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filterPrivacy="1" defaultThemeVersion="124226"/>
  <xr:revisionPtr revIDLastSave="21" documentId="11_FD596F30D03965954AC91C76F36ED16ECA1CA505" xr6:coauthVersionLast="47" xr6:coauthVersionMax="47" xr10:uidLastSave="{99D20D88-481D-495B-926A-2144E77B420D}"/>
  <bookViews>
    <workbookView xWindow="240" yWindow="105" windowWidth="14805" windowHeight="8010" firstSheet="1" activeTab="4" xr2:uid="{00000000-000D-0000-FFFF-FFFF00000000}"/>
  </bookViews>
  <sheets>
    <sheet name="Datavalue function 1" sheetId="1" r:id="rId1"/>
    <sheet name="Datavalue function 2" sheetId="2" r:id="rId2"/>
    <sheet name="DATEADD function" sheetId="3" r:id="rId3"/>
    <sheet name="DATEIF" sheetId="4" r:id="rId4"/>
    <sheet name="DATEIF_2" sheetId="5" r:id="rId5"/>
    <sheet name="TIME VALUE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5" l="1"/>
  <c r="D17" i="5"/>
  <c r="C5" i="4"/>
  <c r="F12" i="4"/>
  <c r="C3" i="3"/>
  <c r="J10" i="2"/>
  <c r="I8" i="6"/>
  <c r="H8" i="6"/>
  <c r="D11" i="6"/>
  <c r="D9" i="6"/>
  <c r="D8" i="6"/>
  <c r="D7" i="6"/>
  <c r="D6" i="6"/>
  <c r="D5" i="6"/>
  <c r="D16" i="5" l="1"/>
  <c r="D18" i="5"/>
  <c r="J6" i="5"/>
  <c r="E6" i="5"/>
  <c r="J8" i="5"/>
  <c r="E8" i="5"/>
  <c r="J7" i="5"/>
  <c r="E7" i="5"/>
  <c r="F13" i="4"/>
  <c r="F14" i="4"/>
  <c r="E14" i="4"/>
  <c r="E13" i="4"/>
  <c r="E12" i="4"/>
  <c r="C6" i="4"/>
  <c r="C4" i="3" l="1"/>
  <c r="A2" i="3"/>
  <c r="C2" i="3" s="1"/>
  <c r="J11" i="2" l="1"/>
  <c r="D7" i="2"/>
  <c r="D11" i="2"/>
  <c r="D10" i="2"/>
  <c r="D9" i="2"/>
  <c r="D8" i="2"/>
  <c r="I4" i="1"/>
  <c r="I7" i="1"/>
  <c r="I8" i="1"/>
  <c r="I6" i="1"/>
  <c r="I5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<sst xmlns="http://schemas.openxmlformats.org/spreadsheetml/2006/main" count="94" uniqueCount="60">
  <si>
    <t>DATEVALUE Function</t>
  </si>
  <si>
    <t>Data</t>
  </si>
  <si>
    <t>Formula used</t>
  </si>
  <si>
    <t>Result</t>
  </si>
  <si>
    <t>01/01/2017</t>
  </si>
  <si>
    <t>DATEVALUE("01/01/2017")</t>
  </si>
  <si>
    <t>01/01/17</t>
  </si>
  <si>
    <t>DATEVALUE("01/01/17")</t>
  </si>
  <si>
    <t>01/01</t>
  </si>
  <si>
    <t>DATEVALUE("01/01")</t>
  </si>
  <si>
    <t>01/01/2029</t>
  </si>
  <si>
    <t>DATEVALUE("01/01/2029")</t>
  </si>
  <si>
    <t>01/01/30</t>
  </si>
  <si>
    <t>DATEVALUE("01/01/30")</t>
  </si>
  <si>
    <t>01/01/2017 1 pm</t>
  </si>
  <si>
    <t>DATEVALUE(B5)</t>
  </si>
  <si>
    <t>01/01/17 2 am</t>
  </si>
  <si>
    <t>DATEVALUE(B6)</t>
  </si>
  <si>
    <t>01/01 3 pm</t>
  </si>
  <si>
    <t>DATEVALUE(B7)</t>
  </si>
  <si>
    <t>01/01/2029 2 pm</t>
  </si>
  <si>
    <t>DATEVALUE(B8)</t>
  </si>
  <si>
    <t>01/01/30  5 pm</t>
  </si>
  <si>
    <t>DATEVALUE(B9)</t>
  </si>
  <si>
    <t>Date</t>
  </si>
  <si>
    <t>Formula</t>
  </si>
  <si>
    <t>Description</t>
  </si>
  <si>
    <t>==DATE(YEAR(A2) + 5, MONTH(A2), DAY(A2))</t>
  </si>
  <si>
    <t>Returns the date which is today + 2 years</t>
  </si>
  <si>
    <t>==DATE(YEAR(A3), MONTH(A3)+2, DAY(A3))</t>
  </si>
  <si>
    <t>Returns the date which is today + 2 months</t>
  </si>
  <si>
    <t>==DATE(YEAR(A4), MONTH(A4), DAY(A4)+20)</t>
  </si>
  <si>
    <t>Returns the date which is the date in cell A4 + 20 days</t>
  </si>
  <si>
    <t>DATEDIF Function</t>
  </si>
  <si>
    <t>Solution</t>
  </si>
  <si>
    <t>Name of Debtor</t>
  </si>
  <si>
    <t>Start date</t>
  </si>
  <si>
    <t>End date</t>
  </si>
  <si>
    <t>Number of days</t>
  </si>
  <si>
    <t>Number of weeks</t>
  </si>
  <si>
    <t>XYZ LLP</t>
  </si>
  <si>
    <t>ABC ltd</t>
  </si>
  <si>
    <t>Emy</t>
  </si>
  <si>
    <t>Difference in months</t>
  </si>
  <si>
    <t xml:space="preserve">As of </t>
  </si>
  <si>
    <t>Anniversary date</t>
  </si>
  <si>
    <t>TIMEVALUE Function</t>
  </si>
  <si>
    <t>8:30 PM</t>
  </si>
  <si>
    <t>=TIMEVALUE("8:30 PM")</t>
  </si>
  <si>
    <t>8:30 AM</t>
  </si>
  <si>
    <t>=TIMEVALUE("8:30 AM")</t>
  </si>
  <si>
    <t>18:30:00</t>
  </si>
  <si>
    <t>=TIMEVALUE("18:30:00")</t>
  </si>
  <si>
    <t>Dates as text</t>
  </si>
  <si>
    <t>Time</t>
  </si>
  <si>
    <t>00:08:30</t>
  </si>
  <si>
    <t>=TIMEVALUE("00:08:30 PM")</t>
  </si>
  <si>
    <t>2017-03-01 12:28:48 IST</t>
  </si>
  <si>
    <t>01/01/2017 08:30</t>
  </si>
  <si>
    <t>=TIMEVALUE("1/1/2017 8:30 PM")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</si>
</sst>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 * #,##0.00_ ;_ * \-#,##0.00_ ;_ * &quot;-&quot;??_ ;_ @_ "/>
    <numFmt numFmtId="165" formatCode="[$-24009]m/d/yyyy;@"/>
    <numFmt numFmtId="166" formatCode="_ * #,##0_ ;_ * \-#,##0_ ;_ * &quot;-&quot;??_ ;_ @_ "/>
    <numFmt numFmtId="167" formatCode="[$-24009]mm/dd/yy;@"/>
    <numFmt numFmtId="168" formatCode="[$-24009]m/d/yy;@"/>
    <numFmt numFmtId="169" formatCode="[$-409]d\-mmm\-yyyy;@"/>
    <numFmt numFmtId="170" formatCode="m/d/yy\ h:mm;@"/>
    <numFmt numFmtId="171" formatCode="[$-409]dddd\,\ mmmm\ d\,\ yyyy;@"/>
    <numFmt numFmtId="172" formatCode="[$-24009]mm/dd/yyyy;@"/>
    <numFmt numFmtId="173" formatCode="[$-14009]d/m/yy;@"/>
    <numFmt numFmtId="174" formatCode="_-[$$-409]* #,##0.00_ ;_-[$$-409]* \-#,##0.00\ ;_-[$$-409]* &quot;-&quot;??_ ;_-@_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Times New Roman"/>
      <family val="1"/>
    </font>
    <font>
      <sz val="14"/>
      <color theme="1"/>
      <name val="Calibri"/>
      <family val="2"/>
      <charset val="204"/>
      <scheme val="minor"/>
    </font>
    <font>
      <sz val="11"/>
      <color rgb="FF454545"/>
      <name val="Courier New"/>
      <family val="3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49" fontId="5" fillId="0" borderId="1" xfId="0" applyNumberFormat="1" applyFont="1" applyBorder="1"/>
    <xf numFmtId="14" fontId="5" fillId="0" borderId="1" xfId="0" quotePrefix="1" applyNumberFormat="1" applyFont="1" applyBorder="1"/>
    <xf numFmtId="165" fontId="5" fillId="0" borderId="1" xfId="0" quotePrefix="1" applyNumberFormat="1" applyFont="1" applyBorder="1"/>
    <xf numFmtId="165" fontId="6" fillId="0" borderId="1" xfId="0" applyNumberFormat="1" applyFont="1" applyBorder="1" applyAlignment="1">
      <alignment horizontal="left"/>
    </xf>
    <xf numFmtId="0" fontId="5" fillId="0" borderId="0" xfId="0" applyFont="1"/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166" fontId="5" fillId="0" borderId="1" xfId="1" applyNumberFormat="1" applyFont="1" applyBorder="1"/>
    <xf numFmtId="0" fontId="12" fillId="0" borderId="1" xfId="1" quotePrefix="1" applyNumberFormat="1" applyFont="1" applyBorder="1" applyAlignment="1">
      <alignment vertical="center"/>
    </xf>
    <xf numFmtId="166" fontId="12" fillId="0" borderId="1" xfId="1" applyNumberFormat="1" applyFont="1" applyBorder="1" applyAlignment="1">
      <alignment vertical="center"/>
    </xf>
    <xf numFmtId="167" fontId="5" fillId="0" borderId="1" xfId="0" applyNumberFormat="1" applyFont="1" applyBorder="1"/>
    <xf numFmtId="164" fontId="12" fillId="0" borderId="1" xfId="1" quotePrefix="1" applyFont="1" applyBorder="1" applyAlignment="1">
      <alignment vertical="center"/>
    </xf>
    <xf numFmtId="168" fontId="12" fillId="0" borderId="1" xfId="1" applyNumberFormat="1" applyFont="1" applyBorder="1" applyAlignment="1">
      <alignment vertical="center"/>
    </xf>
    <xf numFmtId="0" fontId="13" fillId="0" borderId="5" xfId="0" applyFont="1" applyBorder="1" applyAlignment="1">
      <alignment horizontal="left"/>
    </xf>
    <xf numFmtId="14" fontId="5" fillId="0" borderId="1" xfId="0" applyNumberFormat="1" applyFont="1" applyBorder="1"/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quotePrefix="1" applyAlignment="1">
      <alignment horizontal="left"/>
    </xf>
    <xf numFmtId="169" fontId="0" fillId="0" borderId="0" xfId="0" applyNumberFormat="1" applyAlignment="1">
      <alignment horizontal="left"/>
    </xf>
    <xf numFmtId="171" fontId="0" fillId="0" borderId="0" xfId="0" applyNumberFormat="1" applyAlignment="1">
      <alignment horizontal="left"/>
    </xf>
    <xf numFmtId="0" fontId="11" fillId="0" borderId="4" xfId="0" applyFont="1" applyBorder="1" applyAlignment="1">
      <alignment horizontal="center"/>
    </xf>
    <xf numFmtId="169" fontId="10" fillId="0" borderId="1" xfId="0" applyNumberFormat="1" applyFont="1" applyBorder="1" applyAlignment="1">
      <alignment horizontal="left"/>
    </xf>
    <xf numFmtId="14" fontId="10" fillId="0" borderId="1" xfId="0" quotePrefix="1" applyNumberFormat="1" applyFont="1" applyBorder="1" applyAlignment="1">
      <alignment horizontal="left"/>
    </xf>
    <xf numFmtId="171" fontId="10" fillId="0" borderId="1" xfId="0" applyNumberFormat="1" applyFont="1" applyBorder="1" applyAlignment="1">
      <alignment horizontal="left"/>
    </xf>
    <xf numFmtId="14" fontId="14" fillId="0" borderId="0" xfId="0" applyNumberFormat="1" applyFont="1"/>
    <xf numFmtId="0" fontId="11" fillId="0" borderId="1" xfId="0" quotePrefix="1" applyFont="1" applyBorder="1" applyAlignment="1">
      <alignment horizontal="left"/>
    </xf>
    <xf numFmtId="0" fontId="11" fillId="4" borderId="1" xfId="0" applyFont="1" applyFill="1" applyBorder="1" applyAlignment="1">
      <alignment horizontal="center"/>
    </xf>
    <xf numFmtId="169" fontId="11" fillId="4" borderId="1" xfId="0" applyNumberFormat="1" applyFont="1" applyFill="1" applyBorder="1" applyAlignment="1">
      <alignment horizontal="center"/>
    </xf>
    <xf numFmtId="22" fontId="10" fillId="0" borderId="0" xfId="0" quotePrefix="1" applyNumberFormat="1" applyFont="1" applyAlignment="1">
      <alignment horizontal="left"/>
    </xf>
    <xf numFmtId="0" fontId="10" fillId="0" borderId="0" xfId="0" quotePrefix="1" applyFont="1" applyAlignment="1">
      <alignment horizontal="left"/>
    </xf>
    <xf numFmtId="170" fontId="10" fillId="0" borderId="0" xfId="0" applyNumberFormat="1" applyFont="1" applyAlignment="1">
      <alignment horizontal="left"/>
    </xf>
    <xf numFmtId="171" fontId="10" fillId="0" borderId="0" xfId="0" applyNumberFormat="1" applyFont="1" applyAlignment="1">
      <alignment horizontal="left"/>
    </xf>
    <xf numFmtId="169" fontId="10" fillId="0" borderId="0" xfId="0" applyNumberFormat="1" applyFont="1" applyAlignment="1">
      <alignment horizontal="left"/>
    </xf>
    <xf numFmtId="0" fontId="10" fillId="0" borderId="1" xfId="0" quotePrefix="1" applyFont="1" applyBorder="1" applyAlignment="1">
      <alignment horizontal="left" wrapText="1"/>
    </xf>
    <xf numFmtId="164" fontId="5" fillId="0" borderId="0" xfId="1" applyFont="1"/>
    <xf numFmtId="164" fontId="5" fillId="0" borderId="1" xfId="1" applyFont="1" applyBorder="1" applyAlignment="1">
      <alignment horizontal="center"/>
    </xf>
    <xf numFmtId="0" fontId="4" fillId="0" borderId="1" xfId="0" applyFont="1" applyBorder="1" applyAlignment="1">
      <alignment wrapText="1"/>
    </xf>
    <xf numFmtId="165" fontId="5" fillId="0" borderId="1" xfId="0" applyNumberFormat="1" applyFont="1" applyBorder="1"/>
    <xf numFmtId="168" fontId="12" fillId="0" borderId="1" xfId="1" quotePrefix="1" applyNumberFormat="1" applyFont="1" applyBorder="1" applyAlignment="1">
      <alignment vertical="center"/>
    </xf>
    <xf numFmtId="0" fontId="4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/>
    </xf>
    <xf numFmtId="172" fontId="5" fillId="0" borderId="1" xfId="0" applyNumberFormat="1" applyFont="1" applyBorder="1"/>
    <xf numFmtId="173" fontId="5" fillId="0" borderId="1" xfId="0" applyNumberFormat="1" applyFont="1" applyBorder="1"/>
    <xf numFmtId="0" fontId="2" fillId="8" borderId="0" xfId="0" applyFont="1" applyFill="1"/>
    <xf numFmtId="0" fontId="5" fillId="0" borderId="1" xfId="0" quotePrefix="1" applyFont="1" applyBorder="1"/>
    <xf numFmtId="49" fontId="15" fillId="0" borderId="1" xfId="0" applyNumberFormat="1" applyFont="1" applyBorder="1"/>
    <xf numFmtId="174" fontId="5" fillId="0" borderId="0" xfId="1" applyNumberFormat="1" applyFont="1"/>
    <xf numFmtId="0" fontId="5" fillId="0" borderId="0" xfId="0" quotePrefix="1" applyFont="1"/>
    <xf numFmtId="18" fontId="5" fillId="0" borderId="1" xfId="0" applyNumberFormat="1" applyFont="1" applyBorder="1"/>
    <xf numFmtId="9" fontId="12" fillId="0" borderId="1" xfId="1" applyNumberFormat="1" applyFont="1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9"/>
  <sheetViews>
    <sheetView workbookViewId="0">
      <selection activeCell="C5" sqref="C5"/>
    </sheetView>
  </sheetViews>
  <sheetFormatPr defaultRowHeight="15"/>
  <cols>
    <col min="2" max="2" width="16.140625" customWidth="1"/>
    <col min="3" max="3" width="32.5703125" customWidth="1"/>
    <col min="4" max="4" width="21" customWidth="1"/>
    <col min="8" max="8" width="17" customWidth="1"/>
    <col min="9" max="9" width="14.7109375" customWidth="1"/>
  </cols>
  <sheetData>
    <row r="2" spans="2:9" ht="42.75" customHeight="1">
      <c r="B2" s="55" t="s">
        <v>0</v>
      </c>
      <c r="C2" s="56"/>
      <c r="D2" s="57"/>
    </row>
    <row r="3" spans="2:9" ht="15.75">
      <c r="B3" s="2"/>
      <c r="C3" s="2"/>
      <c r="D3" s="2"/>
    </row>
    <row r="4" spans="2:9" ht="15.75">
      <c r="B4" s="3" t="s">
        <v>1</v>
      </c>
      <c r="C4" s="3" t="s">
        <v>2</v>
      </c>
      <c r="D4" s="4" t="s">
        <v>3</v>
      </c>
      <c r="H4" s="5" t="s">
        <v>4</v>
      </c>
      <c r="I4" s="8">
        <f>DATEVALUE("01/01/2017")</f>
        <v>42736</v>
      </c>
    </row>
    <row r="5" spans="2:9" ht="15.75">
      <c r="B5" s="5" t="s">
        <v>4</v>
      </c>
      <c r="C5" s="6" t="s">
        <v>5</v>
      </c>
      <c r="D5" s="7">
        <f>DATEVALUE("01/01/2017")</f>
        <v>42736</v>
      </c>
      <c r="H5" s="5" t="s">
        <v>6</v>
      </c>
      <c r="I5" s="8">
        <f>DATEVALUE("01/01/17")</f>
        <v>42736</v>
      </c>
    </row>
    <row r="6" spans="2:9" ht="15.75">
      <c r="B6" s="5" t="s">
        <v>6</v>
      </c>
      <c r="C6" s="6" t="s">
        <v>7</v>
      </c>
      <c r="D6" s="7">
        <f>DATEVALUE("01/01/17")</f>
        <v>42736</v>
      </c>
      <c r="H6" s="5" t="s">
        <v>8</v>
      </c>
      <c r="I6" s="8">
        <f>DATEVALUE("01/01")</f>
        <v>45292</v>
      </c>
    </row>
    <row r="7" spans="2:9" ht="15.75">
      <c r="B7" s="5" t="s">
        <v>8</v>
      </c>
      <c r="C7" s="6" t="s">
        <v>9</v>
      </c>
      <c r="D7" s="7">
        <f>DATEVALUE("01/01")</f>
        <v>45292</v>
      </c>
      <c r="H7" s="5" t="s">
        <v>10</v>
      </c>
      <c r="I7" s="8">
        <f>DATEVALUE("01/01/2029")</f>
        <v>47119</v>
      </c>
    </row>
    <row r="8" spans="2:9" ht="15.75">
      <c r="B8" s="5" t="s">
        <v>10</v>
      </c>
      <c r="C8" s="6" t="s">
        <v>11</v>
      </c>
      <c r="D8" s="7">
        <f>DATEVALUE("01/01/2029")</f>
        <v>47119</v>
      </c>
      <c r="H8" s="5" t="s">
        <v>12</v>
      </c>
      <c r="I8" s="8">
        <f>DATEVALUE("01/01/30")</f>
        <v>10959</v>
      </c>
    </row>
    <row r="9" spans="2:9" ht="15.75">
      <c r="B9" s="5" t="s">
        <v>12</v>
      </c>
      <c r="C9" s="6" t="s">
        <v>13</v>
      </c>
      <c r="D9" s="7">
        <f>DATEVALUE("01/01/30")</f>
        <v>10959</v>
      </c>
    </row>
  </sheetData>
  <mergeCells count="1">
    <mergeCell ref="B2:D2"/>
  </mergeCells>
  <pageMargins left="0.7" right="0.7" top="0.75" bottom="0.75" header="0.3" footer="0.3"/>
  <pageSetup orientation="portrait" r:id="rId1"/>
  <ignoredErrors>
    <ignoredError sqref="B6 B9 H5:I5 H8:I8 D6 D9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11"/>
  <sheetViews>
    <sheetView workbookViewId="0">
      <selection activeCell="B7" sqref="B7"/>
    </sheetView>
  </sheetViews>
  <sheetFormatPr defaultRowHeight="15"/>
  <cols>
    <col min="2" max="2" width="25.140625" customWidth="1"/>
    <col min="3" max="3" width="21.28515625" customWidth="1"/>
    <col min="4" max="4" width="19.140625" customWidth="1"/>
    <col min="9" max="9" width="11" customWidth="1"/>
    <col min="10" max="10" width="13.5703125" bestFit="1" customWidth="1"/>
  </cols>
  <sheetData>
    <row r="4" spans="2:10" ht="20.100000000000001" customHeight="1">
      <c r="B4" s="58" t="s">
        <v>0</v>
      </c>
      <c r="C4" s="59"/>
      <c r="D4" s="60"/>
    </row>
    <row r="5" spans="2:10" ht="20.100000000000001" customHeight="1">
      <c r="B5" s="10"/>
      <c r="C5" s="10"/>
      <c r="D5" s="10"/>
    </row>
    <row r="6" spans="2:10" ht="20.100000000000001" customHeight="1">
      <c r="B6" s="11" t="s">
        <v>1</v>
      </c>
      <c r="C6" s="11" t="s">
        <v>2</v>
      </c>
      <c r="D6" s="11" t="s">
        <v>3</v>
      </c>
    </row>
    <row r="7" spans="2:10" ht="20.100000000000001" customHeight="1">
      <c r="B7" s="5" t="s">
        <v>14</v>
      </c>
      <c r="C7" s="6" t="s">
        <v>15</v>
      </c>
      <c r="D7" s="6">
        <f>DATEVALUE(B7)</f>
        <v>42736</v>
      </c>
      <c r="G7" s="61" t="s">
        <v>0</v>
      </c>
      <c r="H7" s="62"/>
      <c r="I7" s="62"/>
      <c r="J7" s="63"/>
    </row>
    <row r="8" spans="2:10" ht="20.100000000000001" customHeight="1">
      <c r="B8" s="5" t="s">
        <v>16</v>
      </c>
      <c r="C8" s="6" t="s">
        <v>17</v>
      </c>
      <c r="D8" s="6">
        <f>DATEVALUE(B8)</f>
        <v>42736</v>
      </c>
      <c r="G8" s="10"/>
      <c r="H8" s="10"/>
      <c r="I8" s="10"/>
      <c r="J8" s="10"/>
    </row>
    <row r="9" spans="2:10" ht="20.100000000000001" customHeight="1">
      <c r="B9" s="5" t="s">
        <v>18</v>
      </c>
      <c r="C9" s="6" t="s">
        <v>19</v>
      </c>
      <c r="D9" s="6">
        <f>DATEVALUE(B9)</f>
        <v>45292</v>
      </c>
      <c r="G9" s="10"/>
      <c r="H9" s="3"/>
      <c r="I9" s="3"/>
      <c r="J9" s="3"/>
    </row>
    <row r="10" spans="2:10" ht="20.100000000000001" customHeight="1">
      <c r="B10" s="5" t="s">
        <v>20</v>
      </c>
      <c r="C10" s="6" t="s">
        <v>21</v>
      </c>
      <c r="D10" s="6">
        <f>DATEVALUE(B10)</f>
        <v>47119</v>
      </c>
      <c r="G10" s="10">
        <v>2</v>
      </c>
      <c r="H10" s="12">
        <v>12</v>
      </c>
      <c r="I10" s="13">
        <v>2017</v>
      </c>
      <c r="J10" s="54">
        <f>DATEVALUE(G10 &amp; "/" &amp; H10 &amp; "/" &amp; I10)</f>
        <v>42778</v>
      </c>
    </row>
    <row r="11" spans="2:10" ht="20.100000000000001" customHeight="1">
      <c r="B11" s="5" t="s">
        <v>22</v>
      </c>
      <c r="C11" s="6" t="s">
        <v>23</v>
      </c>
      <c r="D11" s="6">
        <f>DATEVALUE(B11)</f>
        <v>10959</v>
      </c>
      <c r="G11" s="10"/>
      <c r="H11" s="15"/>
      <c r="I11" s="16"/>
      <c r="J11" s="17">
        <f>J10</f>
        <v>42778</v>
      </c>
    </row>
  </sheetData>
  <mergeCells count="2">
    <mergeCell ref="B4:D4"/>
    <mergeCell ref="G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C2" sqref="C2"/>
    </sheetView>
  </sheetViews>
  <sheetFormatPr defaultRowHeight="15"/>
  <cols>
    <col min="1" max="1" width="33" customWidth="1"/>
    <col min="2" max="2" width="60.28515625" customWidth="1"/>
    <col min="3" max="3" width="23.28515625" customWidth="1"/>
    <col min="4" max="4" width="44" customWidth="1"/>
    <col min="5" max="5" width="27.5703125" customWidth="1"/>
  </cols>
  <sheetData>
    <row r="1" spans="1:5" ht="24.95" customHeight="1">
      <c r="A1" s="31" t="s">
        <v>24</v>
      </c>
      <c r="B1" s="31" t="s">
        <v>25</v>
      </c>
      <c r="C1" s="32" t="s">
        <v>3</v>
      </c>
      <c r="D1" s="31" t="s">
        <v>26</v>
      </c>
      <c r="E1" s="25"/>
    </row>
    <row r="2" spans="1:5" ht="39.75" customHeight="1">
      <c r="A2" s="27">
        <f ca="1">TODAY()</f>
        <v>45634</v>
      </c>
      <c r="B2" s="30" t="s">
        <v>27</v>
      </c>
      <c r="C2" s="26">
        <f ca="1">DATE(YEAR(A2) + 5, MONTH(A2), DAY(A2))</f>
        <v>47460</v>
      </c>
      <c r="D2" s="38" t="s">
        <v>28</v>
      </c>
      <c r="E2" s="18"/>
    </row>
    <row r="3" spans="1:5" ht="42.75" customHeight="1">
      <c r="A3" s="27">
        <v>45331</v>
      </c>
      <c r="B3" s="30" t="s">
        <v>29</v>
      </c>
      <c r="C3" s="26">
        <f>DATE(YEAR(A3), MONTH(A3), DAY(A3))</f>
        <v>45331</v>
      </c>
      <c r="D3" s="38" t="s">
        <v>30</v>
      </c>
      <c r="E3" s="22"/>
    </row>
    <row r="4" spans="1:5" ht="71.25" customHeight="1">
      <c r="A4" s="28">
        <v>44265</v>
      </c>
      <c r="B4" s="30" t="s">
        <v>31</v>
      </c>
      <c r="C4" s="26">
        <f>DATE(YEAR(A4), MONTH(A4), DAY(A4)+20)</f>
        <v>44285</v>
      </c>
      <c r="D4" s="38" t="s">
        <v>32</v>
      </c>
      <c r="E4" s="22"/>
    </row>
    <row r="5" spans="1:5" ht="24.95" customHeight="1">
      <c r="A5" s="33"/>
      <c r="B5" s="34"/>
      <c r="C5" s="35"/>
      <c r="D5" s="34"/>
      <c r="E5" s="22"/>
    </row>
    <row r="6" spans="1:5" ht="24.95" customHeight="1">
      <c r="A6" s="33"/>
      <c r="B6" s="34"/>
      <c r="C6" s="35"/>
      <c r="D6" s="34"/>
      <c r="E6" s="22"/>
    </row>
    <row r="7" spans="1:5" ht="24.95" customHeight="1">
      <c r="A7" s="33"/>
      <c r="B7" s="34"/>
      <c r="C7" s="35"/>
      <c r="D7" s="34"/>
      <c r="E7" s="22"/>
    </row>
    <row r="8" spans="1:5" ht="23.25" customHeight="1">
      <c r="A8" s="36"/>
      <c r="B8" s="34"/>
      <c r="C8" s="37"/>
      <c r="D8" s="34"/>
      <c r="E8" s="22"/>
    </row>
    <row r="9" spans="1:5">
      <c r="B9" s="24"/>
      <c r="C9" s="22"/>
      <c r="D9" s="23"/>
      <c r="E9" s="22"/>
    </row>
    <row r="11" spans="1:5">
      <c r="C11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4"/>
  <sheetViews>
    <sheetView workbookViewId="0">
      <selection activeCell="C6" sqref="C6"/>
    </sheetView>
  </sheetViews>
  <sheetFormatPr defaultRowHeight="15"/>
  <cols>
    <col min="2" max="2" width="17.28515625" customWidth="1"/>
    <col min="3" max="3" width="19.28515625" customWidth="1"/>
    <col min="5" max="5" width="13.42578125" customWidth="1"/>
  </cols>
  <sheetData>
    <row r="2" spans="2:6" ht="18" customHeight="1">
      <c r="B2" s="64" t="s">
        <v>33</v>
      </c>
      <c r="C2" s="64"/>
      <c r="D2" s="64"/>
    </row>
    <row r="3" spans="2:6" ht="15.75">
      <c r="B3" s="9"/>
      <c r="C3" s="9"/>
      <c r="D3" s="9"/>
    </row>
    <row r="4" spans="2:6" ht="15.75">
      <c r="B4" s="20">
        <v>42282</v>
      </c>
      <c r="C4" s="20">
        <v>43015</v>
      </c>
      <c r="D4" s="9"/>
    </row>
    <row r="5" spans="2:6" ht="15.75">
      <c r="B5" s="21" t="s">
        <v>2</v>
      </c>
      <c r="C5" s="40">
        <f>DATEDIF(B4,C4, "y")</f>
        <v>2</v>
      </c>
      <c r="D5" s="39"/>
    </row>
    <row r="6" spans="2:6" ht="15.75">
      <c r="B6" s="21" t="s">
        <v>34</v>
      </c>
      <c r="C6" s="40">
        <f>DATEDIF("10/05/2015", "10/07/2017", "d")</f>
        <v>733</v>
      </c>
      <c r="D6" s="9"/>
    </row>
    <row r="9" spans="2:6" ht="19.5" customHeight="1">
      <c r="B9" s="65" t="s">
        <v>33</v>
      </c>
      <c r="C9" s="65"/>
      <c r="D9" s="65"/>
      <c r="E9" s="65"/>
      <c r="F9" s="65"/>
    </row>
    <row r="10" spans="2:6" ht="15.75">
      <c r="B10" s="10"/>
      <c r="C10" s="10"/>
      <c r="D10" s="10"/>
      <c r="E10" s="10"/>
      <c r="F10" s="10"/>
    </row>
    <row r="11" spans="2:6" ht="38.25" customHeight="1">
      <c r="B11" s="44" t="s">
        <v>35</v>
      </c>
      <c r="C11" s="45" t="s">
        <v>36</v>
      </c>
      <c r="D11" s="45" t="s">
        <v>37</v>
      </c>
      <c r="E11" s="44" t="s">
        <v>38</v>
      </c>
      <c r="F11" s="44" t="s">
        <v>39</v>
      </c>
    </row>
    <row r="12" spans="2:6" ht="24.95" customHeight="1">
      <c r="B12" s="10" t="s">
        <v>40</v>
      </c>
      <c r="C12" s="42">
        <v>41275</v>
      </c>
      <c r="D12" s="43">
        <v>42947</v>
      </c>
      <c r="E12" s="12">
        <f>DATEDIF(C12,D12,"d")</f>
        <v>1672</v>
      </c>
      <c r="F12" s="14">
        <f>(DATEDIF(C12,D12,"m"))</f>
        <v>54</v>
      </c>
    </row>
    <row r="13" spans="2:6" ht="24.95" customHeight="1">
      <c r="B13" s="10" t="s">
        <v>41</v>
      </c>
      <c r="C13" s="42">
        <v>42065</v>
      </c>
      <c r="D13" s="43">
        <v>42947</v>
      </c>
      <c r="E13" s="12">
        <f t="shared" ref="E13:E14" si="0">DATEDIF(C13,D13,"d")</f>
        <v>882</v>
      </c>
      <c r="F13" s="14">
        <f t="shared" ref="F13:F14" si="1">(DATEDIF(C13,D13,"d")/7)</f>
        <v>126</v>
      </c>
    </row>
    <row r="14" spans="2:6" ht="24.95" customHeight="1">
      <c r="B14" s="10" t="s">
        <v>42</v>
      </c>
      <c r="C14" s="42">
        <v>42716</v>
      </c>
      <c r="D14" s="43">
        <v>42947</v>
      </c>
      <c r="E14" s="12">
        <f t="shared" si="0"/>
        <v>231</v>
      </c>
      <c r="F14" s="14">
        <f t="shared" si="1"/>
        <v>33</v>
      </c>
    </row>
  </sheetData>
  <mergeCells count="2">
    <mergeCell ref="B2:D2"/>
    <mergeCell ref="B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18"/>
  <sheetViews>
    <sheetView tabSelected="1" topLeftCell="A10" workbookViewId="0">
      <selection activeCell="D15" sqref="D15"/>
    </sheetView>
  </sheetViews>
  <sheetFormatPr defaultRowHeight="15"/>
  <cols>
    <col min="2" max="2" width="11.7109375" customWidth="1"/>
    <col min="3" max="3" width="12.140625" customWidth="1"/>
    <col min="4" max="4" width="17.85546875" customWidth="1"/>
    <col min="5" max="5" width="13.7109375" customWidth="1"/>
    <col min="7" max="7" width="13" customWidth="1"/>
    <col min="8" max="8" width="13.140625" customWidth="1"/>
    <col min="10" max="10" width="17.28515625" customWidth="1"/>
  </cols>
  <sheetData>
    <row r="3" spans="2:10" ht="24.95" customHeight="1">
      <c r="B3" s="66" t="s">
        <v>33</v>
      </c>
      <c r="C3" s="66"/>
      <c r="D3" s="66"/>
      <c r="E3" s="66"/>
      <c r="F3" s="66"/>
      <c r="G3" s="66"/>
      <c r="H3" s="66"/>
      <c r="I3" s="66"/>
      <c r="J3" s="66"/>
    </row>
    <row r="4" spans="2:10" ht="24.95" customHeight="1">
      <c r="B4" s="10"/>
      <c r="C4" s="10"/>
      <c r="D4" s="10"/>
      <c r="E4" s="10"/>
      <c r="F4" s="10"/>
      <c r="G4" s="10"/>
      <c r="H4" s="10"/>
      <c r="I4" s="10"/>
      <c r="J4" s="10"/>
    </row>
    <row r="5" spans="2:10" ht="42" customHeight="1">
      <c r="B5" s="41" t="s">
        <v>35</v>
      </c>
      <c r="C5" s="3" t="s">
        <v>36</v>
      </c>
      <c r="D5" s="3" t="s">
        <v>37</v>
      </c>
      <c r="E5" s="41" t="s">
        <v>43</v>
      </c>
      <c r="F5" s="3"/>
      <c r="G5" s="41" t="s">
        <v>35</v>
      </c>
      <c r="H5" s="3" t="s">
        <v>36</v>
      </c>
      <c r="I5" s="3" t="s">
        <v>37</v>
      </c>
      <c r="J5" s="41" t="s">
        <v>43</v>
      </c>
    </row>
    <row r="6" spans="2:10" ht="24.95" customHeight="1">
      <c r="B6" s="10" t="s">
        <v>40</v>
      </c>
      <c r="C6" s="46">
        <v>42736</v>
      </c>
      <c r="D6" s="43">
        <v>42947</v>
      </c>
      <c r="E6" s="14">
        <f>DATEDIF(C6, D6, "m")</f>
        <v>6</v>
      </c>
      <c r="F6" s="14"/>
      <c r="G6" s="10" t="s">
        <v>40</v>
      </c>
      <c r="H6" s="46">
        <v>42736</v>
      </c>
      <c r="I6" s="43">
        <v>42947</v>
      </c>
      <c r="J6" s="14">
        <f>DATEDIF(H6, I6, "ym")</f>
        <v>6</v>
      </c>
    </row>
    <row r="7" spans="2:10" ht="24.95" customHeight="1">
      <c r="B7" s="10" t="s">
        <v>41</v>
      </c>
      <c r="C7" s="15">
        <v>42796</v>
      </c>
      <c r="D7" s="43">
        <v>42947</v>
      </c>
      <c r="E7" s="14">
        <f t="shared" ref="E7:E8" si="0">DATEDIF(C7, D7, "m")</f>
        <v>4</v>
      </c>
      <c r="F7" s="14"/>
      <c r="G7" s="10" t="s">
        <v>41</v>
      </c>
      <c r="H7" s="15">
        <v>42796</v>
      </c>
      <c r="I7" s="43">
        <v>42947</v>
      </c>
      <c r="J7" s="14">
        <f>DATEDIF(H7, I7, "ym")</f>
        <v>4</v>
      </c>
    </row>
    <row r="8" spans="2:10" ht="24.95" customHeight="1">
      <c r="B8" s="10" t="s">
        <v>42</v>
      </c>
      <c r="C8" s="47">
        <v>42716</v>
      </c>
      <c r="D8" s="43">
        <v>42947</v>
      </c>
      <c r="E8" s="14">
        <f t="shared" si="0"/>
        <v>7</v>
      </c>
      <c r="F8" s="14"/>
      <c r="G8" s="10" t="s">
        <v>42</v>
      </c>
      <c r="H8" s="47">
        <v>42350</v>
      </c>
      <c r="I8" s="43">
        <v>42947</v>
      </c>
      <c r="J8" s="14">
        <f>DATEDIF(H8, I8, "ym")</f>
        <v>7</v>
      </c>
    </row>
    <row r="12" spans="2:10" ht="24" customHeight="1">
      <c r="B12" s="67" t="s">
        <v>33</v>
      </c>
      <c r="C12" s="68"/>
      <c r="D12" s="69"/>
    </row>
    <row r="13" spans="2:10" ht="15.75">
      <c r="B13" s="10"/>
      <c r="C13" s="10"/>
      <c r="D13" s="10"/>
    </row>
    <row r="14" spans="2:10" ht="15.75">
      <c r="B14" s="11" t="s">
        <v>24</v>
      </c>
      <c r="C14" s="11" t="s">
        <v>44</v>
      </c>
      <c r="D14" s="11" t="s">
        <v>45</v>
      </c>
    </row>
    <row r="15" spans="2:10" ht="15.75">
      <c r="B15" s="42">
        <v>27175</v>
      </c>
      <c r="C15" s="42">
        <v>42735</v>
      </c>
      <c r="D15" s="42">
        <f>EDATE(B15,(DATEDIF(B15,C15,"y")+1)*12)</f>
        <v>42881</v>
      </c>
    </row>
    <row r="16" spans="2:10" ht="15.75">
      <c r="B16" s="42">
        <v>29729</v>
      </c>
      <c r="C16" s="42">
        <v>42735</v>
      </c>
      <c r="D16" s="42">
        <f>EDATE(B16,(DATEDIF(B16,C16,"y")+1)*12)</f>
        <v>42878</v>
      </c>
    </row>
    <row r="17" spans="2:4" ht="15.75">
      <c r="B17" s="42">
        <v>42220</v>
      </c>
      <c r="C17" s="42">
        <v>42735</v>
      </c>
      <c r="D17" s="42">
        <f>EDATE(B17,(DATEDIF(B17,C17,"y")+1)*12)</f>
        <v>42951</v>
      </c>
    </row>
    <row r="18" spans="2:4" ht="15.75">
      <c r="B18" s="42">
        <v>42127</v>
      </c>
      <c r="C18" s="42">
        <v>42735</v>
      </c>
      <c r="D18" s="42">
        <f t="shared" ref="D16:D18" si="1">EDATE(B18,(DATEDIF(B18,C18,"y")+1)*12)</f>
        <v>42858</v>
      </c>
    </row>
  </sheetData>
  <mergeCells count="2">
    <mergeCell ref="B3:J3"/>
    <mergeCell ref="B12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11"/>
  <sheetViews>
    <sheetView workbookViewId="0">
      <selection activeCell="C7" sqref="C7"/>
    </sheetView>
  </sheetViews>
  <sheetFormatPr defaultRowHeight="15"/>
  <cols>
    <col min="2" max="2" width="20.85546875" customWidth="1"/>
    <col min="3" max="3" width="34.7109375" customWidth="1"/>
    <col min="4" max="4" width="18.7109375" customWidth="1"/>
    <col min="7" max="7" width="26.85546875" customWidth="1"/>
    <col min="8" max="8" width="15.140625" customWidth="1"/>
    <col min="9" max="9" width="15" customWidth="1"/>
  </cols>
  <sheetData>
    <row r="2" spans="2:10" ht="24.95" customHeight="1">
      <c r="B2" s="70" t="s">
        <v>46</v>
      </c>
      <c r="C2" s="71"/>
      <c r="D2" s="72"/>
      <c r="E2" s="48"/>
    </row>
    <row r="3" spans="2:10" ht="24.95" customHeight="1">
      <c r="B3" s="10"/>
      <c r="C3" s="10"/>
      <c r="D3" s="10"/>
      <c r="E3" s="1"/>
    </row>
    <row r="4" spans="2:10" ht="24.95" customHeight="1">
      <c r="B4" s="41" t="s">
        <v>1</v>
      </c>
      <c r="C4" s="41" t="s">
        <v>25</v>
      </c>
      <c r="D4" s="41" t="s">
        <v>3</v>
      </c>
      <c r="E4" s="1"/>
    </row>
    <row r="5" spans="2:10" ht="24.95" customHeight="1">
      <c r="B5" s="5" t="s">
        <v>47</v>
      </c>
      <c r="C5" s="49" t="s">
        <v>48</v>
      </c>
      <c r="D5" s="49">
        <f>TIMEVALUE("8:30 PM")</f>
        <v>0.85416666666666663</v>
      </c>
      <c r="E5" s="1"/>
      <c r="G5" s="73" t="s">
        <v>46</v>
      </c>
      <c r="H5" s="73"/>
      <c r="I5" s="73"/>
      <c r="J5" s="48"/>
    </row>
    <row r="6" spans="2:10" ht="24.95" customHeight="1">
      <c r="B6" s="5" t="s">
        <v>49</v>
      </c>
      <c r="C6" s="49" t="s">
        <v>50</v>
      </c>
      <c r="D6" s="49">
        <f>TIMEVALUE("8:30 AM")</f>
        <v>0.35416666666666669</v>
      </c>
      <c r="E6" s="1"/>
      <c r="G6" s="2"/>
      <c r="H6" s="2"/>
      <c r="I6" s="2"/>
      <c r="J6" s="1"/>
    </row>
    <row r="7" spans="2:10" ht="24.95" customHeight="1">
      <c r="B7" s="50" t="s">
        <v>51</v>
      </c>
      <c r="C7" s="49" t="s">
        <v>52</v>
      </c>
      <c r="D7" s="49">
        <f>TIMEVALUE("18:30:00")</f>
        <v>0.77083333333333337</v>
      </c>
      <c r="E7" s="1"/>
      <c r="G7" s="3" t="s">
        <v>53</v>
      </c>
      <c r="H7" s="3" t="s">
        <v>24</v>
      </c>
      <c r="I7" s="3" t="s">
        <v>54</v>
      </c>
      <c r="J7" s="1"/>
    </row>
    <row r="8" spans="2:10" ht="24.95" customHeight="1">
      <c r="B8" s="5" t="s">
        <v>55</v>
      </c>
      <c r="C8" s="49" t="s">
        <v>56</v>
      </c>
      <c r="D8" s="49">
        <f>TIMEVALUE("00:08:30 PM")</f>
        <v>0.50590277777777781</v>
      </c>
      <c r="E8" s="1"/>
      <c r="G8" s="19" t="s">
        <v>57</v>
      </c>
      <c r="H8" s="19">
        <f>DATEVALUE(LEFT(G8,10))</f>
        <v>42795</v>
      </c>
      <c r="I8" s="53">
        <f>TIMEVALUE(MID(G8,12,8))</f>
        <v>0.52</v>
      </c>
      <c r="J8" s="1"/>
    </row>
    <row r="9" spans="2:10" ht="24.95" customHeight="1">
      <c r="B9" s="5" t="s">
        <v>58</v>
      </c>
      <c r="C9" s="49" t="s">
        <v>59</v>
      </c>
      <c r="D9" s="49">
        <f>TIMEVALUE("1/1/2017 8:30 PM")</f>
        <v>0.85416666666424135</v>
      </c>
      <c r="E9" s="1"/>
    </row>
    <row r="10" spans="2:10" ht="15.75">
      <c r="B10" s="51"/>
      <c r="C10" s="52"/>
      <c r="D10" s="9"/>
      <c r="E10" s="1"/>
    </row>
    <row r="11" spans="2:10" ht="15.75">
      <c r="B11" s="9"/>
      <c r="C11" s="9"/>
      <c r="D11" s="3">
        <f>TIMEVALUE("8:30 PM") - TIMEVALUE("8:30 AM")</f>
        <v>0.49999999999999994</v>
      </c>
      <c r="E11" s="1"/>
    </row>
  </sheetData>
  <mergeCells count="2">
    <mergeCell ref="B2:D2"/>
    <mergeCell ref="G5:I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CD52810D05841B4ED15C44FBDDD85" ma:contentTypeVersion="4" ma:contentTypeDescription="Create a new document." ma:contentTypeScope="" ma:versionID="43cd8f4370a6deca731845ed3c2b9b3a">
  <xsd:schema xmlns:xsd="http://www.w3.org/2001/XMLSchema" xmlns:xs="http://www.w3.org/2001/XMLSchema" xmlns:p="http://schemas.microsoft.com/office/2006/metadata/properties" xmlns:ns2="f13128fb-08e3-4b98-b5af-4468e4af5e81" targetNamespace="http://schemas.microsoft.com/office/2006/metadata/properties" ma:root="true" ma:fieldsID="72fafce6c9337d4b374ddc02e5191974" ns2:_="">
    <xsd:import namespace="f13128fb-08e3-4b98-b5af-4468e4af5e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128fb-08e3-4b98-b5af-4468e4af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0E6E2D-DE8C-45D3-BEE3-900299F5A048}"/>
</file>

<file path=customXml/itemProps2.xml><?xml version="1.0" encoding="utf-8"?>
<ds:datastoreItem xmlns:ds="http://schemas.openxmlformats.org/officeDocument/2006/customXml" ds:itemID="{B7D93872-B357-4AA0-A604-99FE68A2A856}"/>
</file>

<file path=customXml/itemProps3.xml><?xml version="1.0" encoding="utf-8"?>
<ds:datastoreItem xmlns:ds="http://schemas.openxmlformats.org/officeDocument/2006/customXml" ds:itemID="{77C47867-8020-404D-9BE0-CA33E60A76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 CHETHAN KESHAV BHAT</cp:lastModifiedBy>
  <cp:revision/>
  <dcterms:created xsi:type="dcterms:W3CDTF">2006-09-16T00:00:00Z</dcterms:created>
  <dcterms:modified xsi:type="dcterms:W3CDTF">2024-12-08T17:10:37Z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0x010100A9FCD52810D05841B4ED15C44FBDDD85</vt:lpwstr>
  </property>
</Properties>
</file>