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filterPrivacy="1" defaultThemeVersion="124226"/>
  <xr:revisionPtr revIDLastSave="17" documentId="11_C2883E992EDA11EE5C6B08C703D929E337E731D3" xr6:coauthVersionLast="47" xr6:coauthVersionMax="47" xr10:uidLastSave="{2DCE959B-D6D9-4643-8C69-EB61E21136AD}"/>
  <bookViews>
    <workbookView xWindow="240" yWindow="105" windowWidth="14805" windowHeight="8010" activeTab="1" xr2:uid="{00000000-000D-0000-FFFF-FFFF00000000}"/>
  </bookViews>
  <sheets>
    <sheet name="Experiment 9" sheetId="1" r:id="rId1"/>
    <sheet name="pivot chart" sheetId="4" r:id="rId2"/>
  </sheets>
  <calcPr calcId="191028"/>
  <pivotCaches>
    <pivotCache cacheId="1452" r:id="rId3"/>
    <pivotCache cacheId="145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E2" i="1"/>
  <c r="D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G16" i="1" l="1"/>
  <c r="H16" i="1" s="1"/>
  <c r="J16" i="1" s="1"/>
  <c r="G15" i="1"/>
  <c r="H15" i="1" s="1"/>
  <c r="J15" i="1" s="1"/>
  <c r="G14" i="1"/>
  <c r="H14" i="1" s="1"/>
  <c r="J14" i="1" s="1"/>
  <c r="G13" i="1"/>
  <c r="H13" i="1" s="1"/>
  <c r="J13" i="1" s="1"/>
  <c r="G12" i="1"/>
  <c r="H12" i="1" s="1"/>
  <c r="J12" i="1" s="1"/>
  <c r="G11" i="1"/>
  <c r="H11" i="1" s="1"/>
  <c r="J11" i="1" s="1"/>
  <c r="G10" i="1"/>
  <c r="H10" i="1" s="1"/>
  <c r="J10" i="1" s="1"/>
  <c r="G9" i="1"/>
  <c r="H9" i="1" s="1"/>
  <c r="J9" i="1" s="1"/>
  <c r="G8" i="1"/>
  <c r="H8" i="1" s="1"/>
  <c r="J8" i="1" s="1"/>
  <c r="G7" i="1"/>
  <c r="H7" i="1" s="1"/>
  <c r="J7" i="1" s="1"/>
  <c r="G6" i="1"/>
  <c r="H6" i="1" s="1"/>
  <c r="J6" i="1" s="1"/>
  <c r="G5" i="1"/>
  <c r="H5" i="1" s="1"/>
  <c r="J5" i="1" s="1"/>
  <c r="G4" i="1"/>
  <c r="H4" i="1" s="1"/>
  <c r="J4" i="1" s="1"/>
  <c r="G3" i="1"/>
  <c r="H3" i="1" s="1"/>
  <c r="J3" i="1" s="1"/>
  <c r="G2" i="1"/>
  <c r="H2" i="1" s="1"/>
  <c r="J2" i="1" s="1"/>
</calcChain>
</file>

<file path=xl/sharedStrings.xml><?xml version="1.0" encoding="utf-8"?>
<sst xmlns="http://schemas.openxmlformats.org/spreadsheetml/2006/main" count="116" uniqueCount="50">
  <si>
    <t xml:space="preserve">Employee Number </t>
  </si>
  <si>
    <t>Employee Name</t>
  </si>
  <si>
    <t>Basic Pay</t>
  </si>
  <si>
    <t>Travelling Allowance</t>
  </si>
  <si>
    <t xml:space="preserve"> Dearness Allowance DA (60%)</t>
  </si>
  <si>
    <t xml:space="preserve"> House Rent Allowance HRA (20%)</t>
  </si>
  <si>
    <t>Gross Salary</t>
  </si>
  <si>
    <t>Income Tax (IT)</t>
  </si>
  <si>
    <t>Provident Fund (PF)</t>
  </si>
  <si>
    <t>Net Pay (NP)</t>
  </si>
  <si>
    <t>STT22AI001</t>
  </si>
  <si>
    <t>RAHUL</t>
  </si>
  <si>
    <t>STT22AI002</t>
  </si>
  <si>
    <t>SUPRIYA</t>
  </si>
  <si>
    <t>STT22AI003</t>
  </si>
  <si>
    <t>ASHWINI</t>
  </si>
  <si>
    <t>STT22AI004</t>
  </si>
  <si>
    <t>AKSHITHA</t>
  </si>
  <si>
    <t>STT22AI005</t>
  </si>
  <si>
    <t>AKSHAY</t>
  </si>
  <si>
    <t>STT22AI006</t>
  </si>
  <si>
    <t>AKSHAYA</t>
  </si>
  <si>
    <t>STT22AI007</t>
  </si>
  <si>
    <t>SHWETHA</t>
  </si>
  <si>
    <t>STT22AI008</t>
  </si>
  <si>
    <t>SHUBHA</t>
  </si>
  <si>
    <t>STT22AI009</t>
  </si>
  <si>
    <t>TANISQ</t>
  </si>
  <si>
    <t>STT22AI010</t>
  </si>
  <si>
    <t>LATA</t>
  </si>
  <si>
    <t>STT22AI011</t>
  </si>
  <si>
    <t>MOHAN</t>
  </si>
  <si>
    <t>STT22AI012</t>
  </si>
  <si>
    <t>SANJANA</t>
  </si>
  <si>
    <t>STT22AI013</t>
  </si>
  <si>
    <t>PULKITH</t>
  </si>
  <si>
    <t>STT22AI014</t>
  </si>
  <si>
    <t>NAMAN</t>
  </si>
  <si>
    <t>STT22AI015</t>
  </si>
  <si>
    <t>SAMRAT</t>
  </si>
  <si>
    <t>Sum of Basic Pay</t>
  </si>
  <si>
    <t>Sum of Travelling Allowance</t>
  </si>
  <si>
    <t>Sum of Gross Salary</t>
  </si>
  <si>
    <t>Sum of  House Rent Allowance HRA (20%)</t>
  </si>
  <si>
    <t>Sum of  Dearness Allowance DA (60%)</t>
  </si>
  <si>
    <t>Sum of Income Tax (IT)</t>
  </si>
  <si>
    <t>Sum of Provident Fund (PF)</t>
  </si>
  <si>
    <t>Sum of Net Pay (NP)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</si>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</sst>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/>
    <xf numFmtId="1" fontId="2" fillId="3" borderId="1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2.xml"/><Relationship Id="rId9" Type="http://schemas.openxmlformats.org/officeDocument/2006/relationships/customXml" Target="../customXml/item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'Experiment 9'!$F$19</c:f>
              <c:strCache>
                <c:ptCount val="1"/>
                <c:pt idx="0">
                  <c:v>Net Pay (NP)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multiLvlStrRef>
              <c:f>'Experiment 9'!$D$20:$E$34</c:f>
              <c:multiLvlStrCache>
                <c:ptCount val="15"/>
                <c:lvl>
                  <c:pt idx="0">
                    <c:v>RAHUL</c:v>
                  </c:pt>
                  <c:pt idx="1">
                    <c:v>SUPRIYA</c:v>
                  </c:pt>
                  <c:pt idx="2">
                    <c:v>ASHWINI</c:v>
                  </c:pt>
                  <c:pt idx="3">
                    <c:v>AKSHITHA</c:v>
                  </c:pt>
                  <c:pt idx="4">
                    <c:v>AKSHAY</c:v>
                  </c:pt>
                  <c:pt idx="5">
                    <c:v>AKSHAYA</c:v>
                  </c:pt>
                  <c:pt idx="6">
                    <c:v>SHWETHA</c:v>
                  </c:pt>
                  <c:pt idx="7">
                    <c:v>SHUBHA</c:v>
                  </c:pt>
                  <c:pt idx="8">
                    <c:v>TANISQ</c:v>
                  </c:pt>
                  <c:pt idx="9">
                    <c:v>LATA</c:v>
                  </c:pt>
                  <c:pt idx="10">
                    <c:v>MOHAN</c:v>
                  </c:pt>
                  <c:pt idx="11">
                    <c:v>SANJANA</c:v>
                  </c:pt>
                  <c:pt idx="12">
                    <c:v>PULKITH</c:v>
                  </c:pt>
                  <c:pt idx="13">
                    <c:v>NAMAN</c:v>
                  </c:pt>
                  <c:pt idx="14">
                    <c:v>SAMRAT</c:v>
                  </c:pt>
                </c:lvl>
                <c:lvl>
                  <c:pt idx="0">
                    <c:v>STT22AI001</c:v>
                  </c:pt>
                  <c:pt idx="1">
                    <c:v>STT22AI002</c:v>
                  </c:pt>
                  <c:pt idx="2">
                    <c:v>STT22AI003</c:v>
                  </c:pt>
                  <c:pt idx="3">
                    <c:v>STT22AI004</c:v>
                  </c:pt>
                  <c:pt idx="4">
                    <c:v>STT22AI005</c:v>
                  </c:pt>
                  <c:pt idx="5">
                    <c:v>STT22AI006</c:v>
                  </c:pt>
                  <c:pt idx="6">
                    <c:v>STT22AI007</c:v>
                  </c:pt>
                  <c:pt idx="7">
                    <c:v>STT22AI008</c:v>
                  </c:pt>
                  <c:pt idx="8">
                    <c:v>STT22AI009</c:v>
                  </c:pt>
                  <c:pt idx="9">
                    <c:v>STT22AI010</c:v>
                  </c:pt>
                  <c:pt idx="10">
                    <c:v>STT22AI011</c:v>
                  </c:pt>
                  <c:pt idx="11">
                    <c:v>STT22AI012</c:v>
                  </c:pt>
                  <c:pt idx="12">
                    <c:v>STT22AI013</c:v>
                  </c:pt>
                  <c:pt idx="13">
                    <c:v>STT22AI014</c:v>
                  </c:pt>
                  <c:pt idx="14">
                    <c:v>STT22AI015</c:v>
                  </c:pt>
                </c:lvl>
              </c:multiLvlStrCache>
            </c:multiLvlStrRef>
          </c:cat>
          <c:val>
            <c:numRef>
              <c:f>'Experiment 9'!$F$20:$F$34</c:f>
              <c:numCache>
                <c:formatCode>General</c:formatCode>
                <c:ptCount val="15"/>
                <c:pt idx="0">
                  <c:v>25506</c:v>
                </c:pt>
                <c:pt idx="1">
                  <c:v>26160</c:v>
                </c:pt>
                <c:pt idx="2">
                  <c:v>42000</c:v>
                </c:pt>
                <c:pt idx="3">
                  <c:v>42000</c:v>
                </c:pt>
                <c:pt idx="4">
                  <c:v>38640</c:v>
                </c:pt>
                <c:pt idx="5">
                  <c:v>53760</c:v>
                </c:pt>
                <c:pt idx="6">
                  <c:v>19557</c:v>
                </c:pt>
                <c:pt idx="7" formatCode="0">
                  <c:v>27304.5</c:v>
                </c:pt>
                <c:pt idx="8">
                  <c:v>29430</c:v>
                </c:pt>
                <c:pt idx="9">
                  <c:v>24525</c:v>
                </c:pt>
                <c:pt idx="10">
                  <c:v>29430</c:v>
                </c:pt>
                <c:pt idx="11">
                  <c:v>53760</c:v>
                </c:pt>
                <c:pt idx="12">
                  <c:v>42000</c:v>
                </c:pt>
                <c:pt idx="13">
                  <c:v>26160</c:v>
                </c:pt>
                <c:pt idx="14">
                  <c:v>26160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E-4795-BA28-A4DCF26C8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 9.xlsx]Experiment 9!PivotTable1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 9'!$P$34</c:f>
              <c:strCache>
                <c:ptCount val="1"/>
                <c:pt idx="0">
                  <c:v>Sum of Basic Pay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 9'!$O$35:$O$50</c:f>
              <c:strCache>
                <c:ptCount val="15"/>
                <c:pt idx="0">
                  <c:v>AKSHAY</c:v>
                </c:pt>
                <c:pt idx="1">
                  <c:v>AKSHAYA</c:v>
                </c:pt>
                <c:pt idx="2">
                  <c:v>AKSHITHA</c:v>
                </c:pt>
                <c:pt idx="3">
                  <c:v>ASHWINI</c:v>
                </c:pt>
                <c:pt idx="4">
                  <c:v>LATA</c:v>
                </c:pt>
                <c:pt idx="5">
                  <c:v>MOHAN</c:v>
                </c:pt>
                <c:pt idx="6">
                  <c:v>NAMAN</c:v>
                </c:pt>
                <c:pt idx="7">
                  <c:v>PULKITH</c:v>
                </c:pt>
                <c:pt idx="8">
                  <c:v>RAHUL</c:v>
                </c:pt>
                <c:pt idx="9">
                  <c:v>SAMRAT</c:v>
                </c:pt>
                <c:pt idx="10">
                  <c:v>SANJANA</c:v>
                </c:pt>
                <c:pt idx="11">
                  <c:v>SHUBHA</c:v>
                </c:pt>
                <c:pt idx="12">
                  <c:v>SHWETHA</c:v>
                </c:pt>
                <c:pt idx="13">
                  <c:v>SUPRIYA</c:v>
                </c:pt>
                <c:pt idx="14">
                  <c:v>TANISQ</c:v>
                </c:pt>
              </c:strCache>
            </c:strRef>
          </c:cat>
          <c:val>
            <c:numRef>
              <c:f>'Experiment 9'!$P$35:$P$50</c:f>
              <c:numCache>
                <c:formatCode>General</c:formatCode>
                <c:ptCount val="15"/>
                <c:pt idx="0">
                  <c:v>23000</c:v>
                </c:pt>
                <c:pt idx="1">
                  <c:v>32000</c:v>
                </c:pt>
                <c:pt idx="2">
                  <c:v>25000</c:v>
                </c:pt>
                <c:pt idx="3">
                  <c:v>25000</c:v>
                </c:pt>
                <c:pt idx="4">
                  <c:v>15000</c:v>
                </c:pt>
                <c:pt idx="5">
                  <c:v>18000</c:v>
                </c:pt>
                <c:pt idx="6">
                  <c:v>16000</c:v>
                </c:pt>
                <c:pt idx="7">
                  <c:v>25000</c:v>
                </c:pt>
                <c:pt idx="8">
                  <c:v>15600</c:v>
                </c:pt>
                <c:pt idx="9">
                  <c:v>16000</c:v>
                </c:pt>
                <c:pt idx="10">
                  <c:v>32000</c:v>
                </c:pt>
                <c:pt idx="11">
                  <c:v>16700</c:v>
                </c:pt>
                <c:pt idx="12">
                  <c:v>12300</c:v>
                </c:pt>
                <c:pt idx="13">
                  <c:v>16000</c:v>
                </c:pt>
                <c:pt idx="14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B7-4E1A-94F3-03E3D1A5D015}"/>
            </c:ext>
          </c:extLst>
        </c:ser>
        <c:ser>
          <c:idx val="1"/>
          <c:order val="1"/>
          <c:tx>
            <c:strRef>
              <c:f>'Experiment 9'!$Q$34</c:f>
              <c:strCache>
                <c:ptCount val="1"/>
                <c:pt idx="0">
                  <c:v>Sum of Travelling Allowance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 9'!$O$35:$O$50</c:f>
              <c:strCache>
                <c:ptCount val="15"/>
                <c:pt idx="0">
                  <c:v>AKSHAY</c:v>
                </c:pt>
                <c:pt idx="1">
                  <c:v>AKSHAYA</c:v>
                </c:pt>
                <c:pt idx="2">
                  <c:v>AKSHITHA</c:v>
                </c:pt>
                <c:pt idx="3">
                  <c:v>ASHWINI</c:v>
                </c:pt>
                <c:pt idx="4">
                  <c:v>LATA</c:v>
                </c:pt>
                <c:pt idx="5">
                  <c:v>MOHAN</c:v>
                </c:pt>
                <c:pt idx="6">
                  <c:v>NAMAN</c:v>
                </c:pt>
                <c:pt idx="7">
                  <c:v>PULKITH</c:v>
                </c:pt>
                <c:pt idx="8">
                  <c:v>RAHUL</c:v>
                </c:pt>
                <c:pt idx="9">
                  <c:v>SAMRAT</c:v>
                </c:pt>
                <c:pt idx="10">
                  <c:v>SANJANA</c:v>
                </c:pt>
                <c:pt idx="11">
                  <c:v>SHUBHA</c:v>
                </c:pt>
                <c:pt idx="12">
                  <c:v>SHWETHA</c:v>
                </c:pt>
                <c:pt idx="13">
                  <c:v>SUPRIYA</c:v>
                </c:pt>
                <c:pt idx="14">
                  <c:v>TANISQ</c:v>
                </c:pt>
              </c:strCache>
            </c:strRef>
          </c:cat>
          <c:val>
            <c:numRef>
              <c:f>'Experiment 9'!$Q$35:$Q$50</c:f>
              <c:numCache>
                <c:formatCode>General</c:formatCode>
                <c:ptCount val="15"/>
                <c:pt idx="0">
                  <c:v>4600</c:v>
                </c:pt>
                <c:pt idx="1">
                  <c:v>6400</c:v>
                </c:pt>
                <c:pt idx="2">
                  <c:v>5000</c:v>
                </c:pt>
                <c:pt idx="3">
                  <c:v>5000</c:v>
                </c:pt>
                <c:pt idx="4">
                  <c:v>2250</c:v>
                </c:pt>
                <c:pt idx="5">
                  <c:v>2700</c:v>
                </c:pt>
                <c:pt idx="6">
                  <c:v>2400</c:v>
                </c:pt>
                <c:pt idx="7">
                  <c:v>5000</c:v>
                </c:pt>
                <c:pt idx="8">
                  <c:v>2340</c:v>
                </c:pt>
                <c:pt idx="9">
                  <c:v>2400</c:v>
                </c:pt>
                <c:pt idx="10">
                  <c:v>6400</c:v>
                </c:pt>
                <c:pt idx="11">
                  <c:v>2505</c:v>
                </c:pt>
                <c:pt idx="12">
                  <c:v>1230</c:v>
                </c:pt>
                <c:pt idx="13">
                  <c:v>2400</c:v>
                </c:pt>
                <c:pt idx="14">
                  <c:v>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B7-4E1A-94F3-03E3D1A5D015}"/>
            </c:ext>
          </c:extLst>
        </c:ser>
        <c:ser>
          <c:idx val="2"/>
          <c:order val="2"/>
          <c:tx>
            <c:strRef>
              <c:f>'Experiment 9'!$R$34</c:f>
              <c:strCache>
                <c:ptCount val="1"/>
                <c:pt idx="0">
                  <c:v>Sum of Gross Salary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 9'!$O$35:$O$50</c:f>
              <c:strCache>
                <c:ptCount val="15"/>
                <c:pt idx="0">
                  <c:v>AKSHAY</c:v>
                </c:pt>
                <c:pt idx="1">
                  <c:v>AKSHAYA</c:v>
                </c:pt>
                <c:pt idx="2">
                  <c:v>AKSHITHA</c:v>
                </c:pt>
                <c:pt idx="3">
                  <c:v>ASHWINI</c:v>
                </c:pt>
                <c:pt idx="4">
                  <c:v>LATA</c:v>
                </c:pt>
                <c:pt idx="5">
                  <c:v>MOHAN</c:v>
                </c:pt>
                <c:pt idx="6">
                  <c:v>NAMAN</c:v>
                </c:pt>
                <c:pt idx="7">
                  <c:v>PULKITH</c:v>
                </c:pt>
                <c:pt idx="8">
                  <c:v>RAHUL</c:v>
                </c:pt>
                <c:pt idx="9">
                  <c:v>SAMRAT</c:v>
                </c:pt>
                <c:pt idx="10">
                  <c:v>SANJANA</c:v>
                </c:pt>
                <c:pt idx="11">
                  <c:v>SHUBHA</c:v>
                </c:pt>
                <c:pt idx="12">
                  <c:v>SHWETHA</c:v>
                </c:pt>
                <c:pt idx="13">
                  <c:v>SUPRIYA</c:v>
                </c:pt>
                <c:pt idx="14">
                  <c:v>TANISQ</c:v>
                </c:pt>
              </c:strCache>
            </c:strRef>
          </c:cat>
          <c:val>
            <c:numRef>
              <c:f>'Experiment 9'!$R$35:$R$50</c:f>
              <c:numCache>
                <c:formatCode>General</c:formatCode>
                <c:ptCount val="15"/>
                <c:pt idx="0">
                  <c:v>46000</c:v>
                </c:pt>
                <c:pt idx="1">
                  <c:v>64000</c:v>
                </c:pt>
                <c:pt idx="2">
                  <c:v>50000</c:v>
                </c:pt>
                <c:pt idx="3">
                  <c:v>50000</c:v>
                </c:pt>
                <c:pt idx="4">
                  <c:v>29250</c:v>
                </c:pt>
                <c:pt idx="5">
                  <c:v>35100</c:v>
                </c:pt>
                <c:pt idx="6">
                  <c:v>31200</c:v>
                </c:pt>
                <c:pt idx="7">
                  <c:v>50000</c:v>
                </c:pt>
                <c:pt idx="8">
                  <c:v>30420</c:v>
                </c:pt>
                <c:pt idx="9">
                  <c:v>31200</c:v>
                </c:pt>
                <c:pt idx="10">
                  <c:v>64000</c:v>
                </c:pt>
                <c:pt idx="11">
                  <c:v>32565</c:v>
                </c:pt>
                <c:pt idx="12">
                  <c:v>23370</c:v>
                </c:pt>
                <c:pt idx="13">
                  <c:v>31200</c:v>
                </c:pt>
                <c:pt idx="14">
                  <c:v>35100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B7-4E1A-94F3-03E3D1A5D015}"/>
            </c:ext>
          </c:extLst>
        </c:ser>
        <c:ser>
          <c:idx val="3"/>
          <c:order val="3"/>
          <c:tx>
            <c:strRef>
              <c:f>'Experiment 9'!$S$34</c:f>
              <c:strCache>
                <c:ptCount val="1"/>
                <c:pt idx="0">
                  <c:v>Sum of  House Rent Allowance HRA (20%)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 9'!$O$35:$O$50</c:f>
              <c:strCache>
                <c:ptCount val="15"/>
                <c:pt idx="0">
                  <c:v>AKSHAY</c:v>
                </c:pt>
                <c:pt idx="1">
                  <c:v>AKSHAYA</c:v>
                </c:pt>
                <c:pt idx="2">
                  <c:v>AKSHITHA</c:v>
                </c:pt>
                <c:pt idx="3">
                  <c:v>ASHWINI</c:v>
                </c:pt>
                <c:pt idx="4">
                  <c:v>LATA</c:v>
                </c:pt>
                <c:pt idx="5">
                  <c:v>MOHAN</c:v>
                </c:pt>
                <c:pt idx="6">
                  <c:v>NAMAN</c:v>
                </c:pt>
                <c:pt idx="7">
                  <c:v>PULKITH</c:v>
                </c:pt>
                <c:pt idx="8">
                  <c:v>RAHUL</c:v>
                </c:pt>
                <c:pt idx="9">
                  <c:v>SAMRAT</c:v>
                </c:pt>
                <c:pt idx="10">
                  <c:v>SANJANA</c:v>
                </c:pt>
                <c:pt idx="11">
                  <c:v>SHUBHA</c:v>
                </c:pt>
                <c:pt idx="12">
                  <c:v>SHWETHA</c:v>
                </c:pt>
                <c:pt idx="13">
                  <c:v>SUPRIYA</c:v>
                </c:pt>
                <c:pt idx="14">
                  <c:v>TANISQ</c:v>
                </c:pt>
              </c:strCache>
            </c:strRef>
          </c:cat>
          <c:val>
            <c:numRef>
              <c:f>'Experiment 9'!$S$35:$S$50</c:f>
              <c:numCache>
                <c:formatCode>General</c:formatCode>
                <c:ptCount val="15"/>
                <c:pt idx="0">
                  <c:v>4600</c:v>
                </c:pt>
                <c:pt idx="1">
                  <c:v>6400</c:v>
                </c:pt>
                <c:pt idx="2">
                  <c:v>5000</c:v>
                </c:pt>
                <c:pt idx="3">
                  <c:v>5000</c:v>
                </c:pt>
                <c:pt idx="4">
                  <c:v>3000</c:v>
                </c:pt>
                <c:pt idx="5">
                  <c:v>3600</c:v>
                </c:pt>
                <c:pt idx="6">
                  <c:v>3200</c:v>
                </c:pt>
                <c:pt idx="7">
                  <c:v>5000</c:v>
                </c:pt>
                <c:pt idx="8">
                  <c:v>3120</c:v>
                </c:pt>
                <c:pt idx="9">
                  <c:v>3200</c:v>
                </c:pt>
                <c:pt idx="10">
                  <c:v>6400</c:v>
                </c:pt>
                <c:pt idx="11">
                  <c:v>3340</c:v>
                </c:pt>
                <c:pt idx="12">
                  <c:v>2460</c:v>
                </c:pt>
                <c:pt idx="13">
                  <c:v>3200</c:v>
                </c:pt>
                <c:pt idx="14">
                  <c:v>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B7-4E1A-94F3-03E3D1A5D015}"/>
            </c:ext>
          </c:extLst>
        </c:ser>
        <c:ser>
          <c:idx val="4"/>
          <c:order val="4"/>
          <c:tx>
            <c:strRef>
              <c:f>'Experiment 9'!$T$34</c:f>
              <c:strCache>
                <c:ptCount val="1"/>
                <c:pt idx="0">
                  <c:v>Sum of  Dearness Allowance DA (60%)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 9'!$O$35:$O$50</c:f>
              <c:strCache>
                <c:ptCount val="15"/>
                <c:pt idx="0">
                  <c:v>AKSHAY</c:v>
                </c:pt>
                <c:pt idx="1">
                  <c:v>AKSHAYA</c:v>
                </c:pt>
                <c:pt idx="2">
                  <c:v>AKSHITHA</c:v>
                </c:pt>
                <c:pt idx="3">
                  <c:v>ASHWINI</c:v>
                </c:pt>
                <c:pt idx="4">
                  <c:v>LATA</c:v>
                </c:pt>
                <c:pt idx="5">
                  <c:v>MOHAN</c:v>
                </c:pt>
                <c:pt idx="6">
                  <c:v>NAMAN</c:v>
                </c:pt>
                <c:pt idx="7">
                  <c:v>PULKITH</c:v>
                </c:pt>
                <c:pt idx="8">
                  <c:v>RAHUL</c:v>
                </c:pt>
                <c:pt idx="9">
                  <c:v>SAMRAT</c:v>
                </c:pt>
                <c:pt idx="10">
                  <c:v>SANJANA</c:v>
                </c:pt>
                <c:pt idx="11">
                  <c:v>SHUBHA</c:v>
                </c:pt>
                <c:pt idx="12">
                  <c:v>SHWETHA</c:v>
                </c:pt>
                <c:pt idx="13">
                  <c:v>SUPRIYA</c:v>
                </c:pt>
                <c:pt idx="14">
                  <c:v>TANISQ</c:v>
                </c:pt>
              </c:strCache>
            </c:strRef>
          </c:cat>
          <c:val>
            <c:numRef>
              <c:f>'Experiment 9'!$T$35:$T$50</c:f>
              <c:numCache>
                <c:formatCode>General</c:formatCode>
                <c:ptCount val="15"/>
                <c:pt idx="0">
                  <c:v>13800</c:v>
                </c:pt>
                <c:pt idx="1">
                  <c:v>19200</c:v>
                </c:pt>
                <c:pt idx="2">
                  <c:v>15000</c:v>
                </c:pt>
                <c:pt idx="3">
                  <c:v>15000</c:v>
                </c:pt>
                <c:pt idx="4">
                  <c:v>9000</c:v>
                </c:pt>
                <c:pt idx="5">
                  <c:v>10800</c:v>
                </c:pt>
                <c:pt idx="6">
                  <c:v>9600</c:v>
                </c:pt>
                <c:pt idx="7">
                  <c:v>15000</c:v>
                </c:pt>
                <c:pt idx="8">
                  <c:v>9360</c:v>
                </c:pt>
                <c:pt idx="9">
                  <c:v>9600</c:v>
                </c:pt>
                <c:pt idx="10">
                  <c:v>19200</c:v>
                </c:pt>
                <c:pt idx="11">
                  <c:v>10020</c:v>
                </c:pt>
                <c:pt idx="12">
                  <c:v>7380</c:v>
                </c:pt>
                <c:pt idx="13">
                  <c:v>9600</c:v>
                </c:pt>
                <c:pt idx="14">
                  <c:v>10800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B7-4E1A-94F3-03E3D1A5D015}"/>
            </c:ext>
          </c:extLst>
        </c:ser>
        <c:ser>
          <c:idx val="5"/>
          <c:order val="5"/>
          <c:tx>
            <c:strRef>
              <c:f>'Experiment 9'!$U$34</c:f>
              <c:strCache>
                <c:ptCount val="1"/>
                <c:pt idx="0">
                  <c:v>Sum of Income Tax (IT)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 9'!$O$35:$O$50</c:f>
              <c:strCache>
                <c:ptCount val="15"/>
                <c:pt idx="0">
                  <c:v>AKSHAY</c:v>
                </c:pt>
                <c:pt idx="1">
                  <c:v>AKSHAYA</c:v>
                </c:pt>
                <c:pt idx="2">
                  <c:v>AKSHITHA</c:v>
                </c:pt>
                <c:pt idx="3">
                  <c:v>ASHWINI</c:v>
                </c:pt>
                <c:pt idx="4">
                  <c:v>LATA</c:v>
                </c:pt>
                <c:pt idx="5">
                  <c:v>MOHAN</c:v>
                </c:pt>
                <c:pt idx="6">
                  <c:v>NAMAN</c:v>
                </c:pt>
                <c:pt idx="7">
                  <c:v>PULKITH</c:v>
                </c:pt>
                <c:pt idx="8">
                  <c:v>RAHUL</c:v>
                </c:pt>
                <c:pt idx="9">
                  <c:v>SAMRAT</c:v>
                </c:pt>
                <c:pt idx="10">
                  <c:v>SANJANA</c:v>
                </c:pt>
                <c:pt idx="11">
                  <c:v>SHUBHA</c:v>
                </c:pt>
                <c:pt idx="12">
                  <c:v>SHWETHA</c:v>
                </c:pt>
                <c:pt idx="13">
                  <c:v>SUPRIYA</c:v>
                </c:pt>
                <c:pt idx="14">
                  <c:v>TANISQ</c:v>
                </c:pt>
              </c:strCache>
            </c:strRef>
          </c:cat>
          <c:val>
            <c:numRef>
              <c:f>'Experiment 9'!$U$35:$U$50</c:f>
              <c:numCache>
                <c:formatCode>General</c:formatCode>
                <c:ptCount val="15"/>
                <c:pt idx="0">
                  <c:v>4600</c:v>
                </c:pt>
                <c:pt idx="1">
                  <c:v>6400</c:v>
                </c:pt>
                <c:pt idx="2">
                  <c:v>5000</c:v>
                </c:pt>
                <c:pt idx="3">
                  <c:v>5000</c:v>
                </c:pt>
                <c:pt idx="4">
                  <c:v>2925</c:v>
                </c:pt>
                <c:pt idx="5">
                  <c:v>3510</c:v>
                </c:pt>
                <c:pt idx="6">
                  <c:v>3120</c:v>
                </c:pt>
                <c:pt idx="7">
                  <c:v>5000</c:v>
                </c:pt>
                <c:pt idx="8">
                  <c:v>3042</c:v>
                </c:pt>
                <c:pt idx="9">
                  <c:v>3120</c:v>
                </c:pt>
                <c:pt idx="10">
                  <c:v>6400</c:v>
                </c:pt>
                <c:pt idx="11">
                  <c:v>3256.5</c:v>
                </c:pt>
                <c:pt idx="12">
                  <c:v>2337</c:v>
                </c:pt>
                <c:pt idx="13">
                  <c:v>3120</c:v>
                </c:pt>
                <c:pt idx="14">
                  <c:v>3510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B7-4E1A-94F3-03E3D1A5D015}"/>
            </c:ext>
          </c:extLst>
        </c:ser>
        <c:ser>
          <c:idx val="6"/>
          <c:order val="6"/>
          <c:tx>
            <c:strRef>
              <c:f>'Experiment 9'!$V$34</c:f>
              <c:strCache>
                <c:ptCount val="1"/>
                <c:pt idx="0">
                  <c:v>Sum of Provident Fund (PF)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'Experiment 9'!$O$35:$O$50</c:f>
              <c:strCache>
                <c:ptCount val="15"/>
                <c:pt idx="0">
                  <c:v>AKSHAY</c:v>
                </c:pt>
                <c:pt idx="1">
                  <c:v>AKSHAYA</c:v>
                </c:pt>
                <c:pt idx="2">
                  <c:v>AKSHITHA</c:v>
                </c:pt>
                <c:pt idx="3">
                  <c:v>ASHWINI</c:v>
                </c:pt>
                <c:pt idx="4">
                  <c:v>LATA</c:v>
                </c:pt>
                <c:pt idx="5">
                  <c:v>MOHAN</c:v>
                </c:pt>
                <c:pt idx="6">
                  <c:v>NAMAN</c:v>
                </c:pt>
                <c:pt idx="7">
                  <c:v>PULKITH</c:v>
                </c:pt>
                <c:pt idx="8">
                  <c:v>RAHUL</c:v>
                </c:pt>
                <c:pt idx="9">
                  <c:v>SAMRAT</c:v>
                </c:pt>
                <c:pt idx="10">
                  <c:v>SANJANA</c:v>
                </c:pt>
                <c:pt idx="11">
                  <c:v>SHUBHA</c:v>
                </c:pt>
                <c:pt idx="12">
                  <c:v>SHWETHA</c:v>
                </c:pt>
                <c:pt idx="13">
                  <c:v>SUPRIYA</c:v>
                </c:pt>
                <c:pt idx="14">
                  <c:v>TANISQ</c:v>
                </c:pt>
              </c:strCache>
            </c:strRef>
          </c:cat>
          <c:val>
            <c:numRef>
              <c:f>'Experiment 9'!$V$35:$V$50</c:f>
              <c:numCache>
                <c:formatCode>General</c:formatCode>
                <c:ptCount val="15"/>
                <c:pt idx="0">
                  <c:v>2760</c:v>
                </c:pt>
                <c:pt idx="1">
                  <c:v>3840</c:v>
                </c:pt>
                <c:pt idx="2">
                  <c:v>3000</c:v>
                </c:pt>
                <c:pt idx="3">
                  <c:v>3000</c:v>
                </c:pt>
                <c:pt idx="4">
                  <c:v>1800</c:v>
                </c:pt>
                <c:pt idx="5">
                  <c:v>2160</c:v>
                </c:pt>
                <c:pt idx="6">
                  <c:v>1920</c:v>
                </c:pt>
                <c:pt idx="7">
                  <c:v>3000</c:v>
                </c:pt>
                <c:pt idx="8">
                  <c:v>1872</c:v>
                </c:pt>
                <c:pt idx="9">
                  <c:v>1920</c:v>
                </c:pt>
                <c:pt idx="10">
                  <c:v>3840</c:v>
                </c:pt>
                <c:pt idx="11">
                  <c:v>2004</c:v>
                </c:pt>
                <c:pt idx="12">
                  <c:v>1476</c:v>
                </c:pt>
                <c:pt idx="13">
                  <c:v>1920</c:v>
                </c:pt>
                <c:pt idx="14">
                  <c:v>2160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4B7-4E1A-94F3-03E3D1A5D015}"/>
            </c:ext>
          </c:extLst>
        </c:ser>
        <c:ser>
          <c:idx val="7"/>
          <c:order val="7"/>
          <c:tx>
            <c:strRef>
              <c:f>'Experiment 9'!$W$34</c:f>
              <c:strCache>
                <c:ptCount val="1"/>
                <c:pt idx="0">
                  <c:v>Sum of Net Pay (NP)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'Experiment 9'!$O$35:$O$50</c:f>
              <c:strCache>
                <c:ptCount val="15"/>
                <c:pt idx="0">
                  <c:v>AKSHAY</c:v>
                </c:pt>
                <c:pt idx="1">
                  <c:v>AKSHAYA</c:v>
                </c:pt>
                <c:pt idx="2">
                  <c:v>AKSHITHA</c:v>
                </c:pt>
                <c:pt idx="3">
                  <c:v>ASHWINI</c:v>
                </c:pt>
                <c:pt idx="4">
                  <c:v>LATA</c:v>
                </c:pt>
                <c:pt idx="5">
                  <c:v>MOHAN</c:v>
                </c:pt>
                <c:pt idx="6">
                  <c:v>NAMAN</c:v>
                </c:pt>
                <c:pt idx="7">
                  <c:v>PULKITH</c:v>
                </c:pt>
                <c:pt idx="8">
                  <c:v>RAHUL</c:v>
                </c:pt>
                <c:pt idx="9">
                  <c:v>SAMRAT</c:v>
                </c:pt>
                <c:pt idx="10">
                  <c:v>SANJANA</c:v>
                </c:pt>
                <c:pt idx="11">
                  <c:v>SHUBHA</c:v>
                </c:pt>
                <c:pt idx="12">
                  <c:v>SHWETHA</c:v>
                </c:pt>
                <c:pt idx="13">
                  <c:v>SUPRIYA</c:v>
                </c:pt>
                <c:pt idx="14">
                  <c:v>TANISQ</c:v>
                </c:pt>
              </c:strCache>
            </c:strRef>
          </c:cat>
          <c:val>
            <c:numRef>
              <c:f>'Experiment 9'!$W$35:$W$50</c:f>
              <c:numCache>
                <c:formatCode>General</c:formatCode>
                <c:ptCount val="15"/>
                <c:pt idx="0">
                  <c:v>38640</c:v>
                </c:pt>
                <c:pt idx="1">
                  <c:v>53760</c:v>
                </c:pt>
                <c:pt idx="2">
                  <c:v>42000</c:v>
                </c:pt>
                <c:pt idx="3">
                  <c:v>42000</c:v>
                </c:pt>
                <c:pt idx="4">
                  <c:v>24525</c:v>
                </c:pt>
                <c:pt idx="5">
                  <c:v>29430</c:v>
                </c:pt>
                <c:pt idx="6">
                  <c:v>26160</c:v>
                </c:pt>
                <c:pt idx="7">
                  <c:v>42000</c:v>
                </c:pt>
                <c:pt idx="8">
                  <c:v>25506</c:v>
                </c:pt>
                <c:pt idx="9">
                  <c:v>26160</c:v>
                </c:pt>
                <c:pt idx="10">
                  <c:v>53760</c:v>
                </c:pt>
                <c:pt idx="11">
                  <c:v>27304.5</c:v>
                </c:pt>
                <c:pt idx="12">
                  <c:v>19557</c:v>
                </c:pt>
                <c:pt idx="13">
                  <c:v>26160</c:v>
                </c:pt>
                <c:pt idx="14">
                  <c:v>29430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4B7-4E1A-94F3-03E3D1A5D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9372167"/>
        <c:axId val="1866407943"/>
      </c:barChart>
      <c:catAx>
        <c:axId val="1889372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407943"/>
        <c:crosses val="autoZero"/>
        <c:auto val="1"/>
        <c:lblAlgn val="ctr"/>
        <c:lblOffset val="100"/>
        <c:noMultiLvlLbl val="0"/>
      </c:catAx>
      <c:valAx>
        <c:axId val="1866407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372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 9.xlsx]pivot chart!PivotTable2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'pivot chart'!$A$2:$A$17</c:f>
              <c:strCache>
                <c:ptCount val="15"/>
                <c:pt idx="0">
                  <c:v>AKSHAY</c:v>
                </c:pt>
                <c:pt idx="1">
                  <c:v>AKSHAYA</c:v>
                </c:pt>
                <c:pt idx="2">
                  <c:v>AKSHITHA</c:v>
                </c:pt>
                <c:pt idx="3">
                  <c:v>ASHWINI</c:v>
                </c:pt>
                <c:pt idx="4">
                  <c:v>LATA</c:v>
                </c:pt>
                <c:pt idx="5">
                  <c:v>MOHAN</c:v>
                </c:pt>
                <c:pt idx="6">
                  <c:v>NAMAN</c:v>
                </c:pt>
                <c:pt idx="7">
                  <c:v>PULKITH</c:v>
                </c:pt>
                <c:pt idx="8">
                  <c:v>RAHUL</c:v>
                </c:pt>
                <c:pt idx="9">
                  <c:v>SAMRAT</c:v>
                </c:pt>
                <c:pt idx="10">
                  <c:v>SANJANA</c:v>
                </c:pt>
                <c:pt idx="11">
                  <c:v>SHUBHA</c:v>
                </c:pt>
                <c:pt idx="12">
                  <c:v>SHWETHA</c:v>
                </c:pt>
                <c:pt idx="13">
                  <c:v>SUPRIYA</c:v>
                </c:pt>
                <c:pt idx="14">
                  <c:v>TANISQ</c:v>
                </c:pt>
              </c:strCache>
            </c:strRef>
          </c:cat>
          <c:val>
            <c:numRef>
              <c:f>'pivot chart'!$B$2:$B$17</c:f>
              <c:numCache>
                <c:formatCode>General</c:formatCode>
                <c:ptCount val="15"/>
                <c:pt idx="0">
                  <c:v>38640</c:v>
                </c:pt>
                <c:pt idx="1">
                  <c:v>53760</c:v>
                </c:pt>
                <c:pt idx="2">
                  <c:v>42000</c:v>
                </c:pt>
                <c:pt idx="3">
                  <c:v>42000</c:v>
                </c:pt>
                <c:pt idx="4">
                  <c:v>24525</c:v>
                </c:pt>
                <c:pt idx="5">
                  <c:v>29430</c:v>
                </c:pt>
                <c:pt idx="6">
                  <c:v>26160</c:v>
                </c:pt>
                <c:pt idx="7">
                  <c:v>42000</c:v>
                </c:pt>
                <c:pt idx="8">
                  <c:v>25506</c:v>
                </c:pt>
                <c:pt idx="9">
                  <c:v>26160</c:v>
                </c:pt>
                <c:pt idx="10">
                  <c:v>53760</c:v>
                </c:pt>
                <c:pt idx="11">
                  <c:v>27304.5</c:v>
                </c:pt>
                <c:pt idx="12">
                  <c:v>19557</c:v>
                </c:pt>
                <c:pt idx="13">
                  <c:v>26160</c:v>
                </c:pt>
                <c:pt idx="14">
                  <c:v>29430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4-4DBC-8D0F-BE0FAC00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068032"/>
        <c:axId val="189069952"/>
      </c:barChart>
      <c:catAx>
        <c:axId val="189068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9069952"/>
        <c:crosses val="autoZero"/>
        <c:auto val="1"/>
        <c:lblAlgn val="ctr"/>
        <c:lblOffset val="100"/>
        <c:noMultiLvlLbl val="0"/>
      </c:catAx>
      <c:valAx>
        <c:axId val="189069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68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409574</xdr:colOff>
      <xdr:row>17</xdr:row>
      <xdr:rowOff>171449</xdr:rowOff>
    </xdr:from>
    <xdr:to>
      <xdr:col>13</xdr:col>
      <xdr:colOff>571499</xdr:colOff>
      <xdr:row>36</xdr:row>
      <xdr:rowOff>133349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47625</xdr:colOff>
      <xdr:row>51</xdr:row>
      <xdr:rowOff>114300</xdr:rowOff>
    </xdr:from>
    <xdr:to>
      <xdr:col>33</xdr:col>
      <xdr:colOff>133350</xdr:colOff>
      <xdr:row>67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61C493-E072-C8C1-814E-C33D40CEE468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419101</xdr:colOff>
      <xdr:row>3</xdr:row>
      <xdr:rowOff>0</xdr:rowOff>
    </xdr:from>
    <xdr:to>
      <xdr:col>16</xdr:col>
      <xdr:colOff>352426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598.744436342589" createdVersion="4" refreshedVersion="4" minRefreshableVersion="3" recordCount="15" xr:uid="{00000000-000A-0000-FFFF-FFFF08000000}">
  <cacheSource type="worksheet">
    <worksheetSource ref="D19:F34" sheet="Experiment 9"/>
  </cacheSource>
  <cacheFields count="3">
    <cacheField name="Employee Number " numFmtId="0">
      <sharedItems count="15">
        <s v="STT22AI001"/>
        <s v="STT22AI002"/>
        <s v="STT22AI003"/>
        <s v="STT22AI004"/>
        <s v="STT22AI005"/>
        <s v="STT22AI006"/>
        <s v="STT22AI007"/>
        <s v="STT22AI008"/>
        <s v="STT22AI009"/>
        <s v="STT22AI010"/>
        <s v="STT22AI011"/>
        <s v="STT22AI012"/>
        <s v="STT22AI013"/>
        <s v="STT22AI014"/>
        <s v="STT22AI015"/>
      </sharedItems>
    </cacheField>
    <cacheField name="Employee Name" numFmtId="0">
      <sharedItems count="15">
        <s v="RAHUL"/>
        <s v="SUPRIYA"/>
        <s v="ASHWINI"/>
        <s v="AKSHITHA"/>
        <s v="AKSHAY"/>
        <s v="AKSHAYA"/>
        <s v="SHWETHA"/>
        <s v="SHUBHA"/>
        <s v="TANISQ"/>
        <s v="LATA"/>
        <s v="MOHAN"/>
        <s v="SANJANA"/>
        <s v="PULKITH"/>
        <s v="NAMAN"/>
        <s v="SAMRAT"/>
      </sharedItems>
    </cacheField>
    <cacheField name="Net Pay (NP)" numFmtId="0">
      <sharedItems containsSemiMixedTypes="0" containsString="0" containsNumber="1" minValue="19557" maxValue="53760" count="9">
        <n v="25506"/>
        <n v="26160"/>
        <n v="42000"/>
        <n v="38640"/>
        <n v="53760"/>
        <n v="19557"/>
        <n v="27304.5"/>
        <n v="29430"/>
        <n v="245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34.954238310187" createdVersion="8" refreshedVersion="8" minRefreshableVersion="3" recordCount="15" xr:uid="{8DC151AD-EC8F-4595-A733-A769205AA564}">
  <cacheSource type="worksheet">
    <worksheetSource ref="A1:J16" sheet="Experiment 9"/>
  </cacheSource>
  <cacheFields count="10">
    <cacheField name="Employee Number " numFmtId="0">
      <sharedItems count="15">
        <s v="STT22AI001"/>
        <s v="STT22AI002"/>
        <s v="STT22AI003"/>
        <s v="STT22AI004"/>
        <s v="STT22AI005"/>
        <s v="STT22AI006"/>
        <s v="STT22AI007"/>
        <s v="STT22AI008"/>
        <s v="STT22AI009"/>
        <s v="STT22AI010"/>
        <s v="STT22AI011"/>
        <s v="STT22AI012"/>
        <s v="STT22AI013"/>
        <s v="STT22AI014"/>
        <s v="STT22AI015"/>
      </sharedItems>
    </cacheField>
    <cacheField name="Employee Name" numFmtId="0">
      <sharedItems count="15">
        <s v="RAHUL"/>
        <s v="SUPRIYA"/>
        <s v="ASHWINI"/>
        <s v="AKSHITHA"/>
        <s v="AKSHAY"/>
        <s v="AKSHAYA"/>
        <s v="SHWETHA"/>
        <s v="SHUBHA"/>
        <s v="TANISQ"/>
        <s v="LATA"/>
        <s v="MOHAN"/>
        <s v="SANJANA"/>
        <s v="PULKITH"/>
        <s v="NAMAN"/>
        <s v="SAMRAT"/>
      </sharedItems>
    </cacheField>
    <cacheField name="Basic Pay" numFmtId="0">
      <sharedItems containsSemiMixedTypes="0" containsString="0" containsNumber="1" containsInteger="1" minValue="12300" maxValue="32000"/>
    </cacheField>
    <cacheField name="Travelling Allowance" numFmtId="0">
      <sharedItems containsSemiMixedTypes="0" containsString="0" containsNumber="1" containsInteger="1" minValue="1230" maxValue="6400"/>
    </cacheField>
    <cacheField name=" Dearness Allowance DA (60%)" numFmtId="0">
      <sharedItems containsSemiMixedTypes="0" containsString="0" containsNumber="1" containsInteger="1" minValue="7380" maxValue="19200"/>
    </cacheField>
    <cacheField name=" House Rent Allowance HRA (20%)" numFmtId="0">
      <sharedItems containsSemiMixedTypes="0" containsString="0" containsNumber="1" containsInteger="1" minValue="2460" maxValue="6400"/>
    </cacheField>
    <cacheField name="Gross Salary" numFmtId="0">
      <sharedItems containsSemiMixedTypes="0" containsString="0" containsNumber="1" containsInteger="1" minValue="23370" maxValue="64000"/>
    </cacheField>
    <cacheField name="Income Tax (IT)" numFmtId="0">
      <sharedItems containsSemiMixedTypes="0" containsString="0" containsNumber="1" minValue="2337" maxValue="6400"/>
    </cacheField>
    <cacheField name="Provident Fund (PF)" numFmtId="0">
      <sharedItems containsSemiMixedTypes="0" containsString="0" containsNumber="1" containsInteger="1" minValue="1476" maxValue="3840"/>
    </cacheField>
    <cacheField name="Net Pay (NP)" numFmtId="0">
      <sharedItems containsSemiMixedTypes="0" containsString="0" containsNumber="1" minValue="19557" maxValue="537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x v="0"/>
    <x v="0"/>
    <x v="0"/>
  </r>
  <r>
    <x v="1"/>
    <x v="1"/>
    <x v="1"/>
  </r>
  <r>
    <x v="2"/>
    <x v="2"/>
    <x v="2"/>
  </r>
  <r>
    <x v="3"/>
    <x v="3"/>
    <x v="2"/>
  </r>
  <r>
    <x v="4"/>
    <x v="4"/>
    <x v="3"/>
  </r>
  <r>
    <x v="5"/>
    <x v="5"/>
    <x v="4"/>
  </r>
  <r>
    <x v="6"/>
    <x v="6"/>
    <x v="5"/>
  </r>
  <r>
    <x v="7"/>
    <x v="7"/>
    <x v="6"/>
  </r>
  <r>
    <x v="8"/>
    <x v="8"/>
    <x v="7"/>
  </r>
  <r>
    <x v="9"/>
    <x v="9"/>
    <x v="8"/>
  </r>
  <r>
    <x v="10"/>
    <x v="10"/>
    <x v="7"/>
  </r>
  <r>
    <x v="11"/>
    <x v="11"/>
    <x v="4"/>
  </r>
  <r>
    <x v="12"/>
    <x v="12"/>
    <x v="2"/>
  </r>
  <r>
    <x v="13"/>
    <x v="13"/>
    <x v="1"/>
  </r>
  <r>
    <x v="14"/>
    <x v="1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15600"/>
    <n v="2340"/>
    <n v="9360"/>
    <n v="3120"/>
    <n v="30420"/>
    <n v="3042"/>
    <n v="1872"/>
    <n v="25506"/>
  </r>
  <r>
    <x v="1"/>
    <x v="1"/>
    <n v="16000"/>
    <n v="2400"/>
    <n v="9600"/>
    <n v="3200"/>
    <n v="31200"/>
    <n v="3120"/>
    <n v="1920"/>
    <n v="26160"/>
  </r>
  <r>
    <x v="2"/>
    <x v="2"/>
    <n v="25000"/>
    <n v="5000"/>
    <n v="15000"/>
    <n v="5000"/>
    <n v="50000"/>
    <n v="5000"/>
    <n v="3000"/>
    <n v="42000"/>
  </r>
  <r>
    <x v="3"/>
    <x v="3"/>
    <n v="25000"/>
    <n v="5000"/>
    <n v="15000"/>
    <n v="5000"/>
    <n v="50000"/>
    <n v="5000"/>
    <n v="3000"/>
    <n v="42000"/>
  </r>
  <r>
    <x v="4"/>
    <x v="4"/>
    <n v="23000"/>
    <n v="4600"/>
    <n v="13800"/>
    <n v="4600"/>
    <n v="46000"/>
    <n v="4600"/>
    <n v="2760"/>
    <n v="38640"/>
  </r>
  <r>
    <x v="5"/>
    <x v="5"/>
    <n v="32000"/>
    <n v="6400"/>
    <n v="19200"/>
    <n v="6400"/>
    <n v="64000"/>
    <n v="6400"/>
    <n v="3840"/>
    <n v="53760"/>
  </r>
  <r>
    <x v="6"/>
    <x v="6"/>
    <n v="12300"/>
    <n v="1230"/>
    <n v="7380"/>
    <n v="2460"/>
    <n v="23370"/>
    <n v="2337"/>
    <n v="1476"/>
    <n v="19557"/>
  </r>
  <r>
    <x v="7"/>
    <x v="7"/>
    <n v="16700"/>
    <n v="2505"/>
    <n v="10020"/>
    <n v="3340"/>
    <n v="32565"/>
    <n v="3256.5"/>
    <n v="2004"/>
    <n v="27304.5"/>
  </r>
  <r>
    <x v="8"/>
    <x v="8"/>
    <n v="18000"/>
    <n v="2700"/>
    <n v="10800"/>
    <n v="3600"/>
    <n v="35100"/>
    <n v="3510"/>
    <n v="2160"/>
    <n v="29430"/>
  </r>
  <r>
    <x v="9"/>
    <x v="9"/>
    <n v="15000"/>
    <n v="2250"/>
    <n v="9000"/>
    <n v="3000"/>
    <n v="29250"/>
    <n v="2925"/>
    <n v="1800"/>
    <n v="24525"/>
  </r>
  <r>
    <x v="10"/>
    <x v="10"/>
    <n v="18000"/>
    <n v="2700"/>
    <n v="10800"/>
    <n v="3600"/>
    <n v="35100"/>
    <n v="3510"/>
    <n v="2160"/>
    <n v="29430"/>
  </r>
  <r>
    <x v="11"/>
    <x v="11"/>
    <n v="32000"/>
    <n v="6400"/>
    <n v="19200"/>
    <n v="6400"/>
    <n v="64000"/>
    <n v="6400"/>
    <n v="3840"/>
    <n v="53760"/>
  </r>
  <r>
    <x v="12"/>
    <x v="12"/>
    <n v="25000"/>
    <n v="5000"/>
    <n v="15000"/>
    <n v="5000"/>
    <n v="50000"/>
    <n v="5000"/>
    <n v="3000"/>
    <n v="42000"/>
  </r>
  <r>
    <x v="13"/>
    <x v="13"/>
    <n v="16000"/>
    <n v="2400"/>
    <n v="9600"/>
    <n v="3200"/>
    <n v="31200"/>
    <n v="3120"/>
    <n v="1920"/>
    <n v="26160"/>
  </r>
  <r>
    <x v="14"/>
    <x v="14"/>
    <n v="16000"/>
    <n v="2400"/>
    <n v="9600"/>
    <n v="3200"/>
    <n v="31200"/>
    <n v="3120"/>
    <n v="1920"/>
    <n v="261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023705-F687-4B31-8DB2-67B2DACBAFAA}" name="PivotTable1" cacheId="14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O34:W50" firstHeaderRow="0" firstDataRow="1" firstDataCol="1"/>
  <pivotFields count="10">
    <pivotField compact="0" outline="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compact="0" outline="0" showAll="0">
      <items count="16">
        <item x="4"/>
        <item x="5"/>
        <item x="3"/>
        <item x="2"/>
        <item x="9"/>
        <item x="10"/>
        <item x="13"/>
        <item x="12"/>
        <item x="0"/>
        <item x="14"/>
        <item x="11"/>
        <item x="7"/>
        <item x="6"/>
        <item x="1"/>
        <item x="8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Basic Pay" fld="2" baseField="0" baseItem="0"/>
    <dataField name="Sum of Travelling Allowance" fld="3" baseField="0" baseItem="0"/>
    <dataField name="Sum of Gross Salary" fld="6" baseField="0" baseItem="0"/>
    <dataField name="Sum of  House Rent Allowance HRA (20%)" fld="5" baseField="0" baseItem="0"/>
    <dataField name="Sum of  Dearness Allowance DA (60%)" fld="4" baseField="0" baseItem="0"/>
    <dataField name="Sum of Income Tax (IT)" fld="7" baseField="0" baseItem="0"/>
    <dataField name="Sum of Provident Fund (PF)" fld="8" baseField="0" baseItem="0"/>
    <dataField name="Sum of Net Pay (NP)" fld="9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45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B17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4"/>
        <item x="5"/>
        <item x="3"/>
        <item x="2"/>
        <item x="9"/>
        <item x="10"/>
        <item x="13"/>
        <item x="12"/>
        <item x="0"/>
        <item x="14"/>
        <item x="11"/>
        <item x="7"/>
        <item x="6"/>
        <item x="1"/>
        <item x="8"/>
        <item t="default"/>
      </items>
    </pivotField>
    <pivotField dataField="1" showAll="0">
      <items count="10">
        <item x="5"/>
        <item x="8"/>
        <item x="0"/>
        <item x="1"/>
        <item x="6"/>
        <item x="7"/>
        <item x="3"/>
        <item x="2"/>
        <item x="4"/>
        <item t="default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Net Pay (NP)" fld="2" baseField="0" baseItem="0"/>
  </dataFields>
  <chartFormats count="1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opLeftCell="A21" workbookViewId="0">
      <selection activeCell="Z53" sqref="Y53:Z53"/>
    </sheetView>
  </sheetViews>
  <sheetFormatPr defaultRowHeight="15"/>
  <cols>
    <col min="1" max="1" width="13.5703125" customWidth="1"/>
    <col min="2" max="2" width="20" customWidth="1"/>
    <col min="3" max="3" width="15.7109375" customWidth="1"/>
    <col min="4" max="4" width="16" customWidth="1"/>
    <col min="5" max="5" width="12.85546875" customWidth="1"/>
    <col min="6" max="6" width="13.42578125" customWidth="1"/>
    <col min="7" max="7" width="10.140625" customWidth="1"/>
    <col min="8" max="8" width="13.140625" customWidth="1"/>
    <col min="9" max="9" width="19.140625" customWidth="1"/>
    <col min="10" max="10" width="10.7109375" customWidth="1"/>
    <col min="15" max="15" width="19" bestFit="1" customWidth="1"/>
    <col min="16" max="16" width="16.28515625" bestFit="1" customWidth="1"/>
    <col min="17" max="17" width="26.85546875" bestFit="1" customWidth="1"/>
    <col min="18" max="18" width="19" bestFit="1" customWidth="1"/>
    <col min="19" max="19" width="39.28515625" bestFit="1" customWidth="1"/>
    <col min="20" max="20" width="35.85546875" bestFit="1" customWidth="1"/>
    <col min="21" max="21" width="21.85546875" bestFit="1" customWidth="1"/>
    <col min="22" max="22" width="26" bestFit="1" customWidth="1"/>
    <col min="23" max="24" width="19.42578125" bestFit="1" customWidth="1"/>
  </cols>
  <sheetData>
    <row r="1" spans="1:10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 t="s">
        <v>10</v>
      </c>
      <c r="B2" s="2" t="s">
        <v>11</v>
      </c>
      <c r="C2" s="3">
        <v>15600</v>
      </c>
      <c r="D2" s="3">
        <f>IF(C2&gt;=20000,C2*20%, IF(C2&gt;=15000,C2*15%, C2*10%))</f>
        <v>2340</v>
      </c>
      <c r="E2" s="3">
        <f>C2*60%</f>
        <v>9360</v>
      </c>
      <c r="F2" s="3">
        <f>C2*20%</f>
        <v>3120</v>
      </c>
      <c r="G2" s="3">
        <f>SUM(C2:F2)</f>
        <v>30420</v>
      </c>
      <c r="H2" s="3">
        <f>10%*G2</f>
        <v>3042</v>
      </c>
      <c r="I2" s="3">
        <f>12%*C2</f>
        <v>1872</v>
      </c>
      <c r="J2" s="4">
        <f>(C2+D2+E2+F2-(H2+I2))</f>
        <v>25506</v>
      </c>
    </row>
    <row r="3" spans="1:10" ht="15.75">
      <c r="A3" s="2" t="s">
        <v>12</v>
      </c>
      <c r="B3" s="2" t="s">
        <v>13</v>
      </c>
      <c r="C3" s="3">
        <v>16000</v>
      </c>
      <c r="D3" s="3">
        <f t="shared" ref="D3:D16" si="0">IF(C3&gt;=20000,C3*20%, IF(C3&gt;=15000,C3*15%, C3*10%))</f>
        <v>2400</v>
      </c>
      <c r="E3" s="3">
        <f t="shared" ref="E3:E16" si="1">C3*60%</f>
        <v>9600</v>
      </c>
      <c r="F3" s="3">
        <f t="shared" ref="F3:F16" si="2">C3*20%</f>
        <v>3200</v>
      </c>
      <c r="G3" s="3">
        <f t="shared" ref="G3:G16" si="3">SUM(C3:F3)</f>
        <v>31200</v>
      </c>
      <c r="H3" s="3">
        <f t="shared" ref="H3:H16" si="4">10%*G3</f>
        <v>3120</v>
      </c>
      <c r="I3" s="3">
        <f t="shared" ref="I3:I16" si="5">12%*C3</f>
        <v>1920</v>
      </c>
      <c r="J3" s="4">
        <f>(C3+D3+E3+F3-(H3+I3))</f>
        <v>26160</v>
      </c>
    </row>
    <row r="4" spans="1:10" ht="15.75">
      <c r="A4" s="2" t="s">
        <v>14</v>
      </c>
      <c r="B4" s="2" t="s">
        <v>15</v>
      </c>
      <c r="C4" s="3">
        <v>25000</v>
      </c>
      <c r="D4" s="3">
        <f t="shared" si="0"/>
        <v>5000</v>
      </c>
      <c r="E4" s="3">
        <f t="shared" si="1"/>
        <v>15000</v>
      </c>
      <c r="F4" s="3">
        <f t="shared" si="2"/>
        <v>5000</v>
      </c>
      <c r="G4" s="3">
        <f t="shared" si="3"/>
        <v>50000</v>
      </c>
      <c r="H4" s="3">
        <f t="shared" si="4"/>
        <v>5000</v>
      </c>
      <c r="I4" s="3">
        <f t="shared" si="5"/>
        <v>3000</v>
      </c>
      <c r="J4" s="4">
        <f t="shared" ref="J4:J16" si="6">(C4+D4+E4+F4-(H4+I4))</f>
        <v>42000</v>
      </c>
    </row>
    <row r="5" spans="1:10" ht="15.75">
      <c r="A5" s="2" t="s">
        <v>16</v>
      </c>
      <c r="B5" s="2" t="s">
        <v>17</v>
      </c>
      <c r="C5" s="3">
        <v>25000</v>
      </c>
      <c r="D5" s="3">
        <f t="shared" si="0"/>
        <v>5000</v>
      </c>
      <c r="E5" s="3">
        <f t="shared" si="1"/>
        <v>15000</v>
      </c>
      <c r="F5" s="3">
        <f t="shared" si="2"/>
        <v>5000</v>
      </c>
      <c r="G5" s="3">
        <f t="shared" si="3"/>
        <v>50000</v>
      </c>
      <c r="H5" s="3">
        <f t="shared" si="4"/>
        <v>5000</v>
      </c>
      <c r="I5" s="3">
        <f t="shared" si="5"/>
        <v>3000</v>
      </c>
      <c r="J5" s="4">
        <f t="shared" si="6"/>
        <v>42000</v>
      </c>
    </row>
    <row r="6" spans="1:10" ht="15.75">
      <c r="A6" s="2" t="s">
        <v>18</v>
      </c>
      <c r="B6" s="2" t="s">
        <v>19</v>
      </c>
      <c r="C6" s="3">
        <v>23000</v>
      </c>
      <c r="D6" s="3">
        <f t="shared" si="0"/>
        <v>4600</v>
      </c>
      <c r="E6" s="3">
        <f t="shared" si="1"/>
        <v>13800</v>
      </c>
      <c r="F6" s="3">
        <f t="shared" si="2"/>
        <v>4600</v>
      </c>
      <c r="G6" s="3">
        <f t="shared" si="3"/>
        <v>46000</v>
      </c>
      <c r="H6" s="3">
        <f t="shared" si="4"/>
        <v>4600</v>
      </c>
      <c r="I6" s="3">
        <f t="shared" si="5"/>
        <v>2760</v>
      </c>
      <c r="J6" s="4">
        <f t="shared" si="6"/>
        <v>38640</v>
      </c>
    </row>
    <row r="7" spans="1:10" ht="15.75">
      <c r="A7" s="2" t="s">
        <v>20</v>
      </c>
      <c r="B7" s="2" t="s">
        <v>21</v>
      </c>
      <c r="C7" s="3">
        <v>32000</v>
      </c>
      <c r="D7" s="3">
        <f t="shared" si="0"/>
        <v>6400</v>
      </c>
      <c r="E7" s="3">
        <f t="shared" si="1"/>
        <v>19200</v>
      </c>
      <c r="F7" s="3">
        <f t="shared" si="2"/>
        <v>6400</v>
      </c>
      <c r="G7" s="3">
        <f t="shared" si="3"/>
        <v>64000</v>
      </c>
      <c r="H7" s="3">
        <f t="shared" si="4"/>
        <v>6400</v>
      </c>
      <c r="I7" s="3">
        <f t="shared" si="5"/>
        <v>3840</v>
      </c>
      <c r="J7" s="4">
        <f t="shared" si="6"/>
        <v>53760</v>
      </c>
    </row>
    <row r="8" spans="1:10" ht="15.75">
      <c r="A8" s="2" t="s">
        <v>22</v>
      </c>
      <c r="B8" s="2" t="s">
        <v>23</v>
      </c>
      <c r="C8" s="3">
        <v>12300</v>
      </c>
      <c r="D8" s="3">
        <f t="shared" si="0"/>
        <v>1230</v>
      </c>
      <c r="E8" s="3">
        <f t="shared" si="1"/>
        <v>7380</v>
      </c>
      <c r="F8" s="3">
        <f t="shared" si="2"/>
        <v>2460</v>
      </c>
      <c r="G8" s="3">
        <f t="shared" si="3"/>
        <v>23370</v>
      </c>
      <c r="H8" s="3">
        <f t="shared" si="4"/>
        <v>2337</v>
      </c>
      <c r="I8" s="3">
        <f t="shared" si="5"/>
        <v>1476</v>
      </c>
      <c r="J8" s="4">
        <f t="shared" si="6"/>
        <v>19557</v>
      </c>
    </row>
    <row r="9" spans="1:10" ht="15.75">
      <c r="A9" s="2" t="s">
        <v>24</v>
      </c>
      <c r="B9" s="2" t="s">
        <v>25</v>
      </c>
      <c r="C9" s="3">
        <v>16700</v>
      </c>
      <c r="D9" s="3">
        <f t="shared" si="0"/>
        <v>2505</v>
      </c>
      <c r="E9" s="3">
        <f t="shared" si="1"/>
        <v>10020</v>
      </c>
      <c r="F9" s="3">
        <f t="shared" si="2"/>
        <v>3340</v>
      </c>
      <c r="G9" s="3">
        <f t="shared" si="3"/>
        <v>32565</v>
      </c>
      <c r="H9" s="3">
        <f t="shared" si="4"/>
        <v>3256.5</v>
      </c>
      <c r="I9" s="3">
        <f t="shared" si="5"/>
        <v>2004</v>
      </c>
      <c r="J9" s="5">
        <f t="shared" si="6"/>
        <v>27304.5</v>
      </c>
    </row>
    <row r="10" spans="1:10" ht="15.75">
      <c r="A10" s="2" t="s">
        <v>26</v>
      </c>
      <c r="B10" s="2" t="s">
        <v>27</v>
      </c>
      <c r="C10" s="3">
        <v>18000</v>
      </c>
      <c r="D10" s="3">
        <f t="shared" si="0"/>
        <v>2700</v>
      </c>
      <c r="E10" s="3">
        <f t="shared" si="1"/>
        <v>10800</v>
      </c>
      <c r="F10" s="3">
        <f t="shared" si="2"/>
        <v>3600</v>
      </c>
      <c r="G10" s="3">
        <f t="shared" si="3"/>
        <v>35100</v>
      </c>
      <c r="H10" s="3">
        <f t="shared" si="4"/>
        <v>3510</v>
      </c>
      <c r="I10" s="3">
        <f t="shared" si="5"/>
        <v>2160</v>
      </c>
      <c r="J10" s="4">
        <f t="shared" si="6"/>
        <v>29430</v>
      </c>
    </row>
    <row r="11" spans="1:10" ht="15.75">
      <c r="A11" s="2" t="s">
        <v>28</v>
      </c>
      <c r="B11" s="2" t="s">
        <v>29</v>
      </c>
      <c r="C11" s="3">
        <v>15000</v>
      </c>
      <c r="D11" s="3">
        <f t="shared" si="0"/>
        <v>2250</v>
      </c>
      <c r="E11" s="3">
        <f t="shared" si="1"/>
        <v>9000</v>
      </c>
      <c r="F11" s="3">
        <f t="shared" si="2"/>
        <v>3000</v>
      </c>
      <c r="G11" s="3">
        <f t="shared" si="3"/>
        <v>29250</v>
      </c>
      <c r="H11" s="3">
        <f t="shared" si="4"/>
        <v>2925</v>
      </c>
      <c r="I11" s="3">
        <f t="shared" si="5"/>
        <v>1800</v>
      </c>
      <c r="J11" s="4">
        <f t="shared" si="6"/>
        <v>24525</v>
      </c>
    </row>
    <row r="12" spans="1:10" ht="15.75">
      <c r="A12" s="2" t="s">
        <v>30</v>
      </c>
      <c r="B12" s="2" t="s">
        <v>31</v>
      </c>
      <c r="C12" s="3">
        <v>18000</v>
      </c>
      <c r="D12" s="3">
        <f t="shared" si="0"/>
        <v>2700</v>
      </c>
      <c r="E12" s="3">
        <f t="shared" si="1"/>
        <v>10800</v>
      </c>
      <c r="F12" s="3">
        <f t="shared" si="2"/>
        <v>3600</v>
      </c>
      <c r="G12" s="3">
        <f t="shared" si="3"/>
        <v>35100</v>
      </c>
      <c r="H12" s="3">
        <f t="shared" si="4"/>
        <v>3510</v>
      </c>
      <c r="I12" s="3">
        <f t="shared" si="5"/>
        <v>2160</v>
      </c>
      <c r="J12" s="4">
        <f t="shared" si="6"/>
        <v>29430</v>
      </c>
    </row>
    <row r="13" spans="1:10" ht="15.75">
      <c r="A13" s="2" t="s">
        <v>32</v>
      </c>
      <c r="B13" s="2" t="s">
        <v>33</v>
      </c>
      <c r="C13" s="3">
        <v>32000</v>
      </c>
      <c r="D13" s="3">
        <f t="shared" si="0"/>
        <v>6400</v>
      </c>
      <c r="E13" s="3">
        <f t="shared" si="1"/>
        <v>19200</v>
      </c>
      <c r="F13" s="3">
        <f t="shared" si="2"/>
        <v>6400</v>
      </c>
      <c r="G13" s="3">
        <f t="shared" si="3"/>
        <v>64000</v>
      </c>
      <c r="H13" s="3">
        <f t="shared" si="4"/>
        <v>6400</v>
      </c>
      <c r="I13" s="3">
        <f t="shared" si="5"/>
        <v>3840</v>
      </c>
      <c r="J13" s="4">
        <f t="shared" si="6"/>
        <v>53760</v>
      </c>
    </row>
    <row r="14" spans="1:10" ht="15.75">
      <c r="A14" s="2" t="s">
        <v>34</v>
      </c>
      <c r="B14" s="2" t="s">
        <v>35</v>
      </c>
      <c r="C14" s="3">
        <v>25000</v>
      </c>
      <c r="D14" s="3">
        <f t="shared" si="0"/>
        <v>5000</v>
      </c>
      <c r="E14" s="3">
        <f t="shared" si="1"/>
        <v>15000</v>
      </c>
      <c r="F14" s="3">
        <f t="shared" si="2"/>
        <v>5000</v>
      </c>
      <c r="G14" s="3">
        <f t="shared" si="3"/>
        <v>50000</v>
      </c>
      <c r="H14" s="3">
        <f t="shared" si="4"/>
        <v>5000</v>
      </c>
      <c r="I14" s="3">
        <f t="shared" si="5"/>
        <v>3000</v>
      </c>
      <c r="J14" s="4">
        <f t="shared" si="6"/>
        <v>42000</v>
      </c>
    </row>
    <row r="15" spans="1:10" ht="15.75">
      <c r="A15" s="2" t="s">
        <v>36</v>
      </c>
      <c r="B15" s="2" t="s">
        <v>37</v>
      </c>
      <c r="C15" s="3">
        <v>16000</v>
      </c>
      <c r="D15" s="3">
        <f t="shared" si="0"/>
        <v>2400</v>
      </c>
      <c r="E15" s="3">
        <f t="shared" si="1"/>
        <v>9600</v>
      </c>
      <c r="F15" s="3">
        <f t="shared" si="2"/>
        <v>3200</v>
      </c>
      <c r="G15" s="3">
        <f t="shared" si="3"/>
        <v>31200</v>
      </c>
      <c r="H15" s="3">
        <f t="shared" si="4"/>
        <v>3120</v>
      </c>
      <c r="I15" s="3">
        <f t="shared" si="5"/>
        <v>1920</v>
      </c>
      <c r="J15" s="4">
        <f t="shared" si="6"/>
        <v>26160</v>
      </c>
    </row>
    <row r="16" spans="1:10" ht="15.75">
      <c r="A16" s="2" t="s">
        <v>38</v>
      </c>
      <c r="B16" s="2" t="s">
        <v>39</v>
      </c>
      <c r="C16" s="3">
        <v>16000</v>
      </c>
      <c r="D16" s="3">
        <f t="shared" si="0"/>
        <v>2400</v>
      </c>
      <c r="E16" s="3">
        <f t="shared" si="1"/>
        <v>9600</v>
      </c>
      <c r="F16" s="3">
        <f t="shared" si="2"/>
        <v>3200</v>
      </c>
      <c r="G16" s="3">
        <f t="shared" si="3"/>
        <v>31200</v>
      </c>
      <c r="H16" s="3">
        <f t="shared" si="4"/>
        <v>3120</v>
      </c>
      <c r="I16" s="3">
        <f t="shared" si="5"/>
        <v>1920</v>
      </c>
      <c r="J16" s="4">
        <f t="shared" si="6"/>
        <v>26160</v>
      </c>
    </row>
    <row r="19" spans="4:8" ht="29.25">
      <c r="D19" s="6" t="s">
        <v>0</v>
      </c>
      <c r="E19" s="6" t="s">
        <v>1</v>
      </c>
      <c r="F19" s="6" t="s">
        <v>9</v>
      </c>
    </row>
    <row r="20" spans="4:8">
      <c r="D20" s="7" t="s">
        <v>10</v>
      </c>
      <c r="E20" s="7" t="s">
        <v>11</v>
      </c>
      <c r="F20" s="7">
        <v>25506</v>
      </c>
    </row>
    <row r="21" spans="4:8">
      <c r="D21" s="7" t="s">
        <v>12</v>
      </c>
      <c r="E21" s="7" t="s">
        <v>13</v>
      </c>
      <c r="F21" s="7">
        <v>26160</v>
      </c>
    </row>
    <row r="22" spans="4:8">
      <c r="D22" s="7" t="s">
        <v>14</v>
      </c>
      <c r="E22" s="7" t="s">
        <v>15</v>
      </c>
      <c r="F22" s="7">
        <v>42000</v>
      </c>
    </row>
    <row r="23" spans="4:8">
      <c r="D23" s="7" t="s">
        <v>16</v>
      </c>
      <c r="E23" s="7" t="s">
        <v>17</v>
      </c>
      <c r="F23" s="7">
        <v>42000</v>
      </c>
    </row>
    <row r="24" spans="4:8">
      <c r="D24" s="7" t="s">
        <v>18</v>
      </c>
      <c r="E24" s="7" t="s">
        <v>19</v>
      </c>
      <c r="F24" s="7">
        <v>38640</v>
      </c>
      <c r="H24" s="10"/>
    </row>
    <row r="25" spans="4:8">
      <c r="D25" s="7" t="s">
        <v>20</v>
      </c>
      <c r="E25" s="7" t="s">
        <v>21</v>
      </c>
      <c r="F25" s="7">
        <v>53760</v>
      </c>
      <c r="H25" s="10"/>
    </row>
    <row r="26" spans="4:8">
      <c r="D26" s="7" t="s">
        <v>22</v>
      </c>
      <c r="E26" s="7" t="s">
        <v>23</v>
      </c>
      <c r="F26" s="7">
        <v>19557</v>
      </c>
      <c r="H26" s="10"/>
    </row>
    <row r="27" spans="4:8">
      <c r="D27" s="7" t="s">
        <v>24</v>
      </c>
      <c r="E27" s="7" t="s">
        <v>25</v>
      </c>
      <c r="F27" s="8">
        <v>27304.5</v>
      </c>
      <c r="H27" s="10"/>
    </row>
    <row r="28" spans="4:8">
      <c r="D28" s="7" t="s">
        <v>26</v>
      </c>
      <c r="E28" s="7" t="s">
        <v>27</v>
      </c>
      <c r="F28" s="7">
        <v>29430</v>
      </c>
      <c r="H28" s="10"/>
    </row>
    <row r="29" spans="4:8">
      <c r="D29" s="7" t="s">
        <v>28</v>
      </c>
      <c r="E29" s="7" t="s">
        <v>29</v>
      </c>
      <c r="F29" s="7">
        <v>24525</v>
      </c>
      <c r="H29" s="10"/>
    </row>
    <row r="30" spans="4:8">
      <c r="D30" s="7" t="s">
        <v>30</v>
      </c>
      <c r="E30" s="7" t="s">
        <v>31</v>
      </c>
      <c r="F30" s="7">
        <v>29430</v>
      </c>
      <c r="H30" s="10"/>
    </row>
    <row r="31" spans="4:8">
      <c r="D31" s="7" t="s">
        <v>32</v>
      </c>
      <c r="E31" s="7" t="s">
        <v>33</v>
      </c>
      <c r="F31" s="7">
        <v>53760</v>
      </c>
      <c r="H31" s="10"/>
    </row>
    <row r="32" spans="4:8">
      <c r="D32" s="7" t="s">
        <v>34</v>
      </c>
      <c r="E32" s="7" t="s">
        <v>35</v>
      </c>
      <c r="F32" s="7">
        <v>42000</v>
      </c>
      <c r="H32" s="10"/>
    </row>
    <row r="33" spans="4:23">
      <c r="D33" s="7" t="s">
        <v>36</v>
      </c>
      <c r="E33" s="7" t="s">
        <v>37</v>
      </c>
      <c r="F33" s="7">
        <v>26160</v>
      </c>
      <c r="H33" s="10"/>
    </row>
    <row r="34" spans="4:23">
      <c r="D34" s="7" t="s">
        <v>38</v>
      </c>
      <c r="E34" s="7" t="s">
        <v>39</v>
      </c>
      <c r="F34" s="7">
        <v>26160</v>
      </c>
      <c r="H34" s="10"/>
      <c r="O34" s="9" t="s">
        <v>1</v>
      </c>
      <c r="P34" t="s">
        <v>40</v>
      </c>
      <c r="Q34" t="s">
        <v>41</v>
      </c>
      <c r="R34" t="s">
        <v>42</v>
      </c>
      <c r="S34" t="s">
        <v>43</v>
      </c>
      <c r="T34" t="s">
        <v>44</v>
      </c>
      <c r="U34" t="s">
        <v>45</v>
      </c>
      <c r="V34" t="s">
        <v>46</v>
      </c>
      <c r="W34" t="s">
        <v>47</v>
      </c>
    </row>
    <row r="35" spans="4:23">
      <c r="H35" s="10"/>
      <c r="O35" t="s">
        <v>19</v>
      </c>
      <c r="P35" s="11">
        <v>23000</v>
      </c>
      <c r="Q35" s="11">
        <v>4600</v>
      </c>
      <c r="R35" s="11">
        <v>46000</v>
      </c>
      <c r="S35" s="11">
        <v>4600</v>
      </c>
      <c r="T35" s="11">
        <v>13800</v>
      </c>
      <c r="U35" s="11">
        <v>4600</v>
      </c>
      <c r="V35" s="11">
        <v>2760</v>
      </c>
      <c r="W35" s="11">
        <v>38640</v>
      </c>
    </row>
    <row r="36" spans="4:23">
      <c r="H36" s="10"/>
      <c r="O36" t="s">
        <v>21</v>
      </c>
      <c r="P36" s="11">
        <v>32000</v>
      </c>
      <c r="Q36" s="11">
        <v>6400</v>
      </c>
      <c r="R36" s="11">
        <v>64000</v>
      </c>
      <c r="S36" s="11">
        <v>6400</v>
      </c>
      <c r="T36" s="11">
        <v>19200</v>
      </c>
      <c r="U36" s="11">
        <v>6400</v>
      </c>
      <c r="V36" s="11">
        <v>3840</v>
      </c>
      <c r="W36" s="11">
        <v>53760</v>
      </c>
    </row>
    <row r="37" spans="4:23">
      <c r="H37" s="10"/>
      <c r="O37" t="s">
        <v>17</v>
      </c>
      <c r="P37" s="11">
        <v>25000</v>
      </c>
      <c r="Q37" s="11">
        <v>5000</v>
      </c>
      <c r="R37" s="11">
        <v>50000</v>
      </c>
      <c r="S37" s="11">
        <v>5000</v>
      </c>
      <c r="T37" s="11">
        <v>15000</v>
      </c>
      <c r="U37" s="11">
        <v>5000</v>
      </c>
      <c r="V37" s="11">
        <v>3000</v>
      </c>
      <c r="W37" s="11">
        <v>42000</v>
      </c>
    </row>
    <row r="38" spans="4:23">
      <c r="H38" s="10"/>
      <c r="O38" t="s">
        <v>15</v>
      </c>
      <c r="P38" s="11">
        <v>25000</v>
      </c>
      <c r="Q38" s="11">
        <v>5000</v>
      </c>
      <c r="R38" s="11">
        <v>50000</v>
      </c>
      <c r="S38" s="11">
        <v>5000</v>
      </c>
      <c r="T38" s="11">
        <v>15000</v>
      </c>
      <c r="U38" s="11">
        <v>5000</v>
      </c>
      <c r="V38" s="11">
        <v>3000</v>
      </c>
      <c r="W38" s="11">
        <v>42000</v>
      </c>
    </row>
    <row r="39" spans="4:23">
      <c r="H39" s="10"/>
      <c r="O39" t="s">
        <v>29</v>
      </c>
      <c r="P39" s="11">
        <v>15000</v>
      </c>
      <c r="Q39" s="11">
        <v>2250</v>
      </c>
      <c r="R39" s="11">
        <v>29250</v>
      </c>
      <c r="S39" s="11">
        <v>3000</v>
      </c>
      <c r="T39" s="11">
        <v>9000</v>
      </c>
      <c r="U39" s="11">
        <v>2925</v>
      </c>
      <c r="V39" s="11">
        <v>1800</v>
      </c>
      <c r="W39" s="11">
        <v>24525</v>
      </c>
    </row>
    <row r="40" spans="4:23">
      <c r="O40" t="s">
        <v>31</v>
      </c>
      <c r="P40" s="11">
        <v>18000</v>
      </c>
      <c r="Q40" s="11">
        <v>2700</v>
      </c>
      <c r="R40" s="11">
        <v>35100</v>
      </c>
      <c r="S40" s="11">
        <v>3600</v>
      </c>
      <c r="T40" s="11">
        <v>10800</v>
      </c>
      <c r="U40" s="11">
        <v>3510</v>
      </c>
      <c r="V40" s="11">
        <v>2160</v>
      </c>
      <c r="W40" s="11">
        <v>29430</v>
      </c>
    </row>
    <row r="41" spans="4:23">
      <c r="O41" t="s">
        <v>37</v>
      </c>
      <c r="P41" s="11">
        <v>16000</v>
      </c>
      <c r="Q41" s="11">
        <v>2400</v>
      </c>
      <c r="R41" s="11">
        <v>31200</v>
      </c>
      <c r="S41" s="11">
        <v>3200</v>
      </c>
      <c r="T41" s="11">
        <v>9600</v>
      </c>
      <c r="U41" s="11">
        <v>3120</v>
      </c>
      <c r="V41" s="11">
        <v>1920</v>
      </c>
      <c r="W41" s="11">
        <v>26160</v>
      </c>
    </row>
    <row r="42" spans="4:23">
      <c r="O42" t="s">
        <v>35</v>
      </c>
      <c r="P42" s="11">
        <v>25000</v>
      </c>
      <c r="Q42" s="11">
        <v>5000</v>
      </c>
      <c r="R42" s="11">
        <v>50000</v>
      </c>
      <c r="S42" s="11">
        <v>5000</v>
      </c>
      <c r="T42" s="11">
        <v>15000</v>
      </c>
      <c r="U42" s="11">
        <v>5000</v>
      </c>
      <c r="V42" s="11">
        <v>3000</v>
      </c>
      <c r="W42" s="11">
        <v>42000</v>
      </c>
    </row>
    <row r="43" spans="4:23">
      <c r="O43" t="s">
        <v>11</v>
      </c>
      <c r="P43" s="11">
        <v>15600</v>
      </c>
      <c r="Q43" s="11">
        <v>2340</v>
      </c>
      <c r="R43" s="11">
        <v>30420</v>
      </c>
      <c r="S43" s="11">
        <v>3120</v>
      </c>
      <c r="T43" s="11">
        <v>9360</v>
      </c>
      <c r="U43" s="11">
        <v>3042</v>
      </c>
      <c r="V43" s="11">
        <v>1872</v>
      </c>
      <c r="W43" s="11">
        <v>25506</v>
      </c>
    </row>
    <row r="44" spans="4:23">
      <c r="O44" t="s">
        <v>39</v>
      </c>
      <c r="P44" s="11">
        <v>16000</v>
      </c>
      <c r="Q44" s="11">
        <v>2400</v>
      </c>
      <c r="R44" s="11">
        <v>31200</v>
      </c>
      <c r="S44" s="11">
        <v>3200</v>
      </c>
      <c r="T44" s="11">
        <v>9600</v>
      </c>
      <c r="U44" s="11">
        <v>3120</v>
      </c>
      <c r="V44" s="11">
        <v>1920</v>
      </c>
      <c r="W44" s="11">
        <v>26160</v>
      </c>
    </row>
    <row r="45" spans="4:23">
      <c r="O45" t="s">
        <v>33</v>
      </c>
      <c r="P45" s="11">
        <v>32000</v>
      </c>
      <c r="Q45" s="11">
        <v>6400</v>
      </c>
      <c r="R45" s="11">
        <v>64000</v>
      </c>
      <c r="S45" s="11">
        <v>6400</v>
      </c>
      <c r="T45" s="11">
        <v>19200</v>
      </c>
      <c r="U45" s="11">
        <v>6400</v>
      </c>
      <c r="V45" s="11">
        <v>3840</v>
      </c>
      <c r="W45" s="11">
        <v>53760</v>
      </c>
    </row>
    <row r="46" spans="4:23">
      <c r="O46" t="s">
        <v>25</v>
      </c>
      <c r="P46" s="11">
        <v>16700</v>
      </c>
      <c r="Q46" s="11">
        <v>2505</v>
      </c>
      <c r="R46" s="11">
        <v>32565</v>
      </c>
      <c r="S46" s="11">
        <v>3340</v>
      </c>
      <c r="T46" s="11">
        <v>10020</v>
      </c>
      <c r="U46" s="11">
        <v>3256.5</v>
      </c>
      <c r="V46" s="11">
        <v>2004</v>
      </c>
      <c r="W46" s="11">
        <v>27304.5</v>
      </c>
    </row>
    <row r="47" spans="4:23">
      <c r="O47" t="s">
        <v>23</v>
      </c>
      <c r="P47" s="11">
        <v>12300</v>
      </c>
      <c r="Q47" s="11">
        <v>1230</v>
      </c>
      <c r="R47" s="11">
        <v>23370</v>
      </c>
      <c r="S47" s="11">
        <v>2460</v>
      </c>
      <c r="T47" s="11">
        <v>7380</v>
      </c>
      <c r="U47" s="11">
        <v>2337</v>
      </c>
      <c r="V47" s="11">
        <v>1476</v>
      </c>
      <c r="W47" s="11">
        <v>19557</v>
      </c>
    </row>
    <row r="48" spans="4:23">
      <c r="O48" t="s">
        <v>13</v>
      </c>
      <c r="P48" s="11">
        <v>16000</v>
      </c>
      <c r="Q48" s="11">
        <v>2400</v>
      </c>
      <c r="R48" s="11">
        <v>31200</v>
      </c>
      <c r="S48" s="11">
        <v>3200</v>
      </c>
      <c r="T48" s="11">
        <v>9600</v>
      </c>
      <c r="U48" s="11">
        <v>3120</v>
      </c>
      <c r="V48" s="11">
        <v>1920</v>
      </c>
      <c r="W48" s="11">
        <v>26160</v>
      </c>
    </row>
    <row r="49" spans="15:23">
      <c r="O49" t="s">
        <v>27</v>
      </c>
      <c r="P49" s="11">
        <v>18000</v>
      </c>
      <c r="Q49" s="11">
        <v>2700</v>
      </c>
      <c r="R49" s="11">
        <v>35100</v>
      </c>
      <c r="S49" s="11">
        <v>3600</v>
      </c>
      <c r="T49" s="11">
        <v>10800</v>
      </c>
      <c r="U49" s="11">
        <v>3510</v>
      </c>
      <c r="V49" s="11">
        <v>2160</v>
      </c>
      <c r="W49" s="11">
        <v>29430</v>
      </c>
    </row>
    <row r="50" spans="15:23">
      <c r="O50" t="s">
        <v>48</v>
      </c>
      <c r="P50" s="11">
        <v>305600</v>
      </c>
      <c r="Q50" s="11">
        <v>53325</v>
      </c>
      <c r="R50" s="11">
        <v>603405</v>
      </c>
      <c r="S50" s="11">
        <v>61120</v>
      </c>
      <c r="T50" s="11">
        <v>183360</v>
      </c>
      <c r="U50" s="11">
        <v>60340.5</v>
      </c>
      <c r="V50" s="11">
        <v>36672</v>
      </c>
      <c r="W50" s="11">
        <v>506392.5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D25" sqref="D25"/>
    </sheetView>
  </sheetViews>
  <sheetFormatPr defaultRowHeight="15"/>
  <cols>
    <col min="1" max="1" width="13.140625" customWidth="1"/>
    <col min="2" max="2" width="19.140625" bestFit="1" customWidth="1"/>
    <col min="3" max="5" width="6" bestFit="1" customWidth="1"/>
    <col min="6" max="6" width="8" bestFit="1" customWidth="1"/>
    <col min="7" max="10" width="6" bestFit="1" customWidth="1"/>
    <col min="11" max="11" width="11.28515625" bestFit="1" customWidth="1"/>
  </cols>
  <sheetData>
    <row r="1" spans="1:2">
      <c r="A1" s="9" t="s">
        <v>49</v>
      </c>
      <c r="B1" t="s">
        <v>47</v>
      </c>
    </row>
    <row r="2" spans="1:2">
      <c r="A2" s="10" t="s">
        <v>19</v>
      </c>
      <c r="B2">
        <v>38640</v>
      </c>
    </row>
    <row r="3" spans="1:2">
      <c r="A3" s="10" t="s">
        <v>21</v>
      </c>
      <c r="B3">
        <v>53760</v>
      </c>
    </row>
    <row r="4" spans="1:2">
      <c r="A4" s="10" t="s">
        <v>17</v>
      </c>
      <c r="B4">
        <v>42000</v>
      </c>
    </row>
    <row r="5" spans="1:2">
      <c r="A5" s="10" t="s">
        <v>15</v>
      </c>
      <c r="B5">
        <v>42000</v>
      </c>
    </row>
    <row r="6" spans="1:2">
      <c r="A6" s="10" t="s">
        <v>29</v>
      </c>
      <c r="B6">
        <v>24525</v>
      </c>
    </row>
    <row r="7" spans="1:2">
      <c r="A7" s="10" t="s">
        <v>31</v>
      </c>
      <c r="B7">
        <v>29430</v>
      </c>
    </row>
    <row r="8" spans="1:2">
      <c r="A8" s="10" t="s">
        <v>37</v>
      </c>
      <c r="B8">
        <v>26160</v>
      </c>
    </row>
    <row r="9" spans="1:2">
      <c r="A9" s="10" t="s">
        <v>35</v>
      </c>
      <c r="B9">
        <v>42000</v>
      </c>
    </row>
    <row r="10" spans="1:2">
      <c r="A10" s="10" t="s">
        <v>11</v>
      </c>
      <c r="B10">
        <v>25506</v>
      </c>
    </row>
    <row r="11" spans="1:2">
      <c r="A11" s="10" t="s">
        <v>39</v>
      </c>
      <c r="B11">
        <v>26160</v>
      </c>
    </row>
    <row r="12" spans="1:2">
      <c r="A12" s="10" t="s">
        <v>33</v>
      </c>
      <c r="B12">
        <v>53760</v>
      </c>
    </row>
    <row r="13" spans="1:2">
      <c r="A13" s="10" t="s">
        <v>25</v>
      </c>
      <c r="B13">
        <v>27304.5</v>
      </c>
    </row>
    <row r="14" spans="1:2">
      <c r="A14" s="10" t="s">
        <v>23</v>
      </c>
      <c r="B14">
        <v>19557</v>
      </c>
    </row>
    <row r="15" spans="1:2">
      <c r="A15" s="10" t="s">
        <v>13</v>
      </c>
      <c r="B15">
        <v>26160</v>
      </c>
    </row>
    <row r="16" spans="1:2">
      <c r="A16" s="10" t="s">
        <v>27</v>
      </c>
      <c r="B16">
        <v>29430</v>
      </c>
    </row>
    <row r="17" spans="1:2">
      <c r="A17" s="10" t="s">
        <v>48</v>
      </c>
      <c r="B17">
        <v>506392.5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FCD52810D05841B4ED15C44FBDDD85" ma:contentTypeVersion="4" ma:contentTypeDescription="Create a new document." ma:contentTypeScope="" ma:versionID="43cd8f4370a6deca731845ed3c2b9b3a">
  <xsd:schema xmlns:xsd="http://www.w3.org/2001/XMLSchema" xmlns:xs="http://www.w3.org/2001/XMLSchema" xmlns:p="http://schemas.microsoft.com/office/2006/metadata/properties" xmlns:ns2="f13128fb-08e3-4b98-b5af-4468e4af5e81" targetNamespace="http://schemas.microsoft.com/office/2006/metadata/properties" ma:root="true" ma:fieldsID="72fafce6c9337d4b374ddc02e5191974" ns2:_="">
    <xsd:import namespace="f13128fb-08e3-4b98-b5af-4468e4af5e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128fb-08e3-4b98-b5af-4468e4af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6B910D-C3D9-4CE6-A34C-C7E8D8DED0FA}"/>
</file>

<file path=customXml/itemProps2.xml><?xml version="1.0" encoding="utf-8"?>
<ds:datastoreItem xmlns:ds="http://schemas.openxmlformats.org/officeDocument/2006/customXml" ds:itemID="{F0A7DBED-6161-4CC1-8B82-1C1040ABC6BB}"/>
</file>

<file path=customXml/itemProps3.xml><?xml version="1.0" encoding="utf-8"?>
<ds:datastoreItem xmlns:ds="http://schemas.openxmlformats.org/officeDocument/2006/customXml" ds:itemID="{67C95704-CB4E-40C5-A6F2-08425ED8D9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 CHETHAN KESHAV BHAT</cp:lastModifiedBy>
  <cp:revision/>
  <dcterms:created xsi:type="dcterms:W3CDTF">2006-09-16T00:00:00Z</dcterms:created>
  <dcterms:modified xsi:type="dcterms:W3CDTF">2024-12-08T17:25:26Z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0x010100A9FCD52810D05841B4ED15C44FBDDD85</vt:lpwstr>
  </property>
</Properties>
</file>