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8"/>
  <workbookPr defaultThemeVersion="124226"/>
  <xr:revisionPtr revIDLastSave="24" documentId="11_62D1652FC0DBA78F09663ECC5E6A11B51D470889" xr6:coauthVersionLast="47" xr6:coauthVersionMax="47" xr10:uidLastSave="{1A87C7A8-5CC5-47C9-86F7-61B1DD46187C}"/>
  <bookViews>
    <workbookView xWindow="240" yWindow="60" windowWidth="20115" windowHeight="8010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Sheet2!$A$11:$N$18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G13" i="2"/>
  <c r="K13" i="2"/>
  <c r="I9" i="1"/>
  <c r="I14" i="1"/>
  <c r="M14" i="1"/>
  <c r="K18" i="1" l="1"/>
  <c r="N14" i="2"/>
  <c r="N15" i="2"/>
  <c r="N16" i="2"/>
  <c r="N17" i="2"/>
  <c r="N18" i="2"/>
  <c r="M15" i="2"/>
  <c r="M16" i="2"/>
  <c r="M17" i="2"/>
  <c r="M18" i="2"/>
  <c r="M14" i="2"/>
  <c r="J14" i="2"/>
  <c r="J15" i="2"/>
  <c r="J16" i="2"/>
  <c r="J17" i="2"/>
  <c r="J18" i="2"/>
  <c r="I14" i="2"/>
  <c r="I15" i="2"/>
  <c r="I16" i="2"/>
  <c r="I17" i="2"/>
  <c r="I18" i="2"/>
  <c r="N4" i="2"/>
  <c r="N5" i="2"/>
  <c r="N6" i="2"/>
  <c r="N7" i="2"/>
  <c r="N8" i="2"/>
  <c r="N3" i="2"/>
  <c r="M4" i="2"/>
  <c r="M5" i="2"/>
  <c r="M6" i="2"/>
  <c r="M7" i="2"/>
  <c r="M8" i="2"/>
  <c r="M3" i="2"/>
  <c r="K4" i="2"/>
  <c r="L4" i="2" s="1"/>
  <c r="K5" i="2"/>
  <c r="L5" i="2" s="1"/>
  <c r="K6" i="2"/>
  <c r="L6" i="2" s="1"/>
  <c r="K7" i="2"/>
  <c r="L7" i="2" s="1"/>
  <c r="K8" i="2"/>
  <c r="L8" i="2" s="1"/>
  <c r="K3" i="2"/>
  <c r="L3" i="2" s="1"/>
  <c r="J4" i="2"/>
  <c r="J5" i="2"/>
  <c r="J6" i="2"/>
  <c r="J7" i="2"/>
  <c r="J8" i="2"/>
  <c r="J3" i="2"/>
  <c r="I4" i="2"/>
  <c r="I5" i="2"/>
  <c r="I6" i="2"/>
  <c r="I7" i="2"/>
  <c r="I8" i="2"/>
  <c r="I3" i="2"/>
  <c r="J14" i="1" l="1"/>
  <c r="M3" i="1"/>
  <c r="K4" i="1"/>
  <c r="L4" i="1" s="1"/>
  <c r="J3" i="1"/>
  <c r="L18" i="1" l="1"/>
  <c r="K16" i="1"/>
  <c r="L16" i="1" s="1"/>
  <c r="K15" i="1"/>
  <c r="L15" i="1" s="1"/>
  <c r="K17" i="1"/>
  <c r="L17" i="1" s="1"/>
  <c r="K19" i="1"/>
  <c r="L19" i="1" s="1"/>
  <c r="N15" i="1"/>
  <c r="N16" i="1"/>
  <c r="N17" i="1"/>
  <c r="N18" i="1"/>
  <c r="N19" i="1"/>
  <c r="N14" i="1"/>
  <c r="M15" i="1"/>
  <c r="M16" i="1"/>
  <c r="M17" i="1"/>
  <c r="M18" i="1"/>
  <c r="M19" i="1"/>
  <c r="J15" i="1"/>
  <c r="J16" i="1"/>
  <c r="J17" i="1"/>
  <c r="J18" i="1"/>
  <c r="J19" i="1"/>
  <c r="I15" i="1"/>
  <c r="I16" i="1"/>
  <c r="I17" i="1"/>
  <c r="I18" i="1"/>
  <c r="I19" i="1"/>
  <c r="K14" i="1"/>
  <c r="L14" i="1" s="1"/>
  <c r="N4" i="1"/>
  <c r="N5" i="1"/>
  <c r="N6" i="1"/>
  <c r="N7" i="1"/>
  <c r="N8" i="1"/>
  <c r="N3" i="1"/>
  <c r="M4" i="1"/>
  <c r="M5" i="1"/>
  <c r="M6" i="1"/>
  <c r="M7" i="1"/>
  <c r="M8" i="1"/>
  <c r="K5" i="1"/>
  <c r="L5" i="1" s="1"/>
  <c r="K6" i="1"/>
  <c r="L6" i="1" s="1"/>
  <c r="K7" i="1"/>
  <c r="L7" i="1" s="1"/>
  <c r="K8" i="1"/>
  <c r="L8" i="1" s="1"/>
  <c r="K3" i="1"/>
  <c r="L3" i="1" s="1"/>
  <c r="J4" i="1"/>
  <c r="J5" i="1"/>
  <c r="J6" i="1"/>
  <c r="J7" i="1"/>
  <c r="J8" i="1"/>
  <c r="I4" i="1"/>
  <c r="I5" i="1"/>
  <c r="I6" i="1"/>
  <c r="I7" i="1"/>
  <c r="I8" i="1"/>
  <c r="I3" i="1"/>
  <c r="I13" i="2"/>
  <c r="J13" i="2"/>
  <c r="M13" i="2"/>
  <c r="C13" i="2"/>
  <c r="N13" i="2"/>
</calcChain>
</file>

<file path=xl/sharedStrings.xml><?xml version="1.0" encoding="utf-8"?>
<sst xmlns="http://schemas.openxmlformats.org/spreadsheetml/2006/main" count="82" uniqueCount="24">
  <si>
    <t>Experiment No. 1:</t>
  </si>
  <si>
    <t>S. No.</t>
  </si>
  <si>
    <t>NAME</t>
  </si>
  <si>
    <t>MATHS</t>
  </si>
  <si>
    <t>POP</t>
  </si>
  <si>
    <t>PHY</t>
  </si>
  <si>
    <t>JAVA</t>
  </si>
  <si>
    <t>ELECTRICALS</t>
  </si>
  <si>
    <t>IOT</t>
  </si>
  <si>
    <t>TOTAL</t>
  </si>
  <si>
    <t>AVERAGE</t>
  </si>
  <si>
    <t>P/F</t>
  </si>
  <si>
    <t>RESULT</t>
  </si>
  <si>
    <t>MAX</t>
  </si>
  <si>
    <t>MIN</t>
  </si>
  <si>
    <t>TEJASWINI</t>
  </si>
  <si>
    <t>AKSHITHA</t>
  </si>
  <si>
    <t>SHWETHA</t>
  </si>
  <si>
    <t>AKSHATHA</t>
  </si>
  <si>
    <t>SAAKSHI</t>
  </si>
  <si>
    <t>SAMPADA</t>
  </si>
  <si>
    <t>USE of AGGREGATE FUNCTION</t>
  </si>
  <si>
    <t>Experiment No. 1</t>
  </si>
  <si>
    <t>Use of Aggregate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</si>
</sst>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5" borderId="0" xfId="0" applyFont="1" applyFill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0" borderId="1" xfId="0" applyBorder="1"/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8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opLeftCell="A4641" zoomScale="87" zoomScaleNormal="87" workbookViewId="0">
      <selection activeCell="D18" sqref="D18"/>
    </sheetView>
  </sheetViews>
  <sheetFormatPr defaultRowHeight="15"/>
  <cols>
    <col min="2" max="8" width="12.7109375" customWidth="1"/>
    <col min="9" max="9" width="13.7109375" customWidth="1"/>
    <col min="10" max="10" width="14" customWidth="1"/>
    <col min="11" max="11" width="10.140625" customWidth="1"/>
  </cols>
  <sheetData>
    <row r="1" spans="1:14" ht="19.5" thickBo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ht="37.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15.75">
      <c r="A3" s="4">
        <v>1</v>
      </c>
      <c r="B3" s="5" t="s">
        <v>15</v>
      </c>
      <c r="C3" s="4">
        <v>98</v>
      </c>
      <c r="D3" s="4">
        <v>95</v>
      </c>
      <c r="E3" s="4">
        <v>99</v>
      </c>
      <c r="F3" s="4">
        <v>36</v>
      </c>
      <c r="G3" s="4">
        <v>34</v>
      </c>
      <c r="H3" s="4">
        <v>45</v>
      </c>
      <c r="I3" s="6">
        <f>SUM(C3:H3)</f>
        <v>407</v>
      </c>
      <c r="J3" s="6">
        <f t="shared" ref="J3:J8" si="0">AVERAGE(C3:H3)</f>
        <v>67.833333333333329</v>
      </c>
      <c r="K3" s="6" t="str">
        <f>IF(AND(C3&gt;35, D3&gt;35,E3&gt;35,F3&gt;35,G3&gt;35,H3&gt;35), "Pass", "Fail")</f>
        <v>Fail</v>
      </c>
      <c r="L3" s="6" t="str">
        <f>IF(AND(K3="Pass"),"Good!","Bad")</f>
        <v>Bad</v>
      </c>
      <c r="M3" s="6">
        <f t="shared" ref="M3:M8" si="1">MAX(C3:H3)</f>
        <v>99</v>
      </c>
      <c r="N3" s="6">
        <f>MIN(C3:H3)</f>
        <v>34</v>
      </c>
    </row>
    <row r="4" spans="1:14" ht="15.75">
      <c r="A4" s="4">
        <v>2</v>
      </c>
      <c r="B4" s="5" t="s">
        <v>16</v>
      </c>
      <c r="C4" s="4">
        <v>89</v>
      </c>
      <c r="D4" s="4">
        <v>56</v>
      </c>
      <c r="E4" s="4">
        <v>45</v>
      </c>
      <c r="F4" s="4">
        <v>88</v>
      </c>
      <c r="G4" s="4">
        <v>65</v>
      </c>
      <c r="H4" s="4">
        <v>67</v>
      </c>
      <c r="I4" s="6">
        <f t="shared" ref="I4:I8" si="2">SUM(C4:H4)</f>
        <v>410</v>
      </c>
      <c r="J4" s="6">
        <f t="shared" si="0"/>
        <v>68.333333333333329</v>
      </c>
      <c r="K4" s="6" t="str">
        <f>IF(AND(C4&gt;35, D4&gt;35,E4&gt;35,F4&gt;35,G4&gt;35,H4&gt;35), "Pass", "Fail")</f>
        <v>Pass</v>
      </c>
      <c r="L4" s="6" t="str">
        <f>IF(AND(K4="Pass"),"Good!","Bad")</f>
        <v>Good!</v>
      </c>
      <c r="M4" s="6">
        <f t="shared" si="1"/>
        <v>89</v>
      </c>
      <c r="N4" s="6">
        <f t="shared" ref="N4:N8" si="3">MIN(C4:H4)</f>
        <v>45</v>
      </c>
    </row>
    <row r="5" spans="1:14" ht="15.75">
      <c r="A5" s="4">
        <v>3</v>
      </c>
      <c r="B5" s="5" t="s">
        <v>17</v>
      </c>
      <c r="C5" s="4">
        <v>78</v>
      </c>
      <c r="D5" s="4">
        <v>78</v>
      </c>
      <c r="E5" s="4">
        <v>67</v>
      </c>
      <c r="F5" s="4">
        <v>66</v>
      </c>
      <c r="G5" s="4">
        <v>87</v>
      </c>
      <c r="H5" s="4">
        <v>66</v>
      </c>
      <c r="I5" s="6">
        <f t="shared" si="2"/>
        <v>442</v>
      </c>
      <c r="J5" s="6">
        <f t="shared" si="0"/>
        <v>73.666666666666671</v>
      </c>
      <c r="K5" s="6" t="str">
        <f t="shared" ref="K5:K8" si="4">IF(AND(C5&gt;35, D5&gt;35,E5&gt;35,F5&gt;35,G5&gt;35,H5&gt;35), "Pass", "Fail")</f>
        <v>Pass</v>
      </c>
      <c r="L5" s="6" t="str">
        <f t="shared" ref="L5:L8" si="5">IF(AND(K5="Pass"),"Good!","Bad")</f>
        <v>Good!</v>
      </c>
      <c r="M5" s="6">
        <f t="shared" si="1"/>
        <v>87</v>
      </c>
      <c r="N5" s="6">
        <f t="shared" si="3"/>
        <v>66</v>
      </c>
    </row>
    <row r="6" spans="1:14" ht="15.75">
      <c r="A6" s="4">
        <v>4</v>
      </c>
      <c r="B6" s="5" t="s">
        <v>18</v>
      </c>
      <c r="C6" s="4">
        <v>67</v>
      </c>
      <c r="D6" s="4">
        <v>98</v>
      </c>
      <c r="E6" s="4">
        <v>56</v>
      </c>
      <c r="F6" s="4">
        <v>77</v>
      </c>
      <c r="G6" s="4">
        <v>23</v>
      </c>
      <c r="H6" s="4">
        <v>38</v>
      </c>
      <c r="I6" s="6">
        <f t="shared" si="2"/>
        <v>359</v>
      </c>
      <c r="J6" s="6">
        <f t="shared" si="0"/>
        <v>59.833333333333336</v>
      </c>
      <c r="K6" s="6" t="str">
        <f t="shared" si="4"/>
        <v>Fail</v>
      </c>
      <c r="L6" s="6" t="str">
        <f t="shared" si="5"/>
        <v>Bad</v>
      </c>
      <c r="M6" s="6">
        <f t="shared" si="1"/>
        <v>98</v>
      </c>
      <c r="N6" s="6">
        <f t="shared" si="3"/>
        <v>23</v>
      </c>
    </row>
    <row r="7" spans="1:14" ht="15.75">
      <c r="A7" s="4">
        <v>5</v>
      </c>
      <c r="B7" s="5" t="s">
        <v>19</v>
      </c>
      <c r="C7" s="4">
        <v>99</v>
      </c>
      <c r="D7" s="4">
        <v>34</v>
      </c>
      <c r="E7" s="4">
        <v>7</v>
      </c>
      <c r="F7" s="4">
        <v>44</v>
      </c>
      <c r="G7" s="4">
        <v>63</v>
      </c>
      <c r="H7" s="4">
        <v>61</v>
      </c>
      <c r="I7" s="6">
        <f t="shared" si="2"/>
        <v>308</v>
      </c>
      <c r="J7" s="6">
        <f t="shared" si="0"/>
        <v>51.333333333333336</v>
      </c>
      <c r="K7" s="6" t="str">
        <f t="shared" si="4"/>
        <v>Fail</v>
      </c>
      <c r="L7" s="6" t="str">
        <f t="shared" si="5"/>
        <v>Bad</v>
      </c>
      <c r="M7" s="6">
        <f t="shared" si="1"/>
        <v>99</v>
      </c>
      <c r="N7" s="6">
        <f t="shared" si="3"/>
        <v>7</v>
      </c>
    </row>
    <row r="8" spans="1:14" ht="15.75">
      <c r="A8" s="4">
        <v>6</v>
      </c>
      <c r="B8" s="5" t="s">
        <v>20</v>
      </c>
      <c r="C8" s="4">
        <v>70</v>
      </c>
      <c r="D8" s="4">
        <v>21</v>
      </c>
      <c r="E8" s="4">
        <v>9</v>
      </c>
      <c r="F8" s="4">
        <v>88</v>
      </c>
      <c r="G8" s="4">
        <v>66</v>
      </c>
      <c r="H8" s="4">
        <v>50</v>
      </c>
      <c r="I8" s="6">
        <f t="shared" si="2"/>
        <v>304</v>
      </c>
      <c r="J8" s="6">
        <f t="shared" si="0"/>
        <v>50.666666666666664</v>
      </c>
      <c r="K8" s="6" t="str">
        <f t="shared" si="4"/>
        <v>Fail</v>
      </c>
      <c r="L8" s="6" t="str">
        <f t="shared" si="5"/>
        <v>Bad</v>
      </c>
      <c r="M8" s="6">
        <f t="shared" si="1"/>
        <v>88</v>
      </c>
      <c r="N8" s="6">
        <f t="shared" si="3"/>
        <v>9</v>
      </c>
    </row>
    <row r="9" spans="1:14">
      <c r="I9">
        <f>SUM(C3,D3,E3,F3,G3,H3)</f>
        <v>407</v>
      </c>
    </row>
    <row r="11" spans="1:14" ht="15.75" thickBot="1"/>
    <row r="12" spans="1:14" ht="19.5" thickBot="1">
      <c r="A12" s="19" t="s">
        <v>21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</row>
    <row r="13" spans="1:14" ht="37.5">
      <c r="A13" s="7" t="s">
        <v>1</v>
      </c>
      <c r="B13" s="8" t="s">
        <v>2</v>
      </c>
      <c r="C13" s="8" t="s">
        <v>3</v>
      </c>
      <c r="D13" s="8" t="s">
        <v>4</v>
      </c>
      <c r="E13" s="8" t="s">
        <v>5</v>
      </c>
      <c r="F13" s="8" t="s">
        <v>6</v>
      </c>
      <c r="G13" s="8" t="s">
        <v>7</v>
      </c>
      <c r="H13" s="8" t="s">
        <v>8</v>
      </c>
      <c r="I13" s="9" t="s">
        <v>9</v>
      </c>
      <c r="J13" s="9" t="s">
        <v>10</v>
      </c>
      <c r="K13" s="9" t="s">
        <v>11</v>
      </c>
      <c r="L13" s="9" t="s">
        <v>12</v>
      </c>
      <c r="M13" s="9" t="s">
        <v>13</v>
      </c>
      <c r="N13" s="9" t="s">
        <v>14</v>
      </c>
    </row>
    <row r="14" spans="1:14" ht="15.75">
      <c r="A14" s="10">
        <v>1</v>
      </c>
      <c r="B14" s="11" t="s">
        <v>15</v>
      </c>
      <c r="C14" s="10">
        <v>98</v>
      </c>
      <c r="D14" s="10">
        <v>95</v>
      </c>
      <c r="E14" s="10">
        <v>99</v>
      </c>
      <c r="F14" s="10">
        <v>36</v>
      </c>
      <c r="G14" s="10">
        <v>34</v>
      </c>
      <c r="H14" s="10">
        <v>45</v>
      </c>
      <c r="I14" s="12">
        <f>_xlfn.AGGREGATE(9,6,C14:H14)</f>
        <v>407</v>
      </c>
      <c r="J14" s="12">
        <f>_xlfn.AGGREGATE(1,6,C14:H14)</f>
        <v>67.833333333333329</v>
      </c>
      <c r="K14" s="12" t="str">
        <f>IF(AND(C14&gt;35, D14&gt;35,E14&gt;35,F14&gt;35,G14&gt;35,H14&gt;35), "Pass", "Fail")</f>
        <v>Fail</v>
      </c>
      <c r="L14" s="12" t="str">
        <f>IF(AND(K14="Pass"),"Good!","Bad")</f>
        <v>Bad</v>
      </c>
      <c r="M14" s="12">
        <f>_xlfn.AGGREGATE(4,6,C14:H14)</f>
        <v>99</v>
      </c>
      <c r="N14" s="12">
        <f>_xlfn.AGGREGATE(5,6,C14:H14)</f>
        <v>34</v>
      </c>
    </row>
    <row r="15" spans="1:14" ht="15.75">
      <c r="A15" s="10">
        <v>2</v>
      </c>
      <c r="B15" s="11" t="s">
        <v>16</v>
      </c>
      <c r="C15" s="10">
        <v>89</v>
      </c>
      <c r="D15" s="10">
        <v>56</v>
      </c>
      <c r="E15" s="10">
        <v>45</v>
      </c>
      <c r="F15" s="10">
        <v>88</v>
      </c>
      <c r="G15" s="10">
        <v>65</v>
      </c>
      <c r="H15" s="10">
        <v>67</v>
      </c>
      <c r="I15" s="12">
        <f t="shared" ref="I15:I19" si="6">_xlfn.AGGREGATE(9,6,C15:H15)</f>
        <v>410</v>
      </c>
      <c r="J15" s="12">
        <f t="shared" ref="J15:J19" si="7">_xlfn.AGGREGATE(1,6,C15:H15)</f>
        <v>68.333333333333329</v>
      </c>
      <c r="K15" s="12" t="str">
        <f t="shared" ref="K15:K19" si="8">IF(AND(C15&gt;35, D15&gt;35,E15&gt;35,F15&gt;35,G15&gt;35,H15&gt;35), "Pass", "Fail")</f>
        <v>Pass</v>
      </c>
      <c r="L15" s="12" t="str">
        <f t="shared" ref="L15:L19" si="9">IF(AND(K15="Pass"),"Good!","Bad")</f>
        <v>Good!</v>
      </c>
      <c r="M15" s="12">
        <f t="shared" ref="M15:M19" si="10">_xlfn.AGGREGATE(4,6,C15:H15)</f>
        <v>89</v>
      </c>
      <c r="N15" s="12">
        <f t="shared" ref="N15:N19" si="11">_xlfn.AGGREGATE(5,6,C15:H15)</f>
        <v>45</v>
      </c>
    </row>
    <row r="16" spans="1:14" ht="15.75">
      <c r="A16" s="10">
        <v>3</v>
      </c>
      <c r="B16" s="11" t="s">
        <v>17</v>
      </c>
      <c r="C16" s="10">
        <v>78</v>
      </c>
      <c r="D16" s="10">
        <v>78</v>
      </c>
      <c r="E16" s="10" t="e">
        <v>#VALUE!</v>
      </c>
      <c r="F16" s="10">
        <v>66</v>
      </c>
      <c r="G16" s="10">
        <v>87</v>
      </c>
      <c r="H16" s="10">
        <v>66</v>
      </c>
      <c r="I16" s="12">
        <f t="shared" si="6"/>
        <v>375</v>
      </c>
      <c r="J16" s="12">
        <f t="shared" si="7"/>
        <v>75</v>
      </c>
      <c r="K16" s="12" t="str">
        <f>IF(AND(C16&gt;35, D16&gt;35,F16&gt;35,G16&gt;35,H16&gt;35), "Pass", "Fail")</f>
        <v>Pass</v>
      </c>
      <c r="L16" s="12" t="str">
        <f t="shared" si="9"/>
        <v>Good!</v>
      </c>
      <c r="M16" s="12">
        <f t="shared" si="10"/>
        <v>87</v>
      </c>
      <c r="N16" s="12">
        <f t="shared" si="11"/>
        <v>66</v>
      </c>
    </row>
    <row r="17" spans="1:14" ht="15.75">
      <c r="A17" s="10">
        <v>4</v>
      </c>
      <c r="B17" s="11" t="s">
        <v>18</v>
      </c>
      <c r="C17" s="10">
        <v>67</v>
      </c>
      <c r="D17" s="10">
        <v>98</v>
      </c>
      <c r="E17" s="10">
        <v>56</v>
      </c>
      <c r="F17" s="10">
        <v>77</v>
      </c>
      <c r="G17" s="10">
        <v>23</v>
      </c>
      <c r="H17" s="10">
        <v>38</v>
      </c>
      <c r="I17" s="12">
        <f t="shared" si="6"/>
        <v>359</v>
      </c>
      <c r="J17" s="12">
        <f t="shared" si="7"/>
        <v>59.833333333333336</v>
      </c>
      <c r="K17" s="12" t="str">
        <f t="shared" si="8"/>
        <v>Fail</v>
      </c>
      <c r="L17" s="12" t="str">
        <f t="shared" si="9"/>
        <v>Bad</v>
      </c>
      <c r="M17" s="12">
        <f t="shared" si="10"/>
        <v>98</v>
      </c>
      <c r="N17" s="12">
        <f t="shared" si="11"/>
        <v>23</v>
      </c>
    </row>
    <row r="18" spans="1:14" ht="15.75">
      <c r="A18" s="10">
        <v>5</v>
      </c>
      <c r="B18" s="11" t="s">
        <v>19</v>
      </c>
      <c r="C18" s="10">
        <v>99</v>
      </c>
      <c r="D18" s="10" t="e">
        <v>#VALUE!</v>
      </c>
      <c r="E18" s="10">
        <v>7</v>
      </c>
      <c r="F18" s="10" t="e">
        <v>#VALUE!</v>
      </c>
      <c r="G18" s="10">
        <v>63</v>
      </c>
      <c r="H18" s="10">
        <v>61</v>
      </c>
      <c r="I18" s="12">
        <f t="shared" si="6"/>
        <v>230</v>
      </c>
      <c r="J18" s="12">
        <f t="shared" si="7"/>
        <v>57.5</v>
      </c>
      <c r="K18" s="12" t="str">
        <f>IF(AND(C18&gt;35, E18&gt;35,G18&gt;35,H18&gt;35), "Pass", "Fail")</f>
        <v>Fail</v>
      </c>
      <c r="L18" s="12" t="str">
        <f t="shared" si="9"/>
        <v>Bad</v>
      </c>
      <c r="M18" s="12">
        <f t="shared" si="10"/>
        <v>99</v>
      </c>
      <c r="N18" s="12">
        <f t="shared" si="11"/>
        <v>7</v>
      </c>
    </row>
    <row r="19" spans="1:14" ht="15.75">
      <c r="A19" s="10">
        <v>6</v>
      </c>
      <c r="B19" s="11" t="s">
        <v>20</v>
      </c>
      <c r="C19" s="10">
        <v>70</v>
      </c>
      <c r="D19" s="10">
        <v>21</v>
      </c>
      <c r="E19" s="10">
        <v>9</v>
      </c>
      <c r="F19" s="10">
        <v>88</v>
      </c>
      <c r="G19" s="10">
        <v>66</v>
      </c>
      <c r="H19" s="10">
        <v>50</v>
      </c>
      <c r="I19" s="12">
        <f t="shared" si="6"/>
        <v>304</v>
      </c>
      <c r="J19" s="12">
        <f t="shared" si="7"/>
        <v>50.666666666666664</v>
      </c>
      <c r="K19" s="12" t="str">
        <f t="shared" si="8"/>
        <v>Fail</v>
      </c>
      <c r="L19" s="12" t="str">
        <f t="shared" si="9"/>
        <v>Bad</v>
      </c>
      <c r="M19" s="12">
        <f t="shared" si="10"/>
        <v>88</v>
      </c>
      <c r="N19" s="12">
        <f t="shared" si="11"/>
        <v>9</v>
      </c>
    </row>
  </sheetData>
  <mergeCells count="2">
    <mergeCell ref="A12:N12"/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tabSelected="1" zoomScale="106" zoomScaleNormal="106" workbookViewId="0">
      <selection activeCell="N2" sqref="N2"/>
    </sheetView>
  </sheetViews>
  <sheetFormatPr defaultRowHeight="15"/>
  <cols>
    <col min="1" max="2" width="11.7109375" customWidth="1"/>
    <col min="3" max="3" width="14.42578125" customWidth="1"/>
    <col min="4" max="8" width="11.7109375" customWidth="1"/>
    <col min="9" max="9" width="9.85546875" customWidth="1"/>
    <col min="10" max="10" width="12.42578125" customWidth="1"/>
    <col min="11" max="11" width="12" customWidth="1"/>
    <col min="12" max="12" width="11.42578125" customWidth="1"/>
    <col min="13" max="13" width="11.140625" customWidth="1"/>
    <col min="14" max="14" width="10.28515625" customWidth="1"/>
  </cols>
  <sheetData>
    <row r="1" spans="1:14" ht="18.75">
      <c r="A1" s="25" t="s">
        <v>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37.5">
      <c r="A2" s="14" t="s">
        <v>1</v>
      </c>
      <c r="B2" s="15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</row>
    <row r="3" spans="1:14" ht="20.100000000000001" customHeight="1">
      <c r="A3" s="17">
        <v>1</v>
      </c>
      <c r="B3" s="17" t="s">
        <v>15</v>
      </c>
      <c r="C3" s="17">
        <v>98</v>
      </c>
      <c r="D3" s="17">
        <v>95</v>
      </c>
      <c r="E3" s="17">
        <v>99</v>
      </c>
      <c r="F3" s="17">
        <v>36</v>
      </c>
      <c r="G3" s="17">
        <v>34</v>
      </c>
      <c r="H3" s="17">
        <v>45</v>
      </c>
      <c r="I3" s="13">
        <f>SUM(C3:H3)</f>
        <v>407</v>
      </c>
      <c r="J3" s="16">
        <f>AVERAGE(C3:H3)</f>
        <v>67.833333333333329</v>
      </c>
      <c r="K3" s="16" t="str">
        <f>IF(AND(C3&gt;35,D3&gt;35,E3&gt;35,F3&gt;35,G3&gt;35,H3&gt;35),"Pass","Fail")</f>
        <v>Fail</v>
      </c>
      <c r="L3" s="16" t="str">
        <f>IF(AND(K3="Pass"),"Good","Bad")</f>
        <v>Bad</v>
      </c>
      <c r="M3" s="16">
        <f>MAX(C3:H3)</f>
        <v>99</v>
      </c>
      <c r="N3" s="16">
        <f>MIN(C3:H3)</f>
        <v>34</v>
      </c>
    </row>
    <row r="4" spans="1:14" ht="20.100000000000001" customHeight="1">
      <c r="A4" s="17">
        <v>2</v>
      </c>
      <c r="B4" s="17" t="s">
        <v>16</v>
      </c>
      <c r="C4" s="17">
        <v>89</v>
      </c>
      <c r="D4" s="17">
        <v>56</v>
      </c>
      <c r="E4" s="17">
        <v>45</v>
      </c>
      <c r="F4" s="17">
        <v>88</v>
      </c>
      <c r="G4" s="17">
        <v>65</v>
      </c>
      <c r="H4" s="17">
        <v>67</v>
      </c>
      <c r="I4" s="13">
        <f t="shared" ref="I4:I8" si="0">SUM(C4:H4)</f>
        <v>410</v>
      </c>
      <c r="J4" s="16">
        <f t="shared" ref="J4:J8" si="1">AVERAGE(C4:H4)</f>
        <v>68.333333333333329</v>
      </c>
      <c r="K4" s="16" t="str">
        <f t="shared" ref="K4:K8" si="2">IF(AND(C4&gt;35,D4&gt;35,E4&gt;35,F4&gt;35,G4&gt;35,H4&gt;35),"Pass","Fail")</f>
        <v>Pass</v>
      </c>
      <c r="L4" s="16" t="str">
        <f t="shared" ref="L4:L8" si="3">IF(AND(K4="Pass"),"Good","Bad")</f>
        <v>Good</v>
      </c>
      <c r="M4" s="16">
        <f t="shared" ref="M4:M8" si="4">MAX(C4:H4)</f>
        <v>89</v>
      </c>
      <c r="N4" s="16">
        <f t="shared" ref="N4:N8" si="5">MIN(C4:H4)</f>
        <v>45</v>
      </c>
    </row>
    <row r="5" spans="1:14" ht="20.100000000000001" customHeight="1">
      <c r="A5" s="17">
        <v>3</v>
      </c>
      <c r="B5" s="17" t="s">
        <v>17</v>
      </c>
      <c r="C5" s="17">
        <v>78</v>
      </c>
      <c r="D5" s="17">
        <v>78</v>
      </c>
      <c r="E5" s="17">
        <v>67</v>
      </c>
      <c r="F5" s="17">
        <v>66</v>
      </c>
      <c r="G5" s="17">
        <v>87</v>
      </c>
      <c r="H5" s="17">
        <v>66</v>
      </c>
      <c r="I5" s="13">
        <f t="shared" si="0"/>
        <v>442</v>
      </c>
      <c r="J5" s="16">
        <f t="shared" si="1"/>
        <v>73.666666666666671</v>
      </c>
      <c r="K5" s="16" t="str">
        <f t="shared" si="2"/>
        <v>Pass</v>
      </c>
      <c r="L5" s="16" t="str">
        <f t="shared" si="3"/>
        <v>Good</v>
      </c>
      <c r="M5" s="16">
        <f t="shared" si="4"/>
        <v>87</v>
      </c>
      <c r="N5" s="16">
        <f t="shared" si="5"/>
        <v>66</v>
      </c>
    </row>
    <row r="6" spans="1:14" ht="20.100000000000001" customHeight="1">
      <c r="A6" s="17">
        <v>4</v>
      </c>
      <c r="B6" s="17" t="s">
        <v>18</v>
      </c>
      <c r="C6" s="17">
        <v>67</v>
      </c>
      <c r="D6" s="17">
        <v>98</v>
      </c>
      <c r="E6" s="17">
        <v>56</v>
      </c>
      <c r="F6" s="17">
        <v>77</v>
      </c>
      <c r="G6" s="17">
        <v>23</v>
      </c>
      <c r="H6" s="17">
        <v>38</v>
      </c>
      <c r="I6" s="13">
        <f t="shared" si="0"/>
        <v>359</v>
      </c>
      <c r="J6" s="16">
        <f t="shared" si="1"/>
        <v>59.833333333333336</v>
      </c>
      <c r="K6" s="16" t="str">
        <f t="shared" si="2"/>
        <v>Fail</v>
      </c>
      <c r="L6" s="16" t="str">
        <f t="shared" si="3"/>
        <v>Bad</v>
      </c>
      <c r="M6" s="16">
        <f t="shared" si="4"/>
        <v>98</v>
      </c>
      <c r="N6" s="16">
        <f t="shared" si="5"/>
        <v>23</v>
      </c>
    </row>
    <row r="7" spans="1:14" ht="20.100000000000001" customHeight="1">
      <c r="A7" s="17">
        <v>5</v>
      </c>
      <c r="B7" s="17" t="s">
        <v>19</v>
      </c>
      <c r="C7" s="17">
        <v>99</v>
      </c>
      <c r="D7" s="17">
        <v>34</v>
      </c>
      <c r="E7" s="17">
        <v>7</v>
      </c>
      <c r="F7" s="17">
        <v>44</v>
      </c>
      <c r="G7" s="17">
        <v>63</v>
      </c>
      <c r="H7" s="17">
        <v>61</v>
      </c>
      <c r="I7" s="13">
        <f t="shared" si="0"/>
        <v>308</v>
      </c>
      <c r="J7" s="16">
        <f t="shared" si="1"/>
        <v>51.333333333333336</v>
      </c>
      <c r="K7" s="16" t="str">
        <f t="shared" si="2"/>
        <v>Fail</v>
      </c>
      <c r="L7" s="16" t="str">
        <f t="shared" si="3"/>
        <v>Bad</v>
      </c>
      <c r="M7" s="16">
        <f t="shared" si="4"/>
        <v>99</v>
      </c>
      <c r="N7" s="16">
        <f t="shared" si="5"/>
        <v>7</v>
      </c>
    </row>
    <row r="8" spans="1:14" ht="20.100000000000001" customHeight="1">
      <c r="A8" s="17">
        <v>6</v>
      </c>
      <c r="B8" s="17" t="s">
        <v>20</v>
      </c>
      <c r="C8" s="17">
        <v>70</v>
      </c>
      <c r="D8" s="17">
        <v>21</v>
      </c>
      <c r="E8" s="17">
        <v>9</v>
      </c>
      <c r="F8" s="17">
        <v>88</v>
      </c>
      <c r="G8" s="17">
        <v>66</v>
      </c>
      <c r="H8" s="17">
        <v>50</v>
      </c>
      <c r="I8" s="13">
        <f t="shared" si="0"/>
        <v>304</v>
      </c>
      <c r="J8" s="16">
        <f t="shared" si="1"/>
        <v>50.666666666666664</v>
      </c>
      <c r="K8" s="16" t="str">
        <f t="shared" si="2"/>
        <v>Fail</v>
      </c>
      <c r="L8" s="16" t="str">
        <f t="shared" si="3"/>
        <v>Bad</v>
      </c>
      <c r="M8" s="16">
        <f t="shared" si="4"/>
        <v>88</v>
      </c>
      <c r="N8" s="16">
        <f t="shared" si="5"/>
        <v>9</v>
      </c>
    </row>
    <row r="11" spans="1:14" ht="18.75">
      <c r="A11" s="27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4" ht="37.5">
      <c r="A12" s="14" t="s">
        <v>1</v>
      </c>
      <c r="B12" s="15" t="s">
        <v>2</v>
      </c>
      <c r="C12" s="14" t="s">
        <v>3</v>
      </c>
      <c r="D12" s="14" t="s">
        <v>4</v>
      </c>
      <c r="E12" s="14" t="s">
        <v>5</v>
      </c>
      <c r="F12" s="14" t="s">
        <v>6</v>
      </c>
      <c r="G12" s="14" t="s">
        <v>7</v>
      </c>
      <c r="H12" s="14" t="s">
        <v>8</v>
      </c>
      <c r="I12" s="18" t="s">
        <v>9</v>
      </c>
      <c r="J12" s="18" t="s">
        <v>10</v>
      </c>
      <c r="K12" s="18"/>
      <c r="L12" s="18"/>
      <c r="M12" s="18" t="s">
        <v>13</v>
      </c>
      <c r="N12" s="18" t="s">
        <v>14</v>
      </c>
    </row>
    <row r="13" spans="1:14" ht="15.75">
      <c r="A13" s="17">
        <v>1</v>
      </c>
      <c r="B13" s="17" t="s">
        <v>15</v>
      </c>
      <c r="C13" s="17">
        <f ca="1">_xlfn.AGGREGATE(1,6,C13:G13)</f>
        <v>0</v>
      </c>
      <c r="D13" s="17">
        <f>_xlfn.AGGREGATE(4,6,C3:H3)</f>
        <v>99</v>
      </c>
      <c r="E13" s="17" t="e">
        <v>#VALUE!</v>
      </c>
      <c r="F13" s="17" t="e">
        <v>#VALUE!</v>
      </c>
      <c r="G13" s="17">
        <f>_xlfn.AGGREGATE(1,6,F14:H14)</f>
        <v>73.333333333333329</v>
      </c>
      <c r="H13" s="17">
        <v>45</v>
      </c>
      <c r="I13" s="13">
        <f ca="1">_xlfn.AGGREGATE(9,6,C13:H13)</f>
        <v>217.33333333333331</v>
      </c>
      <c r="J13" s="16">
        <f ca="1">_xlfn.AGGREGATE(1,6,C13:H13)</f>
        <v>72.444444444444443</v>
      </c>
      <c r="K13" s="16">
        <f>_xlfn.AGGREGATE(1,6,C6:H6)</f>
        <v>59.833333333333336</v>
      </c>
      <c r="L13" s="16"/>
      <c r="M13" s="16">
        <f ca="1">_xlfn.AGGREGATE(4,6,C13:H13)</f>
        <v>99</v>
      </c>
      <c r="N13" s="16">
        <f ca="1">_xlfn.AGGREGATE(5,6,C13:H13)</f>
        <v>45</v>
      </c>
    </row>
    <row r="14" spans="1:14" ht="15.75">
      <c r="A14" s="17">
        <v>2</v>
      </c>
      <c r="B14" s="17" t="s">
        <v>16</v>
      </c>
      <c r="C14" s="17">
        <v>89</v>
      </c>
      <c r="D14" s="17" t="e">
        <v>#VALUE!</v>
      </c>
      <c r="E14" s="17">
        <v>45</v>
      </c>
      <c r="F14" s="17">
        <v>88</v>
      </c>
      <c r="G14" s="17">
        <v>65</v>
      </c>
      <c r="H14" s="17">
        <v>67</v>
      </c>
      <c r="I14" s="13">
        <f t="shared" ref="I14:I18" si="6">_xlfn.AGGREGATE(9,6,C14:H14)</f>
        <v>354</v>
      </c>
      <c r="J14" s="16">
        <f t="shared" ref="J14:J18" si="7">_xlfn.AGGREGATE(1,6,C14:H14)</f>
        <v>70.8</v>
      </c>
      <c r="K14" s="16"/>
      <c r="L14" s="16"/>
      <c r="M14" s="16">
        <f>_xlfn.AGGREGATE(4,6,C14:H14)</f>
        <v>89</v>
      </c>
      <c r="N14" s="16">
        <f t="shared" ref="N14:N18" si="8">_xlfn.AGGREGATE(5,6,C14:H14)</f>
        <v>45</v>
      </c>
    </row>
    <row r="15" spans="1:14" ht="15.75">
      <c r="A15" s="17">
        <v>3</v>
      </c>
      <c r="B15" s="17" t="s">
        <v>17</v>
      </c>
      <c r="C15" s="17">
        <v>78</v>
      </c>
      <c r="D15" s="17">
        <v>78</v>
      </c>
      <c r="E15" s="17">
        <v>67</v>
      </c>
      <c r="F15" s="17">
        <v>66</v>
      </c>
      <c r="G15" s="17">
        <v>87</v>
      </c>
      <c r="H15" s="17">
        <v>66</v>
      </c>
      <c r="I15" s="13">
        <f t="shared" si="6"/>
        <v>442</v>
      </c>
      <c r="J15" s="16">
        <f t="shared" si="7"/>
        <v>73.666666666666671</v>
      </c>
      <c r="K15" s="16"/>
      <c r="L15" s="16"/>
      <c r="M15" s="16">
        <f t="shared" ref="M15:M18" si="9">_xlfn.AGGREGATE(4,6,C15:H15)</f>
        <v>87</v>
      </c>
      <c r="N15" s="16">
        <f t="shared" si="8"/>
        <v>66</v>
      </c>
    </row>
    <row r="16" spans="1:14" ht="15.75">
      <c r="A16" s="17">
        <v>4</v>
      </c>
      <c r="B16" s="17" t="s">
        <v>18</v>
      </c>
      <c r="C16" s="17" t="e">
        <v>#VALUE!</v>
      </c>
      <c r="D16" s="17" t="e">
        <v>#VALUE!</v>
      </c>
      <c r="E16" s="17">
        <v>56</v>
      </c>
      <c r="F16" s="17" t="e">
        <v>#VALUE!</v>
      </c>
      <c r="G16" s="17">
        <v>23</v>
      </c>
      <c r="H16" s="17">
        <v>38</v>
      </c>
      <c r="I16" s="13">
        <f t="shared" si="6"/>
        <v>117</v>
      </c>
      <c r="J16" s="16">
        <f t="shared" si="7"/>
        <v>39</v>
      </c>
      <c r="K16" s="16"/>
      <c r="L16" s="16"/>
      <c r="M16" s="16">
        <f t="shared" si="9"/>
        <v>56</v>
      </c>
      <c r="N16" s="16">
        <f t="shared" si="8"/>
        <v>23</v>
      </c>
    </row>
    <row r="17" spans="1:14" ht="15.75">
      <c r="A17" s="17">
        <v>5</v>
      </c>
      <c r="B17" s="17" t="s">
        <v>19</v>
      </c>
      <c r="C17" s="17">
        <v>99</v>
      </c>
      <c r="D17" s="17">
        <v>34</v>
      </c>
      <c r="E17" s="17">
        <v>7</v>
      </c>
      <c r="F17" s="17">
        <v>44</v>
      </c>
      <c r="G17" s="17">
        <v>63</v>
      </c>
      <c r="H17" s="17">
        <v>61</v>
      </c>
      <c r="I17" s="13">
        <f t="shared" si="6"/>
        <v>308</v>
      </c>
      <c r="J17" s="16">
        <f t="shared" si="7"/>
        <v>51.333333333333336</v>
      </c>
      <c r="K17" s="16"/>
      <c r="L17" s="16"/>
      <c r="M17" s="16">
        <f t="shared" si="9"/>
        <v>99</v>
      </c>
      <c r="N17" s="16">
        <f t="shared" si="8"/>
        <v>7</v>
      </c>
    </row>
    <row r="18" spans="1:14" ht="15.75">
      <c r="A18" s="17">
        <v>6</v>
      </c>
      <c r="B18" s="17" t="s">
        <v>20</v>
      </c>
      <c r="C18" s="17">
        <v>70</v>
      </c>
      <c r="D18" s="17">
        <v>21</v>
      </c>
      <c r="E18" s="17" t="e">
        <v>#VALUE!</v>
      </c>
      <c r="F18" s="17" t="e">
        <v>#VALUE!</v>
      </c>
      <c r="G18" s="17" t="e">
        <v>#VALUE!</v>
      </c>
      <c r="H18" s="17">
        <v>50</v>
      </c>
      <c r="I18" s="13">
        <f t="shared" si="6"/>
        <v>141</v>
      </c>
      <c r="J18" s="16">
        <f t="shared" si="7"/>
        <v>47</v>
      </c>
      <c r="K18" s="16"/>
      <c r="L18" s="16"/>
      <c r="M18" s="16">
        <f t="shared" si="9"/>
        <v>70</v>
      </c>
      <c r="N18" s="16">
        <f t="shared" si="8"/>
        <v>21</v>
      </c>
    </row>
  </sheetData>
  <mergeCells count="2">
    <mergeCell ref="A1:N1"/>
    <mergeCell ref="A11:N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D52810D05841B4ED15C44FBDDD85" ma:contentTypeVersion="4" ma:contentTypeDescription="Create a new document." ma:contentTypeScope="" ma:versionID="43cd8f4370a6deca731845ed3c2b9b3a">
  <xsd:schema xmlns:xsd="http://www.w3.org/2001/XMLSchema" xmlns:xs="http://www.w3.org/2001/XMLSchema" xmlns:p="http://schemas.microsoft.com/office/2006/metadata/properties" xmlns:ns2="f13128fb-08e3-4b98-b5af-4468e4af5e81" targetNamespace="http://schemas.microsoft.com/office/2006/metadata/properties" ma:root="true" ma:fieldsID="72fafce6c9337d4b374ddc02e5191974" ns2:_="">
    <xsd:import namespace="f13128fb-08e3-4b98-b5af-4468e4af5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128fb-08e3-4b98-b5af-4468e4af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2F16E3-62F3-4F35-912A-2E1D706183A0}"/>
</file>

<file path=customXml/itemProps2.xml><?xml version="1.0" encoding="utf-8"?>
<ds:datastoreItem xmlns:ds="http://schemas.openxmlformats.org/officeDocument/2006/customXml" ds:itemID="{FA3F87A1-CE38-4328-AEA0-8DA68CA38EF4}"/>
</file>

<file path=customXml/itemProps3.xml><?xml version="1.0" encoding="utf-8"?>
<ds:datastoreItem xmlns:ds="http://schemas.openxmlformats.org/officeDocument/2006/customXml" ds:itemID="{497EF6C3-32E5-4BD9-993B-06854CAAE7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M CHETHAN KESHAV BHAT</cp:lastModifiedBy>
  <cp:revision/>
  <dcterms:created xsi:type="dcterms:W3CDTF">2024-08-21T04:48:08Z</dcterms:created>
  <dcterms:modified xsi:type="dcterms:W3CDTF">2024-12-08T08:45:46Z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0x010100A9FCD52810D05841B4ED15C44FBDDD85</vt:lpwstr>
  </property>
</Properties>
</file>