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honatanquijano/Documents/"/>
    </mc:Choice>
  </mc:AlternateContent>
  <xr:revisionPtr revIDLastSave="0" documentId="13_ncr:11_{64B1C9C7-119B-B24A-A6E1-4DC6F4D7C80A}" xr6:coauthVersionLast="36" xr6:coauthVersionMax="36" xr10:uidLastSave="{00000000-0000-0000-0000-000000000000}"/>
  <bookViews>
    <workbookView xWindow="0" yWindow="460" windowWidth="25600" windowHeight="14680" activeTab="8" xr2:uid="{00000000-000D-0000-FFFF-FFFF00000000}"/>
  </bookViews>
  <sheets>
    <sheet name="ENERO" sheetId="2" r:id="rId1"/>
    <sheet name="FEBRERO" sheetId="3" r:id="rId2"/>
    <sheet name="MARZO" sheetId="4" r:id="rId3"/>
    <sheet name="ABRIL" sheetId="5" r:id="rId4"/>
    <sheet name="MAYO" sheetId="6" r:id="rId5"/>
    <sheet name="JUNIO" sheetId="7" r:id="rId6"/>
    <sheet name="JULIO" sheetId="8" r:id="rId7"/>
    <sheet name="AGOSTO" sheetId="9" r:id="rId8"/>
    <sheet name="SEPTIEMBRE" sheetId="10" r:id="rId9"/>
    <sheet name="OCTUBRE" sheetId="11" r:id="rId10"/>
    <sheet name="NOVIEMBRE" sheetId="12" r:id="rId11"/>
    <sheet name="DICIEMBRE" sheetId="13" r:id="rId12"/>
  </sheets>
  <definedNames>
    <definedName name="_xlnm.Print_Area" localSheetId="3">ABRIL!$A$5:$I$19</definedName>
    <definedName name="_xlnm.Print_Area" localSheetId="7">AGOSTO!$A$5:$I$19</definedName>
    <definedName name="_xlnm.Print_Area" localSheetId="11">DICIEMBRE!$A$5:$H$19</definedName>
    <definedName name="_xlnm.Print_Area" localSheetId="0">ENERO!$A$5:$I$19</definedName>
    <definedName name="_xlnm.Print_Area" localSheetId="1">FEBRERO!$A$5:$I$19</definedName>
    <definedName name="_xlnm.Print_Area" localSheetId="6">JULIO!$A$5:$I$19</definedName>
    <definedName name="_xlnm.Print_Area" localSheetId="5">JUNIO!$A$5:$I$19</definedName>
    <definedName name="_xlnm.Print_Area" localSheetId="2">MARZO!$A$5:$I$19</definedName>
    <definedName name="_xlnm.Print_Area" localSheetId="4">MAYO!$A$5:$I$19</definedName>
    <definedName name="_xlnm.Print_Area" localSheetId="10">NOVIEMBRE!$A$5:$I$19</definedName>
    <definedName name="_xlnm.Print_Area" localSheetId="9">OCTUBRE!$A$5:$I$19</definedName>
    <definedName name="_xlnm.Print_Area" localSheetId="8">SEPTIEMBRE!$A$5:$I$19</definedName>
    <definedName name="CalendarYear">ENERO!$C$3</definedName>
    <definedName name="DaysAndWeeks">{0,1,2,3,4,5,6} + {0;1;2;3;4;5}*7</definedName>
    <definedName name="WeekStart">ENERO!$E$3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3" l="1"/>
  <c r="B7" i="12"/>
  <c r="B7" i="11"/>
  <c r="B7" i="10"/>
  <c r="B7" i="9"/>
  <c r="B7" i="8"/>
  <c r="B7" i="7"/>
  <c r="B7" i="6"/>
  <c r="B7" i="5"/>
  <c r="B7" i="4"/>
  <c r="B7" i="3"/>
  <c r="B7" i="2"/>
  <c r="C3" i="2"/>
  <c r="B18" i="8" l="1" a="1"/>
  <c r="B18" i="13" a="1"/>
  <c r="B10" i="13" a="1"/>
  <c r="B14" i="12" a="1"/>
  <c r="B18" i="11" a="1"/>
  <c r="B10" i="11" a="1"/>
  <c r="B14" i="10" a="1"/>
  <c r="B18" i="9" a="1"/>
  <c r="B10" i="9" a="1"/>
  <c r="B12" i="8" a="1"/>
  <c r="B16" i="7" a="1"/>
  <c r="B8" i="7" a="1"/>
  <c r="B12" i="6" a="1"/>
  <c r="B16" i="5" a="1"/>
  <c r="B8" i="5" a="1"/>
  <c r="B12" i="4" a="1"/>
  <c r="B16" i="3" a="1"/>
  <c r="B8" i="3" a="1"/>
  <c r="B12" i="2" a="1"/>
  <c r="B16" i="12" a="1"/>
  <c r="B8" i="10" a="1"/>
  <c r="B18" i="7" a="1"/>
  <c r="B18" i="5" a="1"/>
  <c r="B10" i="3" a="1"/>
  <c r="B16" i="13" a="1"/>
  <c r="B8" i="13" a="1"/>
  <c r="B12" i="12" a="1"/>
  <c r="B16" i="11" a="1"/>
  <c r="B8" i="11" a="1"/>
  <c r="B12" i="10" a="1"/>
  <c r="B16" i="9" a="1"/>
  <c r="B8" i="9" a="1"/>
  <c r="B10" i="8" a="1"/>
  <c r="B14" i="7" a="1"/>
  <c r="B18" i="6" a="1"/>
  <c r="B10" i="6" a="1"/>
  <c r="B14" i="5" a="1"/>
  <c r="B18" i="4" a="1"/>
  <c r="B10" i="4" a="1"/>
  <c r="B14" i="3" a="1"/>
  <c r="B18" i="2" a="1"/>
  <c r="B10" i="2" a="1"/>
  <c r="B8" i="12" a="1"/>
  <c r="B16" i="10" a="1"/>
  <c r="B14" i="8" a="1"/>
  <c r="B14" i="6" a="1"/>
  <c r="B18" i="3" a="1"/>
  <c r="B14" i="13" a="1"/>
  <c r="B18" i="12" a="1"/>
  <c r="B10" i="12" a="1"/>
  <c r="B14" i="11" a="1"/>
  <c r="B18" i="10" a="1"/>
  <c r="B10" i="10" a="1"/>
  <c r="B14" i="9" a="1"/>
  <c r="B16" i="8" a="1"/>
  <c r="B8" i="8" a="1"/>
  <c r="B12" i="7" a="1"/>
  <c r="B16" i="6" a="1"/>
  <c r="B8" i="6" a="1"/>
  <c r="B12" i="5" a="1"/>
  <c r="B16" i="4" a="1"/>
  <c r="B8" i="4" a="1"/>
  <c r="B12" i="3" a="1"/>
  <c r="B16" i="2" a="1"/>
  <c r="B8" i="2" a="1"/>
  <c r="B12" i="13" a="1"/>
  <c r="B12" i="11" a="1"/>
  <c r="B12" i="9" a="1"/>
  <c r="B10" i="7" a="1"/>
  <c r="B10" i="5" a="1"/>
  <c r="B14" i="4" a="1"/>
  <c r="B14" i="2" a="1"/>
  <c r="B5" i="9"/>
  <c r="B5" i="13"/>
  <c r="B5" i="5"/>
  <c r="B5" i="8"/>
  <c r="B5" i="4"/>
  <c r="B5" i="11"/>
  <c r="B5" i="6"/>
  <c r="B5" i="3"/>
  <c r="B5" i="12"/>
  <c r="B5" i="7"/>
  <c r="B5" i="10"/>
  <c r="B5" i="2"/>
  <c r="H16" i="6" l="1"/>
  <c r="D16" i="6"/>
  <c r="E16" i="6"/>
  <c r="B16" i="6"/>
  <c r="F16" i="6"/>
  <c r="C16" i="6"/>
  <c r="G16" i="6"/>
  <c r="H10" i="12"/>
  <c r="C10" i="12"/>
  <c r="G10" i="12"/>
  <c r="D10" i="12"/>
  <c r="B10" i="12"/>
  <c r="E10" i="12"/>
  <c r="F10" i="12"/>
  <c r="H18" i="4"/>
  <c r="B18" i="4"/>
  <c r="F18" i="4"/>
  <c r="C18" i="4"/>
  <c r="G18" i="4"/>
  <c r="D18" i="4"/>
  <c r="E18" i="4"/>
  <c r="H8" i="13"/>
  <c r="H7" i="13" s="1"/>
  <c r="E8" i="13"/>
  <c r="E7" i="13" s="1"/>
  <c r="F8" i="13"/>
  <c r="F7" i="13" s="1"/>
  <c r="G8" i="13"/>
  <c r="G7" i="13" s="1"/>
  <c r="B8" i="13"/>
  <c r="C8" i="13"/>
  <c r="C7" i="13" s="1"/>
  <c r="D8" i="13"/>
  <c r="D7" i="13" s="1"/>
  <c r="H12" i="8"/>
  <c r="C12" i="8"/>
  <c r="G12" i="8"/>
  <c r="D12" i="8"/>
  <c r="E12" i="8"/>
  <c r="B12" i="8"/>
  <c r="F12" i="8"/>
  <c r="H14" i="2"/>
  <c r="B14" i="2"/>
  <c r="F14" i="2"/>
  <c r="C14" i="2"/>
  <c r="G14" i="2"/>
  <c r="D14" i="2"/>
  <c r="E14" i="2"/>
  <c r="H12" i="9"/>
  <c r="E12" i="9"/>
  <c r="B12" i="9"/>
  <c r="F12" i="9"/>
  <c r="G12" i="9"/>
  <c r="D12" i="9"/>
  <c r="C12" i="9"/>
  <c r="H16" i="2"/>
  <c r="D16" i="2"/>
  <c r="E16" i="2"/>
  <c r="B16" i="2"/>
  <c r="F16" i="2"/>
  <c r="C16" i="2"/>
  <c r="G16" i="2"/>
  <c r="H12" i="5"/>
  <c r="D12" i="5"/>
  <c r="E12" i="5"/>
  <c r="B12" i="5"/>
  <c r="F12" i="5"/>
  <c r="C12" i="5"/>
  <c r="G12" i="5"/>
  <c r="H8" i="8"/>
  <c r="H7" i="8" s="1"/>
  <c r="C8" i="8"/>
  <c r="C7" i="8" s="1"/>
  <c r="G8" i="8"/>
  <c r="G7" i="8" s="1"/>
  <c r="D8" i="8"/>
  <c r="D7" i="8" s="1"/>
  <c r="E8" i="8"/>
  <c r="E7" i="8" s="1"/>
  <c r="B8" i="8"/>
  <c r="F8" i="8"/>
  <c r="F7" i="8" s="1"/>
  <c r="H18" i="10"/>
  <c r="C18" i="10"/>
  <c r="G18" i="10"/>
  <c r="D18" i="10"/>
  <c r="F18" i="10"/>
  <c r="B18" i="10"/>
  <c r="E18" i="10"/>
  <c r="H14" i="13"/>
  <c r="C14" i="13"/>
  <c r="G14" i="13"/>
  <c r="D14" i="13"/>
  <c r="F14" i="13"/>
  <c r="E14" i="13"/>
  <c r="B14" i="13"/>
  <c r="H16" i="10"/>
  <c r="E16" i="10"/>
  <c r="B16" i="10"/>
  <c r="F16" i="10"/>
  <c r="G16" i="10"/>
  <c r="C16" i="10"/>
  <c r="D16" i="10"/>
  <c r="H14" i="3"/>
  <c r="B14" i="3"/>
  <c r="F14" i="3"/>
  <c r="C14" i="3"/>
  <c r="G14" i="3"/>
  <c r="D14" i="3"/>
  <c r="E14" i="3"/>
  <c r="H10" i="6"/>
  <c r="B10" i="6"/>
  <c r="F10" i="6"/>
  <c r="C10" i="6"/>
  <c r="G10" i="6"/>
  <c r="D10" i="6"/>
  <c r="E10" i="6"/>
  <c r="H8" i="9"/>
  <c r="H7" i="9" s="1"/>
  <c r="E8" i="9"/>
  <c r="E7" i="9" s="1"/>
  <c r="B8" i="9"/>
  <c r="F8" i="9"/>
  <c r="F7" i="9" s="1"/>
  <c r="C8" i="9"/>
  <c r="C7" i="9" s="1"/>
  <c r="D8" i="9"/>
  <c r="D7" i="9" s="1"/>
  <c r="G8" i="9"/>
  <c r="G7" i="9" s="1"/>
  <c r="H16" i="11"/>
  <c r="E16" i="11"/>
  <c r="C16" i="11"/>
  <c r="B16" i="11"/>
  <c r="F16" i="11"/>
  <c r="D16" i="11"/>
  <c r="G16" i="11"/>
  <c r="H10" i="3"/>
  <c r="B10" i="3"/>
  <c r="F10" i="3"/>
  <c r="C10" i="3"/>
  <c r="G10" i="3"/>
  <c r="D10" i="3"/>
  <c r="E10" i="3"/>
  <c r="H16" i="12"/>
  <c r="E16" i="12"/>
  <c r="F16" i="12"/>
  <c r="G16" i="12"/>
  <c r="D16" i="12"/>
  <c r="B16" i="12"/>
  <c r="C16" i="12"/>
  <c r="H12" i="4"/>
  <c r="D12" i="4"/>
  <c r="E12" i="4"/>
  <c r="B12" i="4"/>
  <c r="F12" i="4"/>
  <c r="C12" i="4"/>
  <c r="G12" i="4"/>
  <c r="H8" i="7"/>
  <c r="H7" i="7" s="1"/>
  <c r="D8" i="7"/>
  <c r="D7" i="7" s="1"/>
  <c r="E8" i="7"/>
  <c r="E7" i="7" s="1"/>
  <c r="B8" i="7"/>
  <c r="F8" i="7"/>
  <c r="F7" i="7" s="1"/>
  <c r="C8" i="7"/>
  <c r="C7" i="7" s="1"/>
  <c r="G8" i="7"/>
  <c r="G7" i="7" s="1"/>
  <c r="H18" i="9"/>
  <c r="C18" i="9"/>
  <c r="G18" i="9"/>
  <c r="D18" i="9"/>
  <c r="E18" i="9"/>
  <c r="F18" i="9"/>
  <c r="B18" i="9"/>
  <c r="H14" i="12"/>
  <c r="C14" i="12"/>
  <c r="G14" i="12"/>
  <c r="D14" i="12"/>
  <c r="F14" i="12"/>
  <c r="E14" i="12"/>
  <c r="B14" i="12"/>
  <c r="H12" i="13"/>
  <c r="E12" i="13"/>
  <c r="B12" i="13"/>
  <c r="G12" i="13"/>
  <c r="F12" i="13"/>
  <c r="C12" i="13"/>
  <c r="D12" i="13"/>
  <c r="H14" i="9"/>
  <c r="C14" i="9"/>
  <c r="G14" i="9"/>
  <c r="D14" i="9"/>
  <c r="B14" i="9"/>
  <c r="F14" i="9"/>
  <c r="E14" i="9"/>
  <c r="H10" i="2"/>
  <c r="B10" i="2"/>
  <c r="F10" i="2"/>
  <c r="C10" i="2"/>
  <c r="G10" i="2"/>
  <c r="D10" i="2"/>
  <c r="E10" i="2"/>
  <c r="H12" i="10"/>
  <c r="E12" i="10"/>
  <c r="B12" i="10"/>
  <c r="F12" i="10"/>
  <c r="C12" i="10"/>
  <c r="D12" i="10"/>
  <c r="G12" i="10"/>
  <c r="H8" i="3"/>
  <c r="H7" i="3" s="1"/>
  <c r="D8" i="3"/>
  <c r="D7" i="3" s="1"/>
  <c r="E8" i="3"/>
  <c r="E7" i="3" s="1"/>
  <c r="B8" i="3"/>
  <c r="F8" i="3"/>
  <c r="F7" i="3" s="1"/>
  <c r="C8" i="3"/>
  <c r="C7" i="3" s="1"/>
  <c r="G8" i="3"/>
  <c r="G7" i="3" s="1"/>
  <c r="H10" i="11"/>
  <c r="C10" i="11"/>
  <c r="G10" i="11"/>
  <c r="D10" i="11"/>
  <c r="E10" i="11"/>
  <c r="F10" i="11"/>
  <c r="B10" i="11"/>
  <c r="H14" i="4"/>
  <c r="B14" i="4"/>
  <c r="F14" i="4"/>
  <c r="C14" i="4"/>
  <c r="G14" i="4"/>
  <c r="D14" i="4"/>
  <c r="E14" i="4"/>
  <c r="H12" i="11"/>
  <c r="B12" i="11"/>
  <c r="E12" i="11"/>
  <c r="F12" i="11"/>
  <c r="C12" i="11"/>
  <c r="G12" i="11"/>
  <c r="D12" i="11"/>
  <c r="H12" i="3"/>
  <c r="D12" i="3"/>
  <c r="E12" i="3"/>
  <c r="B12" i="3"/>
  <c r="F12" i="3"/>
  <c r="C12" i="3"/>
  <c r="G12" i="3"/>
  <c r="H8" i="6"/>
  <c r="H7" i="6" s="1"/>
  <c r="D8" i="6"/>
  <c r="D7" i="6" s="1"/>
  <c r="E8" i="6"/>
  <c r="E7" i="6" s="1"/>
  <c r="B8" i="6"/>
  <c r="F8" i="6"/>
  <c r="F7" i="6" s="1"/>
  <c r="G8" i="6"/>
  <c r="G7" i="6" s="1"/>
  <c r="C8" i="6"/>
  <c r="C7" i="6" s="1"/>
  <c r="H16" i="8"/>
  <c r="C16" i="8"/>
  <c r="G16" i="8"/>
  <c r="D16" i="8"/>
  <c r="B16" i="8"/>
  <c r="F16" i="8"/>
  <c r="E16" i="8"/>
  <c r="H14" i="11"/>
  <c r="C14" i="11"/>
  <c r="G14" i="11"/>
  <c r="F14" i="11"/>
  <c r="D14" i="11"/>
  <c r="E14" i="11"/>
  <c r="B14" i="11"/>
  <c r="H18" i="3"/>
  <c r="B18" i="3"/>
  <c r="F18" i="3"/>
  <c r="C18" i="3"/>
  <c r="G18" i="3"/>
  <c r="D18" i="3"/>
  <c r="E18" i="3"/>
  <c r="H8" i="12"/>
  <c r="H7" i="12" s="1"/>
  <c r="E8" i="12"/>
  <c r="E7" i="12" s="1"/>
  <c r="G8" i="12"/>
  <c r="G7" i="12" s="1"/>
  <c r="B8" i="12"/>
  <c r="F8" i="12"/>
  <c r="F7" i="12" s="1"/>
  <c r="C8" i="12"/>
  <c r="C7" i="12" s="1"/>
  <c r="D8" i="12"/>
  <c r="D7" i="12" s="1"/>
  <c r="H10" i="4"/>
  <c r="B10" i="4"/>
  <c r="F10" i="4"/>
  <c r="C10" i="4"/>
  <c r="G10" i="4"/>
  <c r="D10" i="4"/>
  <c r="E10" i="4"/>
  <c r="H18" i="6"/>
  <c r="B18" i="6"/>
  <c r="F18" i="6"/>
  <c r="C18" i="6"/>
  <c r="G18" i="6"/>
  <c r="D18" i="6"/>
  <c r="E18" i="6"/>
  <c r="H16" i="9"/>
  <c r="E16" i="9"/>
  <c r="B16" i="9"/>
  <c r="F16" i="9"/>
  <c r="C16" i="9"/>
  <c r="D16" i="9"/>
  <c r="G16" i="9"/>
  <c r="H12" i="12"/>
  <c r="E12" i="12"/>
  <c r="G12" i="12"/>
  <c r="D12" i="12"/>
  <c r="B12" i="12"/>
  <c r="F12" i="12"/>
  <c r="C12" i="12"/>
  <c r="H18" i="5"/>
  <c r="B18" i="5"/>
  <c r="F18" i="5"/>
  <c r="C18" i="5"/>
  <c r="G18" i="5"/>
  <c r="D18" i="5"/>
  <c r="E18" i="5"/>
  <c r="H12" i="2"/>
  <c r="D12" i="2"/>
  <c r="E12" i="2"/>
  <c r="B12" i="2"/>
  <c r="F12" i="2"/>
  <c r="C12" i="2"/>
  <c r="G12" i="2"/>
  <c r="H8" i="5"/>
  <c r="H7" i="5" s="1"/>
  <c r="D8" i="5"/>
  <c r="D7" i="5" s="1"/>
  <c r="E8" i="5"/>
  <c r="E7" i="5" s="1"/>
  <c r="B8" i="5"/>
  <c r="F8" i="5"/>
  <c r="F7" i="5" s="1"/>
  <c r="G8" i="5"/>
  <c r="G7" i="5" s="1"/>
  <c r="C8" i="5"/>
  <c r="C7" i="5" s="1"/>
  <c r="F16" i="7"/>
  <c r="E16" i="7"/>
  <c r="B16" i="7"/>
  <c r="H16" i="7"/>
  <c r="C16" i="7"/>
  <c r="G16" i="7"/>
  <c r="D16" i="7"/>
  <c r="H14" i="10"/>
  <c r="C14" i="10"/>
  <c r="G14" i="10"/>
  <c r="D14" i="10"/>
  <c r="E14" i="10"/>
  <c r="F14" i="10"/>
  <c r="B14" i="10"/>
  <c r="H10" i="13"/>
  <c r="C10" i="13"/>
  <c r="G10" i="13"/>
  <c r="B10" i="13"/>
  <c r="D10" i="13"/>
  <c r="F10" i="13"/>
  <c r="E10" i="13"/>
  <c r="H18" i="13"/>
  <c r="C18" i="13"/>
  <c r="G18" i="13"/>
  <c r="D18" i="13"/>
  <c r="E18" i="13"/>
  <c r="B18" i="13"/>
  <c r="F18" i="13"/>
  <c r="H10" i="5"/>
  <c r="B10" i="5"/>
  <c r="F10" i="5"/>
  <c r="C10" i="5"/>
  <c r="G10" i="5"/>
  <c r="D10" i="5"/>
  <c r="E10" i="5"/>
  <c r="H8" i="4"/>
  <c r="H7" i="4" s="1"/>
  <c r="D8" i="4"/>
  <c r="D7" i="4" s="1"/>
  <c r="E8" i="4"/>
  <c r="E7" i="4" s="1"/>
  <c r="B8" i="4"/>
  <c r="F8" i="4"/>
  <c r="F7" i="4" s="1"/>
  <c r="C8" i="4"/>
  <c r="C7" i="4" s="1"/>
  <c r="G8" i="4"/>
  <c r="G7" i="4" s="1"/>
  <c r="H14" i="6"/>
  <c r="B14" i="6"/>
  <c r="F14" i="6"/>
  <c r="C14" i="6"/>
  <c r="G14" i="6"/>
  <c r="D14" i="6"/>
  <c r="E14" i="6"/>
  <c r="H14" i="7"/>
  <c r="B14" i="7"/>
  <c r="F14" i="7"/>
  <c r="C14" i="7"/>
  <c r="G14" i="7"/>
  <c r="D14" i="7"/>
  <c r="E14" i="7"/>
  <c r="H18" i="7"/>
  <c r="E18" i="7"/>
  <c r="B18" i="7"/>
  <c r="F18" i="7"/>
  <c r="C18" i="7"/>
  <c r="G18" i="7"/>
  <c r="D18" i="7"/>
  <c r="H16" i="5"/>
  <c r="D16" i="5"/>
  <c r="E16" i="5"/>
  <c r="B16" i="5"/>
  <c r="F16" i="5"/>
  <c r="C16" i="5"/>
  <c r="G16" i="5"/>
  <c r="H10" i="7"/>
  <c r="B10" i="7"/>
  <c r="F10" i="7"/>
  <c r="C10" i="7"/>
  <c r="G10" i="7"/>
  <c r="D10" i="7"/>
  <c r="E10" i="7"/>
  <c r="H8" i="2"/>
  <c r="H7" i="2" s="1"/>
  <c r="D8" i="2"/>
  <c r="D7" i="2" s="1"/>
  <c r="E8" i="2"/>
  <c r="E7" i="2" s="1"/>
  <c r="B8" i="2"/>
  <c r="F8" i="2"/>
  <c r="F7" i="2" s="1"/>
  <c r="C8" i="2"/>
  <c r="C7" i="2" s="1"/>
  <c r="G8" i="2"/>
  <c r="G7" i="2" s="1"/>
  <c r="H16" i="4"/>
  <c r="D16" i="4"/>
  <c r="E16" i="4"/>
  <c r="B16" i="4"/>
  <c r="F16" i="4"/>
  <c r="G16" i="4"/>
  <c r="C16" i="4"/>
  <c r="H12" i="7"/>
  <c r="D12" i="7"/>
  <c r="E12" i="7"/>
  <c r="B12" i="7"/>
  <c r="F12" i="7"/>
  <c r="G12" i="7"/>
  <c r="C12" i="7"/>
  <c r="H10" i="10"/>
  <c r="C10" i="10"/>
  <c r="G10" i="10"/>
  <c r="D10" i="10"/>
  <c r="F10" i="10"/>
  <c r="B10" i="10"/>
  <c r="E10" i="10"/>
  <c r="H18" i="12"/>
  <c r="C18" i="12"/>
  <c r="G18" i="12"/>
  <c r="D18" i="12"/>
  <c r="F18" i="12"/>
  <c r="E18" i="12"/>
  <c r="B18" i="12"/>
  <c r="H14" i="8"/>
  <c r="E14" i="8"/>
  <c r="B14" i="8"/>
  <c r="F14" i="8"/>
  <c r="G14" i="8"/>
  <c r="D14" i="8"/>
  <c r="C14" i="8"/>
  <c r="H18" i="2"/>
  <c r="B18" i="2"/>
  <c r="F18" i="2"/>
  <c r="C18" i="2"/>
  <c r="G18" i="2"/>
  <c r="D18" i="2"/>
  <c r="E18" i="2"/>
  <c r="H14" i="5"/>
  <c r="B14" i="5"/>
  <c r="F14" i="5"/>
  <c r="C14" i="5"/>
  <c r="G14" i="5"/>
  <c r="D14" i="5"/>
  <c r="E14" i="5"/>
  <c r="H10" i="8"/>
  <c r="E10" i="8"/>
  <c r="B10" i="8"/>
  <c r="F10" i="8"/>
  <c r="C10" i="8"/>
  <c r="G10" i="8"/>
  <c r="D10" i="8"/>
  <c r="H8" i="11"/>
  <c r="H7" i="11" s="1"/>
  <c r="E8" i="11"/>
  <c r="E7" i="11" s="1"/>
  <c r="B8" i="11"/>
  <c r="F8" i="11"/>
  <c r="F7" i="11" s="1"/>
  <c r="C8" i="11"/>
  <c r="C7" i="11" s="1"/>
  <c r="D8" i="11"/>
  <c r="D7" i="11" s="1"/>
  <c r="G8" i="11"/>
  <c r="G7" i="11" s="1"/>
  <c r="H16" i="13"/>
  <c r="E16" i="13"/>
  <c r="B16" i="13"/>
  <c r="G16" i="13"/>
  <c r="F16" i="13"/>
  <c r="C16" i="13"/>
  <c r="D16" i="13"/>
  <c r="H8" i="10"/>
  <c r="H7" i="10" s="1"/>
  <c r="E8" i="10"/>
  <c r="E7" i="10" s="1"/>
  <c r="B8" i="10"/>
  <c r="F8" i="10"/>
  <c r="F7" i="10" s="1"/>
  <c r="G8" i="10"/>
  <c r="G7" i="10" s="1"/>
  <c r="C8" i="10"/>
  <c r="C7" i="10" s="1"/>
  <c r="D8" i="10"/>
  <c r="D7" i="10" s="1"/>
  <c r="H16" i="3"/>
  <c r="D16" i="3"/>
  <c r="E16" i="3"/>
  <c r="B16" i="3"/>
  <c r="F16" i="3"/>
  <c r="C16" i="3"/>
  <c r="G16" i="3"/>
  <c r="H12" i="6"/>
  <c r="D12" i="6"/>
  <c r="E12" i="6"/>
  <c r="B12" i="6"/>
  <c r="F12" i="6"/>
  <c r="C12" i="6"/>
  <c r="G12" i="6"/>
  <c r="H10" i="9"/>
  <c r="C10" i="9"/>
  <c r="G10" i="9"/>
  <c r="D10" i="9"/>
  <c r="E10" i="9"/>
  <c r="F10" i="9"/>
  <c r="B10" i="9"/>
  <c r="H18" i="11"/>
  <c r="C18" i="11"/>
  <c r="G18" i="11"/>
  <c r="F18" i="11"/>
  <c r="D18" i="11"/>
  <c r="E18" i="11"/>
  <c r="B18" i="11"/>
  <c r="H18" i="8"/>
  <c r="B18" i="8"/>
  <c r="F18" i="8"/>
  <c r="C18" i="8"/>
  <c r="G18" i="8"/>
  <c r="D18" i="8"/>
  <c r="E18" i="8"/>
</calcChain>
</file>

<file path=xl/sharedStrings.xml><?xml version="1.0" encoding="utf-8"?>
<sst xmlns="http://schemas.openxmlformats.org/spreadsheetml/2006/main" count="44" uniqueCount="32">
  <si>
    <t>MAYO</t>
  </si>
  <si>
    <t>FEBRERO</t>
  </si>
  <si>
    <t>ENERO</t>
  </si>
  <si>
    <t>MARZO</t>
  </si>
  <si>
    <t>ABRIL</t>
  </si>
  <si>
    <t>JUNIO</t>
  </si>
  <si>
    <t>JULIO</t>
  </si>
  <si>
    <t>AGOSTO</t>
  </si>
  <si>
    <t>SEPTIEMBRE</t>
  </si>
  <si>
    <t>OCTUBRE</t>
  </si>
  <si>
    <t>NOVIEMBRE</t>
  </si>
  <si>
    <t>DICIEMBRE</t>
  </si>
  <si>
    <t>Indicar año:</t>
  </si>
  <si>
    <t>Semana del:</t>
  </si>
  <si>
    <t>FEB</t>
  </si>
  <si>
    <t>ENE</t>
  </si>
  <si>
    <t>MAR</t>
  </si>
  <si>
    <t>ABR</t>
  </si>
  <si>
    <t>JUN</t>
  </si>
  <si>
    <t>JUL</t>
  </si>
  <si>
    <t>AGO</t>
  </si>
  <si>
    <t>SEP</t>
  </si>
  <si>
    <t>OCT</t>
  </si>
  <si>
    <t>NOV</t>
  </si>
  <si>
    <t>DIC</t>
  </si>
  <si>
    <t>L</t>
  </si>
  <si>
    <t>Inicie el calendario en domingo cambiando la celda E3 a D</t>
  </si>
  <si>
    <t>Fiesta de cumpleaños</t>
  </si>
  <si>
    <t>Diseño de Contenidos</t>
  </si>
  <si>
    <t>Analitica Web</t>
  </si>
  <si>
    <t>Publicidad y pauta en medios digitales</t>
  </si>
  <si>
    <t>SEO -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</si>
</sst>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7" x14ac:knownFonts="1">
    <font>
      <b/>
      <sz val="8"/>
      <color theme="1" tint="0.499984740745262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0"/>
      <color theme="0" tint="-0.24994659260841701"/>
      <name val="Trebuchet MS"/>
      <family val="2"/>
      <scheme val="minor"/>
    </font>
    <font>
      <b/>
      <sz val="9"/>
      <color theme="0" tint="-0.2499465926084170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22"/>
      <color theme="0" tint="-0.24994659260841701"/>
      <name val="Trebuchet MS"/>
      <family val="2"/>
      <scheme val="major"/>
    </font>
    <font>
      <b/>
      <u/>
      <sz val="10"/>
      <color theme="1"/>
      <name val="Trebuchet M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ck">
        <color theme="4"/>
      </right>
      <top style="medium">
        <color indexed="64"/>
      </top>
      <bottom style="medium">
        <color indexed="64"/>
      </bottom>
      <diagonal/>
    </border>
    <border>
      <left style="thick">
        <color theme="4"/>
      </left>
      <right style="thick">
        <color theme="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theme="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horizontal="left" vertical="top" wrapText="1" indent="1"/>
    </xf>
    <xf numFmtId="0" fontId="4" fillId="0" borderId="0" applyNumberFormat="0" applyFill="0" applyBorder="0" applyProtection="0">
      <alignment horizontal="left" vertical="top"/>
    </xf>
    <xf numFmtId="0" fontId="1" fillId="0" borderId="0" applyNumberFormat="0" applyFill="0" applyProtection="0">
      <alignment vertical="top"/>
    </xf>
    <xf numFmtId="0" fontId="2" fillId="0" borderId="0" applyNumberFormat="0" applyFill="0" applyAlignment="0" applyProtection="0"/>
    <xf numFmtId="164" fontId="1" fillId="0" borderId="0" applyFill="0" applyProtection="0">
      <alignment horizontal="left" indent="1"/>
    </xf>
    <xf numFmtId="0" fontId="6" fillId="0" borderId="0" applyNumberFormat="0" applyFill="0" applyProtection="0">
      <alignment horizontal="center" vertical="top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horizontal="left"/>
    </xf>
  </cellStyleXfs>
  <cellXfs count="34">
    <xf numFmtId="0" fontId="0" fillId="0" borderId="0" xfId="0">
      <alignment horizontal="left" vertical="top" wrapText="1" indent="1"/>
    </xf>
    <xf numFmtId="0" fontId="2" fillId="0" borderId="0" xfId="3" applyAlignment="1">
      <alignment horizontal="left" vertical="top"/>
    </xf>
    <xf numFmtId="164" fontId="1" fillId="0" borderId="0" xfId="4" applyAlignment="1">
      <alignment horizontal="left" vertical="top"/>
    </xf>
    <xf numFmtId="0" fontId="0" fillId="0" borderId="1" xfId="0" applyBorder="1">
      <alignment horizontal="left" vertical="top" wrapText="1" indent="1"/>
    </xf>
    <xf numFmtId="0" fontId="0" fillId="0" borderId="2" xfId="0" applyBorder="1">
      <alignment horizontal="left" vertical="top" wrapText="1" indent="1"/>
    </xf>
    <xf numFmtId="0" fontId="4" fillId="0" borderId="0" xfId="1" applyAlignment="1">
      <alignment horizontal="center" vertical="top"/>
    </xf>
    <xf numFmtId="164" fontId="1" fillId="0" borderId="2" xfId="4" applyBorder="1">
      <alignment horizontal="left" indent="1"/>
    </xf>
    <xf numFmtId="0" fontId="1" fillId="0" borderId="0" xfId="2">
      <alignment vertical="top"/>
    </xf>
    <xf numFmtId="0" fontId="6" fillId="0" borderId="0" xfId="5">
      <alignment horizontal="center" vertical="top"/>
    </xf>
    <xf numFmtId="0" fontId="3" fillId="0" borderId="0" xfId="6" applyAlignment="1">
      <alignment horizontal="left" vertical="top"/>
    </xf>
    <xf numFmtId="0" fontId="6" fillId="0" borderId="3" xfId="5" applyBorder="1">
      <alignment horizontal="center" vertical="top"/>
    </xf>
    <xf numFmtId="0" fontId="5" fillId="0" borderId="0" xfId="7">
      <alignment horizontal="left"/>
    </xf>
    <xf numFmtId="164" fontId="4" fillId="0" borderId="0" xfId="1" applyNumberFormat="1">
      <alignment horizontal="left" vertical="top"/>
    </xf>
    <xf numFmtId="0" fontId="0" fillId="0" borderId="4" xfId="0" applyBorder="1">
      <alignment horizontal="left" vertical="top" wrapText="1" indent="1"/>
    </xf>
    <xf numFmtId="0" fontId="0" fillId="0" borderId="5" xfId="0" applyBorder="1">
      <alignment horizontal="left" vertical="top" wrapText="1" indent="1"/>
    </xf>
    <xf numFmtId="0" fontId="0" fillId="0" borderId="6" xfId="0" applyBorder="1">
      <alignment horizontal="left" vertical="top" wrapText="1" indent="1"/>
    </xf>
    <xf numFmtId="0" fontId="0" fillId="0" borderId="7" xfId="0" applyBorder="1">
      <alignment horizontal="left" vertical="top" wrapText="1" indent="1"/>
    </xf>
    <xf numFmtId="0" fontId="0" fillId="2" borderId="4" xfId="0" applyFill="1" applyBorder="1">
      <alignment horizontal="left" vertical="top" wrapText="1" indent="1"/>
    </xf>
    <xf numFmtId="0" fontId="0" fillId="2" borderId="5" xfId="0" applyFill="1" applyBorder="1">
      <alignment horizontal="left" vertical="top" wrapText="1" indent="1"/>
    </xf>
    <xf numFmtId="0" fontId="0" fillId="2" borderId="7" xfId="0" applyFill="1" applyBorder="1">
      <alignment horizontal="left" vertical="top" wrapText="1" indent="1"/>
    </xf>
    <xf numFmtId="0" fontId="0" fillId="0" borderId="0" xfId="0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  <xf numFmtId="0" fontId="0" fillId="3" borderId="4" xfId="0" applyFill="1" applyBorder="1">
      <alignment horizontal="left" vertical="top" wrapText="1" indent="1"/>
    </xf>
    <xf numFmtId="0" fontId="0" fillId="3" borderId="5" xfId="0" applyFill="1" applyBorder="1">
      <alignment horizontal="left" vertical="top" wrapText="1" indent="1"/>
    </xf>
    <xf numFmtId="0" fontId="0" fillId="3" borderId="7" xfId="0" applyFill="1" applyBorder="1">
      <alignment horizontal="left" vertical="top" wrapText="1" indent="1"/>
    </xf>
    <xf numFmtId="0" fontId="0" fillId="3" borderId="0" xfId="0" applyFill="1" applyAlignment="1">
      <alignment horizontal="left" vertical="center" wrapText="1" indent="1"/>
    </xf>
    <xf numFmtId="0" fontId="0" fillId="4" borderId="4" xfId="0" applyFill="1" applyBorder="1">
      <alignment horizontal="left" vertical="top" wrapText="1" indent="1"/>
    </xf>
    <xf numFmtId="0" fontId="0" fillId="4" borderId="5" xfId="0" applyFill="1" applyBorder="1">
      <alignment horizontal="left" vertical="top" wrapText="1" indent="1"/>
    </xf>
    <xf numFmtId="0" fontId="0" fillId="4" borderId="7" xfId="0" applyFill="1" applyBorder="1">
      <alignment horizontal="left" vertical="top" wrapText="1" indent="1"/>
    </xf>
    <xf numFmtId="0" fontId="0" fillId="5" borderId="4" xfId="0" applyFill="1" applyBorder="1">
      <alignment horizontal="left" vertical="top" wrapText="1" indent="1"/>
    </xf>
    <xf numFmtId="0" fontId="0" fillId="5" borderId="5" xfId="0" applyFill="1" applyBorder="1">
      <alignment horizontal="left" vertical="top" wrapText="1" indent="1"/>
    </xf>
    <xf numFmtId="0" fontId="0" fillId="5" borderId="7" xfId="0" applyFill="1" applyBorder="1">
      <alignment horizontal="left" vertical="top" wrapText="1" indent="1"/>
    </xf>
    <xf numFmtId="0" fontId="0" fillId="4" borderId="0" xfId="0" applyFill="1" applyAlignment="1">
      <alignment horizontal="left" vertical="center" wrapText="1" indent="1"/>
    </xf>
    <xf numFmtId="0" fontId="0" fillId="5" borderId="0" xfId="0" applyFill="1" applyAlignment="1">
      <alignment horizontal="left" vertical="center" wrapText="1" indent="1"/>
    </xf>
  </cellXfs>
  <cellStyles count="8">
    <cellStyle name="Año" xfId="7" xr:uid="{00000000-0005-0000-0000-000000000000}"/>
    <cellStyle name="Encabezado 1" xfId="2" builtinId="16" customBuiltin="1"/>
    <cellStyle name="Encabezado 4" xfId="6" builtinId="19" customBuiltin="1"/>
    <cellStyle name="Hipervínculo" xfId="5" builtinId="8" customBuiltin="1"/>
    <cellStyle name="Normal" xfId="0" builtinId="0" customBuiltin="1"/>
    <cellStyle name="Título" xfId="1" builtinId="15" customBuiltin="1"/>
    <cellStyle name="Título 2" xfId="3" builtinId="17" customBuiltin="1"/>
    <cellStyle name="Título 3" xfId="4" builtinId="18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/>
    <pageSetUpPr fitToPage="1"/>
  </sheetPr>
  <dimension ref="B2:I20"/>
  <sheetViews>
    <sheetView showGridLines="0" zoomScale="125" zoomScaleNormal="125" workbookViewId="0"/>
  </sheetViews>
  <sheetFormatPr baseColWidth="10" defaultColWidth="9.3984375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 t="s">
        <v>26</v>
      </c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 t="s">
        <v>12</v>
      </c>
      <c r="C3" s="9">
        <f ca="1">YEAR(TODAY())</f>
        <v>2018</v>
      </c>
      <c r="D3" s="9" t="s">
        <v>13</v>
      </c>
      <c r="E3" s="1" t="s">
        <v>25</v>
      </c>
      <c r="F3" s="1"/>
      <c r="G3" s="1"/>
    </row>
    <row r="4" spans="2:9" ht="16.5" customHeight="1" x14ac:dyDescent="0.15">
      <c r="E4" s="1"/>
      <c r="F4" s="1"/>
      <c r="G4" s="1"/>
      <c r="H4" s="8" t="s">
        <v>14</v>
      </c>
    </row>
    <row r="5" spans="2:9" ht="27.75" customHeight="1" x14ac:dyDescent="0.3">
      <c r="B5" s="11">
        <f ca="1">CalendarYear</f>
        <v>2018</v>
      </c>
      <c r="C5" s="11"/>
      <c r="E5" s="1"/>
      <c r="F5" s="1"/>
      <c r="G5" s="1"/>
    </row>
    <row r="6" spans="2:9" ht="44.25" customHeight="1" x14ac:dyDescent="0.15">
      <c r="B6" s="12" t="s">
        <v>2</v>
      </c>
      <c r="C6" s="12"/>
      <c r="D6" s="12"/>
      <c r="E6" s="12"/>
      <c r="F6" s="5"/>
    </row>
    <row r="7" spans="2:9" ht="18.75" customHeight="1" x14ac:dyDescent="0.15">
      <c r="B7" s="7" t="str">
        <f>WeekStart</f>
        <v>L</v>
      </c>
      <c r="C7" s="7" t="str">
        <f t="shared" ref="C7:H7" ca="1" si="0">UPPER(LEFT(TEXT(C8,"ddd"),1))</f>
        <v>M</v>
      </c>
      <c r="D7" s="7" t="str">
        <f t="shared" ca="1" si="0"/>
        <v>M</v>
      </c>
      <c r="E7" s="7" t="str">
        <f t="shared" ca="1" si="0"/>
        <v>J</v>
      </c>
      <c r="F7" s="7" t="str">
        <f t="shared" ca="1" si="0"/>
        <v>V</v>
      </c>
      <c r="G7" s="7" t="str">
        <f t="shared" ca="1" si="0"/>
        <v>S</v>
      </c>
      <c r="H7" s="7" t="str">
        <f t="shared" ca="1" si="0"/>
        <v>D</v>
      </c>
    </row>
    <row r="8" spans="2:9" ht="16.5" customHeight="1" x14ac:dyDescent="0.15">
      <c r="B8" s="6">
        <f t="array" aca="1" ref="B8:H8" ca="1">DaysAndWeeks+DATE(CalendarYear,1,1)-WEEKDAY(DATE(CalendarYear,1,1),(WeekStart="L")+1)+1</f>
        <v>43101</v>
      </c>
      <c r="C8" s="6">
        <f ca="1"/>
        <v>43102</v>
      </c>
      <c r="D8" s="6">
        <f ca="1"/>
        <v>43103</v>
      </c>
      <c r="E8" s="6">
        <f ca="1"/>
        <v>43104</v>
      </c>
      <c r="F8" s="6">
        <f ca="1"/>
        <v>43105</v>
      </c>
      <c r="G8" s="6">
        <f ca="1"/>
        <v>43106</v>
      </c>
      <c r="H8" s="6">
        <f ca="1"/>
        <v>43107</v>
      </c>
    </row>
    <row r="9" spans="2:9" ht="39.75" customHeight="1" x14ac:dyDescent="0.15">
      <c r="B9" s="4"/>
      <c r="C9" s="4"/>
      <c r="D9" s="4"/>
      <c r="E9" s="4"/>
      <c r="F9" s="4"/>
      <c r="G9" s="4"/>
      <c r="H9" s="4"/>
    </row>
    <row r="10" spans="2:9" ht="15" customHeight="1" x14ac:dyDescent="0.15">
      <c r="B10" s="6">
        <f t="array" aca="1" ref="B10:H10" ca="1">DaysAndWeeks+DATE(CalendarYear,1,1)-WEEKDAY(DATE(CalendarYear,1,1),(WeekStart="L")+1)+8</f>
        <v>43108</v>
      </c>
      <c r="C10" s="6">
        <f ca="1"/>
        <v>43109</v>
      </c>
      <c r="D10" s="6">
        <f ca="1"/>
        <v>43110</v>
      </c>
      <c r="E10" s="6">
        <f ca="1"/>
        <v>43111</v>
      </c>
      <c r="F10" s="6">
        <f ca="1"/>
        <v>43112</v>
      </c>
      <c r="G10" s="6">
        <f ca="1"/>
        <v>43113</v>
      </c>
      <c r="H10" s="6">
        <f ca="1"/>
        <v>43114</v>
      </c>
    </row>
    <row r="11" spans="2:9" ht="39.75" customHeight="1" x14ac:dyDescent="0.15">
      <c r="B11" s="4"/>
      <c r="C11" s="4"/>
      <c r="D11" s="4"/>
      <c r="E11" s="4" t="s">
        <v>27</v>
      </c>
      <c r="F11" s="4"/>
      <c r="G11" s="4"/>
      <c r="H11" s="4"/>
    </row>
    <row r="12" spans="2:9" ht="15" customHeight="1" x14ac:dyDescent="0.15">
      <c r="B12" s="6">
        <f t="array" aca="1" ref="B12:H12" ca="1">DaysAndWeeks+DATE(CalendarYear,1,1)-WEEKDAY(DATE(CalendarYear,1,1),(WeekStart="L")+1)+15</f>
        <v>43115</v>
      </c>
      <c r="C12" s="6">
        <f ca="1"/>
        <v>43116</v>
      </c>
      <c r="D12" s="6">
        <f ca="1"/>
        <v>43117</v>
      </c>
      <c r="E12" s="6">
        <f ca="1"/>
        <v>43118</v>
      </c>
      <c r="F12" s="6">
        <f ca="1"/>
        <v>43119</v>
      </c>
      <c r="G12" s="6">
        <f ca="1"/>
        <v>43120</v>
      </c>
      <c r="H12" s="6">
        <f ca="1"/>
        <v>43121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aca="1" ref="B14:H14" ca="1">DaysAndWeeks+DATE(CalendarYear,1,1)-WEEKDAY(DATE(CalendarYear,1,1),(WeekStart="L")+1)+22</f>
        <v>43122</v>
      </c>
      <c r="C14" s="6">
        <f ca="1"/>
        <v>43123</v>
      </c>
      <c r="D14" s="6">
        <f ca="1"/>
        <v>43124</v>
      </c>
      <c r="E14" s="6">
        <f ca="1"/>
        <v>43125</v>
      </c>
      <c r="F14" s="6">
        <f ca="1"/>
        <v>43126</v>
      </c>
      <c r="G14" s="6">
        <f ca="1"/>
        <v>43127</v>
      </c>
      <c r="H14" s="6">
        <f ca="1"/>
        <v>43128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aca="1" ref="B16:H16" ca="1">DaysAndWeeks+DATE(CalendarYear,1,1)-WEEKDAY(DATE(CalendarYear,1,1),(WeekStart="L")+1)+29</f>
        <v>43129</v>
      </c>
      <c r="C16" s="6">
        <f ca="1"/>
        <v>43130</v>
      </c>
      <c r="D16" s="6">
        <f ca="1"/>
        <v>43131</v>
      </c>
      <c r="E16" s="6">
        <f ca="1"/>
        <v>43132</v>
      </c>
      <c r="F16" s="6">
        <f ca="1"/>
        <v>43133</v>
      </c>
      <c r="G16" s="6">
        <f ca="1"/>
        <v>43134</v>
      </c>
      <c r="H16" s="6">
        <f ca="1"/>
        <v>43135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aca="1" ref="B18:H18" ca="1">DaysAndWeeks+DATE(CalendarYear,1,1)-WEEKDAY(DATE(CalendarYear,1,1),(WeekStart="L")+1)+36</f>
        <v>43136</v>
      </c>
      <c r="C18" s="6">
        <f ca="1"/>
        <v>43137</v>
      </c>
      <c r="D18" s="6">
        <f ca="1"/>
        <v>43138</v>
      </c>
      <c r="E18" s="6">
        <f ca="1"/>
        <v>43139</v>
      </c>
      <c r="F18" s="6">
        <f ca="1"/>
        <v>43140</v>
      </c>
      <c r="G18" s="6">
        <f ca="1"/>
        <v>43141</v>
      </c>
      <c r="H18" s="6">
        <f ca="1"/>
        <v>43142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23" priority="4">
      <formula>DAY(B8)&gt;8</formula>
    </cfRule>
  </conditionalFormatting>
  <conditionalFormatting sqref="B16:H19">
    <cfRule type="expression" dxfId="22" priority="2">
      <formula>AND(DAY(B16)&gt;=1,DAY(B16)&lt;=15)</formula>
    </cfRule>
  </conditionalFormatting>
  <dataValidations count="1">
    <dataValidation type="list" allowBlank="1" showErrorMessage="1" errorTitle="No puede usar este valor." error="Escoja uno de los valores en la lista." sqref="E3" xr:uid="{00000000-0002-0000-0000-000000000000}">
      <formula1>"L,D"</formula1>
    </dataValidation>
  </dataValidations>
  <hyperlinks>
    <hyperlink ref="H4" location="FEBRERO!A1" display="FEB" xr:uid="{00000000-0004-0000-00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0" tint="-4.9989318521683403E-2"/>
    <pageSetUpPr fitToPage="1"/>
  </sheetPr>
  <dimension ref="B2:I19"/>
  <sheetViews>
    <sheetView showGridLines="0" zoomScale="125" zoomScaleNormal="125" workbookViewId="0"/>
  </sheetViews>
  <sheetFormatPr baseColWidth="10" defaultColWidth="9.3984375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G4" s="8" t="s">
        <v>15</v>
      </c>
      <c r="H4" s="10" t="s">
        <v>16</v>
      </c>
      <c r="I4" s="1"/>
    </row>
    <row r="5" spans="2:9" ht="27.75" customHeight="1" x14ac:dyDescent="0.3">
      <c r="B5" s="11">
        <f ca="1">CalendarYear</f>
        <v>2018</v>
      </c>
      <c r="C5" s="11"/>
      <c r="E5" s="1"/>
      <c r="I5" s="1"/>
    </row>
    <row r="6" spans="2:9" ht="44.25" customHeight="1" x14ac:dyDescent="0.15">
      <c r="B6" s="12" t="s">
        <v>1</v>
      </c>
      <c r="C6" s="12"/>
      <c r="D6" s="12"/>
      <c r="E6" s="12"/>
      <c r="F6" s="5"/>
    </row>
    <row r="7" spans="2:9" ht="18.75" customHeight="1" x14ac:dyDescent="0.15">
      <c r="B7" s="7" t="str">
        <f>WeekStart</f>
        <v>L</v>
      </c>
      <c r="C7" s="7" t="str">
        <f t="shared" ref="C7:H7" ca="1" si="0">UPPER(LEFT(TEXT(C8,"ddd"),1))</f>
        <v>M</v>
      </c>
      <c r="D7" s="7" t="str">
        <f t="shared" ca="1" si="0"/>
        <v>M</v>
      </c>
      <c r="E7" s="7" t="str">
        <f t="shared" ca="1" si="0"/>
        <v>J</v>
      </c>
      <c r="F7" s="7" t="str">
        <f t="shared" ca="1" si="0"/>
        <v>V</v>
      </c>
      <c r="G7" s="7" t="str">
        <f t="shared" ca="1" si="0"/>
        <v>S</v>
      </c>
      <c r="H7" s="7" t="str">
        <f t="shared" ca="1" si="0"/>
        <v>D</v>
      </c>
    </row>
    <row r="8" spans="2:9" ht="16.5" customHeight="1" x14ac:dyDescent="0.15">
      <c r="B8" s="6">
        <f t="array" aca="1" ref="B8:H8" ca="1">DaysAndWeeks+DATE(CalendarYear,2,1)-WEEKDAY(DATE(CalendarYear,2,1),(WeekStart="L")+1)+1</f>
        <v>43129</v>
      </c>
      <c r="C8" s="6">
        <f ca="1"/>
        <v>43130</v>
      </c>
      <c r="D8" s="6">
        <f ca="1"/>
        <v>43131</v>
      </c>
      <c r="E8" s="6">
        <f ca="1"/>
        <v>43132</v>
      </c>
      <c r="F8" s="6">
        <f ca="1"/>
        <v>43133</v>
      </c>
      <c r="G8" s="6">
        <f ca="1"/>
        <v>43134</v>
      </c>
      <c r="H8" s="6">
        <f ca="1"/>
        <v>43135</v>
      </c>
    </row>
    <row r="9" spans="2:9" ht="39.75" customHeight="1" x14ac:dyDescent="0.15">
      <c r="B9" s="4"/>
      <c r="C9" s="4"/>
      <c r="D9" s="4"/>
      <c r="E9" s="4"/>
      <c r="F9" s="4"/>
      <c r="G9" s="4"/>
      <c r="H9" s="4"/>
    </row>
    <row r="10" spans="2:9" ht="15" customHeight="1" x14ac:dyDescent="0.15">
      <c r="B10" s="6">
        <f t="array" aca="1" ref="B10:H10" ca="1">DaysAndWeeks+DATE(CalendarYear,2,1)-WEEKDAY(DATE(CalendarYear,2,1),(WeekStart="L")+1)+8</f>
        <v>43136</v>
      </c>
      <c r="C10" s="6">
        <f ca="1"/>
        <v>43137</v>
      </c>
      <c r="D10" s="6">
        <f ca="1"/>
        <v>43138</v>
      </c>
      <c r="E10" s="6">
        <f ca="1"/>
        <v>43139</v>
      </c>
      <c r="F10" s="6">
        <f ca="1"/>
        <v>43140</v>
      </c>
      <c r="G10" s="6">
        <f ca="1"/>
        <v>43141</v>
      </c>
      <c r="H10" s="6">
        <f ca="1"/>
        <v>43142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aca="1" ref="B12:H12" ca="1">DaysAndWeeks+DATE(CalendarYear,2,1)-WEEKDAY(DATE(CalendarYear,2,1),(WeekStart="L")+1)+15</f>
        <v>43143</v>
      </c>
      <c r="C12" s="6">
        <f ca="1"/>
        <v>43144</v>
      </c>
      <c r="D12" s="6">
        <f ca="1"/>
        <v>43145</v>
      </c>
      <c r="E12" s="6">
        <f ca="1"/>
        <v>43146</v>
      </c>
      <c r="F12" s="6">
        <f ca="1"/>
        <v>43147</v>
      </c>
      <c r="G12" s="6">
        <f ca="1"/>
        <v>43148</v>
      </c>
      <c r="H12" s="6">
        <f ca="1"/>
        <v>43149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aca="1" ref="B14:H14" ca="1">DaysAndWeeks+DATE(CalendarYear,2,1)-WEEKDAY(DATE(CalendarYear,2,1),(WeekStart="L")+1)+22</f>
        <v>43150</v>
      </c>
      <c r="C14" s="6">
        <f ca="1"/>
        <v>43151</v>
      </c>
      <c r="D14" s="6">
        <f ca="1"/>
        <v>43152</v>
      </c>
      <c r="E14" s="6">
        <f ca="1"/>
        <v>43153</v>
      </c>
      <c r="F14" s="6">
        <f ca="1"/>
        <v>43154</v>
      </c>
      <c r="G14" s="6">
        <f ca="1"/>
        <v>43155</v>
      </c>
      <c r="H14" s="6">
        <f ca="1"/>
        <v>43156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aca="1" ref="B16:H16" ca="1">DaysAndWeeks+DATE(CalendarYear,2,1)-WEEKDAY(DATE(CalendarYear,2,1),(WeekStart="L")+1)+29</f>
        <v>43157</v>
      </c>
      <c r="C16" s="6">
        <f ca="1"/>
        <v>43158</v>
      </c>
      <c r="D16" s="6">
        <f ca="1"/>
        <v>43159</v>
      </c>
      <c r="E16" s="6">
        <f ca="1"/>
        <v>43160</v>
      </c>
      <c r="F16" s="6">
        <f ca="1"/>
        <v>43161</v>
      </c>
      <c r="G16" s="6">
        <f ca="1"/>
        <v>43162</v>
      </c>
      <c r="H16" s="6">
        <f ca="1"/>
        <v>43163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aca="1" ref="B18:H18" ca="1">DaysAndWeeks+DATE(CalendarYear,2,1)-WEEKDAY(DATE(CalendarYear,2,1),(WeekStart="L")+1)+36</f>
        <v>43164</v>
      </c>
      <c r="C18" s="6">
        <f ca="1"/>
        <v>43165</v>
      </c>
      <c r="D18" s="6">
        <f ca="1"/>
        <v>43166</v>
      </c>
      <c r="E18" s="6">
        <f ca="1"/>
        <v>43167</v>
      </c>
      <c r="F18" s="6">
        <f ca="1"/>
        <v>43168</v>
      </c>
      <c r="G18" s="6">
        <f ca="1"/>
        <v>43169</v>
      </c>
      <c r="H18" s="6">
        <f ca="1"/>
        <v>43170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</sheetData>
  <mergeCells count="2">
    <mergeCell ref="B5:C5"/>
    <mergeCell ref="B6:E6"/>
  </mergeCells>
  <conditionalFormatting sqref="B8:G8">
    <cfRule type="expression" dxfId="21" priority="2">
      <formula>DAY(B8)&gt;8</formula>
    </cfRule>
  </conditionalFormatting>
  <conditionalFormatting sqref="B16:H19">
    <cfRule type="expression" dxfId="20" priority="1">
      <formula>AND(DAY(B16)&gt;=1,DAY(B16)&lt;=15)</formula>
    </cfRule>
  </conditionalFormatting>
  <hyperlinks>
    <hyperlink ref="H4" location="MARZO!A1" display="MAR" xr:uid="{00000000-0004-0000-0100-000000000000}"/>
    <hyperlink ref="G4" location="ENERO!A1" display="ENE" xr:uid="{00000000-0004-0000-01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0" tint="-0.14999847407452621"/>
    <pageSetUpPr fitToPage="1"/>
  </sheetPr>
  <dimension ref="B2:I19"/>
  <sheetViews>
    <sheetView showGridLines="0" zoomScale="125" zoomScaleNormal="125" workbookViewId="0"/>
  </sheetViews>
  <sheetFormatPr baseColWidth="10" defaultColWidth="9.3984375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8" t="s">
        <v>14</v>
      </c>
      <c r="H4" s="10" t="s">
        <v>17</v>
      </c>
      <c r="I4" s="1"/>
    </row>
    <row r="5" spans="2:9" ht="27.75" customHeight="1" x14ac:dyDescent="0.3">
      <c r="B5" s="11">
        <f ca="1">CalendarYear</f>
        <v>2018</v>
      </c>
      <c r="C5" s="11"/>
      <c r="E5" s="1"/>
      <c r="F5" s="1"/>
      <c r="G5" s="1"/>
      <c r="H5" s="8"/>
      <c r="I5" s="1"/>
    </row>
    <row r="6" spans="2:9" ht="44.25" customHeight="1" x14ac:dyDescent="0.15">
      <c r="B6" s="12" t="s">
        <v>3</v>
      </c>
      <c r="C6" s="12"/>
      <c r="D6" s="12"/>
      <c r="E6" s="12"/>
      <c r="F6" s="5"/>
    </row>
    <row r="7" spans="2:9" ht="18.75" customHeight="1" x14ac:dyDescent="0.15">
      <c r="B7" s="7" t="str">
        <f>WeekStart</f>
        <v>L</v>
      </c>
      <c r="C7" s="7" t="str">
        <f t="shared" ref="C7:H7" ca="1" si="0">UPPER(LEFT(TEXT(C8,"ddd"),1))</f>
        <v>M</v>
      </c>
      <c r="D7" s="7" t="str">
        <f t="shared" ca="1" si="0"/>
        <v>M</v>
      </c>
      <c r="E7" s="7" t="str">
        <f t="shared" ca="1" si="0"/>
        <v>J</v>
      </c>
      <c r="F7" s="7" t="str">
        <f t="shared" ca="1" si="0"/>
        <v>V</v>
      </c>
      <c r="G7" s="7" t="str">
        <f t="shared" ca="1" si="0"/>
        <v>S</v>
      </c>
      <c r="H7" s="7" t="str">
        <f t="shared" ca="1" si="0"/>
        <v>D</v>
      </c>
    </row>
    <row r="8" spans="2:9" ht="16.5" customHeight="1" x14ac:dyDescent="0.15">
      <c r="B8" s="6">
        <f t="array" aca="1" ref="B8:H8" ca="1">DaysAndWeeks+DATE(CalendarYear,3,1)-WEEKDAY(DATE(CalendarYear,3,1),(WeekStart="L")+1)+1</f>
        <v>43157</v>
      </c>
      <c r="C8" s="6">
        <f ca="1"/>
        <v>43158</v>
      </c>
      <c r="D8" s="6">
        <f ca="1"/>
        <v>43159</v>
      </c>
      <c r="E8" s="6">
        <f ca="1"/>
        <v>43160</v>
      </c>
      <c r="F8" s="6">
        <f ca="1"/>
        <v>43161</v>
      </c>
      <c r="G8" s="6">
        <f ca="1"/>
        <v>43162</v>
      </c>
      <c r="H8" s="6">
        <f ca="1"/>
        <v>43163</v>
      </c>
    </row>
    <row r="9" spans="2:9" ht="39.75" customHeight="1" x14ac:dyDescent="0.15">
      <c r="B9" s="4"/>
      <c r="C9" s="4"/>
      <c r="D9" s="4"/>
      <c r="E9" s="4"/>
      <c r="F9" s="4"/>
      <c r="G9" s="4"/>
      <c r="H9" s="4"/>
    </row>
    <row r="10" spans="2:9" ht="15" customHeight="1" x14ac:dyDescent="0.15">
      <c r="B10" s="6">
        <f t="array" aca="1" ref="B10:H10" ca="1">DaysAndWeeks+DATE(CalendarYear,3,1)-WEEKDAY(DATE(CalendarYear,3,1),(WeekStart="L")+1)+8</f>
        <v>43164</v>
      </c>
      <c r="C10" s="6">
        <f ca="1"/>
        <v>43165</v>
      </c>
      <c r="D10" s="6">
        <f ca="1"/>
        <v>43166</v>
      </c>
      <c r="E10" s="6">
        <f ca="1"/>
        <v>43167</v>
      </c>
      <c r="F10" s="6">
        <f ca="1"/>
        <v>43168</v>
      </c>
      <c r="G10" s="6">
        <f ca="1"/>
        <v>43169</v>
      </c>
      <c r="H10" s="6">
        <f ca="1"/>
        <v>43170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aca="1" ref="B12:H12" ca="1">DaysAndWeeks+DATE(CalendarYear,3,1)-WEEKDAY(DATE(CalendarYear,3,1),(WeekStart="L")+1)+15</f>
        <v>43171</v>
      </c>
      <c r="C12" s="6">
        <f ca="1"/>
        <v>43172</v>
      </c>
      <c r="D12" s="6">
        <f ca="1"/>
        <v>43173</v>
      </c>
      <c r="E12" s="6">
        <f ca="1"/>
        <v>43174</v>
      </c>
      <c r="F12" s="6">
        <f ca="1"/>
        <v>43175</v>
      </c>
      <c r="G12" s="6">
        <f ca="1"/>
        <v>43176</v>
      </c>
      <c r="H12" s="6">
        <f ca="1"/>
        <v>43177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aca="1" ref="B14:H14" ca="1">DaysAndWeeks+DATE(CalendarYear,3,1)-WEEKDAY(DATE(CalendarYear,3,1),(WeekStart="L")+1)+22</f>
        <v>43178</v>
      </c>
      <c r="C14" s="6">
        <f ca="1"/>
        <v>43179</v>
      </c>
      <c r="D14" s="6">
        <f ca="1"/>
        <v>43180</v>
      </c>
      <c r="E14" s="6">
        <f ca="1"/>
        <v>43181</v>
      </c>
      <c r="F14" s="6">
        <f ca="1"/>
        <v>43182</v>
      </c>
      <c r="G14" s="6">
        <f ca="1"/>
        <v>43183</v>
      </c>
      <c r="H14" s="6">
        <f ca="1"/>
        <v>43184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aca="1" ref="B16:H16" ca="1">DaysAndWeeks+DATE(CalendarYear,3,1)-WEEKDAY(DATE(CalendarYear,3,1),(WeekStart="L")+1)+29</f>
        <v>43185</v>
      </c>
      <c r="C16" s="6">
        <f ca="1"/>
        <v>43186</v>
      </c>
      <c r="D16" s="6">
        <f ca="1"/>
        <v>43187</v>
      </c>
      <c r="E16" s="6">
        <f ca="1"/>
        <v>43188</v>
      </c>
      <c r="F16" s="6">
        <f ca="1"/>
        <v>43189</v>
      </c>
      <c r="G16" s="6">
        <f ca="1"/>
        <v>43190</v>
      </c>
      <c r="H16" s="6">
        <f ca="1"/>
        <v>43191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aca="1" ref="B18:H18" ca="1">DaysAndWeeks+DATE(CalendarYear,3,1)-WEEKDAY(DATE(CalendarYear,3,1),(WeekStart="L")+1)+36</f>
        <v>43192</v>
      </c>
      <c r="C18" s="6">
        <f ca="1"/>
        <v>43193</v>
      </c>
      <c r="D18" s="6">
        <f ca="1"/>
        <v>43194</v>
      </c>
      <c r="E18" s="6">
        <f ca="1"/>
        <v>43195</v>
      </c>
      <c r="F18" s="6">
        <f ca="1"/>
        <v>43196</v>
      </c>
      <c r="G18" s="6">
        <f ca="1"/>
        <v>43197</v>
      </c>
      <c r="H18" s="6">
        <f ca="1"/>
        <v>43198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</sheetData>
  <mergeCells count="2">
    <mergeCell ref="B5:C5"/>
    <mergeCell ref="B6:E6"/>
  </mergeCells>
  <conditionalFormatting sqref="B8:G8">
    <cfRule type="expression" dxfId="19" priority="2">
      <formula>DAY(B8)&gt;8</formula>
    </cfRule>
  </conditionalFormatting>
  <conditionalFormatting sqref="B16:H19">
    <cfRule type="expression" dxfId="18" priority="1">
      <formula>AND(DAY(B16)&gt;=1,DAY(B16)&lt;=15)</formula>
    </cfRule>
  </conditionalFormatting>
  <hyperlinks>
    <hyperlink ref="H4" location="ABRIL!A1" display="ABR" xr:uid="{00000000-0004-0000-0200-000000000000}"/>
    <hyperlink ref="G4" location="FEBRERO!A1" display="FEB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0" tint="-0.249977111117893"/>
    <pageSetUpPr fitToPage="1"/>
  </sheetPr>
  <dimension ref="B2:I20"/>
  <sheetViews>
    <sheetView showGridLines="0" zoomScale="125" zoomScaleNormal="125" workbookViewId="0"/>
  </sheetViews>
  <sheetFormatPr baseColWidth="10" defaultColWidth="9.3984375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8" t="s">
        <v>16</v>
      </c>
      <c r="H4" s="10" t="s">
        <v>0</v>
      </c>
      <c r="I4" s="1"/>
    </row>
    <row r="5" spans="2:9" ht="27.75" customHeight="1" x14ac:dyDescent="0.3">
      <c r="B5" s="11">
        <f ca="1">CalendarYear</f>
        <v>2018</v>
      </c>
      <c r="C5" s="11"/>
      <c r="E5" s="1"/>
      <c r="F5" s="1"/>
      <c r="G5" s="1"/>
      <c r="H5" s="8"/>
      <c r="I5" s="1"/>
    </row>
    <row r="6" spans="2:9" ht="44.25" customHeight="1" x14ac:dyDescent="0.15">
      <c r="B6" s="12" t="s">
        <v>4</v>
      </c>
      <c r="C6" s="12"/>
      <c r="D6" s="12"/>
      <c r="E6" s="12"/>
      <c r="F6" s="5"/>
    </row>
    <row r="7" spans="2:9" ht="18.75" customHeight="1" x14ac:dyDescent="0.15">
      <c r="B7" s="7" t="str">
        <f>WeekStart</f>
        <v>L</v>
      </c>
      <c r="C7" s="7" t="str">
        <f t="shared" ref="C7:H7" ca="1" si="0">UPPER(LEFT(TEXT(C8,"ddd"),1))</f>
        <v>M</v>
      </c>
      <c r="D7" s="7" t="str">
        <f t="shared" ca="1" si="0"/>
        <v>M</v>
      </c>
      <c r="E7" s="7" t="str">
        <f t="shared" ca="1" si="0"/>
        <v>J</v>
      </c>
      <c r="F7" s="7" t="str">
        <f t="shared" ca="1" si="0"/>
        <v>V</v>
      </c>
      <c r="G7" s="7" t="str">
        <f t="shared" ca="1" si="0"/>
        <v>S</v>
      </c>
      <c r="H7" s="7" t="str">
        <f t="shared" ca="1" si="0"/>
        <v>D</v>
      </c>
    </row>
    <row r="8" spans="2:9" ht="16.5" customHeight="1" x14ac:dyDescent="0.15">
      <c r="B8" s="6">
        <f t="array" aca="1" ref="B8:H8" ca="1">DaysAndWeeks+DATE(CalendarYear,4,1)-WEEKDAY(DATE(CalendarYear,4,1),(WeekStart="L")+1)+1</f>
        <v>43185</v>
      </c>
      <c r="C8" s="6">
        <f ca="1"/>
        <v>43186</v>
      </c>
      <c r="D8" s="6">
        <f ca="1"/>
        <v>43187</v>
      </c>
      <c r="E8" s="6">
        <f ca="1"/>
        <v>43188</v>
      </c>
      <c r="F8" s="6">
        <f ca="1"/>
        <v>43189</v>
      </c>
      <c r="G8" s="6">
        <f ca="1"/>
        <v>43190</v>
      </c>
      <c r="H8" s="6">
        <f ca="1"/>
        <v>43191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aca="1" ref="B10:H10" ca="1">DaysAndWeeks+DATE(CalendarYear,4,1)-WEEKDAY(DATE(CalendarYear,4,1),(WeekStart="L")+1)+8</f>
        <v>43192</v>
      </c>
      <c r="C10" s="6">
        <f ca="1"/>
        <v>43193</v>
      </c>
      <c r="D10" s="6">
        <f ca="1"/>
        <v>43194</v>
      </c>
      <c r="E10" s="6">
        <f ca="1"/>
        <v>43195</v>
      </c>
      <c r="F10" s="6">
        <f ca="1"/>
        <v>43196</v>
      </c>
      <c r="G10" s="6">
        <f ca="1"/>
        <v>43197</v>
      </c>
      <c r="H10" s="6">
        <f ca="1"/>
        <v>43198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aca="1" ref="B12:H12" ca="1">DaysAndWeeks+DATE(CalendarYear,4,1)-WEEKDAY(DATE(CalendarYear,4,1),(WeekStart="L")+1)+15</f>
        <v>43199</v>
      </c>
      <c r="C12" s="6">
        <f ca="1"/>
        <v>43200</v>
      </c>
      <c r="D12" s="6">
        <f ca="1"/>
        <v>43201</v>
      </c>
      <c r="E12" s="6">
        <f ca="1"/>
        <v>43202</v>
      </c>
      <c r="F12" s="6">
        <f ca="1"/>
        <v>43203</v>
      </c>
      <c r="G12" s="6">
        <f ca="1"/>
        <v>43204</v>
      </c>
      <c r="H12" s="6">
        <f ca="1"/>
        <v>43205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aca="1" ref="B14:H14" ca="1">DaysAndWeeks+DATE(CalendarYear,4,1)-WEEKDAY(DATE(CalendarYear,4,1),(WeekStart="L")+1)+22</f>
        <v>43206</v>
      </c>
      <c r="C14" s="6">
        <f ca="1"/>
        <v>43207</v>
      </c>
      <c r="D14" s="6">
        <f ca="1"/>
        <v>43208</v>
      </c>
      <c r="E14" s="6">
        <f ca="1"/>
        <v>43209</v>
      </c>
      <c r="F14" s="6">
        <f ca="1"/>
        <v>43210</v>
      </c>
      <c r="G14" s="6">
        <f ca="1"/>
        <v>43211</v>
      </c>
      <c r="H14" s="6">
        <f ca="1"/>
        <v>43212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aca="1" ref="B16:H16" ca="1">DaysAndWeeks+DATE(CalendarYear,4,1)-WEEKDAY(DATE(CalendarYear,4,1),(WeekStart="L")+1)+29</f>
        <v>43213</v>
      </c>
      <c r="C16" s="6">
        <f ca="1"/>
        <v>43214</v>
      </c>
      <c r="D16" s="6">
        <f ca="1"/>
        <v>43215</v>
      </c>
      <c r="E16" s="6">
        <f ca="1"/>
        <v>43216</v>
      </c>
      <c r="F16" s="6">
        <f ca="1"/>
        <v>43217</v>
      </c>
      <c r="G16" s="6">
        <f ca="1"/>
        <v>43218</v>
      </c>
      <c r="H16" s="6">
        <f ca="1"/>
        <v>43219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aca="1" ref="B18:H18" ca="1">DaysAndWeeks+DATE(CalendarYear,4,1)-WEEKDAY(DATE(CalendarYear,4,1),(WeekStart="L")+1)+36</f>
        <v>43220</v>
      </c>
      <c r="C18" s="6">
        <f ca="1"/>
        <v>43221</v>
      </c>
      <c r="D18" s="6">
        <f ca="1"/>
        <v>43222</v>
      </c>
      <c r="E18" s="6">
        <f ca="1"/>
        <v>43223</v>
      </c>
      <c r="F18" s="6">
        <f ca="1"/>
        <v>43224</v>
      </c>
      <c r="G18" s="6">
        <f ca="1"/>
        <v>43225</v>
      </c>
      <c r="H18" s="6">
        <f ca="1"/>
        <v>43226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7" priority="2">
      <formula>DAY(B8)&gt;8</formula>
    </cfRule>
  </conditionalFormatting>
  <conditionalFormatting sqref="B16:H19">
    <cfRule type="expression" dxfId="16" priority="1">
      <formula>AND(DAY(B16)&gt;=1,DAY(B16)&lt;=15)</formula>
    </cfRule>
  </conditionalFormatting>
  <hyperlinks>
    <hyperlink ref="H4" location="MAYO!A1" display="MAYO" xr:uid="{00000000-0004-0000-0300-000000000000}"/>
    <hyperlink ref="G4" location="MARZO!A1" display="MAR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  <pageSetUpPr fitToPage="1"/>
  </sheetPr>
  <dimension ref="B2:I20"/>
  <sheetViews>
    <sheetView showGridLines="0" zoomScale="125" zoomScaleNormal="125" workbookViewId="0"/>
  </sheetViews>
  <sheetFormatPr baseColWidth="10" defaultColWidth="9.3984375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G4" s="8" t="s">
        <v>17</v>
      </c>
      <c r="H4" s="10" t="s">
        <v>18</v>
      </c>
    </row>
    <row r="5" spans="2:9" ht="27.75" customHeight="1" x14ac:dyDescent="0.3">
      <c r="B5" s="11">
        <f ca="1">CalendarYear</f>
        <v>2018</v>
      </c>
      <c r="C5" s="11"/>
      <c r="E5" s="1"/>
      <c r="F5" s="1"/>
      <c r="G5" s="1"/>
      <c r="H5" s="8"/>
      <c r="I5" s="1"/>
    </row>
    <row r="6" spans="2:9" ht="44.25" customHeight="1" x14ac:dyDescent="0.15">
      <c r="B6" s="12" t="s">
        <v>0</v>
      </c>
      <c r="C6" s="12"/>
      <c r="D6" s="12"/>
      <c r="E6" s="12"/>
      <c r="F6" s="5"/>
    </row>
    <row r="7" spans="2:9" ht="18.75" customHeight="1" x14ac:dyDescent="0.15">
      <c r="B7" s="7" t="str">
        <f>WeekStart</f>
        <v>L</v>
      </c>
      <c r="C7" s="7" t="str">
        <f t="shared" ref="C7:H7" ca="1" si="0">UPPER(LEFT(TEXT(C8,"ddd"),1))</f>
        <v>M</v>
      </c>
      <c r="D7" s="7" t="str">
        <f t="shared" ca="1" si="0"/>
        <v>M</v>
      </c>
      <c r="E7" s="7" t="str">
        <f t="shared" ca="1" si="0"/>
        <v>J</v>
      </c>
      <c r="F7" s="7" t="str">
        <f t="shared" ca="1" si="0"/>
        <v>V</v>
      </c>
      <c r="G7" s="7" t="str">
        <f t="shared" ca="1" si="0"/>
        <v>S</v>
      </c>
      <c r="H7" s="7" t="str">
        <f t="shared" ca="1" si="0"/>
        <v>D</v>
      </c>
    </row>
    <row r="8" spans="2:9" ht="16.5" customHeight="1" x14ac:dyDescent="0.15">
      <c r="B8" s="6">
        <f t="array" aca="1" ref="B8:H8" ca="1">DaysAndWeeks+DATE(CalendarYear,5,1)-WEEKDAY(DATE(CalendarYear,5,1),(WeekStart="L")+1)+1</f>
        <v>43220</v>
      </c>
      <c r="C8" s="6">
        <f ca="1"/>
        <v>43221</v>
      </c>
      <c r="D8" s="6">
        <f ca="1"/>
        <v>43222</v>
      </c>
      <c r="E8" s="6">
        <f ca="1"/>
        <v>43223</v>
      </c>
      <c r="F8" s="6">
        <f ca="1"/>
        <v>43224</v>
      </c>
      <c r="G8" s="6">
        <f ca="1"/>
        <v>43225</v>
      </c>
      <c r="H8" s="6">
        <f ca="1"/>
        <v>43226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aca="1" ref="B10:H10" ca="1">DaysAndWeeks+DATE(CalendarYear,5,1)-WEEKDAY(DATE(CalendarYear,5,1),(WeekStart="L")+1)+8</f>
        <v>43227</v>
      </c>
      <c r="C10" s="6">
        <f ca="1"/>
        <v>43228</v>
      </c>
      <c r="D10" s="6">
        <f ca="1"/>
        <v>43229</v>
      </c>
      <c r="E10" s="6">
        <f ca="1"/>
        <v>43230</v>
      </c>
      <c r="F10" s="6">
        <f ca="1"/>
        <v>43231</v>
      </c>
      <c r="G10" s="6">
        <f ca="1"/>
        <v>43232</v>
      </c>
      <c r="H10" s="6">
        <f ca="1"/>
        <v>43233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aca="1" ref="B12:H12" ca="1">DaysAndWeeks+DATE(CalendarYear,5,1)-WEEKDAY(DATE(CalendarYear,5,1),(WeekStart="L")+1)+15</f>
        <v>43234</v>
      </c>
      <c r="C12" s="6">
        <f ca="1"/>
        <v>43235</v>
      </c>
      <c r="D12" s="6">
        <f ca="1"/>
        <v>43236</v>
      </c>
      <c r="E12" s="6">
        <f ca="1"/>
        <v>43237</v>
      </c>
      <c r="F12" s="6">
        <f ca="1"/>
        <v>43238</v>
      </c>
      <c r="G12" s="6">
        <f ca="1"/>
        <v>43239</v>
      </c>
      <c r="H12" s="6">
        <f ca="1"/>
        <v>43240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aca="1" ref="B14:H14" ca="1">DaysAndWeeks+DATE(CalendarYear,5,1)-WEEKDAY(DATE(CalendarYear,5,1),(WeekStart="L")+1)+22</f>
        <v>43241</v>
      </c>
      <c r="C14" s="6">
        <f ca="1"/>
        <v>43242</v>
      </c>
      <c r="D14" s="6">
        <f ca="1"/>
        <v>43243</v>
      </c>
      <c r="E14" s="6">
        <f ca="1"/>
        <v>43244</v>
      </c>
      <c r="F14" s="6">
        <f ca="1"/>
        <v>43245</v>
      </c>
      <c r="G14" s="6">
        <f ca="1"/>
        <v>43246</v>
      </c>
      <c r="H14" s="6">
        <f ca="1"/>
        <v>43247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aca="1" ref="B16:H16" ca="1">DaysAndWeeks+DATE(CalendarYear,5,1)-WEEKDAY(DATE(CalendarYear,5,1),(WeekStart="L")+1)+29</f>
        <v>43248</v>
      </c>
      <c r="C16" s="6">
        <f ca="1"/>
        <v>43249</v>
      </c>
      <c r="D16" s="6">
        <f ca="1"/>
        <v>43250</v>
      </c>
      <c r="E16" s="6">
        <f ca="1"/>
        <v>43251</v>
      </c>
      <c r="F16" s="6">
        <f ca="1"/>
        <v>43252</v>
      </c>
      <c r="G16" s="6">
        <f ca="1"/>
        <v>43253</v>
      </c>
      <c r="H16" s="6">
        <f ca="1"/>
        <v>43254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aca="1" ref="B18:H18" ca="1">DaysAndWeeks+DATE(CalendarYear,5,1)-WEEKDAY(DATE(CalendarYear,5,1),(WeekStart="L")+1)+36</f>
        <v>43255</v>
      </c>
      <c r="C18" s="6">
        <f ca="1"/>
        <v>43256</v>
      </c>
      <c r="D18" s="6">
        <f ca="1"/>
        <v>43257</v>
      </c>
      <c r="E18" s="6">
        <f ca="1"/>
        <v>43258</v>
      </c>
      <c r="F18" s="6">
        <f ca="1"/>
        <v>43259</v>
      </c>
      <c r="G18" s="6">
        <f ca="1"/>
        <v>43260</v>
      </c>
      <c r="H18" s="6">
        <f ca="1"/>
        <v>43261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5" priority="2">
      <formula>DAY(B8)&gt;8</formula>
    </cfRule>
  </conditionalFormatting>
  <conditionalFormatting sqref="B16:H19">
    <cfRule type="expression" dxfId="14" priority="1">
      <formula>AND(DAY(B16)&gt;=1,DAY(B16)&lt;=15)</formula>
    </cfRule>
  </conditionalFormatting>
  <hyperlinks>
    <hyperlink ref="H4" location="JUNIO!A1" display="JUN" xr:uid="{00000000-0004-0000-0400-000000000000}"/>
    <hyperlink ref="G4" location="ABRIL!A1" display="ABR" xr:uid="{00000000-0004-0000-04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0" tint="-0.499984740745262"/>
    <pageSetUpPr fitToPage="1"/>
  </sheetPr>
  <dimension ref="B2:I20"/>
  <sheetViews>
    <sheetView showGridLines="0" zoomScale="125" zoomScaleNormal="125" workbookViewId="0"/>
  </sheetViews>
  <sheetFormatPr baseColWidth="10" defaultColWidth="9.3984375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8" t="s">
        <v>0</v>
      </c>
      <c r="H4" s="10" t="s">
        <v>19</v>
      </c>
      <c r="I4" s="1"/>
    </row>
    <row r="5" spans="2:9" ht="27.75" customHeight="1" x14ac:dyDescent="0.3">
      <c r="B5" s="11">
        <f ca="1">CalendarYear</f>
        <v>2018</v>
      </c>
      <c r="C5" s="11"/>
      <c r="E5" s="1"/>
      <c r="F5" s="1"/>
      <c r="G5" s="1"/>
      <c r="H5" s="8"/>
      <c r="I5" s="1"/>
    </row>
    <row r="6" spans="2:9" ht="44.25" customHeight="1" x14ac:dyDescent="0.15">
      <c r="B6" s="12" t="s">
        <v>5</v>
      </c>
      <c r="C6" s="12"/>
      <c r="D6" s="12"/>
      <c r="E6" s="12"/>
      <c r="F6" s="5"/>
    </row>
    <row r="7" spans="2:9" ht="18.75" customHeight="1" x14ac:dyDescent="0.15">
      <c r="B7" s="7" t="str">
        <f>WeekStart</f>
        <v>L</v>
      </c>
      <c r="C7" s="7" t="str">
        <f t="shared" ref="C7:H7" ca="1" si="0">UPPER(LEFT(TEXT(C8,"ddd"),1))</f>
        <v>M</v>
      </c>
      <c r="D7" s="7" t="str">
        <f t="shared" ca="1" si="0"/>
        <v>M</v>
      </c>
      <c r="E7" s="7" t="str">
        <f t="shared" ca="1" si="0"/>
        <v>J</v>
      </c>
      <c r="F7" s="7" t="str">
        <f t="shared" ca="1" si="0"/>
        <v>V</v>
      </c>
      <c r="G7" s="7" t="str">
        <f t="shared" ca="1" si="0"/>
        <v>S</v>
      </c>
      <c r="H7" s="7" t="str">
        <f t="shared" ca="1" si="0"/>
        <v>D</v>
      </c>
    </row>
    <row r="8" spans="2:9" ht="16.5" customHeight="1" x14ac:dyDescent="0.15">
      <c r="B8" s="6">
        <f t="array" aca="1" ref="B8:H8" ca="1">DaysAndWeeks+DATE(CalendarYear,6,1)-WEEKDAY(DATE(CalendarYear,6,1),(WeekStart="L")+1)+1</f>
        <v>43248</v>
      </c>
      <c r="C8" s="6">
        <f ca="1"/>
        <v>43249</v>
      </c>
      <c r="D8" s="6">
        <f ca="1"/>
        <v>43250</v>
      </c>
      <c r="E8" s="6">
        <f ca="1"/>
        <v>43251</v>
      </c>
      <c r="F8" s="6">
        <f ca="1"/>
        <v>43252</v>
      </c>
      <c r="G8" s="6">
        <f ca="1"/>
        <v>43253</v>
      </c>
      <c r="H8" s="6">
        <f ca="1"/>
        <v>43254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aca="1" ref="B10:H10" ca="1">DaysAndWeeks+DATE(CalendarYear,6,1)-WEEKDAY(DATE(CalendarYear,6,1),(WeekStart="L")+1)+8</f>
        <v>43255</v>
      </c>
      <c r="C10" s="6">
        <f ca="1"/>
        <v>43256</v>
      </c>
      <c r="D10" s="6">
        <f ca="1"/>
        <v>43257</v>
      </c>
      <c r="E10" s="6">
        <f ca="1"/>
        <v>43258</v>
      </c>
      <c r="F10" s="6">
        <f ca="1"/>
        <v>43259</v>
      </c>
      <c r="G10" s="6">
        <f ca="1"/>
        <v>43260</v>
      </c>
      <c r="H10" s="6">
        <f ca="1"/>
        <v>43261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aca="1" ref="B12:H12" ca="1">DaysAndWeeks+DATE(CalendarYear,6,1)-WEEKDAY(DATE(CalendarYear,6,1),(WeekStart="L")+1)+15</f>
        <v>43262</v>
      </c>
      <c r="C12" s="6">
        <f ca="1"/>
        <v>43263</v>
      </c>
      <c r="D12" s="6">
        <f ca="1"/>
        <v>43264</v>
      </c>
      <c r="E12" s="6">
        <f ca="1"/>
        <v>43265</v>
      </c>
      <c r="F12" s="6">
        <f ca="1"/>
        <v>43266</v>
      </c>
      <c r="G12" s="6">
        <f ca="1"/>
        <v>43267</v>
      </c>
      <c r="H12" s="6">
        <f ca="1"/>
        <v>43268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aca="1" ref="B14:H14" ca="1">DaysAndWeeks+DATE(CalendarYear,6,1)-WEEKDAY(DATE(CalendarYear,6,1),(WeekStart="L")+1)+22</f>
        <v>43269</v>
      </c>
      <c r="C14" s="6">
        <f ca="1"/>
        <v>43270</v>
      </c>
      <c r="D14" s="6">
        <f ca="1"/>
        <v>43271</v>
      </c>
      <c r="E14" s="6">
        <f ca="1"/>
        <v>43272</v>
      </c>
      <c r="F14" s="6">
        <f ca="1"/>
        <v>43273</v>
      </c>
      <c r="G14" s="6">
        <f ca="1"/>
        <v>43274</v>
      </c>
      <c r="H14" s="6">
        <f ca="1"/>
        <v>43275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aca="1" ref="B16:H16" ca="1">DaysAndWeeks+DATE(CalendarYear,6,1)-WEEKDAY(DATE(CalendarYear,6,1),(WeekStart="L")+1)+29</f>
        <v>43276</v>
      </c>
      <c r="C16" s="6">
        <f ca="1"/>
        <v>43277</v>
      </c>
      <c r="D16" s="6">
        <f ca="1"/>
        <v>43278</v>
      </c>
      <c r="E16" s="6">
        <f ca="1"/>
        <v>43279</v>
      </c>
      <c r="F16" s="6">
        <f ca="1"/>
        <v>43280</v>
      </c>
      <c r="G16" s="6">
        <f ca="1"/>
        <v>43281</v>
      </c>
      <c r="H16" s="6">
        <f ca="1"/>
        <v>43282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aca="1" ref="B18:H18" ca="1">DaysAndWeeks+DATE(CalendarYear,6,1)-WEEKDAY(DATE(CalendarYear,6,1),(WeekStart="L")+1)+36</f>
        <v>43283</v>
      </c>
      <c r="C18" s="6">
        <f ca="1"/>
        <v>43284</v>
      </c>
      <c r="D18" s="6">
        <f ca="1"/>
        <v>43285</v>
      </c>
      <c r="E18" s="6">
        <f ca="1"/>
        <v>43286</v>
      </c>
      <c r="F18" s="6">
        <f ca="1"/>
        <v>43287</v>
      </c>
      <c r="G18" s="6">
        <f ca="1"/>
        <v>43288</v>
      </c>
      <c r="H18" s="6">
        <f ca="1"/>
        <v>43289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3" priority="2">
      <formula>DAY(B8)&gt;8</formula>
    </cfRule>
  </conditionalFormatting>
  <conditionalFormatting sqref="B16:H19">
    <cfRule type="expression" dxfId="12" priority="1">
      <formula>AND(DAY(B16)&gt;=1,DAY(B16)&lt;=15)</formula>
    </cfRule>
  </conditionalFormatting>
  <hyperlinks>
    <hyperlink ref="H4" location="JULIO!A1" display="JUL" xr:uid="{00000000-0004-0000-0500-000000000000}"/>
    <hyperlink ref="G4" location="MAYO!A1" display="MAYO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499984740745262"/>
    <pageSetUpPr fitToPage="1"/>
  </sheetPr>
  <dimension ref="B2:I20"/>
  <sheetViews>
    <sheetView showGridLines="0" zoomScale="125" zoomScaleNormal="125" workbookViewId="0"/>
  </sheetViews>
  <sheetFormatPr baseColWidth="10" defaultColWidth="9.3984375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8" t="s">
        <v>18</v>
      </c>
      <c r="H4" s="10" t="s">
        <v>20</v>
      </c>
      <c r="I4" s="1"/>
    </row>
    <row r="5" spans="2:9" ht="27.75" customHeight="1" x14ac:dyDescent="0.3">
      <c r="B5" s="11">
        <f ca="1">CalendarYear</f>
        <v>2018</v>
      </c>
      <c r="C5" s="11"/>
      <c r="E5" s="1"/>
      <c r="F5" s="1"/>
      <c r="G5" s="1"/>
      <c r="H5" s="8"/>
      <c r="I5" s="1"/>
    </row>
    <row r="6" spans="2:9" ht="44.25" customHeight="1" x14ac:dyDescent="0.15">
      <c r="B6" s="12" t="s">
        <v>6</v>
      </c>
      <c r="C6" s="12"/>
      <c r="D6" s="12"/>
      <c r="E6" s="12"/>
      <c r="F6" s="5"/>
    </row>
    <row r="7" spans="2:9" ht="18.75" customHeight="1" x14ac:dyDescent="0.15">
      <c r="B7" s="7" t="str">
        <f>WeekStart</f>
        <v>L</v>
      </c>
      <c r="C7" s="7" t="str">
        <f t="shared" ref="C7:H7" ca="1" si="0">UPPER(LEFT(TEXT(C8,"ddd"),1))</f>
        <v>M</v>
      </c>
      <c r="D7" s="7" t="str">
        <f t="shared" ca="1" si="0"/>
        <v>M</v>
      </c>
      <c r="E7" s="7" t="str">
        <f t="shared" ca="1" si="0"/>
        <v>J</v>
      </c>
      <c r="F7" s="7" t="str">
        <f t="shared" ca="1" si="0"/>
        <v>V</v>
      </c>
      <c r="G7" s="7" t="str">
        <f t="shared" ca="1" si="0"/>
        <v>S</v>
      </c>
      <c r="H7" s="7" t="str">
        <f t="shared" ca="1" si="0"/>
        <v>D</v>
      </c>
    </row>
    <row r="8" spans="2:9" ht="16.5" customHeight="1" x14ac:dyDescent="0.15">
      <c r="B8" s="6">
        <f t="array" aca="1" ref="B8:H8" ca="1">DaysAndWeeks+DATE(CalendarYear,7,1)-WEEKDAY(DATE(CalendarYear,7,1),(WeekStart="L")+1)+1</f>
        <v>43276</v>
      </c>
      <c r="C8" s="6">
        <f ca="1"/>
        <v>43277</v>
      </c>
      <c r="D8" s="6">
        <f ca="1"/>
        <v>43278</v>
      </c>
      <c r="E8" s="6">
        <f ca="1"/>
        <v>43279</v>
      </c>
      <c r="F8" s="6">
        <f ca="1"/>
        <v>43280</v>
      </c>
      <c r="G8" s="6">
        <f ca="1"/>
        <v>43281</v>
      </c>
      <c r="H8" s="6">
        <f ca="1"/>
        <v>43282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aca="1" ref="B10:H10" ca="1">DaysAndWeeks+DATE(CalendarYear,7,1)-WEEKDAY(DATE(CalendarYear,7,1),(WeekStart="L")+1)+8</f>
        <v>43283</v>
      </c>
      <c r="C10" s="6">
        <f ca="1"/>
        <v>43284</v>
      </c>
      <c r="D10" s="6">
        <f ca="1"/>
        <v>43285</v>
      </c>
      <c r="E10" s="6">
        <f ca="1"/>
        <v>43286</v>
      </c>
      <c r="F10" s="6">
        <f ca="1"/>
        <v>43287</v>
      </c>
      <c r="G10" s="6">
        <f ca="1"/>
        <v>43288</v>
      </c>
      <c r="H10" s="6">
        <f ca="1"/>
        <v>43289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aca="1" ref="B12:H12" ca="1">DaysAndWeeks+DATE(CalendarYear,7,1)-WEEKDAY(DATE(CalendarYear,7,1),(WeekStart="L")+1)+15</f>
        <v>43290</v>
      </c>
      <c r="C12" s="6">
        <f ca="1"/>
        <v>43291</v>
      </c>
      <c r="D12" s="6">
        <f ca="1"/>
        <v>43292</v>
      </c>
      <c r="E12" s="6">
        <f ca="1"/>
        <v>43293</v>
      </c>
      <c r="F12" s="6">
        <f ca="1"/>
        <v>43294</v>
      </c>
      <c r="G12" s="6">
        <f ca="1"/>
        <v>43295</v>
      </c>
      <c r="H12" s="6">
        <f ca="1"/>
        <v>43296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aca="1" ref="B14:H14" ca="1">DaysAndWeeks+DATE(CalendarYear,7,1)-WEEKDAY(DATE(CalendarYear,7,1),(WeekStart="L")+1)+22</f>
        <v>43297</v>
      </c>
      <c r="C14" s="6">
        <f ca="1"/>
        <v>43298</v>
      </c>
      <c r="D14" s="6">
        <f ca="1"/>
        <v>43299</v>
      </c>
      <c r="E14" s="6">
        <f ca="1"/>
        <v>43300</v>
      </c>
      <c r="F14" s="6">
        <f ca="1"/>
        <v>43301</v>
      </c>
      <c r="G14" s="6">
        <f ca="1"/>
        <v>43302</v>
      </c>
      <c r="H14" s="6">
        <f ca="1"/>
        <v>43303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aca="1" ref="B16:H16" ca="1">DaysAndWeeks+DATE(CalendarYear,7,1)-WEEKDAY(DATE(CalendarYear,7,1),(WeekStart="L")+1)+29</f>
        <v>43304</v>
      </c>
      <c r="C16" s="6">
        <f ca="1"/>
        <v>43305</v>
      </c>
      <c r="D16" s="6">
        <f ca="1"/>
        <v>43306</v>
      </c>
      <c r="E16" s="6">
        <f ca="1"/>
        <v>43307</v>
      </c>
      <c r="F16" s="6">
        <f ca="1"/>
        <v>43308</v>
      </c>
      <c r="G16" s="6">
        <f ca="1"/>
        <v>43309</v>
      </c>
      <c r="H16" s="6">
        <f ca="1"/>
        <v>43310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aca="1" ref="B18:H18" ca="1">DaysAndWeeks+DATE(CalendarYear,7,1)-WEEKDAY(DATE(CalendarYear,7,1),(WeekStart="L")+1)+36</f>
        <v>43311</v>
      </c>
      <c r="C18" s="6">
        <f ca="1"/>
        <v>43312</v>
      </c>
      <c r="D18" s="6">
        <f ca="1"/>
        <v>43313</v>
      </c>
      <c r="E18" s="6">
        <f ca="1"/>
        <v>43314</v>
      </c>
      <c r="F18" s="6">
        <f ca="1"/>
        <v>43315</v>
      </c>
      <c r="G18" s="6">
        <f ca="1"/>
        <v>43316</v>
      </c>
      <c r="H18" s="6">
        <f ca="1"/>
        <v>43317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1" priority="2">
      <formula>DAY(B8)&gt;8</formula>
    </cfRule>
  </conditionalFormatting>
  <conditionalFormatting sqref="B16:H19">
    <cfRule type="expression" dxfId="10" priority="1">
      <formula>AND(DAY(B16)&gt;=1,DAY(B16)&lt;=15)</formula>
    </cfRule>
  </conditionalFormatting>
  <hyperlinks>
    <hyperlink ref="H4" location="AGOSTO!A1" display="AGO" xr:uid="{00000000-0004-0000-0600-000000000000}"/>
    <hyperlink ref="G4" location="JUNIO!A1" display="JUN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  <pageSetUpPr fitToPage="1"/>
  </sheetPr>
  <dimension ref="B2:I20"/>
  <sheetViews>
    <sheetView showGridLines="0" zoomScale="125" zoomScaleNormal="125" workbookViewId="0"/>
  </sheetViews>
  <sheetFormatPr baseColWidth="10" defaultColWidth="9.3984375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8" t="s">
        <v>19</v>
      </c>
      <c r="H4" s="10" t="s">
        <v>21</v>
      </c>
      <c r="I4" s="1"/>
    </row>
    <row r="5" spans="2:9" ht="27.75" customHeight="1" x14ac:dyDescent="0.3">
      <c r="B5" s="11">
        <f ca="1">CalendarYear</f>
        <v>2018</v>
      </c>
      <c r="C5" s="11"/>
      <c r="E5" s="1"/>
      <c r="F5" s="1"/>
      <c r="G5" s="1"/>
      <c r="H5" s="8"/>
      <c r="I5" s="1"/>
    </row>
    <row r="6" spans="2:9" ht="44.25" customHeight="1" x14ac:dyDescent="0.15">
      <c r="B6" s="12" t="s">
        <v>7</v>
      </c>
      <c r="C6" s="12"/>
      <c r="D6" s="12"/>
      <c r="E6" s="12"/>
      <c r="F6" s="5"/>
    </row>
    <row r="7" spans="2:9" ht="18.75" customHeight="1" x14ac:dyDescent="0.15">
      <c r="B7" s="7" t="str">
        <f>WeekStart</f>
        <v>L</v>
      </c>
      <c r="C7" s="7" t="str">
        <f t="shared" ref="C7:H7" ca="1" si="0">UPPER(LEFT(TEXT(C8,"ddd"),1))</f>
        <v>M</v>
      </c>
      <c r="D7" s="7" t="str">
        <f t="shared" ca="1" si="0"/>
        <v>M</v>
      </c>
      <c r="E7" s="7" t="str">
        <f t="shared" ca="1" si="0"/>
        <v>J</v>
      </c>
      <c r="F7" s="7" t="str">
        <f t="shared" ca="1" si="0"/>
        <v>V</v>
      </c>
      <c r="G7" s="7" t="str">
        <f t="shared" ca="1" si="0"/>
        <v>S</v>
      </c>
      <c r="H7" s="7" t="str">
        <f t="shared" ca="1" si="0"/>
        <v>D</v>
      </c>
    </row>
    <row r="8" spans="2:9" ht="16.5" customHeight="1" x14ac:dyDescent="0.15">
      <c r="B8" s="6">
        <f t="array" aca="1" ref="B8:H8" ca="1">DaysAndWeeks+DATE(CalendarYear,8,1)-WEEKDAY(DATE(CalendarYear,8,1),(WeekStart="L")+1)+1</f>
        <v>43311</v>
      </c>
      <c r="C8" s="6">
        <f ca="1"/>
        <v>43312</v>
      </c>
      <c r="D8" s="6">
        <f ca="1"/>
        <v>43313</v>
      </c>
      <c r="E8" s="6">
        <f ca="1"/>
        <v>43314</v>
      </c>
      <c r="F8" s="6">
        <f ca="1"/>
        <v>43315</v>
      </c>
      <c r="G8" s="6">
        <f ca="1"/>
        <v>43316</v>
      </c>
      <c r="H8" s="6">
        <f ca="1"/>
        <v>43317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aca="1" ref="B10:H10" ca="1">DaysAndWeeks+DATE(CalendarYear,8,1)-WEEKDAY(DATE(CalendarYear,8,1),(WeekStart="L")+1)+8</f>
        <v>43318</v>
      </c>
      <c r="C10" s="6">
        <f ca="1"/>
        <v>43319</v>
      </c>
      <c r="D10" s="6">
        <f ca="1"/>
        <v>43320</v>
      </c>
      <c r="E10" s="6">
        <f ca="1"/>
        <v>43321</v>
      </c>
      <c r="F10" s="6">
        <f ca="1"/>
        <v>43322</v>
      </c>
      <c r="G10" s="6">
        <f ca="1"/>
        <v>43323</v>
      </c>
      <c r="H10" s="6">
        <f ca="1"/>
        <v>43324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aca="1" ref="B12:H12" ca="1">DaysAndWeeks+DATE(CalendarYear,8,1)-WEEKDAY(DATE(CalendarYear,8,1),(WeekStart="L")+1)+15</f>
        <v>43325</v>
      </c>
      <c r="C12" s="6">
        <f ca="1"/>
        <v>43326</v>
      </c>
      <c r="D12" s="6">
        <f ca="1"/>
        <v>43327</v>
      </c>
      <c r="E12" s="6">
        <f ca="1"/>
        <v>43328</v>
      </c>
      <c r="F12" s="6">
        <f ca="1"/>
        <v>43329</v>
      </c>
      <c r="G12" s="6">
        <f ca="1"/>
        <v>43330</v>
      </c>
      <c r="H12" s="6">
        <f ca="1"/>
        <v>43331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aca="1" ref="B14:H14" ca="1">DaysAndWeeks+DATE(CalendarYear,8,1)-WEEKDAY(DATE(CalendarYear,8,1),(WeekStart="L")+1)+22</f>
        <v>43332</v>
      </c>
      <c r="C14" s="6">
        <f ca="1"/>
        <v>43333</v>
      </c>
      <c r="D14" s="6">
        <f ca="1"/>
        <v>43334</v>
      </c>
      <c r="E14" s="6">
        <f ca="1"/>
        <v>43335</v>
      </c>
      <c r="F14" s="6">
        <f ca="1"/>
        <v>43336</v>
      </c>
      <c r="G14" s="6">
        <f ca="1"/>
        <v>43337</v>
      </c>
      <c r="H14" s="6">
        <f ca="1"/>
        <v>43338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aca="1" ref="B16:H16" ca="1">DaysAndWeeks+DATE(CalendarYear,8,1)-WEEKDAY(DATE(CalendarYear,8,1),(WeekStart="L")+1)+29</f>
        <v>43339</v>
      </c>
      <c r="C16" s="6">
        <f ca="1"/>
        <v>43340</v>
      </c>
      <c r="D16" s="6">
        <f ca="1"/>
        <v>43341</v>
      </c>
      <c r="E16" s="6">
        <f ca="1"/>
        <v>43342</v>
      </c>
      <c r="F16" s="6">
        <f ca="1"/>
        <v>43343</v>
      </c>
      <c r="G16" s="6">
        <f ca="1"/>
        <v>43344</v>
      </c>
      <c r="H16" s="6">
        <f ca="1"/>
        <v>43345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aca="1" ref="B18:H18" ca="1">DaysAndWeeks+DATE(CalendarYear,8,1)-WEEKDAY(DATE(CalendarYear,8,1),(WeekStart="L")+1)+36</f>
        <v>43346</v>
      </c>
      <c r="C18" s="6">
        <f ca="1"/>
        <v>43347</v>
      </c>
      <c r="D18" s="6">
        <f ca="1"/>
        <v>43348</v>
      </c>
      <c r="E18" s="6">
        <f ca="1"/>
        <v>43349</v>
      </c>
      <c r="F18" s="6">
        <f ca="1"/>
        <v>43350</v>
      </c>
      <c r="G18" s="6">
        <f ca="1"/>
        <v>43351</v>
      </c>
      <c r="H18" s="6">
        <f ca="1"/>
        <v>43352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9" priority="2">
      <formula>DAY(B8)&gt;8</formula>
    </cfRule>
  </conditionalFormatting>
  <conditionalFormatting sqref="B16:H19">
    <cfRule type="expression" dxfId="8" priority="1">
      <formula>AND(DAY(B16)&gt;=1,DAY(B16)&lt;=15)</formula>
    </cfRule>
  </conditionalFormatting>
  <hyperlinks>
    <hyperlink ref="H4" location="SEPTIEMBRE!A1" display="SEP" xr:uid="{00000000-0004-0000-0700-000000000000}"/>
    <hyperlink ref="G4" location="JULIO!A1" display="JUL" xr:uid="{00000000-0004-0000-07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3" tint="0.499984740745262"/>
    <pageSetUpPr fitToPage="1"/>
  </sheetPr>
  <dimension ref="B2:J20"/>
  <sheetViews>
    <sheetView showGridLines="0" tabSelected="1" topLeftCell="A6" zoomScale="150" zoomScaleNormal="150" workbookViewId="0">
      <selection activeCell="N17" sqref="N17"/>
    </sheetView>
  </sheetViews>
  <sheetFormatPr baseColWidth="10" defaultColWidth="9.3984375" defaultRowHeight="11" x14ac:dyDescent="0.15"/>
  <cols>
    <col min="1" max="1" width="5.3984375" customWidth="1"/>
    <col min="2" max="8" width="12.3984375" customWidth="1"/>
    <col min="9" max="9" width="5.3984375" customWidth="1"/>
    <col min="10" max="10" width="20.59765625" customWidth="1"/>
  </cols>
  <sheetData>
    <row r="2" spans="2:10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10" ht="15.75" customHeight="1" x14ac:dyDescent="0.15">
      <c r="B3" s="9"/>
      <c r="C3" s="9"/>
      <c r="D3" s="9"/>
      <c r="E3" s="1"/>
      <c r="F3" s="1"/>
      <c r="G3" s="1"/>
    </row>
    <row r="4" spans="2:10" ht="16.5" customHeight="1" x14ac:dyDescent="0.15">
      <c r="B4" s="1"/>
      <c r="C4" s="1"/>
      <c r="D4" s="1"/>
      <c r="E4" s="1"/>
      <c r="F4" s="1"/>
      <c r="G4" s="8" t="s">
        <v>20</v>
      </c>
      <c r="H4" s="10" t="s">
        <v>22</v>
      </c>
      <c r="I4" s="1"/>
    </row>
    <row r="5" spans="2:10" ht="27.75" customHeight="1" x14ac:dyDescent="0.3">
      <c r="B5" s="11">
        <f ca="1">CalendarYear</f>
        <v>2018</v>
      </c>
      <c r="C5" s="11"/>
      <c r="E5" s="1"/>
      <c r="F5" s="1"/>
      <c r="G5" s="1"/>
      <c r="H5" s="8"/>
      <c r="I5" s="1"/>
    </row>
    <row r="6" spans="2:10" ht="44.25" customHeight="1" x14ac:dyDescent="0.15">
      <c r="B6" s="12" t="s">
        <v>8</v>
      </c>
      <c r="C6" s="12"/>
      <c r="D6" s="12"/>
      <c r="E6" s="12"/>
      <c r="F6" s="5"/>
    </row>
    <row r="7" spans="2:10" ht="18.75" customHeight="1" x14ac:dyDescent="0.15">
      <c r="B7" s="7" t="str">
        <f>WeekStart</f>
        <v>L</v>
      </c>
      <c r="C7" s="7" t="str">
        <f t="shared" ref="C7:H7" ca="1" si="0">UPPER(LEFT(TEXT(C8,"ddd"),1))</f>
        <v>M</v>
      </c>
      <c r="D7" s="7" t="str">
        <f t="shared" ca="1" si="0"/>
        <v>M</v>
      </c>
      <c r="E7" s="7" t="str">
        <f t="shared" ca="1" si="0"/>
        <v>J</v>
      </c>
      <c r="F7" s="7" t="str">
        <f t="shared" ca="1" si="0"/>
        <v>V</v>
      </c>
      <c r="G7" s="7" t="str">
        <f t="shared" ca="1" si="0"/>
        <v>S</v>
      </c>
      <c r="H7" s="7" t="str">
        <f t="shared" ca="1" si="0"/>
        <v>D</v>
      </c>
    </row>
    <row r="8" spans="2:10" ht="16.5" customHeight="1" thickBot="1" x14ac:dyDescent="0.2">
      <c r="B8" s="6">
        <f t="array" aca="1" ref="B8:H8" ca="1">DaysAndWeeks+DATE(CalendarYear,9,1)-WEEKDAY(DATE(CalendarYear,9,1),(WeekStart="L")+1)+1</f>
        <v>43339</v>
      </c>
      <c r="C8" s="6">
        <f ca="1"/>
        <v>43340</v>
      </c>
      <c r="D8" s="6">
        <f ca="1"/>
        <v>43341</v>
      </c>
      <c r="E8" s="6">
        <f ca="1"/>
        <v>43342</v>
      </c>
      <c r="F8" s="6">
        <f ca="1"/>
        <v>43343</v>
      </c>
      <c r="G8" s="6">
        <f ca="1"/>
        <v>43344</v>
      </c>
      <c r="H8" s="6">
        <f ca="1"/>
        <v>43345</v>
      </c>
    </row>
    <row r="9" spans="2:10" ht="39.75" customHeight="1" thickBot="1" x14ac:dyDescent="0.2">
      <c r="B9" s="13"/>
      <c r="C9" s="14"/>
      <c r="D9" s="14"/>
      <c r="E9" s="15"/>
      <c r="F9" s="14"/>
      <c r="G9" s="14"/>
      <c r="H9" s="16"/>
    </row>
    <row r="10" spans="2:10" ht="15" customHeight="1" thickBot="1" x14ac:dyDescent="0.2">
      <c r="B10" s="6">
        <f t="array" aca="1" ref="B10:H10" ca="1">DaysAndWeeks+DATE(CalendarYear,9,1)-WEEKDAY(DATE(CalendarYear,9,1),(WeekStart="L")+1)+8</f>
        <v>43346</v>
      </c>
      <c r="C10" s="6">
        <f ca="1"/>
        <v>43347</v>
      </c>
      <c r="D10" s="6">
        <f ca="1"/>
        <v>43348</v>
      </c>
      <c r="E10" s="6">
        <f ca="1"/>
        <v>43349</v>
      </c>
      <c r="F10" s="6">
        <f ca="1"/>
        <v>43350</v>
      </c>
      <c r="G10" s="6">
        <f ca="1"/>
        <v>43351</v>
      </c>
      <c r="H10" s="6">
        <f ca="1"/>
        <v>43352</v>
      </c>
    </row>
    <row r="11" spans="2:10" ht="39.75" customHeight="1" thickBot="1" x14ac:dyDescent="0.2">
      <c r="B11" s="17"/>
      <c r="C11" s="18"/>
      <c r="D11" s="18"/>
      <c r="E11" s="18"/>
      <c r="F11" s="18"/>
      <c r="G11" s="18"/>
      <c r="H11" s="19"/>
      <c r="J11" s="21" t="s">
        <v>28</v>
      </c>
    </row>
    <row r="12" spans="2:10" ht="15" customHeight="1" thickBot="1" x14ac:dyDescent="0.2">
      <c r="B12" s="6">
        <f t="array" aca="1" ref="B12:H12" ca="1">DaysAndWeeks+DATE(CalendarYear,9,1)-WEEKDAY(DATE(CalendarYear,9,1),(WeekStart="L")+1)+15</f>
        <v>43353</v>
      </c>
      <c r="C12" s="6">
        <f ca="1"/>
        <v>43354</v>
      </c>
      <c r="D12" s="6">
        <f ca="1"/>
        <v>43355</v>
      </c>
      <c r="E12" s="6">
        <f ca="1"/>
        <v>43356</v>
      </c>
      <c r="F12" s="6">
        <f ca="1"/>
        <v>43357</v>
      </c>
      <c r="G12" s="6">
        <f ca="1"/>
        <v>43358</v>
      </c>
      <c r="H12" s="6">
        <f ca="1"/>
        <v>43359</v>
      </c>
    </row>
    <row r="13" spans="2:10" ht="39.75" customHeight="1" thickBot="1" x14ac:dyDescent="0.2">
      <c r="B13" s="22"/>
      <c r="C13" s="23"/>
      <c r="D13" s="23"/>
      <c r="E13" s="23"/>
      <c r="F13" s="23"/>
      <c r="G13" s="23"/>
      <c r="H13" s="24"/>
      <c r="J13" s="25" t="s">
        <v>29</v>
      </c>
    </row>
    <row r="14" spans="2:10" ht="15" customHeight="1" thickBot="1" x14ac:dyDescent="0.2">
      <c r="B14" s="6">
        <f t="array" aca="1" ref="B14:H14" ca="1">DaysAndWeeks+DATE(CalendarYear,9,1)-WEEKDAY(DATE(CalendarYear,9,1),(WeekStart="L")+1)+22</f>
        <v>43360</v>
      </c>
      <c r="C14" s="6">
        <f ca="1"/>
        <v>43361</v>
      </c>
      <c r="D14" s="6">
        <f ca="1"/>
        <v>43362</v>
      </c>
      <c r="E14" s="6">
        <f ca="1"/>
        <v>43363</v>
      </c>
      <c r="F14" s="6">
        <f ca="1"/>
        <v>43364</v>
      </c>
      <c r="G14" s="6">
        <f ca="1"/>
        <v>43365</v>
      </c>
      <c r="H14" s="6">
        <f ca="1"/>
        <v>43366</v>
      </c>
    </row>
    <row r="15" spans="2:10" ht="40.5" customHeight="1" thickBot="1" x14ac:dyDescent="0.2">
      <c r="B15" s="26"/>
      <c r="C15" s="27"/>
      <c r="D15" s="27"/>
      <c r="E15" s="27"/>
      <c r="F15" s="27"/>
      <c r="G15" s="27"/>
      <c r="H15" s="28"/>
      <c r="J15" s="32" t="s">
        <v>30</v>
      </c>
    </row>
    <row r="16" spans="2:10" ht="15" customHeight="1" thickBot="1" x14ac:dyDescent="0.2">
      <c r="B16" s="6">
        <f t="array" aca="1" ref="B16:H16" ca="1">DaysAndWeeks+DATE(CalendarYear,9,1)-WEEKDAY(DATE(CalendarYear,9,1),(WeekStart="L")+1)+29</f>
        <v>43367</v>
      </c>
      <c r="C16" s="6">
        <f ca="1"/>
        <v>43368</v>
      </c>
      <c r="D16" s="6">
        <f ca="1"/>
        <v>43369</v>
      </c>
      <c r="E16" s="6">
        <f ca="1"/>
        <v>43370</v>
      </c>
      <c r="F16" s="6">
        <f ca="1"/>
        <v>43371</v>
      </c>
      <c r="G16" s="6">
        <f ca="1"/>
        <v>43372</v>
      </c>
      <c r="H16" s="6">
        <f ca="1"/>
        <v>43373</v>
      </c>
      <c r="J16" s="20"/>
    </row>
    <row r="17" spans="2:10" ht="39.75" customHeight="1" thickBot="1" x14ac:dyDescent="0.2">
      <c r="B17" s="29"/>
      <c r="C17" s="30"/>
      <c r="D17" s="30"/>
      <c r="E17" s="30"/>
      <c r="F17" s="30"/>
      <c r="G17" s="30"/>
      <c r="H17" s="31"/>
      <c r="J17" s="33" t="s">
        <v>31</v>
      </c>
    </row>
    <row r="18" spans="2:10" ht="15" customHeight="1" x14ac:dyDescent="0.15">
      <c r="B18" s="6">
        <f t="array" aca="1" ref="B18:H18" ca="1">DaysAndWeeks+DATE(CalendarYear,9,1)-WEEKDAY(DATE(CalendarYear,9,1),(WeekStart="L")+1)+36</f>
        <v>43374</v>
      </c>
      <c r="C18" s="6">
        <f ca="1"/>
        <v>43375</v>
      </c>
      <c r="D18" s="6">
        <f ca="1"/>
        <v>43376</v>
      </c>
      <c r="E18" s="6">
        <f ca="1"/>
        <v>43377</v>
      </c>
      <c r="F18" s="6">
        <f ca="1"/>
        <v>43378</v>
      </c>
      <c r="G18" s="6">
        <f ca="1"/>
        <v>43379</v>
      </c>
      <c r="H18" s="6">
        <f ca="1"/>
        <v>43380</v>
      </c>
    </row>
    <row r="19" spans="2:10" ht="39.75" customHeight="1" x14ac:dyDescent="0.15">
      <c r="B19" s="3"/>
      <c r="C19" s="3"/>
      <c r="D19" s="3"/>
      <c r="E19" s="3"/>
      <c r="F19" s="3"/>
      <c r="G19" s="3"/>
      <c r="H19" s="4"/>
    </row>
    <row r="20" spans="2:10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7" priority="2">
      <formula>DAY(B8)&gt;8</formula>
    </cfRule>
  </conditionalFormatting>
  <conditionalFormatting sqref="B16:H19">
    <cfRule type="expression" dxfId="6" priority="1">
      <formula>AND(DAY(B16)&gt;=1,DAY(B16)&lt;=15)</formula>
    </cfRule>
  </conditionalFormatting>
  <hyperlinks>
    <hyperlink ref="H4" location="OCTUBRE!A1" display="OCT" xr:uid="{00000000-0004-0000-0800-000000000000}"/>
    <hyperlink ref="G4" location="AGOSTO!A1" display="AGO" xr:uid="{00000000-0004-0000-08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9" tint="0.39997558519241921"/>
    <pageSetUpPr fitToPage="1"/>
  </sheetPr>
  <dimension ref="B2:I20"/>
  <sheetViews>
    <sheetView showGridLines="0" zoomScale="125" zoomScaleNormal="125" workbookViewId="0"/>
  </sheetViews>
  <sheetFormatPr baseColWidth="10" defaultColWidth="9.3984375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8" t="s">
        <v>21</v>
      </c>
      <c r="H4" s="10" t="s">
        <v>23</v>
      </c>
      <c r="I4" s="1"/>
    </row>
    <row r="5" spans="2:9" ht="27.75" customHeight="1" x14ac:dyDescent="0.3">
      <c r="B5" s="11">
        <f ca="1">CalendarYear</f>
        <v>2018</v>
      </c>
      <c r="C5" s="11"/>
      <c r="E5" s="1"/>
      <c r="F5" s="1"/>
      <c r="G5" s="1"/>
      <c r="H5" s="8"/>
      <c r="I5" s="1"/>
    </row>
    <row r="6" spans="2:9" ht="44.25" customHeight="1" x14ac:dyDescent="0.15">
      <c r="B6" s="12" t="s">
        <v>9</v>
      </c>
      <c r="C6" s="12"/>
      <c r="D6" s="12"/>
      <c r="E6" s="12"/>
      <c r="F6" s="5"/>
    </row>
    <row r="7" spans="2:9" ht="18.75" customHeight="1" x14ac:dyDescent="0.15">
      <c r="B7" s="7" t="str">
        <f>WeekStart</f>
        <v>L</v>
      </c>
      <c r="C7" s="7" t="str">
        <f t="shared" ref="C7:H7" ca="1" si="0">UPPER(LEFT(TEXT(C8,"ddd"),1))</f>
        <v>M</v>
      </c>
      <c r="D7" s="7" t="str">
        <f t="shared" ca="1" si="0"/>
        <v>M</v>
      </c>
      <c r="E7" s="7" t="str">
        <f t="shared" ca="1" si="0"/>
        <v>J</v>
      </c>
      <c r="F7" s="7" t="str">
        <f t="shared" ca="1" si="0"/>
        <v>V</v>
      </c>
      <c r="G7" s="7" t="str">
        <f t="shared" ca="1" si="0"/>
        <v>S</v>
      </c>
      <c r="H7" s="7" t="str">
        <f t="shared" ca="1" si="0"/>
        <v>D</v>
      </c>
    </row>
    <row r="8" spans="2:9" ht="16.5" customHeight="1" x14ac:dyDescent="0.15">
      <c r="B8" s="6">
        <f t="array" aca="1" ref="B8:H8" ca="1">DaysAndWeeks+DATE(CalendarYear,10,1)-WEEKDAY(DATE(CalendarYear,10,1),(WeekStart="L")+1)+1</f>
        <v>43374</v>
      </c>
      <c r="C8" s="6">
        <f ca="1"/>
        <v>43375</v>
      </c>
      <c r="D8" s="6">
        <f ca="1"/>
        <v>43376</v>
      </c>
      <c r="E8" s="6">
        <f ca="1"/>
        <v>43377</v>
      </c>
      <c r="F8" s="6">
        <f ca="1"/>
        <v>43378</v>
      </c>
      <c r="G8" s="6">
        <f ca="1"/>
        <v>43379</v>
      </c>
      <c r="H8" s="6">
        <f ca="1"/>
        <v>43380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aca="1" ref="B10:H10" ca="1">DaysAndWeeks+DATE(CalendarYear,10,1)-WEEKDAY(DATE(CalendarYear,10,1),(WeekStart="L")+1)+8</f>
        <v>43381</v>
      </c>
      <c r="C10" s="6">
        <f ca="1"/>
        <v>43382</v>
      </c>
      <c r="D10" s="6">
        <f ca="1"/>
        <v>43383</v>
      </c>
      <c r="E10" s="6">
        <f ca="1"/>
        <v>43384</v>
      </c>
      <c r="F10" s="6">
        <f ca="1"/>
        <v>43385</v>
      </c>
      <c r="G10" s="6">
        <f ca="1"/>
        <v>43386</v>
      </c>
      <c r="H10" s="6">
        <f ca="1"/>
        <v>43387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aca="1" ref="B12:H12" ca="1">DaysAndWeeks+DATE(CalendarYear,10,1)-WEEKDAY(DATE(CalendarYear,10,1),(WeekStart="L")+1)+15</f>
        <v>43388</v>
      </c>
      <c r="C12" s="6">
        <f ca="1"/>
        <v>43389</v>
      </c>
      <c r="D12" s="6">
        <f ca="1"/>
        <v>43390</v>
      </c>
      <c r="E12" s="6">
        <f ca="1"/>
        <v>43391</v>
      </c>
      <c r="F12" s="6">
        <f ca="1"/>
        <v>43392</v>
      </c>
      <c r="G12" s="6">
        <f ca="1"/>
        <v>43393</v>
      </c>
      <c r="H12" s="6">
        <f ca="1"/>
        <v>43394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aca="1" ref="B14:H14" ca="1">DaysAndWeeks+DATE(CalendarYear,10,1)-WEEKDAY(DATE(CalendarYear,10,1),(WeekStart="L")+1)+22</f>
        <v>43395</v>
      </c>
      <c r="C14" s="6">
        <f ca="1"/>
        <v>43396</v>
      </c>
      <c r="D14" s="6">
        <f ca="1"/>
        <v>43397</v>
      </c>
      <c r="E14" s="6">
        <f ca="1"/>
        <v>43398</v>
      </c>
      <c r="F14" s="6">
        <f ca="1"/>
        <v>43399</v>
      </c>
      <c r="G14" s="6">
        <f ca="1"/>
        <v>43400</v>
      </c>
      <c r="H14" s="6">
        <f ca="1"/>
        <v>43401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aca="1" ref="B16:H16" ca="1">DaysAndWeeks+DATE(CalendarYear,10,1)-WEEKDAY(DATE(CalendarYear,10,1),(WeekStart="L")+1)+29</f>
        <v>43402</v>
      </c>
      <c r="C16" s="6">
        <f ca="1"/>
        <v>43403</v>
      </c>
      <c r="D16" s="6">
        <f ca="1"/>
        <v>43404</v>
      </c>
      <c r="E16" s="6">
        <f ca="1"/>
        <v>43405</v>
      </c>
      <c r="F16" s="6">
        <f ca="1"/>
        <v>43406</v>
      </c>
      <c r="G16" s="6">
        <f ca="1"/>
        <v>43407</v>
      </c>
      <c r="H16" s="6">
        <f ca="1"/>
        <v>43408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aca="1" ref="B18:H18" ca="1">DaysAndWeeks+DATE(CalendarYear,10,1)-WEEKDAY(DATE(CalendarYear,10,1),(WeekStart="L")+1)+36</f>
        <v>43409</v>
      </c>
      <c r="C18" s="6">
        <f ca="1"/>
        <v>43410</v>
      </c>
      <c r="D18" s="6">
        <f ca="1"/>
        <v>43411</v>
      </c>
      <c r="E18" s="6">
        <f ca="1"/>
        <v>43412</v>
      </c>
      <c r="F18" s="6">
        <f ca="1"/>
        <v>43413</v>
      </c>
      <c r="G18" s="6">
        <f ca="1"/>
        <v>43414</v>
      </c>
      <c r="H18" s="6">
        <f ca="1"/>
        <v>43415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5" priority="2">
      <formula>DAY(B8)&gt;8</formula>
    </cfRule>
  </conditionalFormatting>
  <conditionalFormatting sqref="B16:H19">
    <cfRule type="expression" dxfId="4" priority="1">
      <formula>AND(DAY(B16)&gt;=1,DAY(B16)&lt;=15)</formula>
    </cfRule>
  </conditionalFormatting>
  <hyperlinks>
    <hyperlink ref="H4" location="NOVIEMBRE!A1" display="NOV" xr:uid="{00000000-0004-0000-0900-000000000000}"/>
    <hyperlink ref="G4" location="SEPTIEMBRE!A1" display="SEP" xr:uid="{00000000-0004-0000-09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9" tint="-0.249977111117893"/>
    <pageSetUpPr fitToPage="1"/>
  </sheetPr>
  <dimension ref="B2:I20"/>
  <sheetViews>
    <sheetView showGridLines="0" zoomScale="125" zoomScaleNormal="125" workbookViewId="0"/>
  </sheetViews>
  <sheetFormatPr baseColWidth="10" defaultColWidth="9.3984375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8" t="s">
        <v>22</v>
      </c>
      <c r="H4" s="10" t="s">
        <v>24</v>
      </c>
      <c r="I4" s="1"/>
    </row>
    <row r="5" spans="2:9" ht="27.75" customHeight="1" x14ac:dyDescent="0.3">
      <c r="B5" s="11">
        <f ca="1">CalendarYear</f>
        <v>2018</v>
      </c>
      <c r="C5" s="11"/>
      <c r="E5" s="1"/>
      <c r="F5" s="1"/>
      <c r="G5" s="1"/>
      <c r="H5" s="8"/>
      <c r="I5" s="1"/>
    </row>
    <row r="6" spans="2:9" ht="44.25" customHeight="1" x14ac:dyDescent="0.15">
      <c r="B6" s="12" t="s">
        <v>10</v>
      </c>
      <c r="C6" s="12"/>
      <c r="D6" s="12"/>
      <c r="E6" s="12"/>
      <c r="F6" s="5"/>
    </row>
    <row r="7" spans="2:9" ht="18.75" customHeight="1" x14ac:dyDescent="0.15">
      <c r="B7" s="7" t="str">
        <f>WeekStart</f>
        <v>L</v>
      </c>
      <c r="C7" s="7" t="str">
        <f t="shared" ref="C7:H7" ca="1" si="0">UPPER(LEFT(TEXT(C8,"ddd"),1))</f>
        <v>M</v>
      </c>
      <c r="D7" s="7" t="str">
        <f t="shared" ca="1" si="0"/>
        <v>M</v>
      </c>
      <c r="E7" s="7" t="str">
        <f t="shared" ca="1" si="0"/>
        <v>J</v>
      </c>
      <c r="F7" s="7" t="str">
        <f t="shared" ca="1" si="0"/>
        <v>V</v>
      </c>
      <c r="G7" s="7" t="str">
        <f t="shared" ca="1" si="0"/>
        <v>S</v>
      </c>
      <c r="H7" s="7" t="str">
        <f t="shared" ca="1" si="0"/>
        <v>D</v>
      </c>
    </row>
    <row r="8" spans="2:9" ht="16.5" customHeight="1" x14ac:dyDescent="0.15">
      <c r="B8" s="6">
        <f t="array" aca="1" ref="B8:H8" ca="1">DaysAndWeeks+DATE(CalendarYear,11,1)-WEEKDAY(DATE(CalendarYear,11,1),(WeekStart="L")+1)+1</f>
        <v>43402</v>
      </c>
      <c r="C8" s="6">
        <f ca="1"/>
        <v>43403</v>
      </c>
      <c r="D8" s="6">
        <f ca="1"/>
        <v>43404</v>
      </c>
      <c r="E8" s="6">
        <f ca="1"/>
        <v>43405</v>
      </c>
      <c r="F8" s="6">
        <f ca="1"/>
        <v>43406</v>
      </c>
      <c r="G8" s="6">
        <f ca="1"/>
        <v>43407</v>
      </c>
      <c r="H8" s="6">
        <f ca="1"/>
        <v>43408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aca="1" ref="B10:H10" ca="1">DaysAndWeeks+DATE(CalendarYear,11,1)-WEEKDAY(DATE(CalendarYear,11,1),(WeekStart="L")+1)+8</f>
        <v>43409</v>
      </c>
      <c r="C10" s="6">
        <f ca="1"/>
        <v>43410</v>
      </c>
      <c r="D10" s="6">
        <f ca="1"/>
        <v>43411</v>
      </c>
      <c r="E10" s="6">
        <f ca="1"/>
        <v>43412</v>
      </c>
      <c r="F10" s="6">
        <f ca="1"/>
        <v>43413</v>
      </c>
      <c r="G10" s="6">
        <f ca="1"/>
        <v>43414</v>
      </c>
      <c r="H10" s="6">
        <f ca="1"/>
        <v>43415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aca="1" ref="B12:H12" ca="1">DaysAndWeeks+DATE(CalendarYear,11,1)-WEEKDAY(DATE(CalendarYear,11,1),(WeekStart="L")+1)+15</f>
        <v>43416</v>
      </c>
      <c r="C12" s="6">
        <f ca="1"/>
        <v>43417</v>
      </c>
      <c r="D12" s="6">
        <f ca="1"/>
        <v>43418</v>
      </c>
      <c r="E12" s="6">
        <f ca="1"/>
        <v>43419</v>
      </c>
      <c r="F12" s="6">
        <f ca="1"/>
        <v>43420</v>
      </c>
      <c r="G12" s="6">
        <f ca="1"/>
        <v>43421</v>
      </c>
      <c r="H12" s="6">
        <f ca="1"/>
        <v>43422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aca="1" ref="B14:H14" ca="1">DaysAndWeeks+DATE(CalendarYear,11,1)-WEEKDAY(DATE(CalendarYear,11,1),(WeekStart="L")+1)+22</f>
        <v>43423</v>
      </c>
      <c r="C14" s="6">
        <f ca="1"/>
        <v>43424</v>
      </c>
      <c r="D14" s="6">
        <f ca="1"/>
        <v>43425</v>
      </c>
      <c r="E14" s="6">
        <f ca="1"/>
        <v>43426</v>
      </c>
      <c r="F14" s="6">
        <f ca="1"/>
        <v>43427</v>
      </c>
      <c r="G14" s="6">
        <f ca="1"/>
        <v>43428</v>
      </c>
      <c r="H14" s="6">
        <f ca="1"/>
        <v>43429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aca="1" ref="B16:H16" ca="1">DaysAndWeeks+DATE(CalendarYear,11,1)-WEEKDAY(DATE(CalendarYear,11,1),(WeekStart="L")+1)+29</f>
        <v>43430</v>
      </c>
      <c r="C16" s="6">
        <f ca="1"/>
        <v>43431</v>
      </c>
      <c r="D16" s="6">
        <f ca="1"/>
        <v>43432</v>
      </c>
      <c r="E16" s="6">
        <f ca="1"/>
        <v>43433</v>
      </c>
      <c r="F16" s="6">
        <f ca="1"/>
        <v>43434</v>
      </c>
      <c r="G16" s="6">
        <f ca="1"/>
        <v>43435</v>
      </c>
      <c r="H16" s="6">
        <f ca="1"/>
        <v>43436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aca="1" ref="B18:H18" ca="1">DaysAndWeeks+DATE(CalendarYear,11,1)-WEEKDAY(DATE(CalendarYear,11,1),(WeekStart="L")+1)+36</f>
        <v>43437</v>
      </c>
      <c r="C18" s="6">
        <f ca="1"/>
        <v>43438</v>
      </c>
      <c r="D18" s="6">
        <f ca="1"/>
        <v>43439</v>
      </c>
      <c r="E18" s="6">
        <f ca="1"/>
        <v>43440</v>
      </c>
      <c r="F18" s="6">
        <f ca="1"/>
        <v>43441</v>
      </c>
      <c r="G18" s="6">
        <f ca="1"/>
        <v>43442</v>
      </c>
      <c r="H18" s="6">
        <f ca="1"/>
        <v>43443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3" priority="2">
      <formula>DAY(B8)&gt;8</formula>
    </cfRule>
  </conditionalFormatting>
  <conditionalFormatting sqref="B16:H19">
    <cfRule type="expression" dxfId="2" priority="1">
      <formula>AND(DAY(B16)&gt;=1,DAY(B16)&lt;=15)</formula>
    </cfRule>
  </conditionalFormatting>
  <hyperlinks>
    <hyperlink ref="H4" location="DICIEMBRE!A1" display="DIC" xr:uid="{00000000-0004-0000-0A00-000000000000}"/>
    <hyperlink ref="G4" location="OCTUBRE!A1" display="OCT" xr:uid="{00000000-0004-0000-0A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tabColor theme="9" tint="-0.499984740745262"/>
    <pageSetUpPr fitToPage="1"/>
  </sheetPr>
  <dimension ref="B2:I20"/>
  <sheetViews>
    <sheetView showGridLines="0" zoomScale="125" zoomScaleNormal="125" workbookViewId="0"/>
  </sheetViews>
  <sheetFormatPr baseColWidth="10" defaultColWidth="9.3984375" defaultRowHeight="11" x14ac:dyDescent="0.15"/>
  <cols>
    <col min="1" max="1" width="5.3984375" customWidth="1"/>
    <col min="2" max="8" width="12.3984375" customWidth="1"/>
    <col min="9" max="9" width="5.3984375" customWidth="1"/>
  </cols>
  <sheetData>
    <row r="2" spans="2:9" ht="12.75" customHeight="1" x14ac:dyDescent="0.15">
      <c r="B2" s="9"/>
      <c r="C2" s="1"/>
      <c r="D2" s="1"/>
      <c r="E2" s="1"/>
      <c r="F2" s="1"/>
      <c r="G2" s="1"/>
      <c r="H2" s="1"/>
      <c r="I2" s="1"/>
    </row>
    <row r="3" spans="2:9" ht="15.75" customHeight="1" x14ac:dyDescent="0.15">
      <c r="B3" s="9"/>
      <c r="C3" s="9"/>
      <c r="D3" s="9"/>
      <c r="E3" s="1"/>
      <c r="F3" s="1"/>
      <c r="G3" s="1"/>
    </row>
    <row r="4" spans="2:9" ht="16.5" customHeight="1" x14ac:dyDescent="0.15">
      <c r="B4" s="1"/>
      <c r="C4" s="1"/>
      <c r="D4" s="1"/>
      <c r="E4" s="1"/>
      <c r="F4" s="1"/>
      <c r="G4" s="8" t="s">
        <v>23</v>
      </c>
      <c r="H4" s="10" t="s">
        <v>15</v>
      </c>
      <c r="I4" s="1"/>
    </row>
    <row r="5" spans="2:9" ht="27.75" customHeight="1" x14ac:dyDescent="0.3">
      <c r="B5" s="11">
        <f ca="1">CalendarYear</f>
        <v>2018</v>
      </c>
      <c r="C5" s="11"/>
      <c r="E5" s="1"/>
      <c r="F5" s="1"/>
      <c r="G5" s="1"/>
      <c r="H5" s="8"/>
      <c r="I5" s="1"/>
    </row>
    <row r="6" spans="2:9" ht="44.25" customHeight="1" x14ac:dyDescent="0.15">
      <c r="B6" s="12" t="s">
        <v>11</v>
      </c>
      <c r="C6" s="12"/>
      <c r="D6" s="12"/>
      <c r="E6" s="12"/>
      <c r="F6" s="5"/>
    </row>
    <row r="7" spans="2:9" ht="18.75" customHeight="1" x14ac:dyDescent="0.15">
      <c r="B7" s="7" t="str">
        <f>WeekStart</f>
        <v>L</v>
      </c>
      <c r="C7" s="7" t="str">
        <f t="shared" ref="C7:H7" ca="1" si="0">UPPER(LEFT(TEXT(C8,"ddd"),1))</f>
        <v>M</v>
      </c>
      <c r="D7" s="7" t="str">
        <f t="shared" ca="1" si="0"/>
        <v>M</v>
      </c>
      <c r="E7" s="7" t="str">
        <f t="shared" ca="1" si="0"/>
        <v>J</v>
      </c>
      <c r="F7" s="7" t="str">
        <f t="shared" ca="1" si="0"/>
        <v>V</v>
      </c>
      <c r="G7" s="7" t="str">
        <f t="shared" ca="1" si="0"/>
        <v>S</v>
      </c>
      <c r="H7" s="7" t="str">
        <f t="shared" ca="1" si="0"/>
        <v>D</v>
      </c>
    </row>
    <row r="8" spans="2:9" ht="16.5" customHeight="1" x14ac:dyDescent="0.15">
      <c r="B8" s="6">
        <f t="array" aca="1" ref="B8:H8" ca="1">DaysAndWeeks+DATE(CalendarYear,12,1)-WEEKDAY(DATE(CalendarYear,12,1),(WeekStart="L")+1)+1</f>
        <v>43430</v>
      </c>
      <c r="C8" s="6">
        <f ca="1"/>
        <v>43431</v>
      </c>
      <c r="D8" s="6">
        <f ca="1"/>
        <v>43432</v>
      </c>
      <c r="E8" s="6">
        <f ca="1"/>
        <v>43433</v>
      </c>
      <c r="F8" s="6">
        <f ca="1"/>
        <v>43434</v>
      </c>
      <c r="G8" s="6">
        <f ca="1"/>
        <v>43435</v>
      </c>
      <c r="H8" s="6">
        <f ca="1"/>
        <v>43436</v>
      </c>
    </row>
    <row r="9" spans="2:9" ht="39.75" customHeight="1" x14ac:dyDescent="0.15">
      <c r="B9" s="4"/>
      <c r="C9" s="4"/>
      <c r="D9" s="4"/>
      <c r="F9" s="4"/>
      <c r="G9" s="4"/>
      <c r="H9" s="4"/>
    </row>
    <row r="10" spans="2:9" ht="15" customHeight="1" x14ac:dyDescent="0.15">
      <c r="B10" s="6">
        <f t="array" aca="1" ref="B10:H10" ca="1">DaysAndWeeks+DATE(CalendarYear,12,1)-WEEKDAY(DATE(CalendarYear,12,1),(WeekStart="L")+1)+8</f>
        <v>43437</v>
      </c>
      <c r="C10" s="6">
        <f ca="1"/>
        <v>43438</v>
      </c>
      <c r="D10" s="6">
        <f ca="1"/>
        <v>43439</v>
      </c>
      <c r="E10" s="6">
        <f ca="1"/>
        <v>43440</v>
      </c>
      <c r="F10" s="6">
        <f ca="1"/>
        <v>43441</v>
      </c>
      <c r="G10" s="6">
        <f ca="1"/>
        <v>43442</v>
      </c>
      <c r="H10" s="6">
        <f ca="1"/>
        <v>43443</v>
      </c>
    </row>
    <row r="11" spans="2:9" ht="39.75" customHeight="1" x14ac:dyDescent="0.15">
      <c r="B11" s="4"/>
      <c r="C11" s="4"/>
      <c r="D11" s="4"/>
      <c r="E11" s="4"/>
      <c r="F11" s="4"/>
      <c r="G11" s="4"/>
      <c r="H11" s="4"/>
    </row>
    <row r="12" spans="2:9" ht="15" customHeight="1" x14ac:dyDescent="0.15">
      <c r="B12" s="6">
        <f t="array" aca="1" ref="B12:H12" ca="1">DaysAndWeeks+DATE(CalendarYear,12,1)-WEEKDAY(DATE(CalendarYear,12,1),(WeekStart="L")+1)+15</f>
        <v>43444</v>
      </c>
      <c r="C12" s="6">
        <f ca="1"/>
        <v>43445</v>
      </c>
      <c r="D12" s="6">
        <f ca="1"/>
        <v>43446</v>
      </c>
      <c r="E12" s="6">
        <f ca="1"/>
        <v>43447</v>
      </c>
      <c r="F12" s="6">
        <f ca="1"/>
        <v>43448</v>
      </c>
      <c r="G12" s="6">
        <f ca="1"/>
        <v>43449</v>
      </c>
      <c r="H12" s="6">
        <f ca="1"/>
        <v>43450</v>
      </c>
    </row>
    <row r="13" spans="2:9" ht="39.75" customHeight="1" x14ac:dyDescent="0.15">
      <c r="B13" s="4"/>
      <c r="C13" s="4"/>
      <c r="D13" s="4"/>
      <c r="E13" s="4"/>
      <c r="F13" s="4"/>
      <c r="G13" s="4"/>
      <c r="H13" s="4"/>
    </row>
    <row r="14" spans="2:9" ht="15" customHeight="1" x14ac:dyDescent="0.15">
      <c r="B14" s="6">
        <f t="array" aca="1" ref="B14:H14" ca="1">DaysAndWeeks+DATE(CalendarYear,12,1)-WEEKDAY(DATE(CalendarYear,12,1),(WeekStart="L")+1)+22</f>
        <v>43451</v>
      </c>
      <c r="C14" s="6">
        <f ca="1"/>
        <v>43452</v>
      </c>
      <c r="D14" s="6">
        <f ca="1"/>
        <v>43453</v>
      </c>
      <c r="E14" s="6">
        <f ca="1"/>
        <v>43454</v>
      </c>
      <c r="F14" s="6">
        <f ca="1"/>
        <v>43455</v>
      </c>
      <c r="G14" s="6">
        <f ca="1"/>
        <v>43456</v>
      </c>
      <c r="H14" s="6">
        <f ca="1"/>
        <v>43457</v>
      </c>
    </row>
    <row r="15" spans="2:9" ht="40.5" customHeight="1" x14ac:dyDescent="0.15">
      <c r="B15" s="4"/>
      <c r="C15" s="4"/>
      <c r="D15" s="4"/>
      <c r="E15" s="4"/>
      <c r="F15" s="4"/>
      <c r="G15" s="4"/>
      <c r="H15" s="4"/>
    </row>
    <row r="16" spans="2:9" ht="15" customHeight="1" x14ac:dyDescent="0.15">
      <c r="B16" s="6">
        <f t="array" aca="1" ref="B16:H16" ca="1">DaysAndWeeks+DATE(CalendarYear,12,1)-WEEKDAY(DATE(CalendarYear,12,1),(WeekStart="L")+1)+29</f>
        <v>43458</v>
      </c>
      <c r="C16" s="6">
        <f ca="1"/>
        <v>43459</v>
      </c>
      <c r="D16" s="6">
        <f ca="1"/>
        <v>43460</v>
      </c>
      <c r="E16" s="6">
        <f ca="1"/>
        <v>43461</v>
      </c>
      <c r="F16" s="6">
        <f ca="1"/>
        <v>43462</v>
      </c>
      <c r="G16" s="6">
        <f ca="1"/>
        <v>43463</v>
      </c>
      <c r="H16" s="6">
        <f ca="1"/>
        <v>43464</v>
      </c>
    </row>
    <row r="17" spans="2:8" ht="39.75" customHeight="1" x14ac:dyDescent="0.15">
      <c r="B17" s="4"/>
      <c r="C17" s="4"/>
      <c r="D17" s="4"/>
      <c r="E17" s="4"/>
      <c r="F17" s="4"/>
      <c r="G17" s="4"/>
      <c r="H17" s="4"/>
    </row>
    <row r="18" spans="2:8" ht="15" customHeight="1" x14ac:dyDescent="0.15">
      <c r="B18" s="6">
        <f t="array" aca="1" ref="B18:H18" ca="1">DaysAndWeeks+DATE(CalendarYear,12,1)-WEEKDAY(DATE(CalendarYear,12,1),(WeekStart="L")+1)+36</f>
        <v>43465</v>
      </c>
      <c r="C18" s="6">
        <f ca="1"/>
        <v>43466</v>
      </c>
      <c r="D18" s="6">
        <f ca="1"/>
        <v>43467</v>
      </c>
      <c r="E18" s="6">
        <f ca="1"/>
        <v>43468</v>
      </c>
      <c r="F18" s="6">
        <f ca="1"/>
        <v>43469</v>
      </c>
      <c r="G18" s="6">
        <f ca="1"/>
        <v>43470</v>
      </c>
      <c r="H18" s="6">
        <f ca="1"/>
        <v>43471</v>
      </c>
    </row>
    <row r="19" spans="2:8" ht="39.75" customHeight="1" x14ac:dyDescent="0.15">
      <c r="B19" s="3"/>
      <c r="C19" s="3"/>
      <c r="D19" s="3"/>
      <c r="E19" s="3"/>
      <c r="F19" s="3"/>
      <c r="G19" s="3"/>
      <c r="H19" s="4"/>
    </row>
    <row r="20" spans="2:8" ht="14.25" customHeight="1" x14ac:dyDescent="0.15">
      <c r="B20" s="2"/>
      <c r="C20" s="2"/>
      <c r="D20" s="2"/>
      <c r="E20" s="2"/>
      <c r="F20" s="2"/>
      <c r="G20" s="2"/>
      <c r="H20" s="2"/>
    </row>
  </sheetData>
  <mergeCells count="2">
    <mergeCell ref="B5:C5"/>
    <mergeCell ref="B6:E6"/>
  </mergeCells>
  <conditionalFormatting sqref="B8:G8">
    <cfRule type="expression" dxfId="1" priority="2">
      <formula>DAY(B8)&gt;8</formula>
    </cfRule>
  </conditionalFormatting>
  <conditionalFormatting sqref="B16:H19">
    <cfRule type="expression" dxfId="0" priority="1">
      <formula>AND(DAY(B16)&gt;=1,DAY(B16)&lt;=15)</formula>
    </cfRule>
  </conditionalFormatting>
  <hyperlinks>
    <hyperlink ref="H4" location="ENERO!A1" display="ENE" xr:uid="{00000000-0004-0000-0B00-000000000000}"/>
    <hyperlink ref="G4" location="NOVIEMBRE!A1" display="NOV" xr:uid="{00000000-0004-0000-0B00-000001000000}"/>
  </hyperlinks>
  <printOptions horizontalCentered="1"/>
  <pageMargins left="0.09" right="0.5" top="0.75" bottom="0.75" header="0.3" footer="0.3"/>
  <pageSetup paperSize="9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14</vt:i4>
      </vt:variant>
    </vt:vector>
  </HeadingPairs>
  <TitlesOfParts>
    <vt:vector size="26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ABRIL!Área_de_impresión</vt:lpstr>
      <vt:lpstr>AGOSTO!Área_de_impresión</vt:lpstr>
      <vt:lpstr>DICIEMBRE!Área_de_impresión</vt:lpstr>
      <vt:lpstr>ENERO!Área_de_impresión</vt:lpstr>
      <vt:lpstr>FEBRERO!Área_de_impresión</vt:lpstr>
      <vt:lpstr>JULIO!Área_de_impresión</vt:lpstr>
      <vt:lpstr>JUNIO!Área_de_impresión</vt:lpstr>
      <vt:lpstr>MARZO!Área_de_impresión</vt:lpstr>
      <vt:lpstr>MAYO!Área_de_impresión</vt:lpstr>
      <vt:lpstr>NOVIEMBRE!Área_de_impresión</vt:lpstr>
      <vt:lpstr>OCTUBRE!Área_de_impresión</vt:lpstr>
      <vt:lpstr>SEPTIEMBRE!Área_de_impresión</vt:lpstr>
      <vt:lpstr>CalendarYear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2014-12-22T21:15:20Z</dcterms:created>
  <dcterms:modified xsi:type="dcterms:W3CDTF">2018-09-03T05:17:05Z</dcterms:modified>
</cp:coreProperties>
</file>