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 showInkAnnotation="0"/>
  <mc:AlternateContent xmlns:mc="http://schemas.openxmlformats.org/markup-compatibility/2006">
    <mc:Choice Requires="x15">
      <x15ac:absPath xmlns:x15ac="http://schemas.microsoft.com/office/spreadsheetml/2010/11/ac" url="/Users/Jared/Google Drive/HOME/"/>
    </mc:Choice>
  </mc:AlternateContent>
  <bookViews>
    <workbookView xWindow="0" yWindow="440" windowWidth="28800" windowHeight="17460" tabRatio="500"/>
  </bookViews>
  <sheets>
    <sheet name="Entry &amp; Exit Calc" sheetId="2" r:id="rId1"/>
    <sheet name="Growth Plan" sheetId="1" r:id="rId2"/>
    <sheet name="Weekly Journal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2" l="1"/>
  <c r="F6" i="2"/>
  <c r="C9" i="2"/>
  <c r="F12" i="2"/>
  <c r="F9" i="2"/>
  <c r="C12" i="2"/>
  <c r="F14" i="2"/>
  <c r="C14" i="2"/>
  <c r="F2" i="1"/>
  <c r="B4" i="1"/>
  <c r="B9" i="1"/>
  <c r="B10" i="1"/>
  <c r="B11" i="1"/>
  <c r="B12" i="1"/>
  <c r="B13" i="1"/>
  <c r="B14" i="1"/>
  <c r="B15" i="1"/>
  <c r="B16" i="1"/>
  <c r="B17" i="1"/>
  <c r="B18" i="1"/>
  <c r="B19" i="1"/>
  <c r="B20" i="1"/>
  <c r="F42" i="1"/>
  <c r="B5" i="1"/>
  <c r="B8" i="1"/>
  <c r="B3" i="1"/>
  <c r="B26" i="1"/>
  <c r="F41" i="1"/>
  <c r="F43" i="1"/>
  <c r="F44" i="1"/>
  <c r="F45" i="1"/>
  <c r="F46" i="1"/>
  <c r="F47" i="1"/>
  <c r="F48" i="1"/>
  <c r="F49" i="1"/>
  <c r="F50" i="1"/>
  <c r="F51" i="1"/>
  <c r="F52" i="1"/>
  <c r="F53" i="1"/>
  <c r="D26" i="1"/>
  <c r="C26" i="1"/>
  <c r="D38" i="1"/>
  <c r="C38" i="1"/>
  <c r="D27" i="1"/>
  <c r="D28" i="1"/>
  <c r="D29" i="1"/>
  <c r="D30" i="1"/>
  <c r="D31" i="1"/>
  <c r="D32" i="1"/>
  <c r="D33" i="1"/>
  <c r="D34" i="1"/>
  <c r="D35" i="1"/>
  <c r="D36" i="1"/>
  <c r="D37" i="1"/>
  <c r="C28" i="1"/>
  <c r="C29" i="1"/>
  <c r="C30" i="1"/>
  <c r="C31" i="1"/>
  <c r="C32" i="1"/>
  <c r="C33" i="1"/>
  <c r="C34" i="1"/>
  <c r="C35" i="1"/>
  <c r="C36" i="1"/>
  <c r="C37" i="1"/>
  <c r="C27" i="1"/>
</calcChain>
</file>

<file path=xl/sharedStrings.xml><?xml version="1.0" encoding="utf-8"?>
<sst xmlns="http://schemas.openxmlformats.org/spreadsheetml/2006/main" count="118" uniqueCount="67">
  <si>
    <t xml:space="preserve">Principle </t>
  </si>
  <si>
    <t>Months</t>
  </si>
  <si>
    <t>Formula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</si>
  <si>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</si>
  <si>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</si>
  <si>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</si>
  <si>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</si>
  <si>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</si>
  <si>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</si>
  <si>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</si>
  <si>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</si>
  <si>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</si>
  <si>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</si>
  <si>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</si>
  <si>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 Growth Per Month</t>
  </si>
  <si>
    <t>January</t>
  </si>
  <si>
    <t>Quota</t>
  </si>
  <si>
    <t>Term /Months</t>
  </si>
  <si>
    <t>% To Quota</t>
  </si>
  <si>
    <t>Position</t>
  </si>
  <si>
    <t>Target</t>
  </si>
  <si>
    <t>GAP IN $'s</t>
  </si>
  <si>
    <t>Week 1</t>
  </si>
  <si>
    <t>Week 2</t>
  </si>
  <si>
    <t>Week 3</t>
  </si>
  <si>
    <t>Week 4</t>
  </si>
  <si>
    <t>Total %</t>
  </si>
  <si>
    <t>Gain per trade (percent)</t>
  </si>
  <si>
    <t>Trades Per Year</t>
  </si>
  <si>
    <t>number of trades per week</t>
  </si>
  <si>
    <t xml:space="preserve"> </t>
  </si>
  <si>
    <t>Month 0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</si>
  <si>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</si>
  <si>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</si>
  <si>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</si>
  <si>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</si>
  <si>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</si>
  <si>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</si>
  <si>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</si>
  <si>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</si>
  <si>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</si>
  <si>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</si>
  <si>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</si>
  <si>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Average Trades / Month</t>
  </si>
  <si>
    <t>Month 1</t>
  </si>
  <si>
    <t>Current Price</t>
  </si>
  <si>
    <t>Total Shares</t>
  </si>
  <si>
    <t>% Risked</t>
  </si>
  <si>
    <t>Position Sizing &amp;  Stop Loss</t>
  </si>
  <si>
    <t>Set Stop Loss at:</t>
  </si>
  <si>
    <t>Max Loss:</t>
  </si>
  <si>
    <t>Getting Out of a Trade</t>
  </si>
  <si>
    <t>% Gained</t>
  </si>
  <si>
    <t>Get Out Price:</t>
  </si>
  <si>
    <t>Profit:</t>
  </si>
  <si>
    <t>Price Needs to Rise</t>
  </si>
  <si>
    <t>Monday</t>
  </si>
  <si>
    <t>Tuesday</t>
  </si>
  <si>
    <t>Wednesday</t>
  </si>
  <si>
    <t>Thursday</t>
  </si>
  <si>
    <t>Friday</t>
  </si>
  <si>
    <t>$ Risked in Trade</t>
  </si>
  <si>
    <t>Date:</t>
  </si>
  <si>
    <t>Ticker:</t>
  </si>
  <si>
    <t>Entry Notes:</t>
  </si>
  <si>
    <t>Exit Notes:</t>
  </si>
  <si>
    <t>ONLY EDIT GREEN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</si>
</sst>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111111"/>
      <name val="Calibri"/>
      <family val="2"/>
      <scheme val="minor"/>
    </font>
    <font>
      <sz val="11"/>
      <color rgb="FF11111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4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8">
    <xf numFmtId="0" fontId="0" fillId="0" borderId="0" xfId="0"/>
    <xf numFmtId="3" fontId="0" fillId="0" borderId="0" xfId="0" applyNumberFormat="1"/>
    <xf numFmtId="0" fontId="0" fillId="0" borderId="0" xfId="0" applyFill="1" applyBorder="1"/>
    <xf numFmtId="0" fontId="0" fillId="2" borderId="3" xfId="0" applyFill="1" applyBorder="1"/>
    <xf numFmtId="0" fontId="0" fillId="2" borderId="4" xfId="0" applyFill="1" applyBorder="1"/>
    <xf numFmtId="0" fontId="4" fillId="2" borderId="3" xfId="0" applyFont="1" applyFill="1" applyBorder="1"/>
    <xf numFmtId="0" fontId="0" fillId="2" borderId="1" xfId="0" applyFill="1" applyBorder="1"/>
    <xf numFmtId="0" fontId="0" fillId="2" borderId="2" xfId="0" applyFill="1" applyBorder="1"/>
    <xf numFmtId="44" fontId="2" fillId="3" borderId="2" xfId="1" applyFont="1" applyFill="1" applyBorder="1"/>
    <xf numFmtId="0" fontId="0" fillId="3" borderId="2" xfId="0" applyFill="1" applyBorder="1"/>
    <xf numFmtId="44" fontId="6" fillId="3" borderId="0" xfId="1" applyFont="1" applyFill="1"/>
    <xf numFmtId="44" fontId="0" fillId="3" borderId="2" xfId="1" applyFont="1" applyFill="1" applyBorder="1"/>
    <xf numFmtId="164" fontId="0" fillId="3" borderId="2" xfId="2" applyNumberFormat="1" applyFont="1" applyFill="1" applyBorder="1"/>
    <xf numFmtId="9" fontId="0" fillId="3" borderId="2" xfId="2" applyFont="1" applyFill="1" applyBorder="1"/>
    <xf numFmtId="0" fontId="0" fillId="3" borderId="2" xfId="0" applyNumberFormat="1" applyFill="1" applyBorder="1"/>
    <xf numFmtId="1" fontId="0" fillId="3" borderId="2" xfId="0" applyNumberFormat="1" applyFill="1" applyBorder="1"/>
    <xf numFmtId="44" fontId="0" fillId="4" borderId="2" xfId="1" applyFont="1" applyFill="1" applyBorder="1"/>
    <xf numFmtId="0" fontId="0" fillId="4" borderId="2" xfId="0" applyFill="1" applyBorder="1"/>
    <xf numFmtId="9" fontId="0" fillId="4" borderId="2" xfId="2" applyFont="1" applyFill="1" applyBorder="1"/>
    <xf numFmtId="3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5" borderId="2" xfId="0" applyFill="1" applyBorder="1"/>
    <xf numFmtId="0" fontId="4" fillId="5" borderId="2" xfId="0" applyFont="1" applyFill="1" applyBorder="1"/>
    <xf numFmtId="44" fontId="5" fillId="3" borderId="2" xfId="1" applyFont="1" applyFill="1" applyBorder="1"/>
    <xf numFmtId="10" fontId="0" fillId="3" borderId="2" xfId="2" applyNumberFormat="1" applyFont="1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44" fontId="0" fillId="4" borderId="2" xfId="1" applyFont="1" applyFill="1" applyBorder="1" applyAlignment="1">
      <alignment horizontal="center"/>
    </xf>
    <xf numFmtId="10" fontId="0" fillId="4" borderId="2" xfId="2" applyNumberFormat="1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165" fontId="0" fillId="3" borderId="2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44" fontId="0" fillId="3" borderId="2" xfId="0" applyNumberFormat="1" applyFill="1" applyBorder="1" applyAlignment="1">
      <alignment horizontal="center"/>
    </xf>
    <xf numFmtId="44" fontId="4" fillId="6" borderId="2" xfId="0" applyNumberFormat="1" applyFont="1" applyFill="1" applyBorder="1" applyAlignment="1">
      <alignment horizontal="center"/>
    </xf>
    <xf numFmtId="44" fontId="4" fillId="6" borderId="2" xfId="1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44" fontId="7" fillId="5" borderId="2" xfId="1" applyNumberFormat="1" applyFont="1" applyFill="1" applyBorder="1" applyAlignment="1">
      <alignment horizontal="center"/>
    </xf>
    <xf numFmtId="44" fontId="7" fillId="2" borderId="2" xfId="1" applyFont="1" applyFill="1" applyBorder="1" applyAlignment="1">
      <alignment horizontal="center"/>
    </xf>
    <xf numFmtId="165" fontId="0" fillId="4" borderId="2" xfId="3" applyNumberFormat="1" applyFont="1" applyFill="1" applyBorder="1" applyAlignment="1">
      <alignment horizontal="center"/>
    </xf>
    <xf numFmtId="44" fontId="0" fillId="3" borderId="2" xfId="1" applyFont="1" applyFill="1" applyBorder="1" applyAlignment="1">
      <alignment horizontal="center"/>
    </xf>
    <xf numFmtId="10" fontId="0" fillId="4" borderId="2" xfId="2" applyNumberFormat="1" applyFont="1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left" indent="2"/>
    </xf>
    <xf numFmtId="0" fontId="0" fillId="0" borderId="6" xfId="0" applyBorder="1"/>
    <xf numFmtId="0" fontId="0" fillId="0" borderId="1" xfId="0" applyBorder="1" applyAlignment="1">
      <alignment horizontal="left" indent="2"/>
    </xf>
    <xf numFmtId="0" fontId="0" fillId="0" borderId="1" xfId="0" applyBorder="1"/>
    <xf numFmtId="0" fontId="0" fillId="2" borderId="6" xfId="0" applyFill="1" applyBorder="1" applyAlignment="1">
      <alignment horizontal="left" indent="2"/>
    </xf>
    <xf numFmtId="0" fontId="0" fillId="2" borderId="6" xfId="0" applyFill="1" applyBorder="1"/>
    <xf numFmtId="0" fontId="0" fillId="2" borderId="1" xfId="0" applyFill="1" applyBorder="1" applyAlignment="1">
      <alignment horizontal="left" indent="2"/>
    </xf>
    <xf numFmtId="0" fontId="10" fillId="2" borderId="6" xfId="0" applyFont="1" applyFill="1" applyBorder="1" applyAlignment="1">
      <alignment horizontal="left" indent="2"/>
    </xf>
    <xf numFmtId="0" fontId="0" fillId="0" borderId="1" xfId="0" applyFill="1" applyBorder="1" applyAlignment="1">
      <alignment horizontal="left" indent="2"/>
    </xf>
    <xf numFmtId="0" fontId="10" fillId="0" borderId="1" xfId="0" applyFont="1" applyBorder="1" applyAlignment="1">
      <alignment horizontal="left" indent="2"/>
    </xf>
    <xf numFmtId="0" fontId="0" fillId="7" borderId="0" xfId="0" applyFill="1"/>
    <xf numFmtId="0" fontId="4" fillId="5" borderId="5" xfId="0" applyFont="1" applyFill="1" applyBorder="1" applyAlignment="1">
      <alignment horizontal="left"/>
    </xf>
    <xf numFmtId="0" fontId="11" fillId="5" borderId="5" xfId="0" applyFont="1" applyFill="1" applyBorder="1" applyAlignment="1">
      <alignment horizontal="left"/>
    </xf>
    <xf numFmtId="0" fontId="11" fillId="6" borderId="7" xfId="0" applyFont="1" applyFill="1" applyBorder="1" applyAlignment="1">
      <alignment horizontal="center"/>
    </xf>
    <xf numFmtId="0" fontId="11" fillId="6" borderId="8" xfId="0" applyFont="1" applyFill="1" applyBorder="1" applyAlignment="1">
      <alignment horizontal="center"/>
    </xf>
  </cellXfs>
  <cellStyles count="14">
    <cellStyle name="Comma" xfId="3" builtinId="3"/>
    <cellStyle name="Currency" xfId="1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Percent" xfId="2" builtinId="5"/>
  </cellStyles>
  <dxfs count="0"/>
  <tableStyles count="0" defaultTableStyle="TableStyleMedium9" defaultPivotStyle="PivotStyleMedium7"/>
  <colors>
    <mruColors>
      <color rgb="FFFF483A"/>
      <color rgb="FFFF2F92"/>
      <color rgb="FFFF2600"/>
      <color rgb="FFFF5546"/>
      <color rgb="FFFF240E"/>
      <color rgb="FFFF2A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Growth</a:t>
            </a:r>
            <a:r>
              <a:rPr lang="en-US" baseline="0"/>
              <a:t> Plan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'Growth Plan'!$B$6:$B$7</c:f>
              <c:strCache>
                <c:ptCount val="2"/>
                <c:pt idx="1">
                  <c:v>Quota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'Growth Plan'!$A$8:$A$20</c:f>
              <c:strCache>
                <c:ptCount val="13"/>
                <c:pt idx="0">
                  <c:v>Month 0</c:v>
                </c:pt>
                <c:pt idx="1">
                  <c:v>Month 1</c:v>
                </c:pt>
                <c:pt idx="2">
                  <c:v>Month 2</c:v>
                </c:pt>
                <c:pt idx="3">
                  <c:v>Month 3</c:v>
                </c:pt>
                <c:pt idx="4">
                  <c:v>Month 4</c:v>
                </c:pt>
                <c:pt idx="5">
                  <c:v>Month 5</c:v>
                </c:pt>
                <c:pt idx="6">
                  <c:v>Month 6</c:v>
                </c:pt>
                <c:pt idx="7">
                  <c:v>Month 7</c:v>
                </c:pt>
                <c:pt idx="8">
                  <c:v>Month 8</c:v>
                </c:pt>
                <c:pt idx="9">
                  <c:v>Month 9</c:v>
                </c:pt>
                <c:pt idx="10">
                  <c:v>Month 10</c:v>
                </c:pt>
                <c:pt idx="11">
                  <c:v>Month 11</c:v>
                </c:pt>
                <c:pt idx="12">
                  <c:v>Month 12</c:v>
                </c:pt>
              </c:strCache>
            </c:strRef>
          </c:cat>
          <c:val>
            <c:numRef>
              <c:f>'Growth Plan'!$B$8:$B$20</c:f>
              <c:numCache>
                <c:formatCode>_("$"* #,##0.00_);_("$"* \(#,##0.00\);_("$"* "-"??_);_(@_)</c:formatCode>
                <c:ptCount val="13"/>
                <c:pt idx="0">
                  <c:v>1000.0</c:v>
                </c:pt>
                <c:pt idx="1">
                  <c:v>1422.865329297932</c:v>
                </c:pt>
                <c:pt idx="2">
                  <c:v>2024.545745318111</c:v>
                </c:pt>
                <c:pt idx="3">
                  <c:v>2880.655948590781</c:v>
                </c:pt>
                <c:pt idx="4">
                  <c:v>4098.785474885667</c:v>
                </c:pt>
                <c:pt idx="5">
                  <c:v>5832.019744444774</c:v>
                </c:pt>
                <c:pt idx="6">
                  <c:v>8298.178694151453</c:v>
                </c:pt>
                <c:pt idx="7">
                  <c:v>11807.19076022689</c:v>
                </c:pt>
                <c:pt idx="8">
                  <c:v>16800.04236913373</c:v>
                </c:pt>
                <c:pt idx="9">
                  <c:v>23904.19781777667</c:v>
                </c:pt>
                <c:pt idx="10">
                  <c:v>34012.4542995937</c:v>
                </c:pt>
                <c:pt idx="11">
                  <c:v>48395.14198722223</c:v>
                </c:pt>
                <c:pt idx="12">
                  <c:v>68859.76964006912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E1-4070-BCE9-1F643414F376}"/>
            </c:ext>
          </c:extLst>
        </c:ser>
        <c:ser>
          <c:idx val="1"/>
          <c:order val="1"/>
          <c:tx>
            <c:strRef>
              <c:f>'Growth Plan'!$C$6:$C$7</c:f>
              <c:strCache>
                <c:ptCount val="2"/>
                <c:pt idx="1">
                  <c:v>Term /Months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'Growth Plan'!$A$8:$A$20</c:f>
              <c:strCache>
                <c:ptCount val="13"/>
                <c:pt idx="0">
                  <c:v>Month 0</c:v>
                </c:pt>
                <c:pt idx="1">
                  <c:v>Month 1</c:v>
                </c:pt>
                <c:pt idx="2">
                  <c:v>Month 2</c:v>
                </c:pt>
                <c:pt idx="3">
                  <c:v>Month 3</c:v>
                </c:pt>
                <c:pt idx="4">
                  <c:v>Month 4</c:v>
                </c:pt>
                <c:pt idx="5">
                  <c:v>Month 5</c:v>
                </c:pt>
                <c:pt idx="6">
                  <c:v>Month 6</c:v>
                </c:pt>
                <c:pt idx="7">
                  <c:v>Month 7</c:v>
                </c:pt>
                <c:pt idx="8">
                  <c:v>Month 8</c:v>
                </c:pt>
                <c:pt idx="9">
                  <c:v>Month 9</c:v>
                </c:pt>
                <c:pt idx="10">
                  <c:v>Month 10</c:v>
                </c:pt>
                <c:pt idx="11">
                  <c:v>Month 11</c:v>
                </c:pt>
                <c:pt idx="12">
                  <c:v>Month 12</c:v>
                </c:pt>
              </c:strCache>
            </c:strRef>
          </c:cat>
          <c:val>
            <c:numRef>
              <c:f>'Growth Plan'!$C$8:$C$20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E1-4070-BCE9-1F643414F376}"/>
            </c:ext>
          </c:extLst>
        </c:ser>
        <c:ser>
          <c:idx val="2"/>
          <c:order val="2"/>
          <c:tx>
            <c:strRef>
              <c:f>'Growth Plan'!$A$25:$A$25</c:f>
              <c:strCache>
                <c:ptCount val="1"/>
                <c:pt idx="0">
                  <c:v>Months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'Growth Plan'!$A$8:$A$20</c:f>
              <c:strCache>
                <c:ptCount val="13"/>
                <c:pt idx="0">
                  <c:v>Month 0</c:v>
                </c:pt>
                <c:pt idx="1">
                  <c:v>Month 1</c:v>
                </c:pt>
                <c:pt idx="2">
                  <c:v>Month 2</c:v>
                </c:pt>
                <c:pt idx="3">
                  <c:v>Month 3</c:v>
                </c:pt>
                <c:pt idx="4">
                  <c:v>Month 4</c:v>
                </c:pt>
                <c:pt idx="5">
                  <c:v>Month 5</c:v>
                </c:pt>
                <c:pt idx="6">
                  <c:v>Month 6</c:v>
                </c:pt>
                <c:pt idx="7">
                  <c:v>Month 7</c:v>
                </c:pt>
                <c:pt idx="8">
                  <c:v>Month 8</c:v>
                </c:pt>
                <c:pt idx="9">
                  <c:v>Month 9</c:v>
                </c:pt>
                <c:pt idx="10">
                  <c:v>Month 10</c:v>
                </c:pt>
                <c:pt idx="11">
                  <c:v>Month 11</c:v>
                </c:pt>
                <c:pt idx="12">
                  <c:v>Month 12</c:v>
                </c:pt>
              </c:strCache>
            </c:strRef>
          </c:cat>
          <c:val>
            <c:numRef>
              <c:f>'Growth Plan'!$A$26:$A$38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E1-4070-BCE9-1F643414F376}"/>
            </c:ext>
          </c:extLst>
        </c:ser>
        <c:ser>
          <c:idx val="3"/>
          <c:order val="3"/>
          <c:tx>
            <c:strRef>
              <c:f>'Growth Plan'!$B$25:$B$25</c:f>
              <c:strCache>
                <c:ptCount val="1"/>
                <c:pt idx="0">
                  <c:v>Position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'Growth Plan'!$A$8:$A$20</c:f>
              <c:strCache>
                <c:ptCount val="13"/>
                <c:pt idx="0">
                  <c:v>Month 0</c:v>
                </c:pt>
                <c:pt idx="1">
                  <c:v>Month 1</c:v>
                </c:pt>
                <c:pt idx="2">
                  <c:v>Month 2</c:v>
                </c:pt>
                <c:pt idx="3">
                  <c:v>Month 3</c:v>
                </c:pt>
                <c:pt idx="4">
                  <c:v>Month 4</c:v>
                </c:pt>
                <c:pt idx="5">
                  <c:v>Month 5</c:v>
                </c:pt>
                <c:pt idx="6">
                  <c:v>Month 6</c:v>
                </c:pt>
                <c:pt idx="7">
                  <c:v>Month 7</c:v>
                </c:pt>
                <c:pt idx="8">
                  <c:v>Month 8</c:v>
                </c:pt>
                <c:pt idx="9">
                  <c:v>Month 9</c:v>
                </c:pt>
                <c:pt idx="10">
                  <c:v>Month 10</c:v>
                </c:pt>
                <c:pt idx="11">
                  <c:v>Month 11</c:v>
                </c:pt>
                <c:pt idx="12">
                  <c:v>Month 12</c:v>
                </c:pt>
              </c:strCache>
            </c:strRef>
          </c:cat>
          <c:val>
            <c:numRef>
              <c:f>'Growth Plan'!$B$26:$B$38</c:f>
              <c:numCache>
                <c:formatCode>_("$"* #,##0.00_);_("$"* \(#,##0.00\);_("$"* "-"??_);_(@_)</c:formatCode>
                <c:ptCount val="13"/>
                <c:pt idx="0">
                  <c:v>1000.0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3E1-4070-BCE9-1F643414F37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464652352"/>
        <c:axId val="-464650032"/>
      </c:lineChart>
      <c:catAx>
        <c:axId val="-4646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650032"/>
        <c:crossesAt val="0.0"/>
        <c:auto val="1"/>
        <c:lblAlgn val="ctr"/>
        <c:lblOffset val="100"/>
        <c:noMultiLvlLbl val="0"/>
      </c:catAx>
      <c:valAx>
        <c:axId val="-464650032"/>
        <c:scaling>
          <c:orientation val="minMax"/>
          <c:max val="25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652352"/>
        <c:crosses val="autoZero"/>
        <c:crossBetween val="between"/>
        <c:majorUnit val="2000.0"/>
        <c:minorUnit val="100.0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718</xdr:colOff>
      <xdr:row>0</xdr:row>
      <xdr:rowOff>18408</xdr:rowOff>
    </xdr:from>
    <xdr:to>
      <xdr:col>20</xdr:col>
      <xdr:colOff>820853</xdr:colOff>
      <xdr:row>38</xdr:row>
      <xdr:rowOff>15488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0"/>
  <sheetViews>
    <sheetView tabSelected="1" zoomScale="139" workbookViewId="0">
      <selection activeCell="E1" sqref="E1:F1"/>
    </sheetView>
  </sheetViews>
  <sheetFormatPr baseColWidth="10" defaultRowHeight="16" x14ac:dyDescent="0.2"/>
  <cols>
    <col min="1" max="1" width="10.83203125" style="26" customWidth="1"/>
    <col min="2" max="2" width="16" style="26" customWidth="1"/>
    <col min="3" max="3" width="10.83203125" style="26"/>
    <col min="4" max="4" width="7.5" style="26" customWidth="1"/>
    <col min="5" max="5" width="19.33203125" style="26" customWidth="1"/>
    <col min="6" max="6" width="15" style="26" customWidth="1"/>
    <col min="7" max="7" width="15.5" style="26" customWidth="1"/>
    <col min="8" max="16384" width="10.83203125" style="26"/>
  </cols>
  <sheetData>
    <row r="1" spans="2:7" ht="17" thickBot="1" x14ac:dyDescent="0.25">
      <c r="B1" s="56" t="s">
        <v>66</v>
      </c>
      <c r="C1" s="57"/>
      <c r="E1" s="56" t="s">
        <v>66</v>
      </c>
      <c r="F1" s="57"/>
      <c r="G1" s="30"/>
    </row>
    <row r="3" spans="2:7" ht="17" thickBot="1" x14ac:dyDescent="0.25">
      <c r="B3" s="42" t="s">
        <v>48</v>
      </c>
      <c r="C3" s="42"/>
      <c r="E3" s="42" t="s">
        <v>51</v>
      </c>
      <c r="F3" s="42"/>
    </row>
    <row r="4" spans="2:7" x14ac:dyDescent="0.2">
      <c r="B4" s="30"/>
      <c r="C4" s="30"/>
    </row>
    <row r="5" spans="2:7" x14ac:dyDescent="0.2">
      <c r="B5" s="27" t="s">
        <v>45</v>
      </c>
      <c r="C5" s="28">
        <v>1</v>
      </c>
      <c r="E5" s="27" t="s">
        <v>45</v>
      </c>
      <c r="F5" s="33">
        <f>SUM(C5)</f>
        <v>1</v>
      </c>
    </row>
    <row r="6" spans="2:7" x14ac:dyDescent="0.2">
      <c r="B6" s="27" t="s">
        <v>46</v>
      </c>
      <c r="C6" s="39">
        <v>100</v>
      </c>
      <c r="E6" s="27" t="s">
        <v>46</v>
      </c>
      <c r="F6" s="31">
        <f>C6</f>
        <v>100</v>
      </c>
    </row>
    <row r="7" spans="2:7" x14ac:dyDescent="0.2">
      <c r="B7" s="27" t="s">
        <v>47</v>
      </c>
      <c r="C7" s="29">
        <v>0.05</v>
      </c>
      <c r="E7" s="27" t="s">
        <v>52</v>
      </c>
      <c r="F7" s="29">
        <v>2.75E-2</v>
      </c>
    </row>
    <row r="9" spans="2:7" x14ac:dyDescent="0.2">
      <c r="B9" s="27" t="s">
        <v>61</v>
      </c>
      <c r="C9" s="40">
        <f>SUM(C6*C5)</f>
        <v>100</v>
      </c>
      <c r="E9" s="27" t="s">
        <v>55</v>
      </c>
      <c r="F9" s="33">
        <f>SUM(F12-C5)</f>
        <v>2.750000000000008E-2</v>
      </c>
    </row>
    <row r="10" spans="2:7" x14ac:dyDescent="0.2">
      <c r="G10" s="30"/>
    </row>
    <row r="12" spans="2:7" x14ac:dyDescent="0.2">
      <c r="B12" s="32" t="s">
        <v>49</v>
      </c>
      <c r="C12" s="35">
        <f>SUM(C5-(C5*C7))</f>
        <v>0.95</v>
      </c>
      <c r="E12" s="32" t="s">
        <v>53</v>
      </c>
      <c r="F12" s="34">
        <f>SUM((F5*F7)+F5)</f>
        <v>1.0275000000000001</v>
      </c>
    </row>
    <row r="14" spans="2:7" x14ac:dyDescent="0.2">
      <c r="B14" s="36" t="s">
        <v>50</v>
      </c>
      <c r="C14" s="38">
        <f>SUM((C6*C12)-(C6*C5))</f>
        <v>-5</v>
      </c>
      <c r="E14" s="36" t="s">
        <v>54</v>
      </c>
      <c r="F14" s="37">
        <f>SUM((F6*F12)-(F5*F6))</f>
        <v>2.7500000000000142</v>
      </c>
    </row>
    <row r="15" spans="2:7" x14ac:dyDescent="0.2">
      <c r="B15"/>
      <c r="C15"/>
      <c r="D15"/>
      <c r="E15"/>
      <c r="F15"/>
    </row>
    <row r="16" spans="2:7" x14ac:dyDescent="0.2">
      <c r="B16"/>
      <c r="C16"/>
      <c r="D16"/>
      <c r="E16"/>
      <c r="F16"/>
    </row>
    <row r="17" spans="2:6" x14ac:dyDescent="0.2">
      <c r="B17"/>
      <c r="C17"/>
      <c r="D17"/>
      <c r="E17"/>
      <c r="F17"/>
    </row>
    <row r="18" spans="2:6" x14ac:dyDescent="0.2">
      <c r="B18"/>
      <c r="C18"/>
      <c r="D18"/>
      <c r="E18"/>
      <c r="F18"/>
    </row>
    <row r="19" spans="2:6" x14ac:dyDescent="0.2">
      <c r="B19"/>
      <c r="C19"/>
      <c r="D19"/>
      <c r="E19"/>
      <c r="F19"/>
    </row>
    <row r="20" spans="2:6" x14ac:dyDescent="0.2">
      <c r="B20"/>
      <c r="C20"/>
      <c r="D20"/>
      <c r="E20"/>
      <c r="F20"/>
    </row>
  </sheetData>
  <mergeCells count="4">
    <mergeCell ref="B3:C3"/>
    <mergeCell ref="E3:F3"/>
    <mergeCell ref="B1:C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zoomScale="89" zoomScaleNormal="108" zoomScalePageLayoutView="108" workbookViewId="0">
      <selection activeCell="F27" sqref="F27"/>
    </sheetView>
  </sheetViews>
  <sheetFormatPr baseColWidth="10" defaultColWidth="11" defaultRowHeight="16" x14ac:dyDescent="0.2"/>
  <cols>
    <col min="1" max="1" width="22.1640625" customWidth="1"/>
    <col min="2" max="2" width="41.83203125" customWidth="1"/>
    <col min="3" max="3" width="13.5" customWidth="1"/>
    <col min="4" max="4" width="26.1640625" customWidth="1"/>
    <col min="5" max="5" width="26" customWidth="1"/>
    <col min="6" max="6" width="17.83203125" customWidth="1"/>
  </cols>
  <sheetData>
    <row r="1" spans="1:6" x14ac:dyDescent="0.2">
      <c r="A1" s="3" t="s">
        <v>2</v>
      </c>
      <c r="B1" s="4"/>
      <c r="D1" s="7" t="s">
        <v>27</v>
      </c>
      <c r="E1" s="7" t="s">
        <v>29</v>
      </c>
      <c r="F1" s="7" t="s">
        <v>28</v>
      </c>
    </row>
    <row r="2" spans="1:6" x14ac:dyDescent="0.2">
      <c r="A2" s="22" t="s">
        <v>0</v>
      </c>
      <c r="B2" s="16">
        <v>1000</v>
      </c>
      <c r="D2" s="41">
        <v>2.75E-2</v>
      </c>
      <c r="E2" s="17">
        <v>3</v>
      </c>
      <c r="F2" s="14">
        <f>E2*52</f>
        <v>156</v>
      </c>
    </row>
    <row r="3" spans="1:6" x14ac:dyDescent="0.2">
      <c r="A3" s="22" t="s">
        <v>14</v>
      </c>
      <c r="B3" s="25">
        <f>(B5/B2)-1</f>
        <v>0.42286532929793164</v>
      </c>
    </row>
    <row r="4" spans="1:6" x14ac:dyDescent="0.2">
      <c r="A4" s="22" t="s">
        <v>43</v>
      </c>
      <c r="B4" s="15">
        <f>F2/12</f>
        <v>13</v>
      </c>
    </row>
    <row r="5" spans="1:6" x14ac:dyDescent="0.2">
      <c r="A5" s="23" t="s">
        <v>20</v>
      </c>
      <c r="B5" s="24">
        <f>((B2*(1+D2)^B4))</f>
        <v>1422.8653292979316</v>
      </c>
    </row>
    <row r="6" spans="1:6" x14ac:dyDescent="0.2">
      <c r="A6" s="2"/>
    </row>
    <row r="7" spans="1:6" ht="17" thickBot="1" x14ac:dyDescent="0.25">
      <c r="A7" s="5" t="s">
        <v>1</v>
      </c>
      <c r="B7" s="6" t="s">
        <v>16</v>
      </c>
      <c r="C7" s="7" t="s">
        <v>17</v>
      </c>
    </row>
    <row r="8" spans="1:6" ht="17" thickBot="1" x14ac:dyDescent="0.25">
      <c r="A8" s="22" t="s">
        <v>31</v>
      </c>
      <c r="B8" s="8">
        <f>B2</f>
        <v>1000</v>
      </c>
      <c r="C8" s="9">
        <v>0</v>
      </c>
      <c r="E8" s="56" t="s">
        <v>66</v>
      </c>
      <c r="F8" s="57"/>
    </row>
    <row r="9" spans="1:6" ht="17" thickBot="1" x14ac:dyDescent="0.25">
      <c r="A9" s="22" t="s">
        <v>44</v>
      </c>
      <c r="B9" s="10">
        <f>((B8*(1+D2)^B4) -B8)+B8</f>
        <v>1422.8653292979316</v>
      </c>
      <c r="C9" s="9">
        <v>1</v>
      </c>
      <c r="E9" s="56" t="s">
        <v>66</v>
      </c>
      <c r="F9" s="57"/>
    </row>
    <row r="10" spans="1:6" ht="17" thickBot="1" x14ac:dyDescent="0.25">
      <c r="A10" s="22" t="s">
        <v>32</v>
      </c>
      <c r="B10" s="8">
        <f>((B9*(1+D2)^B4) -B9)+B9</f>
        <v>2024.5457453181114</v>
      </c>
      <c r="C10" s="9">
        <v>2</v>
      </c>
      <c r="E10" s="56" t="s">
        <v>66</v>
      </c>
      <c r="F10" s="57"/>
    </row>
    <row r="11" spans="1:6" ht="17" thickBot="1" x14ac:dyDescent="0.25">
      <c r="A11" s="22" t="s">
        <v>33</v>
      </c>
      <c r="B11" s="8">
        <f>((B10*(1+D2)^B4) -B10)+B10</f>
        <v>2880.655948590781</v>
      </c>
      <c r="C11" s="9">
        <v>3</v>
      </c>
      <c r="E11" s="56" t="s">
        <v>66</v>
      </c>
      <c r="F11" s="57"/>
    </row>
    <row r="12" spans="1:6" ht="17" thickBot="1" x14ac:dyDescent="0.25">
      <c r="A12" s="22" t="s">
        <v>34</v>
      </c>
      <c r="B12" s="8">
        <f>((B11*(1+D2)^B4) -B11)+B11</f>
        <v>4098.7854748856671</v>
      </c>
      <c r="C12" s="9">
        <v>4</v>
      </c>
      <c r="E12" s="56" t="s">
        <v>66</v>
      </c>
      <c r="F12" s="57"/>
    </row>
    <row r="13" spans="1:6" ht="17" thickBot="1" x14ac:dyDescent="0.25">
      <c r="A13" s="22" t="s">
        <v>35</v>
      </c>
      <c r="B13" s="8">
        <f>((B12*(1+D2)^B4) -B12)+B12</f>
        <v>5832.019744444774</v>
      </c>
      <c r="C13" s="9">
        <v>5</v>
      </c>
      <c r="E13" s="56" t="s">
        <v>66</v>
      </c>
      <c r="F13" s="57"/>
    </row>
    <row r="14" spans="1:6" ht="17" thickBot="1" x14ac:dyDescent="0.25">
      <c r="A14" s="22" t="s">
        <v>36</v>
      </c>
      <c r="B14" s="8">
        <f>((B13*(1+D2)^B4) -B13)+B13</f>
        <v>8298.1786941514529</v>
      </c>
      <c r="C14" s="9">
        <v>6</v>
      </c>
      <c r="E14" s="56" t="s">
        <v>66</v>
      </c>
      <c r="F14" s="57"/>
    </row>
    <row r="15" spans="1:6" ht="17" thickBot="1" x14ac:dyDescent="0.25">
      <c r="A15" s="22" t="s">
        <v>37</v>
      </c>
      <c r="B15" s="8">
        <f>((B14*(1+D2)^B4) -B14)+B14</f>
        <v>11807.190760226888</v>
      </c>
      <c r="C15" s="9">
        <v>7</v>
      </c>
      <c r="E15" s="56" t="s">
        <v>66</v>
      </c>
      <c r="F15" s="57"/>
    </row>
    <row r="16" spans="1:6" ht="17" thickBot="1" x14ac:dyDescent="0.25">
      <c r="A16" s="22" t="s">
        <v>38</v>
      </c>
      <c r="B16" s="8">
        <f>((B15*(1+D2)^B4) -B15)+B15</f>
        <v>16800.042369133727</v>
      </c>
      <c r="C16" s="9">
        <v>8</v>
      </c>
      <c r="E16" s="56" t="s">
        <v>66</v>
      </c>
      <c r="F16" s="57"/>
    </row>
    <row r="17" spans="1:6" ht="17" thickBot="1" x14ac:dyDescent="0.25">
      <c r="A17" s="22" t="s">
        <v>39</v>
      </c>
      <c r="B17" s="8">
        <f>((B16*(1+D2)^B4) -B16)+B16</f>
        <v>23904.197817776665</v>
      </c>
      <c r="C17" s="9">
        <v>9</v>
      </c>
      <c r="E17" s="56" t="s">
        <v>66</v>
      </c>
      <c r="F17" s="57"/>
    </row>
    <row r="18" spans="1:6" ht="17" thickBot="1" x14ac:dyDescent="0.25">
      <c r="A18" s="22" t="s">
        <v>40</v>
      </c>
      <c r="B18" s="8">
        <f>((B17*(1+D2)^B4) -B17)+B17</f>
        <v>34012.454299593694</v>
      </c>
      <c r="C18" s="9">
        <v>10</v>
      </c>
      <c r="E18" s="56" t="s">
        <v>66</v>
      </c>
      <c r="F18" s="57"/>
    </row>
    <row r="19" spans="1:6" x14ac:dyDescent="0.2">
      <c r="A19" s="22" t="s">
        <v>41</v>
      </c>
      <c r="B19" s="8">
        <f>((B18*(1+D2)^B4) -B18)+B18</f>
        <v>48395.141987222232</v>
      </c>
      <c r="C19" s="9">
        <v>11</v>
      </c>
    </row>
    <row r="20" spans="1:6" x14ac:dyDescent="0.2">
      <c r="A20" s="22" t="s">
        <v>42</v>
      </c>
      <c r="B20" s="8">
        <f>((B19*(1+D2)^B4) -B19)+B19</f>
        <v>68859.76964006912</v>
      </c>
      <c r="C20" s="9">
        <v>12</v>
      </c>
    </row>
    <row r="21" spans="1:6" x14ac:dyDescent="0.2">
      <c r="B21" s="1"/>
    </row>
    <row r="22" spans="1:6" x14ac:dyDescent="0.2">
      <c r="B22" s="1"/>
    </row>
    <row r="23" spans="1:6" x14ac:dyDescent="0.2">
      <c r="B23" s="1"/>
    </row>
    <row r="24" spans="1:6" x14ac:dyDescent="0.2">
      <c r="B24" s="1"/>
    </row>
    <row r="25" spans="1:6" x14ac:dyDescent="0.2">
      <c r="A25" s="5" t="s">
        <v>1</v>
      </c>
      <c r="B25" s="19" t="s">
        <v>19</v>
      </c>
      <c r="C25" s="20" t="s">
        <v>18</v>
      </c>
      <c r="D25" s="21" t="s">
        <v>21</v>
      </c>
    </row>
    <row r="26" spans="1:6" x14ac:dyDescent="0.2">
      <c r="A26" s="22" t="s">
        <v>31</v>
      </c>
      <c r="B26" s="11">
        <f>B2</f>
        <v>1000</v>
      </c>
      <c r="C26" s="12">
        <f t="shared" ref="C26:C38" si="0">B26/B8-1</f>
        <v>0</v>
      </c>
      <c r="D26" s="11">
        <f t="shared" ref="D26:D38" si="1">B26-B8</f>
        <v>0</v>
      </c>
    </row>
    <row r="27" spans="1:6" x14ac:dyDescent="0.2">
      <c r="A27" s="22" t="s">
        <v>44</v>
      </c>
      <c r="B27" s="16">
        <v>0</v>
      </c>
      <c r="C27" s="12">
        <f t="shared" si="0"/>
        <v>-1</v>
      </c>
      <c r="D27" s="11">
        <f t="shared" si="1"/>
        <v>-1422.8653292979316</v>
      </c>
    </row>
    <row r="28" spans="1:6" x14ac:dyDescent="0.2">
      <c r="A28" s="22" t="s">
        <v>32</v>
      </c>
      <c r="B28" s="16">
        <v>0</v>
      </c>
      <c r="C28" s="12">
        <f t="shared" si="0"/>
        <v>-1</v>
      </c>
      <c r="D28" s="11">
        <f t="shared" si="1"/>
        <v>-2024.5457453181114</v>
      </c>
    </row>
    <row r="29" spans="1:6" x14ac:dyDescent="0.2">
      <c r="A29" s="22" t="s">
        <v>33</v>
      </c>
      <c r="B29" s="16">
        <v>0</v>
      </c>
      <c r="C29" s="12">
        <f t="shared" si="0"/>
        <v>-1</v>
      </c>
      <c r="D29" s="11">
        <f t="shared" si="1"/>
        <v>-2880.655948590781</v>
      </c>
    </row>
    <row r="30" spans="1:6" x14ac:dyDescent="0.2">
      <c r="A30" s="22" t="s">
        <v>34</v>
      </c>
      <c r="B30" s="16">
        <v>0</v>
      </c>
      <c r="C30" s="12">
        <f t="shared" si="0"/>
        <v>-1</v>
      </c>
      <c r="D30" s="11">
        <f t="shared" si="1"/>
        <v>-4098.7854748856671</v>
      </c>
    </row>
    <row r="31" spans="1:6" x14ac:dyDescent="0.2">
      <c r="A31" s="22" t="s">
        <v>35</v>
      </c>
      <c r="B31" s="16">
        <v>0</v>
      </c>
      <c r="C31" s="12">
        <f t="shared" si="0"/>
        <v>-1</v>
      </c>
      <c r="D31" s="11">
        <f t="shared" si="1"/>
        <v>-5832.019744444774</v>
      </c>
    </row>
    <row r="32" spans="1:6" x14ac:dyDescent="0.2">
      <c r="A32" s="22" t="s">
        <v>36</v>
      </c>
      <c r="B32" s="16">
        <v>0</v>
      </c>
      <c r="C32" s="12">
        <f t="shared" si="0"/>
        <v>-1</v>
      </c>
      <c r="D32" s="11">
        <f t="shared" si="1"/>
        <v>-8298.1786941514529</v>
      </c>
    </row>
    <row r="33" spans="1:6" x14ac:dyDescent="0.2">
      <c r="A33" s="22" t="s">
        <v>37</v>
      </c>
      <c r="B33" s="16">
        <v>0</v>
      </c>
      <c r="C33" s="12">
        <f t="shared" si="0"/>
        <v>-1</v>
      </c>
      <c r="D33" s="11">
        <f t="shared" si="1"/>
        <v>-11807.190760226888</v>
      </c>
    </row>
    <row r="34" spans="1:6" x14ac:dyDescent="0.2">
      <c r="A34" s="22" t="s">
        <v>38</v>
      </c>
      <c r="B34" s="16">
        <v>0</v>
      </c>
      <c r="C34" s="12">
        <f t="shared" si="0"/>
        <v>-1</v>
      </c>
      <c r="D34" s="11">
        <f t="shared" si="1"/>
        <v>-16800.042369133727</v>
      </c>
    </row>
    <row r="35" spans="1:6" x14ac:dyDescent="0.2">
      <c r="A35" s="22" t="s">
        <v>39</v>
      </c>
      <c r="B35" s="16">
        <v>0</v>
      </c>
      <c r="C35" s="12">
        <f t="shared" si="0"/>
        <v>-1</v>
      </c>
      <c r="D35" s="11">
        <f t="shared" si="1"/>
        <v>-23904.197817776665</v>
      </c>
    </row>
    <row r="36" spans="1:6" x14ac:dyDescent="0.2">
      <c r="A36" s="22" t="s">
        <v>40</v>
      </c>
      <c r="B36" s="16">
        <v>0</v>
      </c>
      <c r="C36" s="12">
        <f t="shared" si="0"/>
        <v>-1</v>
      </c>
      <c r="D36" s="11">
        <f t="shared" si="1"/>
        <v>-34012.454299593694</v>
      </c>
    </row>
    <row r="37" spans="1:6" x14ac:dyDescent="0.2">
      <c r="A37" s="22" t="s">
        <v>41</v>
      </c>
      <c r="B37" s="16">
        <v>0</v>
      </c>
      <c r="C37" s="12">
        <f t="shared" si="0"/>
        <v>-1</v>
      </c>
      <c r="D37" s="11">
        <f t="shared" si="1"/>
        <v>-48395.141987222232</v>
      </c>
    </row>
    <row r="38" spans="1:6" x14ac:dyDescent="0.2">
      <c r="A38" s="22" t="s">
        <v>42</v>
      </c>
      <c r="B38" s="16">
        <v>0</v>
      </c>
      <c r="C38" s="12">
        <f t="shared" si="0"/>
        <v>-1</v>
      </c>
      <c r="D38" s="11">
        <f t="shared" si="1"/>
        <v>-68859.76964006912</v>
      </c>
    </row>
    <row r="39" spans="1:6" x14ac:dyDescent="0.2">
      <c r="B39" s="1"/>
    </row>
    <row r="40" spans="1:6" x14ac:dyDescent="0.2">
      <c r="A40" s="7" t="s">
        <v>1</v>
      </c>
      <c r="B40" s="7" t="s">
        <v>22</v>
      </c>
      <c r="C40" s="7" t="s">
        <v>23</v>
      </c>
      <c r="D40" s="7" t="s">
        <v>24</v>
      </c>
      <c r="E40" s="7" t="s">
        <v>25</v>
      </c>
      <c r="F40" s="7" t="s">
        <v>26</v>
      </c>
    </row>
    <row r="41" spans="1:6" x14ac:dyDescent="0.2">
      <c r="A41" s="22" t="s">
        <v>6</v>
      </c>
      <c r="B41" s="18" t="s">
        <v>30</v>
      </c>
      <c r="C41" s="18" t="s">
        <v>30</v>
      </c>
      <c r="D41" s="18" t="s">
        <v>30</v>
      </c>
      <c r="E41" s="18" t="s">
        <v>30</v>
      </c>
      <c r="F41" s="13" t="e">
        <f>B41+C41+D41+E41</f>
        <v>#VALUE!</v>
      </c>
    </row>
    <row r="42" spans="1:6" x14ac:dyDescent="0.2">
      <c r="A42" s="22" t="s">
        <v>7</v>
      </c>
      <c r="B42" s="18"/>
      <c r="C42" s="18"/>
      <c r="D42" s="18"/>
      <c r="E42" s="18"/>
      <c r="F42" s="13">
        <f>B42+C42+D42+E42</f>
        <v>0</v>
      </c>
    </row>
    <row r="43" spans="1:6" x14ac:dyDescent="0.2">
      <c r="A43" s="22" t="s">
        <v>8</v>
      </c>
      <c r="B43" s="18"/>
      <c r="C43" s="18"/>
      <c r="D43" s="18"/>
      <c r="E43" s="18"/>
      <c r="F43" s="13">
        <f t="shared" ref="F43:F53" si="2">B43+C43+D43+E43</f>
        <v>0</v>
      </c>
    </row>
    <row r="44" spans="1:6" x14ac:dyDescent="0.2">
      <c r="A44" s="22" t="s">
        <v>9</v>
      </c>
      <c r="B44" s="18"/>
      <c r="C44" s="18"/>
      <c r="D44" s="18"/>
      <c r="E44" s="18"/>
      <c r="F44" s="13">
        <f t="shared" si="2"/>
        <v>0</v>
      </c>
    </row>
    <row r="45" spans="1:6" x14ac:dyDescent="0.2">
      <c r="A45" s="22" t="s">
        <v>10</v>
      </c>
      <c r="B45" s="18"/>
      <c r="C45" s="18"/>
      <c r="D45" s="18"/>
      <c r="E45" s="18"/>
      <c r="F45" s="13">
        <f t="shared" si="2"/>
        <v>0</v>
      </c>
    </row>
    <row r="46" spans="1:6" x14ac:dyDescent="0.2">
      <c r="A46" s="22" t="s">
        <v>11</v>
      </c>
      <c r="B46" s="18"/>
      <c r="C46" s="18"/>
      <c r="D46" s="18"/>
      <c r="E46" s="18"/>
      <c r="F46" s="13">
        <f t="shared" si="2"/>
        <v>0</v>
      </c>
    </row>
    <row r="47" spans="1:6" x14ac:dyDescent="0.2">
      <c r="A47" s="22" t="s">
        <v>12</v>
      </c>
      <c r="B47" s="18"/>
      <c r="C47" s="18"/>
      <c r="D47" s="18"/>
      <c r="E47" s="18"/>
      <c r="F47" s="13">
        <f t="shared" si="2"/>
        <v>0</v>
      </c>
    </row>
    <row r="48" spans="1:6" x14ac:dyDescent="0.2">
      <c r="A48" s="22" t="s">
        <v>13</v>
      </c>
      <c r="B48" s="18"/>
      <c r="C48" s="18"/>
      <c r="D48" s="18"/>
      <c r="E48" s="18"/>
      <c r="F48" s="13">
        <f t="shared" si="2"/>
        <v>0</v>
      </c>
    </row>
    <row r="49" spans="1:6" x14ac:dyDescent="0.2">
      <c r="A49" s="22" t="s">
        <v>15</v>
      </c>
      <c r="B49" s="18"/>
      <c r="C49" s="18"/>
      <c r="D49" s="18"/>
      <c r="E49" s="18"/>
      <c r="F49" s="13">
        <f t="shared" si="2"/>
        <v>0</v>
      </c>
    </row>
    <row r="50" spans="1:6" x14ac:dyDescent="0.2">
      <c r="A50" s="22" t="s">
        <v>3</v>
      </c>
      <c r="B50" s="18"/>
      <c r="C50" s="18"/>
      <c r="D50" s="18"/>
      <c r="E50" s="18"/>
      <c r="F50" s="13">
        <f t="shared" si="2"/>
        <v>0</v>
      </c>
    </row>
    <row r="51" spans="1:6" x14ac:dyDescent="0.2">
      <c r="A51" s="22" t="s">
        <v>4</v>
      </c>
      <c r="B51" s="18"/>
      <c r="C51" s="18"/>
      <c r="D51" s="18"/>
      <c r="E51" s="18"/>
      <c r="F51" s="13">
        <f t="shared" si="2"/>
        <v>0</v>
      </c>
    </row>
    <row r="52" spans="1:6" x14ac:dyDescent="0.2">
      <c r="A52" s="22" t="s">
        <v>5</v>
      </c>
      <c r="B52" s="18"/>
      <c r="C52" s="18"/>
      <c r="D52" s="18"/>
      <c r="E52" s="18"/>
      <c r="F52" s="13">
        <f t="shared" si="2"/>
        <v>0</v>
      </c>
    </row>
    <row r="53" spans="1:6" x14ac:dyDescent="0.2">
      <c r="A53" s="22" t="s">
        <v>6</v>
      </c>
      <c r="B53" s="18"/>
      <c r="C53" s="18"/>
      <c r="D53" s="18"/>
      <c r="E53" s="18"/>
      <c r="F53" s="13">
        <f t="shared" si="2"/>
        <v>0</v>
      </c>
    </row>
  </sheetData>
  <mergeCells count="11">
    <mergeCell ref="E14:F14"/>
    <mergeCell ref="E15:F15"/>
    <mergeCell ref="E16:F16"/>
    <mergeCell ref="E17:F17"/>
    <mergeCell ref="E18:F18"/>
    <mergeCell ref="E8:F8"/>
    <mergeCell ref="E9:F9"/>
    <mergeCell ref="E10:F10"/>
    <mergeCell ref="E11:F11"/>
    <mergeCell ref="E12:F12"/>
    <mergeCell ref="E13:F1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zoomScale="131" workbookViewId="0">
      <selection activeCell="C5" sqref="C5"/>
    </sheetView>
  </sheetViews>
  <sheetFormatPr baseColWidth="10" defaultRowHeight="16" x14ac:dyDescent="0.2"/>
  <cols>
    <col min="1" max="1" width="14.1640625" customWidth="1"/>
    <col min="2" max="7" width="10.83203125" customWidth="1"/>
  </cols>
  <sheetData>
    <row r="1" spans="1:10" ht="17" thickBot="1" x14ac:dyDescent="0.25">
      <c r="A1" s="54" t="s">
        <v>56</v>
      </c>
    </row>
    <row r="2" spans="1:10" x14ac:dyDescent="0.2">
      <c r="A2" s="47" t="s">
        <v>62</v>
      </c>
      <c r="B2" s="48"/>
      <c r="C2" s="48"/>
      <c r="D2" s="48"/>
      <c r="E2" s="48"/>
      <c r="F2" s="48"/>
      <c r="G2" s="48"/>
      <c r="H2" s="48"/>
      <c r="I2" s="48"/>
      <c r="J2" s="48"/>
    </row>
    <row r="3" spans="1:10" x14ac:dyDescent="0.2">
      <c r="A3" s="45" t="s">
        <v>63</v>
      </c>
      <c r="B3" s="46"/>
      <c r="C3" s="46"/>
      <c r="D3" s="46"/>
      <c r="E3" s="46"/>
      <c r="F3" s="46"/>
      <c r="G3" s="46"/>
      <c r="H3" s="46"/>
      <c r="I3" s="46"/>
      <c r="J3" s="46"/>
    </row>
    <row r="4" spans="1:10" x14ac:dyDescent="0.2">
      <c r="A4" s="49" t="s">
        <v>64</v>
      </c>
      <c r="B4" s="48"/>
      <c r="C4" s="48"/>
      <c r="D4" s="48"/>
      <c r="E4" s="48"/>
      <c r="F4" s="48"/>
      <c r="G4" s="48"/>
      <c r="H4" s="48"/>
      <c r="I4" s="48"/>
      <c r="J4" s="48"/>
    </row>
    <row r="5" spans="1:10" x14ac:dyDescent="0.2">
      <c r="A5" s="45" t="s">
        <v>65</v>
      </c>
      <c r="B5" s="46"/>
      <c r="C5" s="46"/>
      <c r="D5" s="46"/>
      <c r="E5" s="46"/>
      <c r="F5" s="46"/>
      <c r="G5" s="46"/>
      <c r="H5" s="46"/>
      <c r="I5" s="46"/>
      <c r="J5" s="46"/>
    </row>
    <row r="6" spans="1:10" x14ac:dyDescent="0.2">
      <c r="A6" s="53"/>
      <c r="B6" s="53"/>
      <c r="C6" s="53"/>
      <c r="D6" s="53"/>
      <c r="E6" s="53"/>
      <c r="F6" s="53"/>
      <c r="G6" s="53"/>
      <c r="H6" s="53"/>
      <c r="I6" s="53"/>
      <c r="J6" s="53"/>
    </row>
    <row r="7" spans="1:10" ht="17" thickBot="1" x14ac:dyDescent="0.25">
      <c r="A7" s="54" t="s">
        <v>57</v>
      </c>
    </row>
    <row r="8" spans="1:10" x14ac:dyDescent="0.2">
      <c r="A8" s="47" t="s">
        <v>62</v>
      </c>
      <c r="B8" s="48"/>
      <c r="C8" s="48"/>
      <c r="D8" s="48"/>
      <c r="E8" s="48"/>
      <c r="F8" s="48"/>
      <c r="G8" s="48"/>
      <c r="H8" s="48"/>
      <c r="I8" s="48"/>
      <c r="J8" s="48"/>
    </row>
    <row r="9" spans="1:10" x14ac:dyDescent="0.2">
      <c r="A9" s="45" t="s">
        <v>63</v>
      </c>
      <c r="B9" s="46"/>
      <c r="C9" s="46"/>
      <c r="D9" s="46"/>
      <c r="E9" s="46"/>
      <c r="F9" s="46"/>
      <c r="G9" s="46"/>
      <c r="H9" s="46"/>
      <c r="I9" s="46"/>
      <c r="J9" s="46"/>
    </row>
    <row r="10" spans="1:10" x14ac:dyDescent="0.2">
      <c r="A10" s="49" t="s">
        <v>64</v>
      </c>
      <c r="B10" s="48"/>
      <c r="C10" s="48"/>
      <c r="D10" s="48"/>
      <c r="E10" s="48"/>
      <c r="F10" s="48"/>
      <c r="G10" s="48"/>
      <c r="H10" s="48"/>
      <c r="I10" s="48"/>
      <c r="J10" s="48"/>
    </row>
    <row r="11" spans="1:10" x14ac:dyDescent="0.2">
      <c r="A11" s="45" t="s">
        <v>65</v>
      </c>
      <c r="B11" s="46"/>
      <c r="C11" s="46"/>
      <c r="D11" s="46"/>
      <c r="E11" s="46"/>
      <c r="F11" s="46"/>
      <c r="G11" s="46"/>
      <c r="H11" s="46"/>
      <c r="I11" s="46"/>
      <c r="J11" s="46"/>
    </row>
    <row r="12" spans="1:10" x14ac:dyDescent="0.2">
      <c r="A12" s="53"/>
      <c r="B12" s="53"/>
      <c r="C12" s="53"/>
      <c r="D12" s="53"/>
      <c r="E12" s="53"/>
      <c r="F12" s="53"/>
      <c r="G12" s="53"/>
      <c r="H12" s="53"/>
      <c r="I12" s="53"/>
      <c r="J12" s="53"/>
    </row>
    <row r="13" spans="1:10" ht="17" thickBot="1" x14ac:dyDescent="0.25">
      <c r="A13" s="54" t="s">
        <v>58</v>
      </c>
    </row>
    <row r="14" spans="1:10" x14ac:dyDescent="0.2">
      <c r="A14" s="47" t="s">
        <v>62</v>
      </c>
      <c r="B14" s="48"/>
      <c r="C14" s="48"/>
      <c r="D14" s="48"/>
      <c r="E14" s="48"/>
      <c r="F14" s="48"/>
      <c r="G14" s="48"/>
      <c r="H14" s="48"/>
      <c r="I14" s="48"/>
      <c r="J14" s="48"/>
    </row>
    <row r="15" spans="1:10" x14ac:dyDescent="0.2">
      <c r="A15" s="51" t="s">
        <v>63</v>
      </c>
      <c r="B15" s="46"/>
      <c r="C15" s="46"/>
      <c r="D15" s="46"/>
      <c r="E15" s="46"/>
      <c r="F15" s="46"/>
      <c r="G15" s="46"/>
      <c r="H15" s="46"/>
      <c r="I15" s="46"/>
      <c r="J15" s="46"/>
    </row>
    <row r="16" spans="1:10" x14ac:dyDescent="0.2">
      <c r="A16" s="49" t="s">
        <v>64</v>
      </c>
      <c r="B16" s="6"/>
      <c r="C16" s="6"/>
      <c r="D16" s="6"/>
      <c r="E16" s="6"/>
      <c r="F16" s="6"/>
      <c r="G16" s="6"/>
      <c r="H16" s="6"/>
      <c r="I16" s="6"/>
      <c r="J16" s="6"/>
    </row>
    <row r="17" spans="1:10" x14ac:dyDescent="0.2">
      <c r="A17" s="45" t="s">
        <v>65</v>
      </c>
      <c r="B17" s="46"/>
      <c r="C17" s="46"/>
      <c r="D17" s="46"/>
      <c r="E17" s="46"/>
      <c r="F17" s="46"/>
      <c r="G17" s="46"/>
      <c r="H17" s="46"/>
      <c r="I17" s="46"/>
      <c r="J17" s="46"/>
    </row>
    <row r="18" spans="1:10" x14ac:dyDescent="0.2">
      <c r="A18" s="53"/>
      <c r="B18" s="53"/>
      <c r="C18" s="53"/>
      <c r="D18" s="53"/>
      <c r="E18" s="53"/>
      <c r="F18" s="53"/>
      <c r="G18" s="53"/>
      <c r="H18" s="53"/>
      <c r="I18" s="53"/>
      <c r="J18" s="53"/>
    </row>
    <row r="19" spans="1:10" ht="17" thickBot="1" x14ac:dyDescent="0.25">
      <c r="A19" s="54" t="s">
        <v>59</v>
      </c>
    </row>
    <row r="20" spans="1:10" x14ac:dyDescent="0.2">
      <c r="A20" s="47" t="s">
        <v>62</v>
      </c>
      <c r="B20" s="48"/>
      <c r="C20" s="48"/>
      <c r="D20" s="48"/>
      <c r="E20" s="48"/>
      <c r="F20" s="48"/>
      <c r="G20" s="48"/>
      <c r="H20" s="48"/>
      <c r="I20" s="48"/>
      <c r="J20" s="48"/>
    </row>
    <row r="21" spans="1:10" x14ac:dyDescent="0.2">
      <c r="A21" s="45" t="s">
        <v>63</v>
      </c>
      <c r="B21" s="46"/>
      <c r="C21" s="46"/>
      <c r="D21" s="46"/>
      <c r="E21" s="46"/>
      <c r="F21" s="46"/>
      <c r="G21" s="46"/>
      <c r="H21" s="46"/>
      <c r="I21" s="46"/>
      <c r="J21" s="46"/>
    </row>
    <row r="22" spans="1:10" x14ac:dyDescent="0.2">
      <c r="A22" s="49" t="s">
        <v>64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">
      <c r="A23" s="43" t="s">
        <v>65</v>
      </c>
      <c r="B23" s="44"/>
      <c r="C23" s="44"/>
      <c r="D23" s="44"/>
      <c r="E23" s="44"/>
      <c r="F23" s="44"/>
      <c r="G23" s="44"/>
      <c r="H23" s="44"/>
      <c r="I23" s="44"/>
      <c r="J23" s="44"/>
    </row>
    <row r="24" spans="1:10" x14ac:dyDescent="0.2">
      <c r="A24" s="53"/>
      <c r="B24" s="53"/>
      <c r="C24" s="53"/>
      <c r="D24" s="53"/>
      <c r="E24" s="53"/>
      <c r="F24" s="53"/>
      <c r="G24" s="53"/>
      <c r="H24" s="53"/>
      <c r="I24" s="53"/>
      <c r="J24" s="53"/>
    </row>
    <row r="25" spans="1:10" ht="17" thickBot="1" x14ac:dyDescent="0.25">
      <c r="A25" s="55" t="s">
        <v>60</v>
      </c>
    </row>
    <row r="26" spans="1:10" x14ac:dyDescent="0.2">
      <c r="A26" s="50" t="s">
        <v>62</v>
      </c>
      <c r="B26" s="48"/>
      <c r="C26" s="48"/>
      <c r="D26" s="48"/>
      <c r="E26" s="48"/>
      <c r="F26" s="48"/>
      <c r="G26" s="48"/>
      <c r="H26" s="48"/>
      <c r="I26" s="48"/>
      <c r="J26" s="48"/>
    </row>
    <row r="27" spans="1:10" x14ac:dyDescent="0.2">
      <c r="A27" s="52" t="s">
        <v>63</v>
      </c>
      <c r="B27" s="46"/>
      <c r="C27" s="46"/>
      <c r="D27" s="46"/>
      <c r="E27" s="46"/>
      <c r="F27" s="46"/>
      <c r="G27" s="46"/>
      <c r="H27" s="46"/>
      <c r="I27" s="46"/>
      <c r="J27" s="46"/>
    </row>
    <row r="28" spans="1:10" x14ac:dyDescent="0.2">
      <c r="A28" s="50" t="s">
        <v>64</v>
      </c>
      <c r="B28" s="48"/>
      <c r="C28" s="48"/>
      <c r="D28" s="48"/>
      <c r="E28" s="48"/>
      <c r="F28" s="48"/>
      <c r="G28" s="48"/>
      <c r="H28" s="48"/>
      <c r="I28" s="48"/>
      <c r="J28" s="48"/>
    </row>
    <row r="29" spans="1:10" x14ac:dyDescent="0.2">
      <c r="A29" s="52" t="s">
        <v>65</v>
      </c>
      <c r="B29" s="46"/>
      <c r="C29" s="46"/>
      <c r="D29" s="46"/>
      <c r="E29" s="46"/>
      <c r="F29" s="46"/>
      <c r="G29" s="46"/>
      <c r="H29" s="46"/>
      <c r="I29" s="46"/>
      <c r="J29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Entry &amp; Exit Calc</vt:lpstr>
      <vt:lpstr>Growth Plan</vt:lpstr>
      <vt:lpstr>Weekly Journal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2017-04-12T04:29:09Z</dcterms:created>
  <dcterms:modified xsi:type="dcterms:W3CDTF">2017-07-03T05:03:41Z</dcterms:modified>
</cp:coreProperties>
</file>