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SERVER\Folder Redirection\Cody\Desktop\Codys\"/>
    </mc:Choice>
  </mc:AlternateContent>
  <bookViews>
    <workbookView xWindow="0" yWindow="0" windowWidth="25200" windowHeight="11985"/>
  </bookViews>
  <sheets>
    <sheet name="INSTUCTIONS" sheetId="2" r:id="rId1"/>
    <sheet name="STOCK CACULATOR"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1" l="1"/>
  <c r="C12" i="1"/>
  <c r="C14" i="1" l="1"/>
  <c r="C15" i="1" s="1"/>
  <c r="F12" i="1"/>
  <c r="I13" i="1"/>
  <c r="I12" i="1"/>
  <c r="I11" i="1"/>
  <c r="I10" i="1"/>
  <c r="I9" i="1"/>
  <c r="I8" i="1"/>
  <c r="I7" i="1"/>
  <c r="I6" i="1"/>
  <c r="I4" i="1"/>
  <c r="I3" i="1"/>
  <c r="I5" i="1"/>
  <c r="F6" i="1" l="1"/>
  <c r="F10" i="1"/>
  <c r="E10" i="1"/>
  <c r="F3" i="1" l="1"/>
  <c r="F4" i="1" s="1"/>
  <c r="E3" i="1"/>
  <c r="D3" i="1" s="1"/>
  <c r="E12" i="1"/>
  <c r="D10" i="1"/>
  <c r="F11" i="1"/>
  <c r="D12" i="1"/>
  <c r="D5" i="1" l="1"/>
  <c r="E5" i="1"/>
</calcChain>
</file>

<file path=xl/sharedStrings.xml><?xml version="1.0" encoding="utf-8"?>
<sst xmlns="http://schemas.openxmlformats.org/spreadsheetml/2006/main" count="43" uniqueCount="35">
  <si>
    <t>Sell price</t>
  </si>
  <si>
    <t>Reavaluate</t>
  </si>
  <si>
    <t>Buy Price</t>
  </si>
  <si>
    <t>Stop Loss</t>
  </si>
  <si>
    <t>Portfolio</t>
  </si>
  <si>
    <t>Risk%</t>
  </si>
  <si>
    <t>Risk $ Amount</t>
  </si>
  <si>
    <t>Shares to Buy</t>
  </si>
  <si>
    <t>%CALC</t>
  </si>
  <si>
    <t>MANUAL (STOP)</t>
  </si>
  <si>
    <t>Profit/Risk Ratio</t>
  </si>
  <si>
    <t>Cost For shares</t>
  </si>
  <si>
    <t>Profit $ Amount</t>
  </si>
  <si>
    <t>Commisions</t>
  </si>
  <si>
    <t>Per Trade</t>
  </si>
  <si>
    <t>Per Share</t>
  </si>
  <si>
    <t>Win %</t>
  </si>
  <si>
    <t>Profit %</t>
  </si>
  <si>
    <t>Loss %</t>
  </si>
  <si>
    <t>Net %</t>
  </si>
  <si>
    <t>Expected Profit Caculator</t>
  </si>
  <si>
    <t>STOCK CACULATOR INSTRUCTIONS AND NOTES</t>
  </si>
  <si>
    <r>
      <t xml:space="preserve">1. Only fill in the </t>
    </r>
    <r>
      <rPr>
        <sz val="11"/>
        <rFont val="Calibri"/>
        <family val="2"/>
        <scheme val="minor"/>
      </rPr>
      <t>yellow highlighted cells</t>
    </r>
  </si>
  <si>
    <r>
      <t>2.</t>
    </r>
    <r>
      <rPr>
        <sz val="11"/>
        <color rgb="FFFF0000"/>
        <rFont val="Calibri"/>
        <family val="2"/>
        <scheme val="minor"/>
      </rPr>
      <t xml:space="preserve"> "Automatic Stop Loss"</t>
    </r>
    <r>
      <rPr>
        <sz val="11"/>
        <color theme="1"/>
        <rFont val="Calibri"/>
        <family val="2"/>
        <scheme val="minor"/>
      </rPr>
      <t xml:space="preserve"> is set at</t>
    </r>
    <r>
      <rPr>
        <sz val="11"/>
        <color rgb="FFFF0000"/>
        <rFont val="Calibri"/>
        <family val="2"/>
        <scheme val="minor"/>
      </rPr>
      <t xml:space="preserve"> "2.5%"</t>
    </r>
    <r>
      <rPr>
        <sz val="11"/>
        <color theme="1"/>
        <rFont val="Calibri"/>
        <family val="2"/>
        <scheme val="minor"/>
      </rPr>
      <t xml:space="preserve"> below </t>
    </r>
    <r>
      <rPr>
        <sz val="11"/>
        <color rgb="FFFF0000"/>
        <rFont val="Calibri"/>
        <family val="2"/>
        <scheme val="minor"/>
      </rPr>
      <t>"buy price"</t>
    </r>
    <r>
      <rPr>
        <sz val="11"/>
        <color theme="1"/>
        <rFont val="Calibri"/>
        <family val="2"/>
        <scheme val="minor"/>
      </rPr>
      <t xml:space="preserve"> by default. To edit click </t>
    </r>
    <r>
      <rPr>
        <sz val="11"/>
        <color rgb="FFFF0000"/>
        <rFont val="Calibri"/>
        <family val="2"/>
        <scheme val="minor"/>
      </rPr>
      <t>"F6"</t>
    </r>
    <r>
      <rPr>
        <sz val="11"/>
        <color theme="1"/>
        <rFont val="Calibri"/>
        <family val="2"/>
        <scheme val="minor"/>
      </rPr>
      <t xml:space="preserve"> and change </t>
    </r>
    <r>
      <rPr>
        <sz val="11"/>
        <color rgb="FFFF0000"/>
        <rFont val="Calibri"/>
        <family val="2"/>
        <scheme val="minor"/>
      </rPr>
      <t>"I5"</t>
    </r>
    <r>
      <rPr>
        <sz val="11"/>
        <color theme="1"/>
        <rFont val="Calibri"/>
        <family val="2"/>
        <scheme val="minor"/>
      </rPr>
      <t xml:space="preserve"> to your desired %</t>
    </r>
  </si>
  <si>
    <r>
      <t xml:space="preserve">3. </t>
    </r>
    <r>
      <rPr>
        <sz val="11"/>
        <color rgb="FFFF0000"/>
        <rFont val="Calibri"/>
        <family val="2"/>
        <scheme val="minor"/>
      </rPr>
      <t>"Risk %"</t>
    </r>
    <r>
      <rPr>
        <sz val="11"/>
        <color theme="1"/>
        <rFont val="Calibri"/>
        <family val="2"/>
        <scheme val="minor"/>
      </rPr>
      <t xml:space="preserve"> does not include </t>
    </r>
    <r>
      <rPr>
        <sz val="11"/>
        <color rgb="FFFF0000"/>
        <rFont val="Calibri"/>
        <family val="2"/>
        <scheme val="minor"/>
      </rPr>
      <t xml:space="preserve">"Commisions" </t>
    </r>
    <r>
      <rPr>
        <sz val="11"/>
        <color theme="1"/>
        <rFont val="Calibri"/>
        <family val="2"/>
        <scheme val="minor"/>
      </rPr>
      <t xml:space="preserve"> but </t>
    </r>
    <r>
      <rPr>
        <sz val="11"/>
        <color rgb="FFFF0000"/>
        <rFont val="Calibri"/>
        <family val="2"/>
        <scheme val="minor"/>
      </rPr>
      <t>"profit $ amount"</t>
    </r>
    <r>
      <rPr>
        <sz val="11"/>
        <color theme="1"/>
        <rFont val="Calibri"/>
        <family val="2"/>
        <scheme val="minor"/>
      </rPr>
      <t xml:space="preserve"> and </t>
    </r>
    <r>
      <rPr>
        <sz val="11"/>
        <color rgb="FFFF0000"/>
        <rFont val="Calibri"/>
        <family val="2"/>
        <scheme val="minor"/>
      </rPr>
      <t>"risk $ amount"</t>
    </r>
    <r>
      <rPr>
        <sz val="11"/>
        <color theme="1"/>
        <rFont val="Calibri"/>
        <family val="2"/>
        <scheme val="minor"/>
      </rPr>
      <t xml:space="preserve"> do</t>
    </r>
  </si>
  <si>
    <r>
      <t xml:space="preserve">4. </t>
    </r>
    <r>
      <rPr>
        <sz val="11"/>
        <color rgb="FFFF0000"/>
        <rFont val="Calibri"/>
        <family val="2"/>
        <scheme val="minor"/>
      </rPr>
      <t>"Shares to buy"</t>
    </r>
    <r>
      <rPr>
        <sz val="11"/>
        <color theme="1"/>
        <rFont val="Calibri"/>
        <family val="2"/>
        <scheme val="minor"/>
      </rPr>
      <t xml:space="preserve"> and </t>
    </r>
    <r>
      <rPr>
        <sz val="11"/>
        <color rgb="FFFF0000"/>
        <rFont val="Calibri"/>
        <family val="2"/>
        <scheme val="minor"/>
      </rPr>
      <t>"cost for shares"</t>
    </r>
    <r>
      <rPr>
        <sz val="11"/>
        <color theme="1"/>
        <rFont val="Calibri"/>
        <family val="2"/>
        <scheme val="minor"/>
      </rPr>
      <t xml:space="preserve"> may be rounded slightly and not represent exact values</t>
    </r>
  </si>
  <si>
    <t># of Trades</t>
  </si>
  <si>
    <t>New Portfolio</t>
  </si>
  <si>
    <r>
      <t xml:space="preserve">5. When entering </t>
    </r>
    <r>
      <rPr>
        <sz val="11"/>
        <color rgb="FFFF0000"/>
        <rFont val="Calibri"/>
        <family val="2"/>
        <scheme val="minor"/>
      </rPr>
      <t>"Commisons"</t>
    </r>
    <r>
      <rPr>
        <sz val="11"/>
        <color theme="1"/>
        <rFont val="Calibri"/>
        <family val="2"/>
        <scheme val="minor"/>
      </rPr>
      <t xml:space="preserve"> note that in the caculations it is automaticaly doubled to account for the buy and sale fees</t>
    </r>
  </si>
  <si>
    <t>Note: Does Not Include Per Share Commisions</t>
  </si>
  <si>
    <t>AUTO(STOP)</t>
  </si>
  <si>
    <r>
      <t xml:space="preserve">6. The </t>
    </r>
    <r>
      <rPr>
        <sz val="11"/>
        <color rgb="FFFF0000"/>
        <rFont val="Calibri"/>
        <family val="2"/>
        <scheme val="minor"/>
      </rPr>
      <t>"Expected Profit"</t>
    </r>
    <r>
      <rPr>
        <sz val="11"/>
        <color theme="1"/>
        <rFont val="Calibri"/>
        <family val="2"/>
        <scheme val="minor"/>
      </rPr>
      <t xml:space="preserve"> is caculated assuming the same risk is used for every trade and not compounded. It also does not include per share commision fees but does include per trade commisions assuming that each trade had only 1 buy and 1 sell</t>
    </r>
  </si>
  <si>
    <t>DISCLAIMER</t>
  </si>
  <si>
    <t xml:space="preserve">This caculator is for educational purposes only. I do not claim any resposibility for any wrong caculations or any losses incured from using this caculator. You may edit this caculator to fit your needs but please do not redistribute and claim as your own. With that said. Feel free to share with your friends. Just give credit where credit is due. Thank You! </t>
  </si>
  <si>
    <t>PLEASE LET ME KNOW IF THERE IS ANY PROBLEMS WITH THIS CACULATOR OR NEW FEATURES YOU WOULD LIKE ADDED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</si>
</sst>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
    <numFmt numFmtId="168" formatCode="_(&quot;$&quot;* #,##0.000_);_(&quot;$&quot;* \(#,##0.000\);_(&quot;$&quot;* &quot;-&quot;???_);_(@_)"/>
  </numFmts>
  <fonts count="9" x14ac:knownFonts="1">
    <font>
      <sz val="11"/>
      <color theme="1"/>
      <name val="Calibri"/>
      <family val="2"/>
      <scheme val="minor"/>
    </font>
    <font>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sz val="8"/>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34F400"/>
        <bgColor indexed="64"/>
      </patternFill>
    </fill>
  </fills>
  <borders count="43">
    <border>
      <left/>
      <right/>
      <top/>
      <bottom/>
      <diagonal/>
    </border>
    <border>
      <left style="medium">
        <color indexed="64"/>
      </left>
      <right style="thick">
        <color indexed="64"/>
      </right>
      <top style="thin">
        <color indexed="64"/>
      </top>
      <bottom style="thin">
        <color indexed="64"/>
      </bottom>
      <diagonal/>
    </border>
    <border>
      <left style="medium">
        <color indexed="64"/>
      </left>
      <right style="thick">
        <color indexed="64"/>
      </right>
      <top style="thin">
        <color indexed="64"/>
      </top>
      <bottom style="thick">
        <color indexed="64"/>
      </bottom>
      <diagonal/>
    </border>
    <border>
      <left style="medium">
        <color indexed="64"/>
      </left>
      <right style="thick">
        <color indexed="64"/>
      </right>
      <top style="thick">
        <color indexed="64"/>
      </top>
      <bottom style="thin">
        <color indexed="64"/>
      </bottom>
      <diagonal/>
    </border>
    <border>
      <left style="thick">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style="thick">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medium">
        <color indexed="64"/>
      </right>
      <top style="thin">
        <color indexed="64"/>
      </top>
      <bottom style="thick">
        <color indexed="64"/>
      </bottom>
      <diagonal/>
    </border>
    <border>
      <left/>
      <right/>
      <top style="thick">
        <color indexed="64"/>
      </top>
      <bottom/>
      <diagonal/>
    </border>
    <border>
      <left style="medium">
        <color indexed="64"/>
      </left>
      <right style="medium">
        <color indexed="64"/>
      </right>
      <top style="thick">
        <color indexed="64"/>
      </top>
      <bottom/>
      <diagonal/>
    </border>
    <border>
      <left/>
      <right style="thick">
        <color indexed="64"/>
      </right>
      <top style="thick">
        <color indexed="64"/>
      </top>
      <bottom/>
      <diagonal/>
    </border>
    <border>
      <left style="thick">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n">
        <color indexed="64"/>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6">
    <xf numFmtId="0" fontId="0" fillId="0" borderId="0" xfId="0"/>
    <xf numFmtId="0" fontId="0" fillId="0" borderId="0" xfId="0" applyFill="1" applyBorder="1"/>
    <xf numFmtId="44" fontId="0" fillId="0" borderId="0" xfId="1" applyFont="1" applyFill="1" applyBorder="1"/>
    <xf numFmtId="0" fontId="0" fillId="3" borderId="2" xfId="0" applyFill="1" applyBorder="1"/>
    <xf numFmtId="44" fontId="2" fillId="0" borderId="5" xfId="1" applyFont="1" applyFill="1" applyBorder="1" applyAlignment="1"/>
    <xf numFmtId="3" fontId="2" fillId="0" borderId="6" xfId="0" applyNumberFormat="1" applyFont="1" applyFill="1" applyBorder="1" applyAlignment="1">
      <alignment horizontal="center"/>
    </xf>
    <xf numFmtId="44" fontId="0" fillId="0" borderId="5" xfId="0" applyNumberFormat="1" applyBorder="1"/>
    <xf numFmtId="44" fontId="0" fillId="0" borderId="11" xfId="1" applyFont="1" applyFill="1" applyBorder="1"/>
    <xf numFmtId="44" fontId="0" fillId="0" borderId="12" xfId="1" applyFont="1" applyFill="1" applyBorder="1"/>
    <xf numFmtId="44" fontId="0" fillId="0" borderId="13" xfId="1" applyFont="1" applyFill="1" applyBorder="1"/>
    <xf numFmtId="9" fontId="0" fillId="0" borderId="11" xfId="2" applyFont="1" applyBorder="1"/>
    <xf numFmtId="44" fontId="0" fillId="0" borderId="3" xfId="0" applyNumberFormat="1" applyBorder="1"/>
    <xf numFmtId="9" fontId="0" fillId="0" borderId="12" xfId="2" applyFont="1" applyBorder="1"/>
    <xf numFmtId="44" fontId="0" fillId="0" borderId="1" xfId="0" applyNumberFormat="1" applyBorder="1"/>
    <xf numFmtId="164" fontId="0" fillId="0" borderId="12" xfId="2" applyNumberFormat="1" applyFont="1" applyBorder="1"/>
    <xf numFmtId="9" fontId="0" fillId="0" borderId="13" xfId="2" applyFont="1" applyBorder="1"/>
    <xf numFmtId="44" fontId="0" fillId="0" borderId="2" xfId="0" applyNumberFormat="1" applyBorder="1"/>
    <xf numFmtId="44" fontId="0" fillId="0" borderId="6" xfId="0" applyNumberFormat="1" applyBorder="1" applyAlignment="1">
      <alignment vertical="center"/>
    </xf>
    <xf numFmtId="44" fontId="2" fillId="2" borderId="4" xfId="1" applyFont="1" applyFill="1" applyBorder="1"/>
    <xf numFmtId="9" fontId="2" fillId="2" borderId="5" xfId="2" applyFont="1" applyFill="1" applyBorder="1" applyAlignment="1">
      <alignment horizontal="center"/>
    </xf>
    <xf numFmtId="44" fontId="0" fillId="2" borderId="12" xfId="1" applyFont="1" applyFill="1" applyBorder="1"/>
    <xf numFmtId="44" fontId="0" fillId="2" borderId="13" xfId="1" applyFont="1" applyFill="1" applyBorder="1"/>
    <xf numFmtId="0" fontId="0" fillId="5" borderId="1" xfId="0" applyFill="1" applyBorder="1"/>
    <xf numFmtId="0" fontId="0" fillId="4" borderId="1" xfId="0" applyFill="1" applyBorder="1"/>
    <xf numFmtId="0" fontId="0" fillId="6" borderId="3" xfId="0" applyFill="1" applyBorder="1"/>
    <xf numFmtId="0" fontId="0" fillId="2" borderId="4" xfId="0" applyFill="1" applyBorder="1" applyAlignment="1">
      <alignment horizontal="center"/>
    </xf>
    <xf numFmtId="0" fontId="0" fillId="2" borderId="15" xfId="0" applyFill="1" applyBorder="1" applyAlignment="1">
      <alignment horizontal="center"/>
    </xf>
    <xf numFmtId="0" fontId="0" fillId="0" borderId="11" xfId="0" applyBorder="1"/>
    <xf numFmtId="0" fontId="0" fillId="0" borderId="13" xfId="0" applyBorder="1"/>
    <xf numFmtId="0" fontId="0" fillId="0" borderId="0" xfId="0" applyAlignment="1">
      <alignment horizontal="center" vertical="center"/>
    </xf>
    <xf numFmtId="44" fontId="2" fillId="0" borderId="8" xfId="1" applyFont="1" applyFill="1" applyBorder="1" applyAlignment="1"/>
    <xf numFmtId="44" fontId="0" fillId="0" borderId="8" xfId="0" applyNumberFormat="1" applyBorder="1"/>
    <xf numFmtId="0" fontId="0" fillId="0" borderId="12" xfId="0" applyBorder="1"/>
    <xf numFmtId="9" fontId="0" fillId="0" borderId="1" xfId="2" applyFont="1" applyBorder="1" applyAlignment="1">
      <alignment horizontal="center" vertical="center"/>
    </xf>
    <xf numFmtId="0" fontId="0" fillId="0" borderId="17" xfId="0" applyBorder="1"/>
    <xf numFmtId="9" fontId="0" fillId="0" borderId="18" xfId="2" applyFont="1" applyBorder="1" applyAlignment="1">
      <alignment horizontal="center" vertical="center"/>
    </xf>
    <xf numFmtId="0" fontId="0" fillId="2" borderId="1" xfId="0" applyFill="1" applyBorder="1" applyAlignment="1">
      <alignment horizontal="center" vertical="center"/>
    </xf>
    <xf numFmtId="9" fontId="5" fillId="0" borderId="0" xfId="2" applyFont="1" applyFill="1" applyAlignment="1">
      <alignment horizontal="left"/>
    </xf>
    <xf numFmtId="0" fontId="0" fillId="0" borderId="21" xfId="0" applyBorder="1"/>
    <xf numFmtId="9" fontId="0" fillId="2" borderId="22" xfId="2" applyFont="1" applyFill="1" applyBorder="1" applyAlignment="1">
      <alignment horizontal="center" vertical="center"/>
    </xf>
    <xf numFmtId="44" fontId="0" fillId="2" borderId="3" xfId="1" applyFont="1" applyFill="1" applyBorder="1"/>
    <xf numFmtId="168" fontId="0" fillId="2" borderId="2" xfId="1" applyNumberFormat="1" applyFont="1" applyFill="1" applyBorder="1"/>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4" xfId="0" applyFont="1" applyFill="1" applyBorder="1" applyAlignment="1">
      <alignment horizontal="center" wrapText="1"/>
    </xf>
    <xf numFmtId="0" fontId="6" fillId="0" borderId="5" xfId="0" applyFont="1" applyFill="1" applyBorder="1" applyAlignment="1">
      <alignment horizontal="center" wrapText="1"/>
    </xf>
    <xf numFmtId="0" fontId="6" fillId="0" borderId="5" xfId="0" applyFont="1" applyBorder="1"/>
    <xf numFmtId="0" fontId="6" fillId="0" borderId="7" xfId="0" applyFont="1" applyBorder="1" applyAlignment="1">
      <alignment horizontal="center"/>
    </xf>
    <xf numFmtId="0" fontId="6" fillId="0" borderId="10" xfId="0" applyFont="1" applyBorder="1" applyAlignment="1">
      <alignment horizontal="center"/>
    </xf>
    <xf numFmtId="0" fontId="6" fillId="0" borderId="4" xfId="0" applyFont="1"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vertical="center"/>
    </xf>
    <xf numFmtId="0" fontId="6" fillId="0" borderId="8" xfId="0" applyFont="1" applyBorder="1"/>
    <xf numFmtId="0" fontId="7" fillId="0" borderId="0" xfId="0" applyFont="1" applyAlignment="1"/>
    <xf numFmtId="0" fontId="0" fillId="0" borderId="23" xfId="0" applyBorder="1"/>
    <xf numFmtId="9" fontId="0" fillId="0" borderId="24" xfId="0" applyNumberFormat="1" applyBorder="1" applyAlignment="1">
      <alignment horizontal="center" vertical="center"/>
    </xf>
    <xf numFmtId="0" fontId="0" fillId="0" borderId="25" xfId="0" applyFill="1" applyBorder="1"/>
    <xf numFmtId="44" fontId="0" fillId="0" borderId="26" xfId="0" applyNumberFormat="1" applyBorder="1"/>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2" fillId="0" borderId="0" xfId="0" applyNumberFormat="1" applyFont="1" applyFill="1" applyBorder="1" applyAlignment="1">
      <alignment horizontal="center"/>
    </xf>
    <xf numFmtId="0" fontId="4" fillId="0" borderId="0" xfId="0" applyFont="1" applyFill="1" applyBorder="1" applyAlignment="1">
      <alignment horizontal="center" vertical="center"/>
    </xf>
    <xf numFmtId="44" fontId="1" fillId="0" borderId="0" xfId="1" applyFont="1" applyFill="1" applyBorder="1"/>
    <xf numFmtId="0" fontId="0" fillId="0" borderId="0" xfId="0" applyFont="1" applyFill="1" applyBorder="1"/>
    <xf numFmtId="0" fontId="4" fillId="0" borderId="0" xfId="0" applyFont="1" applyFill="1" applyBorder="1"/>
    <xf numFmtId="0" fontId="0" fillId="0" borderId="0" xfId="0" applyNumberFormat="1" applyFont="1" applyFill="1" applyBorder="1" applyAlignment="1">
      <alignment vertical="center"/>
    </xf>
    <xf numFmtId="0" fontId="4" fillId="0" borderId="0" xfId="0" applyFont="1" applyFill="1" applyBorder="1" applyAlignment="1">
      <alignment vertical="center"/>
    </xf>
    <xf numFmtId="0" fontId="8" fillId="0" borderId="28" xfId="0" applyFont="1" applyBorder="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0" fillId="0" borderId="27" xfId="0" applyFont="1" applyFill="1" applyBorder="1" applyAlignment="1">
      <alignment horizontal="left" vertical="center"/>
    </xf>
    <xf numFmtId="0" fontId="0" fillId="0" borderId="27" xfId="0" applyFont="1" applyBorder="1" applyAlignment="1">
      <alignment horizontal="left" vertical="center"/>
    </xf>
    <xf numFmtId="0" fontId="0" fillId="0" borderId="27" xfId="0" applyFont="1" applyBorder="1" applyAlignment="1">
      <alignment horizontal="left" vertical="center" wrapText="1"/>
    </xf>
    <xf numFmtId="0" fontId="0" fillId="0" borderId="29" xfId="0" applyFont="1" applyFill="1" applyBorder="1" applyAlignment="1">
      <alignment horizontal="left" vertical="center"/>
    </xf>
    <xf numFmtId="0" fontId="0" fillId="0" borderId="30" xfId="0" applyFont="1" applyFill="1" applyBorder="1" applyAlignment="1">
      <alignment horizontal="left" vertical="center"/>
    </xf>
    <xf numFmtId="0" fontId="0" fillId="0" borderId="29" xfId="0" applyFont="1" applyBorder="1" applyAlignment="1">
      <alignment horizontal="left" vertical="center"/>
    </xf>
    <xf numFmtId="0" fontId="0" fillId="0" borderId="30" xfId="0" applyFont="1" applyBorder="1" applyAlignment="1">
      <alignment horizontal="left" vertical="center"/>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xf numFmtId="0" fontId="0" fillId="0" borderId="31" xfId="0" applyFont="1" applyBorder="1" applyAlignment="1">
      <alignment horizontal="left" vertical="center" wrapText="1"/>
    </xf>
    <xf numFmtId="0" fontId="0" fillId="0" borderId="32" xfId="0" applyFont="1" applyBorder="1" applyAlignment="1">
      <alignment horizontal="left" vertical="center" wrapText="1"/>
    </xf>
    <xf numFmtId="0" fontId="0" fillId="0" borderId="33" xfId="0" applyFont="1" applyBorder="1" applyAlignment="1">
      <alignment horizontal="left" vertical="center" wrapText="1"/>
    </xf>
    <xf numFmtId="0" fontId="0" fillId="2" borderId="34" xfId="0" applyFont="1" applyFill="1" applyBorder="1" applyAlignment="1">
      <alignment horizontal="left" vertical="center"/>
    </xf>
    <xf numFmtId="0" fontId="0" fillId="2" borderId="35" xfId="0" applyFont="1" applyFill="1" applyBorder="1" applyAlignment="1">
      <alignment horizontal="left" vertical="center"/>
    </xf>
    <xf numFmtId="0" fontId="0" fillId="2" borderId="36" xfId="0" applyFont="1" applyFill="1" applyBorder="1" applyAlignment="1">
      <alignment horizontal="left" vertical="center"/>
    </xf>
    <xf numFmtId="0" fontId="7" fillId="0" borderId="37" xfId="0" applyFont="1" applyBorder="1" applyAlignment="1">
      <alignment horizontal="center"/>
    </xf>
    <xf numFmtId="0" fontId="7" fillId="0" borderId="38" xfId="0" applyFont="1" applyBorder="1" applyAlignment="1">
      <alignment horizontal="center"/>
    </xf>
    <xf numFmtId="0" fontId="7" fillId="0" borderId="39" xfId="0" applyFont="1" applyBorder="1" applyAlignment="1">
      <alignment horizontal="center"/>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34F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5"/>
  <sheetViews>
    <sheetView tabSelected="1" workbookViewId="0"/>
  </sheetViews>
  <sheetFormatPr defaultRowHeight="15" x14ac:dyDescent="0.25"/>
  <cols>
    <col min="1" max="1" width="3.140625" customWidth="1"/>
  </cols>
  <sheetData>
    <row r="1" spans="2:15" ht="16.5" customHeight="1" thickBot="1" x14ac:dyDescent="0.3"/>
    <row r="2" spans="2:15" ht="22.5" thickTop="1" thickBot="1" x14ac:dyDescent="0.3">
      <c r="B2" s="72" t="s">
        <v>21</v>
      </c>
      <c r="C2" s="73"/>
      <c r="D2" s="73"/>
      <c r="E2" s="73"/>
      <c r="F2" s="73"/>
      <c r="G2" s="73"/>
      <c r="H2" s="73"/>
      <c r="I2" s="73"/>
      <c r="J2" s="73"/>
      <c r="K2" s="73"/>
      <c r="L2" s="73"/>
      <c r="M2" s="74"/>
    </row>
    <row r="3" spans="2:15" x14ac:dyDescent="0.25">
      <c r="B3" s="87" t="s">
        <v>22</v>
      </c>
      <c r="C3" s="88"/>
      <c r="D3" s="88"/>
      <c r="E3" s="88"/>
      <c r="F3" s="88"/>
      <c r="G3" s="88"/>
      <c r="H3" s="88"/>
      <c r="I3" s="88"/>
      <c r="J3" s="88"/>
      <c r="K3" s="88"/>
      <c r="L3" s="88"/>
      <c r="M3" s="89"/>
    </row>
    <row r="4" spans="2:15" x14ac:dyDescent="0.25">
      <c r="B4" s="78" t="s">
        <v>23</v>
      </c>
      <c r="C4" s="75"/>
      <c r="D4" s="75"/>
      <c r="E4" s="75"/>
      <c r="F4" s="75"/>
      <c r="G4" s="75"/>
      <c r="H4" s="75"/>
      <c r="I4" s="75"/>
      <c r="J4" s="75"/>
      <c r="K4" s="75"/>
      <c r="L4" s="75"/>
      <c r="M4" s="79"/>
    </row>
    <row r="5" spans="2:15" x14ac:dyDescent="0.25">
      <c r="B5" s="80" t="s">
        <v>24</v>
      </c>
      <c r="C5" s="76"/>
      <c r="D5" s="76"/>
      <c r="E5" s="76"/>
      <c r="F5" s="76"/>
      <c r="G5" s="76"/>
      <c r="H5" s="76"/>
      <c r="I5" s="76"/>
      <c r="J5" s="76"/>
      <c r="K5" s="76"/>
      <c r="L5" s="76"/>
      <c r="M5" s="81"/>
    </row>
    <row r="6" spans="2:15" x14ac:dyDescent="0.25">
      <c r="B6" s="80" t="s">
        <v>25</v>
      </c>
      <c r="C6" s="76"/>
      <c r="D6" s="76"/>
      <c r="E6" s="76"/>
      <c r="F6" s="76"/>
      <c r="G6" s="76"/>
      <c r="H6" s="76"/>
      <c r="I6" s="76"/>
      <c r="J6" s="76"/>
      <c r="K6" s="76"/>
      <c r="L6" s="76"/>
      <c r="M6" s="81"/>
    </row>
    <row r="7" spans="2:15" ht="15" customHeight="1" x14ac:dyDescent="0.25">
      <c r="B7" s="82" t="s">
        <v>28</v>
      </c>
      <c r="C7" s="77"/>
      <c r="D7" s="77"/>
      <c r="E7" s="77"/>
      <c r="F7" s="77"/>
      <c r="G7" s="77"/>
      <c r="H7" s="77"/>
      <c r="I7" s="77"/>
      <c r="J7" s="77"/>
      <c r="K7" s="77"/>
      <c r="L7" s="77"/>
      <c r="M7" s="83"/>
    </row>
    <row r="8" spans="2:15" ht="30" customHeight="1" thickBot="1" x14ac:dyDescent="0.3">
      <c r="B8" s="84" t="s">
        <v>31</v>
      </c>
      <c r="C8" s="85"/>
      <c r="D8" s="85"/>
      <c r="E8" s="85"/>
      <c r="F8" s="85"/>
      <c r="G8" s="85"/>
      <c r="H8" s="85"/>
      <c r="I8" s="85"/>
      <c r="J8" s="85"/>
      <c r="K8" s="85"/>
      <c r="L8" s="85"/>
      <c r="M8" s="86"/>
    </row>
    <row r="10" spans="2:15" ht="15.75" thickBot="1" x14ac:dyDescent="0.3"/>
    <row r="11" spans="2:15" ht="20.25" thickTop="1" thickBot="1" x14ac:dyDescent="0.35">
      <c r="B11" s="90" t="s">
        <v>32</v>
      </c>
      <c r="C11" s="91"/>
      <c r="D11" s="91"/>
      <c r="E11" s="91"/>
      <c r="F11" s="91"/>
      <c r="G11" s="91"/>
      <c r="H11" s="91"/>
      <c r="I11" s="91"/>
      <c r="J11" s="91"/>
      <c r="K11" s="91"/>
      <c r="L11" s="91"/>
      <c r="M11" s="92"/>
    </row>
    <row r="12" spans="2:15" ht="45" customHeight="1" thickBot="1" x14ac:dyDescent="0.3">
      <c r="B12" s="93" t="s">
        <v>33</v>
      </c>
      <c r="C12" s="94"/>
      <c r="D12" s="94"/>
      <c r="E12" s="94"/>
      <c r="F12" s="94"/>
      <c r="G12" s="94"/>
      <c r="H12" s="94"/>
      <c r="I12" s="94"/>
      <c r="J12" s="94"/>
      <c r="K12" s="94"/>
      <c r="L12" s="94"/>
      <c r="M12" s="95"/>
    </row>
    <row r="13" spans="2:15" ht="15.75" thickTop="1" x14ac:dyDescent="0.25"/>
    <row r="15" spans="2:15" ht="18.75" x14ac:dyDescent="0.3">
      <c r="B15" s="58" t="s">
        <v>34</v>
      </c>
      <c r="C15" s="58"/>
      <c r="D15" s="58"/>
      <c r="E15" s="58"/>
      <c r="F15" s="58"/>
      <c r="G15" s="58"/>
      <c r="H15" s="58"/>
      <c r="I15" s="58"/>
      <c r="J15" s="58"/>
      <c r="K15" s="58"/>
      <c r="L15" s="58"/>
      <c r="M15" s="58"/>
      <c r="N15" s="58"/>
      <c r="O15" s="58"/>
    </row>
  </sheetData>
  <mergeCells count="8">
    <mergeCell ref="B12:M12"/>
    <mergeCell ref="B11:M11"/>
    <mergeCell ref="B6:M6"/>
    <mergeCell ref="B2:M2"/>
    <mergeCell ref="B7:M7"/>
    <mergeCell ref="B5:M5"/>
    <mergeCell ref="B8:M8"/>
    <mergeCell ref="B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9"/>
  <sheetViews>
    <sheetView workbookViewId="0">
      <selection activeCell="E17" sqref="E17"/>
    </sheetView>
  </sheetViews>
  <sheetFormatPr defaultRowHeight="15" x14ac:dyDescent="0.25"/>
  <cols>
    <col min="1" max="1" width="3.140625" customWidth="1"/>
    <col min="2" max="2" width="15.7109375" customWidth="1"/>
    <col min="3" max="3" width="12.5703125" bestFit="1" customWidth="1"/>
    <col min="4" max="4" width="17" bestFit="1" customWidth="1"/>
    <col min="5" max="5" width="15.7109375" bestFit="1" customWidth="1"/>
    <col min="6" max="6" width="9" customWidth="1"/>
    <col min="7" max="7" width="10.85546875" bestFit="1" customWidth="1"/>
    <col min="8" max="8" width="5.140625" bestFit="1" customWidth="1"/>
    <col min="9" max="9" width="8" bestFit="1" customWidth="1"/>
    <col min="10" max="10" width="9" customWidth="1"/>
    <col min="11" max="11" width="10.85546875" bestFit="1" customWidth="1"/>
    <col min="12" max="12" width="15.7109375" bestFit="1" customWidth="1"/>
  </cols>
  <sheetData>
    <row r="1" spans="2:12" ht="16.5" customHeight="1" thickBot="1" x14ac:dyDescent="0.3"/>
    <row r="2" spans="2:12" ht="17.25" thickTop="1" thickBot="1" x14ac:dyDescent="0.3">
      <c r="B2" s="42" t="s">
        <v>4</v>
      </c>
      <c r="C2" s="43" t="s">
        <v>5</v>
      </c>
      <c r="D2" s="43" t="s">
        <v>6</v>
      </c>
      <c r="E2" s="44" t="s">
        <v>7</v>
      </c>
      <c r="F2" s="45" t="s">
        <v>30</v>
      </c>
      <c r="G2" s="46"/>
      <c r="H2" s="47" t="s">
        <v>8</v>
      </c>
      <c r="I2" s="48"/>
      <c r="J2" s="71"/>
      <c r="K2" s="71"/>
      <c r="L2" s="66"/>
    </row>
    <row r="3" spans="2:12" ht="16.5" thickTop="1" thickBot="1" x14ac:dyDescent="0.3">
      <c r="B3" s="18">
        <v>1000</v>
      </c>
      <c r="C3" s="19">
        <v>0.02</v>
      </c>
      <c r="D3" s="4">
        <f>(F5-F6)*E3+(C7*2)+(C8*E3*2)</f>
        <v>20</v>
      </c>
      <c r="E3" s="5">
        <f>(B3*C3)/(F5-F6)</f>
        <v>799.99999999999932</v>
      </c>
      <c r="F3" s="7">
        <f>(F5-F6)*B5+F5</f>
        <v>1.05</v>
      </c>
      <c r="G3" s="24" t="s">
        <v>0</v>
      </c>
      <c r="H3" s="10">
        <v>0.01</v>
      </c>
      <c r="I3" s="11">
        <f>F5*H3</f>
        <v>0.01</v>
      </c>
      <c r="J3" s="67"/>
      <c r="K3" s="68"/>
      <c r="L3" s="65"/>
    </row>
    <row r="4" spans="2:12" ht="15.75" customHeight="1" thickTop="1" thickBot="1" x14ac:dyDescent="0.3">
      <c r="B4" s="49" t="s">
        <v>10</v>
      </c>
      <c r="C4" s="50"/>
      <c r="D4" s="51" t="s">
        <v>12</v>
      </c>
      <c r="E4" s="51" t="s">
        <v>11</v>
      </c>
      <c r="F4" s="8">
        <f>(F3-F5)/2+F5</f>
        <v>1.0249999999999999</v>
      </c>
      <c r="G4" s="22" t="s">
        <v>1</v>
      </c>
      <c r="H4" s="12">
        <v>0.02</v>
      </c>
      <c r="I4" s="13">
        <f>F5*H4</f>
        <v>0.02</v>
      </c>
      <c r="J4" s="67"/>
      <c r="K4" s="68"/>
      <c r="L4" s="69"/>
    </row>
    <row r="5" spans="2:12" ht="16.5" thickTop="1" thickBot="1" x14ac:dyDescent="0.3">
      <c r="B5" s="25">
        <v>2</v>
      </c>
      <c r="C5" s="26"/>
      <c r="D5" s="6">
        <f>(F3-F5)*E3-(C7*2)-(C8*E3*2)</f>
        <v>40</v>
      </c>
      <c r="E5" s="17">
        <f>F5*E3</f>
        <v>799.99999999999932</v>
      </c>
      <c r="F5" s="20">
        <v>1</v>
      </c>
      <c r="G5" s="23" t="s">
        <v>2</v>
      </c>
      <c r="H5" s="14">
        <v>2.5000000000000001E-2</v>
      </c>
      <c r="I5" s="13">
        <f>F5*H5</f>
        <v>2.5000000000000001E-2</v>
      </c>
      <c r="J5" s="67"/>
      <c r="K5" s="68"/>
      <c r="L5" s="70"/>
    </row>
    <row r="6" spans="2:12" ht="17.25" thickTop="1" thickBot="1" x14ac:dyDescent="0.3">
      <c r="B6" s="52" t="s">
        <v>13</v>
      </c>
      <c r="C6" s="53"/>
      <c r="F6" s="9">
        <f>F5-I5</f>
        <v>0.97499999999999998</v>
      </c>
      <c r="G6" s="3" t="s">
        <v>3</v>
      </c>
      <c r="H6" s="12">
        <v>0.03</v>
      </c>
      <c r="I6" s="13">
        <f>F5*H6</f>
        <v>0.03</v>
      </c>
      <c r="J6" s="67"/>
      <c r="K6" s="68"/>
      <c r="L6" s="68"/>
    </row>
    <row r="7" spans="2:12" ht="15.75" thickTop="1" x14ac:dyDescent="0.25">
      <c r="B7" s="27" t="s">
        <v>14</v>
      </c>
      <c r="C7" s="40">
        <v>0</v>
      </c>
      <c r="H7" s="12">
        <v>0.04</v>
      </c>
      <c r="I7" s="13">
        <f>F5*H7</f>
        <v>0.04</v>
      </c>
      <c r="J7" s="1"/>
      <c r="K7" s="2"/>
    </row>
    <row r="8" spans="2:12" ht="15.75" thickBot="1" x14ac:dyDescent="0.3">
      <c r="B8" s="28" t="s">
        <v>15</v>
      </c>
      <c r="C8" s="41">
        <v>0</v>
      </c>
      <c r="H8" s="12">
        <v>0.05</v>
      </c>
      <c r="I8" s="13">
        <f>F5*H8</f>
        <v>0.05</v>
      </c>
      <c r="J8" s="1"/>
      <c r="K8" s="2"/>
    </row>
    <row r="9" spans="2:12" ht="17.25" thickTop="1" thickBot="1" x14ac:dyDescent="0.3">
      <c r="B9" s="54" t="s">
        <v>20</v>
      </c>
      <c r="C9" s="55"/>
      <c r="D9" s="56" t="s">
        <v>6</v>
      </c>
      <c r="E9" s="44" t="s">
        <v>7</v>
      </c>
      <c r="F9" s="45" t="s">
        <v>9</v>
      </c>
      <c r="G9" s="48"/>
      <c r="H9" s="12">
        <v>0.06</v>
      </c>
      <c r="I9" s="13">
        <f>F5*H9</f>
        <v>0.06</v>
      </c>
    </row>
    <row r="10" spans="2:12" ht="16.5" thickTop="1" thickBot="1" x14ac:dyDescent="0.3">
      <c r="B10" s="38" t="s">
        <v>16</v>
      </c>
      <c r="C10" s="39">
        <v>0.5</v>
      </c>
      <c r="D10" s="30">
        <f>(F12-F13)*E10+(C7*2)+(C8*E10*2)</f>
        <v>20</v>
      </c>
      <c r="E10" s="5">
        <f>(B3*C3)/(F12-F13)</f>
        <v>399.99999999999966</v>
      </c>
      <c r="F10" s="7">
        <f>(F12-F13)*B5+F5</f>
        <v>1.1000000000000001</v>
      </c>
      <c r="G10" s="24" t="s">
        <v>0</v>
      </c>
      <c r="H10" s="12">
        <v>7.0000000000000007E-2</v>
      </c>
      <c r="I10" s="13">
        <f>F5*H10</f>
        <v>7.0000000000000007E-2</v>
      </c>
    </row>
    <row r="11" spans="2:12" ht="17.25" thickTop="1" thickBot="1" x14ac:dyDescent="0.3">
      <c r="B11" s="32" t="s">
        <v>26</v>
      </c>
      <c r="C11" s="36">
        <v>10</v>
      </c>
      <c r="D11" s="57" t="s">
        <v>12</v>
      </c>
      <c r="E11" s="51" t="s">
        <v>11</v>
      </c>
      <c r="F11" s="8">
        <f>(F10-F12)/2+F12</f>
        <v>1.05</v>
      </c>
      <c r="G11" s="22" t="s">
        <v>1</v>
      </c>
      <c r="H11" s="12">
        <v>0.08</v>
      </c>
      <c r="I11" s="13">
        <f>F5*H11</f>
        <v>0.08</v>
      </c>
    </row>
    <row r="12" spans="2:12" ht="16.5" thickTop="1" thickBot="1" x14ac:dyDescent="0.3">
      <c r="B12" s="32" t="s">
        <v>17</v>
      </c>
      <c r="C12" s="33">
        <f>C3*C11*B5*C10</f>
        <v>0.2</v>
      </c>
      <c r="D12" s="31">
        <f>(F10-F12)*E10-(C7*2)-(C8*E10*2)</f>
        <v>40</v>
      </c>
      <c r="E12" s="17">
        <f>F12*E10</f>
        <v>399.99999999999966</v>
      </c>
      <c r="F12" s="8">
        <f>F5</f>
        <v>1</v>
      </c>
      <c r="G12" s="23" t="s">
        <v>2</v>
      </c>
      <c r="H12" s="12">
        <v>0.09</v>
      </c>
      <c r="I12" s="13">
        <f>F5*H12</f>
        <v>0.09</v>
      </c>
    </row>
    <row r="13" spans="2:12" ht="16.5" thickTop="1" thickBot="1" x14ac:dyDescent="0.3">
      <c r="B13" s="34" t="s">
        <v>18</v>
      </c>
      <c r="C13" s="35">
        <f>C3*C11*(B17-C10)</f>
        <v>0.1</v>
      </c>
      <c r="F13" s="21">
        <v>0.95</v>
      </c>
      <c r="G13" s="3" t="s">
        <v>3</v>
      </c>
      <c r="H13" s="15">
        <v>0.1</v>
      </c>
      <c r="I13" s="16">
        <f>F5*H13</f>
        <v>0.1</v>
      </c>
    </row>
    <row r="14" spans="2:12" ht="15.75" thickTop="1" x14ac:dyDescent="0.25">
      <c r="B14" s="59" t="s">
        <v>19</v>
      </c>
      <c r="C14" s="60">
        <f>C12-C13</f>
        <v>0.1</v>
      </c>
    </row>
    <row r="15" spans="2:12" ht="15.75" thickBot="1" x14ac:dyDescent="0.3">
      <c r="B15" s="61" t="s">
        <v>27</v>
      </c>
      <c r="C15" s="62">
        <f>B3*C14+B3-(C7*2*C11)</f>
        <v>1100</v>
      </c>
    </row>
    <row r="16" spans="2:12" ht="22.5" customHeight="1" thickTop="1" x14ac:dyDescent="0.25">
      <c r="B16" s="63" t="s">
        <v>29</v>
      </c>
      <c r="C16" s="64"/>
      <c r="E16" s="29"/>
    </row>
    <row r="17" spans="2:5" x14ac:dyDescent="0.25">
      <c r="B17" s="37">
        <v>1</v>
      </c>
    </row>
    <row r="19" spans="2:5" x14ac:dyDescent="0.25">
      <c r="E19" s="29"/>
    </row>
  </sheetData>
  <mergeCells count="8">
    <mergeCell ref="B9:C9"/>
    <mergeCell ref="B16:C16"/>
    <mergeCell ref="F2:G2"/>
    <mergeCell ref="H2:I2"/>
    <mergeCell ref="F9:G9"/>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INSTUCTIONS</vt:lpstr>
      <vt:lpstr>STOCK CACULATOR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Thompson</dc:creator>
  <cp:lastModifiedBy>Cody Thompson</cp:lastModifiedBy>
  <dcterms:created xsi:type="dcterms:W3CDTF">2017-04-21T21:39:51Z</dcterms:created>
  <dcterms:modified xsi:type="dcterms:W3CDTF">2017-04-24T19:13:24Z</dcterms:modified>
</cp:coreProperties>
</file>