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dulas\2023\ENSAYO\"/>
    </mc:Choice>
  </mc:AlternateContent>
  <xr:revisionPtr revIDLastSave="0" documentId="13_ncr:1_{43E7B16F-2F54-4EB7-9C3E-E401F27D07CE}" xr6:coauthVersionLast="47" xr6:coauthVersionMax="47" xr10:uidLastSave="{00000000-0000-0000-0000-000000000000}"/>
  <bookViews>
    <workbookView xWindow="-108" yWindow="-108" windowWidth="23256" windowHeight="12456" firstSheet="7" activeTab="12" xr2:uid="{C01F47B2-80B0-445C-8F7B-A720276D1828}"/>
  </bookViews>
  <sheets>
    <sheet name="Hoja1" sheetId="1" r:id="rId1"/>
    <sheet name="Hoja6" sheetId="10" r:id="rId2"/>
    <sheet name="Hoja8" sheetId="11" r:id="rId3"/>
    <sheet name="Hoja9" sheetId="12" r:id="rId4"/>
    <sheet name="Hoja2 (2)" sheetId="9" r:id="rId5"/>
    <sheet name="Hoja2" sheetId="2" r:id="rId6"/>
    <sheet name="Hoja3" sheetId="3" r:id="rId7"/>
    <sheet name="Hoja4" sheetId="4" r:id="rId8"/>
    <sheet name="Ures" sheetId="5" r:id="rId9"/>
    <sheet name="Concentrado" sheetId="6" r:id="rId10"/>
    <sheet name="Concentrado (2)" sheetId="7" r:id="rId11"/>
    <sheet name="Hoja7" sheetId="8" r:id="rId12"/>
    <sheet name="Hoja5" sheetId="13" r:id="rId13"/>
    <sheet name="Hoja10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1" l="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4" i="11"/>
  <c r="D5" i="11"/>
  <c r="E34" i="8"/>
  <c r="E35" i="8"/>
  <c r="E4" i="8"/>
  <c r="E5" i="8"/>
  <c r="E6" i="8"/>
  <c r="E2" i="8" s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" i="8"/>
  <c r="D12" i="9"/>
  <c r="E11" i="9" s="1"/>
  <c r="K8" i="6"/>
  <c r="L8" i="6" s="1"/>
  <c r="D19" i="6"/>
  <c r="D20" i="6"/>
  <c r="D21" i="6"/>
  <c r="D22" i="6"/>
  <c r="D23" i="6"/>
  <c r="D24" i="6"/>
  <c r="D25" i="6"/>
  <c r="D26" i="6"/>
  <c r="D27" i="6"/>
  <c r="D18" i="6"/>
  <c r="K4" i="6"/>
  <c r="K5" i="6"/>
  <c r="L5" i="6" s="1"/>
  <c r="K6" i="6"/>
  <c r="K7" i="6"/>
  <c r="L7" i="6" s="1"/>
  <c r="K9" i="6"/>
  <c r="L9" i="6" s="1"/>
  <c r="K10" i="6"/>
  <c r="K11" i="6"/>
  <c r="K12" i="6"/>
  <c r="K13" i="6"/>
  <c r="L13" i="6" s="1"/>
  <c r="I8" i="5"/>
  <c r="I9" i="5"/>
  <c r="I10" i="5"/>
  <c r="I11" i="5"/>
  <c r="I12" i="5"/>
  <c r="I13" i="5"/>
  <c r="I14" i="5"/>
  <c r="I15" i="5"/>
  <c r="I7" i="5"/>
  <c r="H15" i="5"/>
  <c r="H13" i="5"/>
  <c r="H12" i="5"/>
  <c r="C14" i="5"/>
  <c r="C16" i="5" s="1"/>
  <c r="L80" i="4"/>
  <c r="K80" i="4"/>
  <c r="J80" i="4"/>
  <c r="I80" i="4"/>
  <c r="H80" i="4"/>
  <c r="G80" i="4"/>
  <c r="F80" i="4"/>
  <c r="E80" i="4"/>
  <c r="D80" i="4"/>
  <c r="C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A9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8" i="3"/>
  <c r="F11" i="1"/>
  <c r="F22" i="1"/>
  <c r="F21" i="1"/>
  <c r="F18" i="1"/>
  <c r="F15" i="1"/>
  <c r="F23" i="1"/>
  <c r="F14" i="1"/>
  <c r="F10" i="1"/>
  <c r="F5" i="1"/>
  <c r="E12" i="2"/>
  <c r="E5" i="2"/>
  <c r="E6" i="2"/>
  <c r="E7" i="2"/>
  <c r="E8" i="2"/>
  <c r="E9" i="2"/>
  <c r="E10" i="2"/>
  <c r="E11" i="2"/>
  <c r="E4" i="2"/>
  <c r="D12" i="2"/>
  <c r="E23" i="1"/>
  <c r="E5" i="9" l="1"/>
  <c r="E6" i="9"/>
  <c r="E7" i="9"/>
  <c r="E8" i="9"/>
  <c r="E4" i="9"/>
  <c r="E9" i="9"/>
  <c r="E10" i="9"/>
  <c r="L12" i="6"/>
  <c r="L11" i="6"/>
  <c r="L10" i="6"/>
  <c r="L4" i="6"/>
  <c r="L6" i="6"/>
  <c r="D15" i="5"/>
  <c r="D16" i="5"/>
  <c r="D8" i="5"/>
  <c r="D9" i="5"/>
  <c r="D10" i="5"/>
  <c r="D7" i="5"/>
  <c r="D11" i="5"/>
  <c r="D12" i="5"/>
  <c r="D13" i="5"/>
  <c r="D14" i="5"/>
  <c r="B80" i="4"/>
  <c r="E12" i="9" l="1"/>
</calcChain>
</file>

<file path=xl/sharedStrings.xml><?xml version="1.0" encoding="utf-8"?>
<sst xmlns="http://schemas.openxmlformats.org/spreadsheetml/2006/main" count="753" uniqueCount="268">
  <si>
    <t>Fondo</t>
  </si>
  <si>
    <t>Monto</t>
  </si>
  <si>
    <t>Fondo de Aportaciones para la Nómina Educativa y Gasto Operativo (FONE):</t>
  </si>
  <si>
    <t>Servicios Personales</t>
  </si>
  <si>
    <t>Otros de Gasto Corriente</t>
  </si>
  <si>
    <t>Gasto de Operación</t>
  </si>
  <si>
    <t>Fondo de Compensación</t>
  </si>
  <si>
    <t>Fondo de Aportaciones para los Servicios de Salud</t>
  </si>
  <si>
    <t>Entidades</t>
  </si>
  <si>
    <t xml:space="preserve">Municipal y de las Demarcaciones Territoriales del Distrito Federal </t>
  </si>
  <si>
    <t>Fondo de Aportaciones para el Fortalecimiento de los Municipios y de las Demarcaciones Territoriales del Distrito Federal.</t>
  </si>
  <si>
    <t>Fondo de Aportaciones Múltiples, que se distribuye para erogaciones de:</t>
  </si>
  <si>
    <t>Asistencia Social</t>
  </si>
  <si>
    <t>Infraestructura Educativa</t>
  </si>
  <si>
    <t>Fondo de Aportaciones para la Educación Tecnológica y de Adultos (FAETA) que se distribuye para erogaciones de:</t>
  </si>
  <si>
    <t>Educación Tecnológica</t>
  </si>
  <si>
    <t>Educación de Adultos</t>
  </si>
  <si>
    <t>Fondo de Aportaciones para la Seguridad Pública de los Estados y del Distrito Federal</t>
  </si>
  <si>
    <t>Fondo de Aportaciones para el Fortalecimiento de las Entidades Federativas</t>
  </si>
  <si>
    <t xml:space="preserve">TOTAL </t>
  </si>
  <si>
    <t>Fondo de Aportaciones para la Infraestructura Social, que se distribuye en:</t>
  </si>
  <si>
    <t>Total</t>
  </si>
  <si>
    <t>FONE</t>
  </si>
  <si>
    <t>FASSA</t>
  </si>
  <si>
    <t>FAIS</t>
  </si>
  <si>
    <t>FORTAMUN</t>
  </si>
  <si>
    <t>FAM</t>
  </si>
  <si>
    <t>FAETA</t>
  </si>
  <si>
    <t>FASP</t>
  </si>
  <si>
    <t>FAFEF</t>
  </si>
  <si>
    <t>%</t>
  </si>
  <si>
    <t>RAMO GENERAL 33: APORTACIONES FEDERALES PARA ENTIDADES FEDERATIVAS Y MUNICIPIOS</t>
  </si>
  <si>
    <t>FONDO III. ii FONDO DE APORTACIONES PARA LA INFRAESTRUCTURA SOCIAL MUNICIPAL Y DE LAS DEMARCACIONES TERRITORIALES DEL DISTRITO FEDERAL (FISMDF) 2022</t>
  </si>
  <si>
    <t>(PESOS)</t>
  </si>
  <si>
    <t>E N T I D A D E S</t>
  </si>
  <si>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</si>
  <si>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</si>
  <si>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</si>
  <si>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</si>
  <si>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</si>
  <si>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</si>
  <si>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</si>
  <si>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</si>
  <si>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</si>
  <si>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</si>
  <si>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</si>
  <si>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T O T A L</t>
  </si>
  <si>
    <t>Aguascalientes</t>
  </si>
  <si>
    <t>Baja California</t>
  </si>
  <si>
    <t>Campeche</t>
  </si>
  <si>
    <t>Coahuila</t>
  </si>
  <si>
    <t>Colima</t>
  </si>
  <si>
    <t>Chiapas</t>
  </si>
  <si>
    <t>Chihuahua</t>
  </si>
  <si>
    <t>México</t>
  </si>
  <si>
    <t>Durango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</si>
  <si>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</si>
  <si>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</si>
  <si>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</si>
  <si>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</si>
  <si>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</si>
  <si>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</si>
  <si>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</si>
  <si>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</si>
  <si>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</si>
  <si>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</si>
  <si>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</si>
  <si>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</si>
  <si>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</si>
  <si>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</si>
  <si>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</si>
  <si>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</si>
  <si>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</si>
  <si>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</si>
  <si>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</si>
  <si>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</si>
  <si>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</si>
  <si>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* Auditoría Superior de la Federación</t>
  </si>
  <si>
    <t>Baja California Sur</t>
  </si>
  <si>
    <t>Ciudad de México</t>
  </si>
  <si>
    <t>GOBIERNO DEL ESTADO DE SONORA</t>
  </si>
  <si>
    <t xml:space="preserve">FONDO DE APORTACIONES PARA LA INFRAESTRUCTURA SOCIAL MUNICIPAL Y DE LAS DEMARCACIONES TERRITORIALES DEL DISTRITO FEDERAL    </t>
  </si>
  <si>
    <t>calendario    2022</t>
  </si>
  <si>
    <t>( pesos )</t>
  </si>
  <si>
    <t>MUNICIPIOS</t>
  </si>
  <si>
    <t xml:space="preserve">FEBRERO </t>
  </si>
  <si>
    <t xml:space="preserve">AGOSTO </t>
  </si>
  <si>
    <t>ACONCHI</t>
  </si>
  <si>
    <t>AGUA PRIETA</t>
  </si>
  <si>
    <t>ALAMOS</t>
  </si>
  <si>
    <t>ALTAR</t>
  </si>
  <si>
    <t>ARIVECHI</t>
  </si>
  <si>
    <t>ARIZPE</t>
  </si>
  <si>
    <t>ATIL</t>
  </si>
  <si>
    <t>BACADEHUACHI</t>
  </si>
  <si>
    <t>BACANORA</t>
  </si>
  <si>
    <t>BACERAC</t>
  </si>
  <si>
    <t>BACOACHI</t>
  </si>
  <si>
    <t>BACUM</t>
  </si>
  <si>
    <t>BANAMICHI</t>
  </si>
  <si>
    <t>BAVIACORA</t>
  </si>
  <si>
    <t>BAVISPE</t>
  </si>
  <si>
    <t>BENITO JUAREZ</t>
  </si>
  <si>
    <t>BENJAMIN HILL</t>
  </si>
  <si>
    <t>CABORCA</t>
  </si>
  <si>
    <t>CAJEME</t>
  </si>
  <si>
    <t>CANANEA</t>
  </si>
  <si>
    <t>CARBO</t>
  </si>
  <si>
    <t>COLORADA LA</t>
  </si>
  <si>
    <t>CUCURPE</t>
  </si>
  <si>
    <t>CUMPAS</t>
  </si>
  <si>
    <t>DIVISADEROS</t>
  </si>
  <si>
    <t>EMPALME</t>
  </si>
  <si>
    <t>ETCHOJOA</t>
  </si>
  <si>
    <t>FRONTERAS</t>
  </si>
  <si>
    <t>GRAL. P.  ELIAS   CALLES</t>
  </si>
  <si>
    <t xml:space="preserve">GRANADOS </t>
  </si>
  <si>
    <t>GUAYMAS</t>
  </si>
  <si>
    <t>HERMOSILLO</t>
  </si>
  <si>
    <t>HUACHINERA</t>
  </si>
  <si>
    <t>HUASABAS</t>
  </si>
  <si>
    <t>HUATABAMPO</t>
  </si>
  <si>
    <t>HUEPAC</t>
  </si>
  <si>
    <t>IMURIS</t>
  </si>
  <si>
    <t>MAGDALENA DE KINO</t>
  </si>
  <si>
    <t>MAZATAN</t>
  </si>
  <si>
    <t>MOCTEZUMA</t>
  </si>
  <si>
    <t>NACO</t>
  </si>
  <si>
    <t>NACORI CHICO</t>
  </si>
  <si>
    <t>NACOZARI DE GARCIA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</si>
  <si>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</si>
  <si>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</si>
  <si>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</si>
  <si>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</si>
  <si>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</si>
  <si>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</si>
  <si>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</si>
  <si>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</si>
  <si>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RAYON</t>
  </si>
  <si>
    <t>ROSARIO</t>
  </si>
  <si>
    <t>SAHUARIPA</t>
  </si>
  <si>
    <t>SAN FELIPE DE JESUS</t>
  </si>
  <si>
    <t>SAN IGNACIO RIO MTO.</t>
  </si>
  <si>
    <t>SAN JAVIER</t>
  </si>
  <si>
    <t>SAN LUIS RIO COLORADO</t>
  </si>
  <si>
    <t>SAN MIGUEL DE HORCASITAS</t>
  </si>
  <si>
    <t>SAN PEDRO DE LA CUEVA</t>
  </si>
  <si>
    <t>SANTA ANA</t>
  </si>
  <si>
    <t>SANTA CRUZ</t>
  </si>
  <si>
    <t>SARIC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</si>
  <si>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</si>
  <si>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</si>
  <si>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</si>
  <si>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</si>
  <si>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</si>
  <si>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</si>
  <si>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</si>
  <si>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</si>
  <si>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YECORA</t>
  </si>
  <si>
    <t>T O T A L E S:</t>
  </si>
  <si>
    <t>TIPO DE INVERSIONES REALIZADAS</t>
  </si>
  <si>
    <t>(POR RUBRO DEL GASTO)</t>
  </si>
  <si>
    <t>Rubro</t>
  </si>
  <si>
    <t>Porcentaje</t>
  </si>
  <si>
    <t>Mejoramiento de vivienda</t>
  </si>
  <si>
    <t>Subtotal de Inversiones</t>
  </si>
  <si>
    <t>Otros gastos</t>
  </si>
  <si>
    <t>Total, reportado FAISM</t>
  </si>
  <si>
    <t>(POR CARENCIA SOCIAL)</t>
  </si>
  <si>
    <t>Carencia Social</t>
  </si>
  <si>
    <t>Alimentación</t>
  </si>
  <si>
    <t>Servicio de salud</t>
  </si>
  <si>
    <t>Vivienda</t>
  </si>
  <si>
    <t>Educación</t>
  </si>
  <si>
    <t>Infraestructura</t>
  </si>
  <si>
    <t>Servicios básicos</t>
  </si>
  <si>
    <t>Agua Potable</t>
  </si>
  <si>
    <t>Alcantarillado</t>
  </si>
  <si>
    <t>Drenajes y Letrinas</t>
  </si>
  <si>
    <t>Electrificación</t>
  </si>
  <si>
    <t>Infraestrucutra sector educativo</t>
  </si>
  <si>
    <t>Infraestrucutra sector salud</t>
  </si>
  <si>
    <t>Infraestructura sector educativo</t>
  </si>
  <si>
    <t>Infraestructura sector salud</t>
  </si>
  <si>
    <t>Urbanización</t>
  </si>
  <si>
    <t>Ures</t>
  </si>
  <si>
    <t>Baviacora</t>
  </si>
  <si>
    <t>Aconchi</t>
  </si>
  <si>
    <t>Arizpe</t>
  </si>
  <si>
    <t>Bacoachi</t>
  </si>
  <si>
    <t>San Felipe de Jesús</t>
  </si>
  <si>
    <t>Huépac</t>
  </si>
  <si>
    <t>Banámichi</t>
  </si>
  <si>
    <t>Devengado</t>
  </si>
  <si>
    <t>Concentrado del Gasto Federalizado de los Municipios del Río de Sonora</t>
  </si>
  <si>
    <t>Sector salud</t>
  </si>
  <si>
    <t>Sector educativo</t>
  </si>
  <si>
    <t>Importe</t>
  </si>
  <si>
    <t>* ASF</t>
  </si>
  <si>
    <r>
      <t>83,594,914</t>
    </r>
    <r>
      <rPr>
        <sz val="8"/>
        <color theme="1"/>
        <rFont val="Calibri"/>
        <family val="2"/>
        <scheme val="minor"/>
      </rPr>
      <t> </t>
    </r>
  </si>
  <si>
    <r>
      <t> </t>
    </r>
    <r>
      <rPr>
        <sz val="10"/>
        <color theme="1"/>
        <rFont val="Calibri"/>
        <family val="2"/>
        <scheme val="minor"/>
      </rPr>
      <t>¿Cuál es el aporte de este cuadro? Sólo se confirma que la programación del gasto se distribuye de manera uniforme a lo largo del periodo. Mismo caso que el anterior, en su lugar apoyaría un cuadro que informe sobre cómo se distribuye el Fondo por municipio; o bien, en un conjunto de municipios con algún criterio relevante para los propósitos del FAIS (ej. tamaño poblacional, marginación, si son o no municipios del Río Sonora, etc) tal como se discute más adelante.</t>
    </r>
  </si>
  <si>
    <t>Agua Prieta</t>
  </si>
  <si>
    <t>Alamos</t>
  </si>
  <si>
    <t>Altar</t>
  </si>
  <si>
    <t>Arivechi</t>
  </si>
  <si>
    <t>Atil</t>
  </si>
  <si>
    <t>Bacadehuachi</t>
  </si>
  <si>
    <t>Bacanora</t>
  </si>
  <si>
    <t>Bacerac</t>
  </si>
  <si>
    <t>Bácum</t>
  </si>
  <si>
    <t>Banamichi</t>
  </si>
  <si>
    <t>Baviácora</t>
  </si>
  <si>
    <t>Bavispe</t>
  </si>
  <si>
    <t>Benito Juárez</t>
  </si>
  <si>
    <t>Benjamin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</si>
  <si>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</si>
  <si>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</si>
  <si>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</si>
  <si>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</si>
  <si>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</si>
  <si>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</si>
  <si>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</si>
  <si>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</si>
  <si>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</si>
  <si>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</si>
  <si>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 xml:space="preserve">Gral. Plutarco Elias Calles </t>
  </si>
  <si>
    <t>Granados</t>
  </si>
  <si>
    <t>Guaymas</t>
  </si>
  <si>
    <t>Hermosillo</t>
  </si>
  <si>
    <t>Huachinera</t>
  </si>
  <si>
    <t>Huásabas</t>
  </si>
  <si>
    <t>Huatabampo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</si>
  <si>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</si>
  <si>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</si>
  <si>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</si>
  <si>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</si>
  <si>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</si>
  <si>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</si>
  <si>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</si>
  <si>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</si>
  <si>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</si>
  <si>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</si>
  <si>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Ónavas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</si>
  <si>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</si>
  <si>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</si>
  <si>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</si>
  <si>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</si>
  <si>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</si>
  <si>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</si>
  <si>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</si>
  <si>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</si>
  <si>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Jesus</t>
  </si>
  <si>
    <t>San Ignacio Rio Muerto</t>
  </si>
  <si>
    <t>San Javier</t>
  </si>
  <si>
    <t>San Luis Rio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</si>
  <si>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</si>
  <si>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</si>
  <si>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</si>
  <si>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</si>
  <si>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</si>
  <si>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</si>
  <si>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</si>
  <si>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</si>
  <si>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</si>
  <si>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</si>
  <si>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Villa Hidalgo</t>
  </si>
  <si>
    <t>Villa Pesqueira</t>
  </si>
  <si>
    <t>Yécora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</si>
</sst>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5"/>
      <color rgb="FF000000"/>
      <name val="Arial"/>
      <family val="2"/>
    </font>
    <font>
      <sz val="5"/>
      <color rgb="FF00000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Calibri"/>
      <family val="2"/>
      <scheme val="minor"/>
    </font>
    <font>
      <b/>
      <sz val="5"/>
      <color rgb="FF000000"/>
      <name val="Times New Roman"/>
      <family val="1"/>
    </font>
    <font>
      <sz val="5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5"/>
      <color theme="1"/>
      <name val="Times New Roman"/>
      <family val="1"/>
    </font>
    <font>
      <sz val="5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3" fontId="2" fillId="0" borderId="7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wrapText="1"/>
    </xf>
    <xf numFmtId="3" fontId="1" fillId="0" borderId="7" xfId="0" applyNumberFormat="1" applyFont="1" applyBorder="1" applyAlignment="1">
      <alignment wrapText="1"/>
    </xf>
    <xf numFmtId="9" fontId="0" fillId="0" borderId="0" xfId="0" applyNumberFormat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right" vertical="center" wrapText="1"/>
    </xf>
    <xf numFmtId="3" fontId="3" fillId="0" borderId="9" xfId="0" applyNumberFormat="1" applyFont="1" applyBorder="1" applyAlignment="1">
      <alignment horizontal="right" vertical="center" wrapText="1"/>
    </xf>
    <xf numFmtId="3" fontId="2" fillId="0" borderId="10" xfId="0" applyNumberFormat="1" applyFont="1" applyBorder="1" applyAlignment="1">
      <alignment horizontal="right" vertical="center" wrapText="1"/>
    </xf>
    <xf numFmtId="3" fontId="3" fillId="0" borderId="10" xfId="0" applyNumberFormat="1" applyFont="1" applyBorder="1" applyAlignment="1">
      <alignment horizontal="right" vertical="center" wrapText="1"/>
    </xf>
    <xf numFmtId="9" fontId="1" fillId="0" borderId="11" xfId="0" applyNumberFormat="1" applyFont="1" applyBorder="1" applyAlignment="1">
      <alignment horizontal="center" wrapText="1"/>
    </xf>
    <xf numFmtId="9" fontId="1" fillId="0" borderId="2" xfId="0" applyNumberFormat="1" applyFont="1" applyBorder="1" applyAlignment="1">
      <alignment horizontal="center" wrapText="1"/>
    </xf>
    <xf numFmtId="9" fontId="1" fillId="0" borderId="12" xfId="0" applyNumberFormat="1" applyFont="1" applyBorder="1" applyAlignment="1">
      <alignment horizontal="center" wrapText="1"/>
    </xf>
    <xf numFmtId="9" fontId="1" fillId="0" borderId="4" xfId="0" applyNumberFormat="1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3" fontId="4" fillId="2" borderId="7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3" fontId="5" fillId="2" borderId="13" xfId="0" applyNumberFormat="1" applyFont="1" applyFill="1" applyBorder="1" applyAlignment="1">
      <alignment horizontal="right" vertical="center"/>
    </xf>
    <xf numFmtId="3" fontId="5" fillId="2" borderId="4" xfId="0" applyNumberFormat="1" applyFont="1" applyFill="1" applyBorder="1" applyAlignment="1">
      <alignment horizontal="right" vertical="center"/>
    </xf>
    <xf numFmtId="0" fontId="7" fillId="0" borderId="0" xfId="0" applyFont="1"/>
    <xf numFmtId="0" fontId="6" fillId="0" borderId="7" xfId="0" applyFont="1" applyBorder="1"/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 applyProtection="1">
      <alignment vertical="center"/>
      <protection locked="0"/>
    </xf>
    <xf numFmtId="3" fontId="6" fillId="0" borderId="7" xfId="0" applyNumberFormat="1" applyFont="1" applyBorder="1" applyAlignment="1">
      <alignment vertical="center"/>
    </xf>
    <xf numFmtId="3" fontId="6" fillId="0" borderId="7" xfId="0" applyNumberFormat="1" applyFont="1" applyBorder="1" applyAlignment="1" applyProtection="1">
      <alignment horizontal="right" vertical="center"/>
      <protection locked="0"/>
    </xf>
    <xf numFmtId="6" fontId="8" fillId="0" borderId="14" xfId="0" applyNumberFormat="1" applyFont="1" applyBorder="1" applyAlignment="1">
      <alignment horizontal="right" vertical="center"/>
    </xf>
    <xf numFmtId="3" fontId="8" fillId="0" borderId="15" xfId="0" applyNumberFormat="1" applyFont="1" applyBorder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3" fontId="8" fillId="0" borderId="14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9" fontId="10" fillId="0" borderId="0" xfId="0" applyNumberFormat="1" applyFont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3" fontId="10" fillId="0" borderId="16" xfId="0" applyNumberFormat="1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3" fontId="9" fillId="0" borderId="16" xfId="0" applyNumberFormat="1" applyFont="1" applyBorder="1" applyAlignment="1">
      <alignment horizontal="right" vertical="center"/>
    </xf>
    <xf numFmtId="4" fontId="10" fillId="0" borderId="0" xfId="0" applyNumberFormat="1" applyFont="1"/>
    <xf numFmtId="9" fontId="10" fillId="0" borderId="16" xfId="0" applyNumberFormat="1" applyFont="1" applyBorder="1" applyAlignment="1">
      <alignment horizontal="right" vertical="center"/>
    </xf>
    <xf numFmtId="0" fontId="9" fillId="0" borderId="16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9" fillId="0" borderId="16" xfId="0" applyFont="1" applyBorder="1" applyAlignment="1">
      <alignment horizontal="center" vertical="center"/>
    </xf>
    <xf numFmtId="0" fontId="10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9" fontId="3" fillId="0" borderId="0" xfId="0" applyNumberFormat="1" applyFont="1" applyAlignment="1">
      <alignment horizontal="right" vertical="center"/>
    </xf>
    <xf numFmtId="0" fontId="3" fillId="0" borderId="16" xfId="0" applyFont="1" applyBorder="1" applyAlignment="1">
      <alignment vertical="center"/>
    </xf>
    <xf numFmtId="3" fontId="3" fillId="0" borderId="16" xfId="0" applyNumberFormat="1" applyFont="1" applyBorder="1" applyAlignment="1">
      <alignment horizontal="right" vertical="center"/>
    </xf>
    <xf numFmtId="9" fontId="3" fillId="0" borderId="16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3" fontId="3" fillId="0" borderId="10" xfId="0" applyNumberFormat="1" applyFont="1" applyBorder="1" applyAlignment="1">
      <alignment horizontal="right" vertical="center"/>
    </xf>
    <xf numFmtId="9" fontId="3" fillId="0" borderId="1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9" fontId="2" fillId="0" borderId="10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2" fillId="0" borderId="17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3" fontId="3" fillId="0" borderId="17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3" fontId="1" fillId="0" borderId="17" xfId="0" applyNumberFormat="1" applyFont="1" applyBorder="1"/>
    <xf numFmtId="9" fontId="1" fillId="0" borderId="17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right" vertical="center"/>
    </xf>
    <xf numFmtId="3" fontId="0" fillId="0" borderId="17" xfId="0" applyNumberFormat="1" applyBorder="1"/>
    <xf numFmtId="9" fontId="0" fillId="0" borderId="17" xfId="0" applyNumberFormat="1" applyBorder="1" applyAlignment="1">
      <alignment horizontal="center"/>
    </xf>
    <xf numFmtId="0" fontId="11" fillId="0" borderId="1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3" fontId="7" fillId="0" borderId="7" xfId="0" applyNumberFormat="1" applyFont="1" applyBorder="1"/>
    <xf numFmtId="9" fontId="7" fillId="0" borderId="7" xfId="0" applyNumberFormat="1" applyFont="1" applyBorder="1"/>
    <xf numFmtId="3" fontId="13" fillId="0" borderId="7" xfId="0" applyNumberFormat="1" applyFont="1" applyBorder="1"/>
    <xf numFmtId="9" fontId="13" fillId="0" borderId="7" xfId="0" applyNumberFormat="1" applyFont="1" applyBorder="1"/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3" fontId="3" fillId="0" borderId="7" xfId="0" applyNumberFormat="1" applyFont="1" applyBorder="1" applyAlignment="1">
      <alignment horizontal="right" vertical="center" wrapText="1"/>
    </xf>
    <xf numFmtId="9" fontId="0" fillId="0" borderId="7" xfId="0" applyNumberFormat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wrapText="1"/>
    </xf>
    <xf numFmtId="9" fontId="1" fillId="0" borderId="7" xfId="0" applyNumberFormat="1" applyFont="1" applyBorder="1" applyAlignment="1">
      <alignment horizontal="center" wrapText="1"/>
    </xf>
    <xf numFmtId="0" fontId="14" fillId="2" borderId="4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  <xf numFmtId="3" fontId="14" fillId="2" borderId="13" xfId="0" applyNumberFormat="1" applyFont="1" applyFill="1" applyBorder="1" applyAlignment="1">
      <alignment horizontal="right" vertical="center"/>
    </xf>
    <xf numFmtId="3" fontId="15" fillId="2" borderId="13" xfId="0" applyNumberFormat="1" applyFont="1" applyFill="1" applyBorder="1" applyAlignment="1">
      <alignment horizontal="right" vertical="center"/>
    </xf>
    <xf numFmtId="0" fontId="15" fillId="2" borderId="13" xfId="0" applyFont="1" applyFill="1" applyBorder="1" applyAlignment="1">
      <alignment vertical="center"/>
    </xf>
    <xf numFmtId="0" fontId="15" fillId="2" borderId="13" xfId="0" applyFont="1" applyFill="1" applyBorder="1" applyAlignment="1">
      <alignment horizontal="right" vertical="center"/>
    </xf>
    <xf numFmtId="9" fontId="0" fillId="0" borderId="0" xfId="0" applyNumberFormat="1"/>
    <xf numFmtId="0" fontId="16" fillId="0" borderId="0" xfId="0" applyFont="1"/>
    <xf numFmtId="10" fontId="16" fillId="0" borderId="0" xfId="0" applyNumberFormat="1" applyFont="1"/>
    <xf numFmtId="3" fontId="17" fillId="2" borderId="7" xfId="0" applyNumberFormat="1" applyFont="1" applyFill="1" applyBorder="1" applyAlignment="1">
      <alignment horizontal="right" vertical="center"/>
    </xf>
    <xf numFmtId="3" fontId="18" fillId="2" borderId="7" xfId="0" applyNumberFormat="1" applyFont="1" applyFill="1" applyBorder="1" applyAlignment="1">
      <alignment horizontal="right" vertical="center"/>
    </xf>
    <xf numFmtId="10" fontId="16" fillId="0" borderId="7" xfId="0" applyNumberFormat="1" applyFont="1" applyBorder="1"/>
    <xf numFmtId="0" fontId="19" fillId="0" borderId="7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10" fontId="19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vertical="center"/>
    </xf>
    <xf numFmtId="3" fontId="16" fillId="0" borderId="7" xfId="0" applyNumberFormat="1" applyFont="1" applyBorder="1" applyAlignment="1">
      <alignment horizontal="right" vertical="center"/>
    </xf>
    <xf numFmtId="3" fontId="19" fillId="0" borderId="7" xfId="0" applyNumberFormat="1" applyFont="1" applyBorder="1" applyAlignment="1">
      <alignment horizontal="right" vertical="center"/>
    </xf>
    <xf numFmtId="0" fontId="14" fillId="0" borderId="1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17" fillId="2" borderId="7" xfId="0" applyNumberFormat="1" applyFont="1" applyFill="1" applyBorder="1" applyAlignment="1">
      <alignment vertical="center"/>
    </xf>
    <xf numFmtId="9" fontId="19" fillId="0" borderId="7" xfId="0" applyNumberFormat="1" applyFont="1" applyBorder="1"/>
    <xf numFmtId="9" fontId="18" fillId="2" borderId="7" xfId="0" applyNumberFormat="1" applyFont="1" applyFill="1" applyBorder="1" applyAlignment="1">
      <alignment vertical="center"/>
    </xf>
    <xf numFmtId="9" fontId="16" fillId="0" borderId="7" xfId="0" applyNumberFormat="1" applyFont="1" applyBorder="1"/>
    <xf numFmtId="3" fontId="16" fillId="0" borderId="0" xfId="0" applyNumberFormat="1" applyFont="1"/>
    <xf numFmtId="0" fontId="20" fillId="0" borderId="4" xfId="0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3" fontId="21" fillId="0" borderId="13" xfId="0" applyNumberFormat="1" applyFont="1" applyBorder="1" applyAlignment="1">
      <alignment horizontal="right" vertical="center"/>
    </xf>
    <xf numFmtId="0" fontId="21" fillId="0" borderId="13" xfId="0" applyFont="1" applyBorder="1" applyAlignment="1">
      <alignment horizontal="right" vertical="center"/>
    </xf>
    <xf numFmtId="0" fontId="20" fillId="0" borderId="18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4" fillId="0" borderId="0" xfId="0" applyFont="1"/>
    <xf numFmtId="0" fontId="16" fillId="0" borderId="7" xfId="0" applyFont="1" applyBorder="1" applyAlignment="1">
      <alignment horizontal="left"/>
    </xf>
    <xf numFmtId="0" fontId="23" fillId="0" borderId="21" xfId="0" applyFont="1" applyBorder="1" applyAlignment="1">
      <alignment horizontal="center" vertical="center"/>
    </xf>
    <xf numFmtId="3" fontId="24" fillId="0" borderId="7" xfId="0" applyNumberFormat="1" applyFont="1" applyBorder="1" applyAlignment="1">
      <alignment horizontal="right" vertical="center"/>
    </xf>
    <xf numFmtId="0" fontId="2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Hoja8!$B$4:$B$75</c:f>
              <c:strCache>
                <c:ptCount val="72"/>
                <c:pt idx="0">
                  <c:v>ACONCHI</c:v>
                </c:pt>
                <c:pt idx="1">
                  <c:v>AGUA PRIETA</c:v>
                </c:pt>
                <c:pt idx="2">
                  <c:v>ALAMOS</c:v>
                </c:pt>
                <c:pt idx="3">
                  <c:v>ALTAR</c:v>
                </c:pt>
                <c:pt idx="4">
                  <c:v>ARIVECHI</c:v>
                </c:pt>
                <c:pt idx="5">
                  <c:v>ARIZPE</c:v>
                </c:pt>
                <c:pt idx="6">
                  <c:v>ATIL</c:v>
                </c:pt>
                <c:pt idx="7">
                  <c:v>BACADEHUACHI</c:v>
                </c:pt>
                <c:pt idx="8">
                  <c:v>BACANORA</c:v>
                </c:pt>
                <c:pt idx="9">
                  <c:v>BACERAC</c:v>
                </c:pt>
                <c:pt idx="10">
                  <c:v>BACOACHI</c:v>
                </c:pt>
                <c:pt idx="11">
                  <c:v>BACUM</c:v>
                </c:pt>
                <c:pt idx="12">
                  <c:v>BANAMICHI</c:v>
                </c:pt>
                <c:pt idx="13">
                  <c:v>BAVIACORA</c:v>
                </c:pt>
                <c:pt idx="14">
                  <c:v>BAVISPE</c:v>
                </c:pt>
                <c:pt idx="15">
                  <c:v>BENITO JUAREZ</c:v>
                </c:pt>
                <c:pt idx="16">
                  <c:v>BENJAMIN HILL</c:v>
                </c:pt>
                <c:pt idx="17">
                  <c:v>CABORCA</c:v>
                </c:pt>
                <c:pt idx="18">
                  <c:v>CAJEME</c:v>
                </c:pt>
                <c:pt idx="19">
                  <c:v>CANANEA</c:v>
                </c:pt>
                <c:pt idx="20">
                  <c:v>CARBO</c:v>
                </c:pt>
                <c:pt idx="21">
                  <c:v>COLORADA LA</c:v>
                </c:pt>
                <c:pt idx="22">
                  <c:v>CUCURPE</c:v>
                </c:pt>
                <c:pt idx="23">
                  <c:v>CUMPAS</c:v>
                </c:pt>
                <c:pt idx="24">
                  <c:v>DIVISADEROS</c:v>
                </c:pt>
                <c:pt idx="25">
                  <c:v>EMPALME</c:v>
                </c:pt>
                <c:pt idx="26">
                  <c:v>ETCHOJOA</c:v>
                </c:pt>
                <c:pt idx="27">
                  <c:v>FRONTERAS</c:v>
                </c:pt>
                <c:pt idx="28">
                  <c:v>GRAL. P.  ELIAS   CALLES</c:v>
                </c:pt>
                <c:pt idx="29">
                  <c:v>GRANADOS </c:v>
                </c:pt>
                <c:pt idx="30">
                  <c:v>GUAYMAS</c:v>
                </c:pt>
                <c:pt idx="31">
                  <c:v>HERMOSILLO</c:v>
                </c:pt>
                <c:pt idx="32">
                  <c:v>HUACHINERA</c:v>
                </c:pt>
                <c:pt idx="33">
                  <c:v>HUASABAS</c:v>
                </c:pt>
                <c:pt idx="34">
                  <c:v>HUATABAMPO</c:v>
                </c:pt>
                <c:pt idx="35">
                  <c:v>HUEPAC</c:v>
                </c:pt>
                <c:pt idx="36">
                  <c:v>IMURIS</c:v>
                </c:pt>
                <c:pt idx="37">
                  <c:v>MAGDALENA DE KINO</c:v>
                </c:pt>
                <c:pt idx="38">
                  <c:v>MAZATAN</c:v>
                </c:pt>
                <c:pt idx="39">
                  <c:v>MOCTEZUMA</c:v>
                </c:pt>
                <c:pt idx="40">
                  <c:v>NACO</c:v>
                </c:pt>
                <c:pt idx="41">
                  <c:v>NACORI CHICO</c:v>
                </c:pt>
                <c:pt idx="42">
                  <c:v>NACOZARI DE GARCIA</c:v>
                </c:pt>
                <c:pt idx="43">
                  <c:v>NAVOJOA</c:v>
                </c:pt>
                <c:pt idx="44">
                  <c:v>NOGALES</c:v>
                </c:pt>
                <c:pt idx="45">
                  <c:v>ONAVAS</c:v>
                </c:pt>
                <c:pt idx="46">
                  <c:v>OPODEPE</c:v>
                </c:pt>
                <c:pt idx="47">
                  <c:v>OQUITOA</c:v>
                </c:pt>
                <c:pt idx="48">
                  <c:v>PITIQUITO</c:v>
                </c:pt>
                <c:pt idx="49">
                  <c:v>PUERTO PEÑASCO</c:v>
                </c:pt>
                <c:pt idx="50">
                  <c:v>QUIRIEGO</c:v>
                </c:pt>
                <c:pt idx="51">
                  <c:v>RAYON</c:v>
                </c:pt>
                <c:pt idx="52">
                  <c:v>ROSARIO</c:v>
                </c:pt>
                <c:pt idx="53">
                  <c:v>SAHUARIPA</c:v>
                </c:pt>
                <c:pt idx="54">
                  <c:v>SAN FELIPE DE JESUS</c:v>
                </c:pt>
                <c:pt idx="55">
                  <c:v>SAN IGNACIO RIO MTO.</c:v>
                </c:pt>
                <c:pt idx="56">
                  <c:v>SAN JAVIER</c:v>
                </c:pt>
                <c:pt idx="57">
                  <c:v>SAN LUIS RIO COLORADO</c:v>
                </c:pt>
                <c:pt idx="58">
                  <c:v>SAN MIGUEL DE HORCASITAS</c:v>
                </c:pt>
                <c:pt idx="59">
                  <c:v>SAN PEDRO DE LA CUEVA</c:v>
                </c:pt>
                <c:pt idx="60">
                  <c:v>SANTA ANA</c:v>
                </c:pt>
                <c:pt idx="61">
                  <c:v>SANTA CRUZ</c:v>
                </c:pt>
                <c:pt idx="62">
                  <c:v>SARIC</c:v>
                </c:pt>
                <c:pt idx="63">
                  <c:v>SOYOPA</c:v>
                </c:pt>
                <c:pt idx="64">
                  <c:v>SUAQUI GRANDE</c:v>
                </c:pt>
                <c:pt idx="65">
                  <c:v>TEPACHE</c:v>
                </c:pt>
                <c:pt idx="66">
                  <c:v>TRINCHERAS</c:v>
                </c:pt>
                <c:pt idx="67">
                  <c:v>TUBUTAMA</c:v>
                </c:pt>
                <c:pt idx="68">
                  <c:v>URES</c:v>
                </c:pt>
                <c:pt idx="69">
                  <c:v>VILLA HIDALGO</c:v>
                </c:pt>
                <c:pt idx="70">
                  <c:v>VILLA PESQUEIRA</c:v>
                </c:pt>
                <c:pt idx="71">
                  <c:v>YECORA</c:v>
                </c:pt>
              </c:strCache>
            </c:strRef>
          </c:cat>
          <c:val>
            <c:numRef>
              <c:f>Hoja8!$C$4:$C$75</c:f>
            </c:numRef>
          </c:val>
          <c:extLst>
            <c:ext xmlns:c16="http://schemas.microsoft.com/office/drawing/2014/chart" uri="{C3380CC4-5D6E-409C-BE32-E72D297353CC}">
              <c16:uniqueId val="{00000000-BC92-416B-BDAB-24AC9858BEF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Hoja8!$B$4:$B$75</c:f>
              <c:strCache>
                <c:ptCount val="72"/>
                <c:pt idx="0">
                  <c:v>ACONCHI</c:v>
                </c:pt>
                <c:pt idx="1">
                  <c:v>AGUA PRIETA</c:v>
                </c:pt>
                <c:pt idx="2">
                  <c:v>ALAMOS</c:v>
                </c:pt>
                <c:pt idx="3">
                  <c:v>ALTAR</c:v>
                </c:pt>
                <c:pt idx="4">
                  <c:v>ARIVECHI</c:v>
                </c:pt>
                <c:pt idx="5">
                  <c:v>ARIZPE</c:v>
                </c:pt>
                <c:pt idx="6">
                  <c:v>ATIL</c:v>
                </c:pt>
                <c:pt idx="7">
                  <c:v>BACADEHUACHI</c:v>
                </c:pt>
                <c:pt idx="8">
                  <c:v>BACANORA</c:v>
                </c:pt>
                <c:pt idx="9">
                  <c:v>BACERAC</c:v>
                </c:pt>
                <c:pt idx="10">
                  <c:v>BACOACHI</c:v>
                </c:pt>
                <c:pt idx="11">
                  <c:v>BACUM</c:v>
                </c:pt>
                <c:pt idx="12">
                  <c:v>BANAMICHI</c:v>
                </c:pt>
                <c:pt idx="13">
                  <c:v>BAVIACORA</c:v>
                </c:pt>
                <c:pt idx="14">
                  <c:v>BAVISPE</c:v>
                </c:pt>
                <c:pt idx="15">
                  <c:v>BENITO JUAREZ</c:v>
                </c:pt>
                <c:pt idx="16">
                  <c:v>BENJAMIN HILL</c:v>
                </c:pt>
                <c:pt idx="17">
                  <c:v>CABORCA</c:v>
                </c:pt>
                <c:pt idx="18">
                  <c:v>CAJEME</c:v>
                </c:pt>
                <c:pt idx="19">
                  <c:v>CANANEA</c:v>
                </c:pt>
                <c:pt idx="20">
                  <c:v>CARBO</c:v>
                </c:pt>
                <c:pt idx="21">
                  <c:v>COLORADA LA</c:v>
                </c:pt>
                <c:pt idx="22">
                  <c:v>CUCURPE</c:v>
                </c:pt>
                <c:pt idx="23">
                  <c:v>CUMPAS</c:v>
                </c:pt>
                <c:pt idx="24">
                  <c:v>DIVISADEROS</c:v>
                </c:pt>
                <c:pt idx="25">
                  <c:v>EMPALME</c:v>
                </c:pt>
                <c:pt idx="26">
                  <c:v>ETCHOJOA</c:v>
                </c:pt>
                <c:pt idx="27">
                  <c:v>FRONTERAS</c:v>
                </c:pt>
                <c:pt idx="28">
                  <c:v>GRAL. P.  ELIAS   CALLES</c:v>
                </c:pt>
                <c:pt idx="29">
                  <c:v>GRANADOS </c:v>
                </c:pt>
                <c:pt idx="30">
                  <c:v>GUAYMAS</c:v>
                </c:pt>
                <c:pt idx="31">
                  <c:v>HERMOSILLO</c:v>
                </c:pt>
                <c:pt idx="32">
                  <c:v>HUACHINERA</c:v>
                </c:pt>
                <c:pt idx="33">
                  <c:v>HUASABAS</c:v>
                </c:pt>
                <c:pt idx="34">
                  <c:v>HUATABAMPO</c:v>
                </c:pt>
                <c:pt idx="35">
                  <c:v>HUEPAC</c:v>
                </c:pt>
                <c:pt idx="36">
                  <c:v>IMURIS</c:v>
                </c:pt>
                <c:pt idx="37">
                  <c:v>MAGDALENA DE KINO</c:v>
                </c:pt>
                <c:pt idx="38">
                  <c:v>MAZATAN</c:v>
                </c:pt>
                <c:pt idx="39">
                  <c:v>MOCTEZUMA</c:v>
                </c:pt>
                <c:pt idx="40">
                  <c:v>NACO</c:v>
                </c:pt>
                <c:pt idx="41">
                  <c:v>NACORI CHICO</c:v>
                </c:pt>
                <c:pt idx="42">
                  <c:v>NACOZARI DE GARCIA</c:v>
                </c:pt>
                <c:pt idx="43">
                  <c:v>NAVOJOA</c:v>
                </c:pt>
                <c:pt idx="44">
                  <c:v>NOGALES</c:v>
                </c:pt>
                <c:pt idx="45">
                  <c:v>ONAVAS</c:v>
                </c:pt>
                <c:pt idx="46">
                  <c:v>OPODEPE</c:v>
                </c:pt>
                <c:pt idx="47">
                  <c:v>OQUITOA</c:v>
                </c:pt>
                <c:pt idx="48">
                  <c:v>PITIQUITO</c:v>
                </c:pt>
                <c:pt idx="49">
                  <c:v>PUERTO PEÑASCO</c:v>
                </c:pt>
                <c:pt idx="50">
                  <c:v>QUIRIEGO</c:v>
                </c:pt>
                <c:pt idx="51">
                  <c:v>RAYON</c:v>
                </c:pt>
                <c:pt idx="52">
                  <c:v>ROSARIO</c:v>
                </c:pt>
                <c:pt idx="53">
                  <c:v>SAHUARIPA</c:v>
                </c:pt>
                <c:pt idx="54">
                  <c:v>SAN FELIPE DE JESUS</c:v>
                </c:pt>
                <c:pt idx="55">
                  <c:v>SAN IGNACIO RIO MTO.</c:v>
                </c:pt>
                <c:pt idx="56">
                  <c:v>SAN JAVIER</c:v>
                </c:pt>
                <c:pt idx="57">
                  <c:v>SAN LUIS RIO COLORADO</c:v>
                </c:pt>
                <c:pt idx="58">
                  <c:v>SAN MIGUEL DE HORCASITAS</c:v>
                </c:pt>
                <c:pt idx="59">
                  <c:v>SAN PEDRO DE LA CUEVA</c:v>
                </c:pt>
                <c:pt idx="60">
                  <c:v>SANTA ANA</c:v>
                </c:pt>
                <c:pt idx="61">
                  <c:v>SANTA CRUZ</c:v>
                </c:pt>
                <c:pt idx="62">
                  <c:v>SARIC</c:v>
                </c:pt>
                <c:pt idx="63">
                  <c:v>SOYOPA</c:v>
                </c:pt>
                <c:pt idx="64">
                  <c:v>SUAQUI GRANDE</c:v>
                </c:pt>
                <c:pt idx="65">
                  <c:v>TEPACHE</c:v>
                </c:pt>
                <c:pt idx="66">
                  <c:v>TRINCHERAS</c:v>
                </c:pt>
                <c:pt idx="67">
                  <c:v>TUBUTAMA</c:v>
                </c:pt>
                <c:pt idx="68">
                  <c:v>URES</c:v>
                </c:pt>
                <c:pt idx="69">
                  <c:v>VILLA HIDALGO</c:v>
                </c:pt>
                <c:pt idx="70">
                  <c:v>VILLA PESQUEIRA</c:v>
                </c:pt>
                <c:pt idx="71">
                  <c:v>YECORA</c:v>
                </c:pt>
              </c:strCache>
            </c:strRef>
          </c:cat>
          <c:val>
            <c:numRef>
              <c:f>Hoja8!$D$4:$D$75</c:f>
              <c:numCache>
                <c:formatCode>0.00%</c:formatCode>
                <c:ptCount val="72"/>
                <c:pt idx="0">
                  <c:v>4.5304512627451889E-3</c:v>
                </c:pt>
                <c:pt idx="1">
                  <c:v>2.0987943410569258E-2</c:v>
                </c:pt>
                <c:pt idx="2">
                  <c:v>3.8954890960978712E-2</c:v>
                </c:pt>
                <c:pt idx="3">
                  <c:v>4.9658688819617901E-3</c:v>
                </c:pt>
                <c:pt idx="4">
                  <c:v>3.9556352167515029E-3</c:v>
                </c:pt>
                <c:pt idx="5">
                  <c:v>2.4733058651881488E-3</c:v>
                </c:pt>
                <c:pt idx="6">
                  <c:v>3.3558619118729773E-4</c:v>
                </c:pt>
                <c:pt idx="7">
                  <c:v>3.0498110090846002E-3</c:v>
                </c:pt>
                <c:pt idx="8">
                  <c:v>1.1019497673384871E-3</c:v>
                </c:pt>
                <c:pt idx="9">
                  <c:v>3.7952163732977947E-3</c:v>
                </c:pt>
                <c:pt idx="10">
                  <c:v>4.4854162282229465E-3</c:v>
                </c:pt>
                <c:pt idx="11">
                  <c:v>1.3727180227521393E-2</c:v>
                </c:pt>
                <c:pt idx="12">
                  <c:v>1.6154857720680378E-3</c:v>
                </c:pt>
                <c:pt idx="13">
                  <c:v>4.1397157857836087E-3</c:v>
                </c:pt>
                <c:pt idx="14">
                  <c:v>2.2512433219983221E-3</c:v>
                </c:pt>
                <c:pt idx="15">
                  <c:v>1.4659409150491225E-2</c:v>
                </c:pt>
                <c:pt idx="16">
                  <c:v>2.9850068301281512E-3</c:v>
                </c:pt>
                <c:pt idx="17">
                  <c:v>2.1855750952974203E-2</c:v>
                </c:pt>
                <c:pt idx="18">
                  <c:v>7.6745936047193375E-2</c:v>
                </c:pt>
                <c:pt idx="19">
                  <c:v>5.9159386024683399E-3</c:v>
                </c:pt>
                <c:pt idx="20">
                  <c:v>3.5304694169589084E-3</c:v>
                </c:pt>
                <c:pt idx="21">
                  <c:v>5.1277579104880896E-3</c:v>
                </c:pt>
                <c:pt idx="22">
                  <c:v>2.2448781024936378E-3</c:v>
                </c:pt>
                <c:pt idx="23">
                  <c:v>4.4413166572700828E-3</c:v>
                </c:pt>
                <c:pt idx="24">
                  <c:v>2.4402117479926794E-3</c:v>
                </c:pt>
                <c:pt idx="25">
                  <c:v>2.258489695550582E-2</c:v>
                </c:pt>
                <c:pt idx="26">
                  <c:v>7.526423113550626E-2</c:v>
                </c:pt>
                <c:pt idx="27">
                  <c:v>4.1749463965019802E-3</c:v>
                </c:pt>
                <c:pt idx="28">
                  <c:v>4.9603840987576973E-3</c:v>
                </c:pt>
                <c:pt idx="29">
                  <c:v>5.8771874427925746E-4</c:v>
                </c:pt>
                <c:pt idx="30">
                  <c:v>7.0309313876278048E-2</c:v>
                </c:pt>
                <c:pt idx="31">
                  <c:v>0.15772565101493682</c:v>
                </c:pt>
                <c:pt idx="32">
                  <c:v>2.1765473933549281E-3</c:v>
                </c:pt>
                <c:pt idx="33">
                  <c:v>5.25585780348924E-4</c:v>
                </c:pt>
                <c:pt idx="34">
                  <c:v>6.9743296212065403E-2</c:v>
                </c:pt>
                <c:pt idx="35">
                  <c:v>3.1055835384901438E-4</c:v>
                </c:pt>
                <c:pt idx="36">
                  <c:v>4.9050362363177924E-3</c:v>
                </c:pt>
                <c:pt idx="37">
                  <c:v>6.6647090037923549E-3</c:v>
                </c:pt>
                <c:pt idx="38">
                  <c:v>1.1142196520330084E-3</c:v>
                </c:pt>
                <c:pt idx="39">
                  <c:v>4.4502621771828864E-3</c:v>
                </c:pt>
                <c:pt idx="40">
                  <c:v>2.8345491185698592E-3</c:v>
                </c:pt>
                <c:pt idx="41">
                  <c:v>4.1500310061912188E-3</c:v>
                </c:pt>
                <c:pt idx="42">
                  <c:v>2.9745528453036002E-3</c:v>
                </c:pt>
                <c:pt idx="43">
                  <c:v>9.2379186698307122E-2</c:v>
                </c:pt>
                <c:pt idx="44">
                  <c:v>3.8475936005946849E-2</c:v>
                </c:pt>
                <c:pt idx="45">
                  <c:v>8.1916104430731563E-4</c:v>
                </c:pt>
                <c:pt idx="46">
                  <c:v>3.3403442220750509E-3</c:v>
                </c:pt>
                <c:pt idx="47">
                  <c:v>2.9977779414666232E-4</c:v>
                </c:pt>
                <c:pt idx="48">
                  <c:v>4.0171353670907855E-3</c:v>
                </c:pt>
                <c:pt idx="49">
                  <c:v>1.7241904668137385E-2</c:v>
                </c:pt>
                <c:pt idx="50">
                  <c:v>7.5833318364321228E-3</c:v>
                </c:pt>
                <c:pt idx="51">
                  <c:v>1.885894555867114E-3</c:v>
                </c:pt>
                <c:pt idx="52">
                  <c:v>8.9469936866113983E-3</c:v>
                </c:pt>
                <c:pt idx="53">
                  <c:v>7.2227800126451703E-3</c:v>
                </c:pt>
                <c:pt idx="54">
                  <c:v>2.6295617761336245E-4</c:v>
                </c:pt>
                <c:pt idx="55">
                  <c:v>1.7335582612022338E-2</c:v>
                </c:pt>
                <c:pt idx="56">
                  <c:v>4.8906801003892613E-4</c:v>
                </c:pt>
                <c:pt idx="57">
                  <c:v>5.9135142924047812E-2</c:v>
                </c:pt>
                <c:pt idx="58">
                  <c:v>1.298027955709116E-2</c:v>
                </c:pt>
                <c:pt idx="59">
                  <c:v>1.9811443656474158E-3</c:v>
                </c:pt>
                <c:pt idx="60">
                  <c:v>4.5273673432031708E-3</c:v>
                </c:pt>
                <c:pt idx="61">
                  <c:v>3.3012892161759845E-3</c:v>
                </c:pt>
                <c:pt idx="62">
                  <c:v>2.217171872659397E-3</c:v>
                </c:pt>
                <c:pt idx="63">
                  <c:v>2.8050772311545408E-3</c:v>
                </c:pt>
                <c:pt idx="64">
                  <c:v>1.2630002281382713E-3</c:v>
                </c:pt>
                <c:pt idx="65">
                  <c:v>1.3905390822467896E-3</c:v>
                </c:pt>
                <c:pt idx="66">
                  <c:v>2.5980526835282149E-3</c:v>
                </c:pt>
                <c:pt idx="67">
                  <c:v>1.3498823043280326E-3</c:v>
                </c:pt>
                <c:pt idx="68">
                  <c:v>2.9196045286848872E-3</c:v>
                </c:pt>
                <c:pt idx="69">
                  <c:v>1.6824085008727851E-3</c:v>
                </c:pt>
                <c:pt idx="70">
                  <c:v>1.8472869455881849E-3</c:v>
                </c:pt>
                <c:pt idx="71">
                  <c:v>1.3928834831461094E-2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2-416B-BDAB-24AC9858BE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2890063"/>
        <c:axId val="144677391"/>
      </c:barChart>
      <c:catAx>
        <c:axId val="102890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677391"/>
        <c:crosses val="autoZero"/>
        <c:auto val="1"/>
        <c:lblAlgn val="ctr"/>
        <c:lblOffset val="100"/>
        <c:noMultiLvlLbl val="0"/>
      </c:catAx>
      <c:valAx>
        <c:axId val="1446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89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Hoja9!$C$3:$C$74</c:f>
              <c:strCache>
                <c:ptCount val="72"/>
                <c:pt idx="0">
                  <c:v>ACONCHI</c:v>
                </c:pt>
                <c:pt idx="1">
                  <c:v>AGUA PRIETA</c:v>
                </c:pt>
                <c:pt idx="2">
                  <c:v>ALAMOS</c:v>
                </c:pt>
                <c:pt idx="3">
                  <c:v>ALTAR</c:v>
                </c:pt>
                <c:pt idx="4">
                  <c:v>ARIVECHI</c:v>
                </c:pt>
                <c:pt idx="5">
                  <c:v>ARIZPE</c:v>
                </c:pt>
                <c:pt idx="6">
                  <c:v>ATIL</c:v>
                </c:pt>
                <c:pt idx="7">
                  <c:v>BACADEHUACHI</c:v>
                </c:pt>
                <c:pt idx="8">
                  <c:v>BACANORA</c:v>
                </c:pt>
                <c:pt idx="9">
                  <c:v>BACERAC</c:v>
                </c:pt>
                <c:pt idx="10">
                  <c:v>BACOACHI</c:v>
                </c:pt>
                <c:pt idx="11">
                  <c:v>BACUM</c:v>
                </c:pt>
                <c:pt idx="12">
                  <c:v>BANAMICHI</c:v>
                </c:pt>
                <c:pt idx="13">
                  <c:v>BAVIACORA</c:v>
                </c:pt>
                <c:pt idx="14">
                  <c:v>BAVISPE</c:v>
                </c:pt>
                <c:pt idx="15">
                  <c:v>BENITO JUAREZ</c:v>
                </c:pt>
                <c:pt idx="16">
                  <c:v>BENJAMIN HILL</c:v>
                </c:pt>
                <c:pt idx="17">
                  <c:v>CABORCA</c:v>
                </c:pt>
                <c:pt idx="18">
                  <c:v>CAJEME</c:v>
                </c:pt>
                <c:pt idx="19">
                  <c:v>CANANEA</c:v>
                </c:pt>
                <c:pt idx="20">
                  <c:v>CARBO</c:v>
                </c:pt>
                <c:pt idx="21">
                  <c:v>COLORADA LA</c:v>
                </c:pt>
                <c:pt idx="22">
                  <c:v>CUCURPE</c:v>
                </c:pt>
                <c:pt idx="23">
                  <c:v>CUMPAS</c:v>
                </c:pt>
                <c:pt idx="24">
                  <c:v>DIVISADEROS</c:v>
                </c:pt>
                <c:pt idx="25">
                  <c:v>EMPALME</c:v>
                </c:pt>
                <c:pt idx="26">
                  <c:v>ETCHOJOA</c:v>
                </c:pt>
                <c:pt idx="27">
                  <c:v>FRONTERAS</c:v>
                </c:pt>
                <c:pt idx="28">
                  <c:v>GRAL. P.  ELIAS   CALLES</c:v>
                </c:pt>
                <c:pt idx="29">
                  <c:v>GRANADOS </c:v>
                </c:pt>
                <c:pt idx="30">
                  <c:v>GUAYMAS</c:v>
                </c:pt>
                <c:pt idx="31">
                  <c:v>HERMOSILLO</c:v>
                </c:pt>
                <c:pt idx="32">
                  <c:v>HUACHINERA</c:v>
                </c:pt>
                <c:pt idx="33">
                  <c:v>HUASABAS</c:v>
                </c:pt>
                <c:pt idx="34">
                  <c:v>HUATABAMPO</c:v>
                </c:pt>
                <c:pt idx="35">
                  <c:v>HUEPAC</c:v>
                </c:pt>
                <c:pt idx="36">
                  <c:v>IMURIS</c:v>
                </c:pt>
                <c:pt idx="37">
                  <c:v>MAGDALENA DE KINO</c:v>
                </c:pt>
                <c:pt idx="38">
                  <c:v>MAZATAN</c:v>
                </c:pt>
                <c:pt idx="39">
                  <c:v>MOCTEZUMA</c:v>
                </c:pt>
                <c:pt idx="40">
                  <c:v>NACO</c:v>
                </c:pt>
                <c:pt idx="41">
                  <c:v>NACORI CHICO</c:v>
                </c:pt>
                <c:pt idx="42">
                  <c:v>NACOZARI DE GARCIA</c:v>
                </c:pt>
                <c:pt idx="43">
                  <c:v>NAVOJOA</c:v>
                </c:pt>
                <c:pt idx="44">
                  <c:v>NOGALES</c:v>
                </c:pt>
                <c:pt idx="45">
                  <c:v>ONAVAS</c:v>
                </c:pt>
                <c:pt idx="46">
                  <c:v>OPODEPE</c:v>
                </c:pt>
                <c:pt idx="47">
                  <c:v>OQUITOA</c:v>
                </c:pt>
                <c:pt idx="48">
                  <c:v>PITIQUITO</c:v>
                </c:pt>
                <c:pt idx="49">
                  <c:v>PUERTO PEÑASCO</c:v>
                </c:pt>
                <c:pt idx="50">
                  <c:v>QUIRIEGO</c:v>
                </c:pt>
                <c:pt idx="51">
                  <c:v>RAYON</c:v>
                </c:pt>
                <c:pt idx="52">
                  <c:v>ROSARIO</c:v>
                </c:pt>
                <c:pt idx="53">
                  <c:v>SAHUARIPA</c:v>
                </c:pt>
                <c:pt idx="54">
                  <c:v>SAN FELIPE DE JESUS</c:v>
                </c:pt>
                <c:pt idx="55">
                  <c:v>SAN IGNACIO RIO MTO.</c:v>
                </c:pt>
                <c:pt idx="56">
                  <c:v>SAN JAVIER</c:v>
                </c:pt>
                <c:pt idx="57">
                  <c:v>SAN LUIS RIO COLORADO</c:v>
                </c:pt>
                <c:pt idx="58">
                  <c:v>SAN MIGUEL DE HORCASITAS</c:v>
                </c:pt>
                <c:pt idx="59">
                  <c:v>SAN PEDRO DE LA CUEVA</c:v>
                </c:pt>
                <c:pt idx="60">
                  <c:v>SANTA ANA</c:v>
                </c:pt>
                <c:pt idx="61">
                  <c:v>SANTA CRUZ</c:v>
                </c:pt>
                <c:pt idx="62">
                  <c:v>SARIC</c:v>
                </c:pt>
                <c:pt idx="63">
                  <c:v>SOYOPA</c:v>
                </c:pt>
                <c:pt idx="64">
                  <c:v>SUAQUI GRANDE</c:v>
                </c:pt>
                <c:pt idx="65">
                  <c:v>TEPACHE</c:v>
                </c:pt>
                <c:pt idx="66">
                  <c:v>TRINCHERAS</c:v>
                </c:pt>
                <c:pt idx="67">
                  <c:v>TUBUTAMA</c:v>
                </c:pt>
                <c:pt idx="68">
                  <c:v>URES</c:v>
                </c:pt>
                <c:pt idx="69">
                  <c:v>VILLA HIDALGO</c:v>
                </c:pt>
                <c:pt idx="70">
                  <c:v>VILLA PESQUEIRA</c:v>
                </c:pt>
                <c:pt idx="71">
                  <c:v>YECORA</c:v>
                </c:pt>
              </c:strCache>
            </c:strRef>
          </c:cat>
          <c:val>
            <c:numRef>
              <c:f>Hoja9!$D$3:$D$74</c:f>
              <c:numCache>
                <c:formatCode>0%</c:formatCode>
                <c:ptCount val="72"/>
                <c:pt idx="0">
                  <c:v>4.5304512627451889E-3</c:v>
                </c:pt>
                <c:pt idx="1">
                  <c:v>2.0987943410569258E-2</c:v>
                </c:pt>
                <c:pt idx="2">
                  <c:v>3.8954890960978712E-2</c:v>
                </c:pt>
                <c:pt idx="3">
                  <c:v>4.9658688819617901E-3</c:v>
                </c:pt>
                <c:pt idx="4">
                  <c:v>3.9556352167515029E-3</c:v>
                </c:pt>
                <c:pt idx="5">
                  <c:v>2.4733058651881488E-3</c:v>
                </c:pt>
                <c:pt idx="6">
                  <c:v>3.3558619118729773E-4</c:v>
                </c:pt>
                <c:pt idx="7">
                  <c:v>3.0498110090846002E-3</c:v>
                </c:pt>
                <c:pt idx="8">
                  <c:v>1.1019497673384871E-3</c:v>
                </c:pt>
                <c:pt idx="9">
                  <c:v>3.7952163732977947E-3</c:v>
                </c:pt>
                <c:pt idx="10">
                  <c:v>4.4854162282229465E-3</c:v>
                </c:pt>
                <c:pt idx="11">
                  <c:v>1.3727180227521393E-2</c:v>
                </c:pt>
                <c:pt idx="12">
                  <c:v>1.6154857720680378E-3</c:v>
                </c:pt>
                <c:pt idx="13">
                  <c:v>4.1397157857836087E-3</c:v>
                </c:pt>
                <c:pt idx="14">
                  <c:v>2.2512433219983221E-3</c:v>
                </c:pt>
                <c:pt idx="15">
                  <c:v>1.4659409150491225E-2</c:v>
                </c:pt>
                <c:pt idx="16">
                  <c:v>2.9850068301281512E-3</c:v>
                </c:pt>
                <c:pt idx="17">
                  <c:v>2.1855750952974203E-2</c:v>
                </c:pt>
                <c:pt idx="18">
                  <c:v>7.6745936047193375E-2</c:v>
                </c:pt>
                <c:pt idx="19">
                  <c:v>5.9159386024683399E-3</c:v>
                </c:pt>
                <c:pt idx="20">
                  <c:v>3.5304694169589084E-3</c:v>
                </c:pt>
                <c:pt idx="21">
                  <c:v>5.1277579104880896E-3</c:v>
                </c:pt>
                <c:pt idx="22">
                  <c:v>2.2448781024936378E-3</c:v>
                </c:pt>
                <c:pt idx="23">
                  <c:v>4.4413166572700828E-3</c:v>
                </c:pt>
                <c:pt idx="24">
                  <c:v>2.4402117479926794E-3</c:v>
                </c:pt>
                <c:pt idx="25">
                  <c:v>2.258489695550582E-2</c:v>
                </c:pt>
                <c:pt idx="26">
                  <c:v>7.526423113550626E-2</c:v>
                </c:pt>
                <c:pt idx="27">
                  <c:v>4.1749463965019802E-3</c:v>
                </c:pt>
                <c:pt idx="28">
                  <c:v>4.9603840987576973E-3</c:v>
                </c:pt>
                <c:pt idx="29">
                  <c:v>5.8771874427925746E-4</c:v>
                </c:pt>
                <c:pt idx="30">
                  <c:v>7.0309313876278048E-2</c:v>
                </c:pt>
                <c:pt idx="31">
                  <c:v>0.15772565101493682</c:v>
                </c:pt>
                <c:pt idx="32">
                  <c:v>2.1765473933549281E-3</c:v>
                </c:pt>
                <c:pt idx="33">
                  <c:v>5.25585780348924E-4</c:v>
                </c:pt>
                <c:pt idx="34">
                  <c:v>6.9743296212065403E-2</c:v>
                </c:pt>
                <c:pt idx="35">
                  <c:v>3.1055835384901438E-4</c:v>
                </c:pt>
                <c:pt idx="36">
                  <c:v>4.9050362363177924E-3</c:v>
                </c:pt>
                <c:pt idx="37">
                  <c:v>6.6647090037923549E-3</c:v>
                </c:pt>
                <c:pt idx="38">
                  <c:v>1.1142196520330084E-3</c:v>
                </c:pt>
                <c:pt idx="39">
                  <c:v>4.4502621771828864E-3</c:v>
                </c:pt>
                <c:pt idx="40">
                  <c:v>2.8345491185698592E-3</c:v>
                </c:pt>
                <c:pt idx="41">
                  <c:v>4.1500310061912188E-3</c:v>
                </c:pt>
                <c:pt idx="42">
                  <c:v>2.9745528453036002E-3</c:v>
                </c:pt>
                <c:pt idx="43">
                  <c:v>9.2379186698307122E-2</c:v>
                </c:pt>
                <c:pt idx="44">
                  <c:v>3.8475936005946849E-2</c:v>
                </c:pt>
                <c:pt idx="45">
                  <c:v>8.1916104430731563E-4</c:v>
                </c:pt>
                <c:pt idx="46">
                  <c:v>3.3403442220750509E-3</c:v>
                </c:pt>
                <c:pt idx="47">
                  <c:v>2.9977779414666232E-4</c:v>
                </c:pt>
                <c:pt idx="48">
                  <c:v>4.0171353670907855E-3</c:v>
                </c:pt>
                <c:pt idx="49">
                  <c:v>1.7241904668137385E-2</c:v>
                </c:pt>
                <c:pt idx="50">
                  <c:v>7.5833318364321228E-3</c:v>
                </c:pt>
                <c:pt idx="51">
                  <c:v>1.885894555867114E-3</c:v>
                </c:pt>
                <c:pt idx="52">
                  <c:v>8.9469936866113983E-3</c:v>
                </c:pt>
                <c:pt idx="53">
                  <c:v>7.2227800126451703E-3</c:v>
                </c:pt>
                <c:pt idx="54">
                  <c:v>2.6295617761336245E-4</c:v>
                </c:pt>
                <c:pt idx="55">
                  <c:v>1.7335582612022338E-2</c:v>
                </c:pt>
                <c:pt idx="56">
                  <c:v>4.8906801003892613E-4</c:v>
                </c:pt>
                <c:pt idx="57">
                  <c:v>5.9135142924047812E-2</c:v>
                </c:pt>
                <c:pt idx="58">
                  <c:v>1.298027955709116E-2</c:v>
                </c:pt>
                <c:pt idx="59">
                  <c:v>1.9811443656474158E-3</c:v>
                </c:pt>
                <c:pt idx="60">
                  <c:v>4.5273673432031708E-3</c:v>
                </c:pt>
                <c:pt idx="61">
                  <c:v>3.3012892161759845E-3</c:v>
                </c:pt>
                <c:pt idx="62">
                  <c:v>2.217171872659397E-3</c:v>
                </c:pt>
                <c:pt idx="63">
                  <c:v>2.8050772311545408E-3</c:v>
                </c:pt>
                <c:pt idx="64">
                  <c:v>1.2630002281382713E-3</c:v>
                </c:pt>
                <c:pt idx="65">
                  <c:v>1.3905390822467896E-3</c:v>
                </c:pt>
                <c:pt idx="66">
                  <c:v>2.5980526835282149E-3</c:v>
                </c:pt>
                <c:pt idx="67">
                  <c:v>1.3498823043280326E-3</c:v>
                </c:pt>
                <c:pt idx="68">
                  <c:v>2.9196045286848872E-3</c:v>
                </c:pt>
                <c:pt idx="69">
                  <c:v>1.6824085008727851E-3</c:v>
                </c:pt>
                <c:pt idx="70">
                  <c:v>1.8472869455881849E-3</c:v>
                </c:pt>
                <c:pt idx="71">
                  <c:v>1.3928834831461094E-2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7-44FE-BF9D-14FE8620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2923231"/>
        <c:axId val="1783778863"/>
      </c:barChart>
      <c:catAx>
        <c:axId val="111292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778863"/>
        <c:crosses val="autoZero"/>
        <c:auto val="1"/>
        <c:lblAlgn val="ctr"/>
        <c:lblOffset val="100"/>
        <c:noMultiLvlLbl val="0"/>
      </c:catAx>
      <c:valAx>
        <c:axId val="178377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292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Fondos</a:t>
            </a:r>
            <a:r>
              <a:rPr lang="en-US" baseline="0"/>
              <a:t> Federales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'Hoja2 (2)'!$D$3</c:f>
              <c:strCache>
                <c:ptCount val="1"/>
                <c:pt idx="0">
                  <c:v>Importe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5A-4FD4-B609-B826A02802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5A-4FD4-B609-B826A02802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5A-4FD4-B609-B826A02802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5A-4FD4-B609-B826A028021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D5A-4FD4-B609-B826A028021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D5A-4FD4-B609-B826A028021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D5A-4FD4-B609-B826A028021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D5A-4FD4-B609-B826A02802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'Hoja2 (2)'!$C$4:$C$11</c:f>
              <c:strCache>
                <c:ptCount val="8"/>
                <c:pt idx="0">
                  <c:v>FONE</c:v>
                </c:pt>
                <c:pt idx="1">
                  <c:v>FASSA</c:v>
                </c:pt>
                <c:pt idx="2">
                  <c:v>FAIS</c:v>
                </c:pt>
                <c:pt idx="3">
                  <c:v>FORTAMUN</c:v>
                </c:pt>
                <c:pt idx="4">
                  <c:v>FAM</c:v>
                </c:pt>
                <c:pt idx="5">
                  <c:v>FAETA</c:v>
                </c:pt>
                <c:pt idx="6">
                  <c:v>FASP</c:v>
                </c:pt>
                <c:pt idx="7">
                  <c:v>FAFEF</c:v>
                </c:pt>
              </c:strCache>
            </c:strRef>
          </c:cat>
          <c:val>
            <c:numRef>
              <c:f>'Hoja2 (2)'!$D$4:$D$11</c:f>
              <c:numCache>
                <c:formatCode>#,##0</c:formatCode>
                <c:ptCount val="8"/>
                <c:pt idx="0">
                  <c:v>424326249225</c:v>
                </c:pt>
                <c:pt idx="1">
                  <c:v>117537248258</c:v>
                </c:pt>
                <c:pt idx="2">
                  <c:v>94321009825</c:v>
                </c:pt>
                <c:pt idx="3">
                  <c:v>95547846713</c:v>
                </c:pt>
                <c:pt idx="4">
                  <c:v>30353958250</c:v>
                </c:pt>
                <c:pt idx="5">
                  <c:v>8019426362</c:v>
                </c:pt>
                <c:pt idx="6">
                  <c:v>7988049749</c:v>
                </c:pt>
                <c:pt idx="7">
                  <c:v>52205825000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6-418D-A47A-BFC7B16959F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'Hoja2 (2)'!$E$3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BD5A-4FD4-B609-B826A028021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BD5A-4FD4-B609-B826A028021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5-BD5A-4FD4-B609-B826A028021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7-BD5A-4FD4-B609-B826A028021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9-BD5A-4FD4-B609-B826A028021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B-BD5A-4FD4-B609-B826A028021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D-BD5A-4FD4-B609-B826A028021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F-BD5A-4FD4-B609-B826A028021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'Hoja2 (2)'!$C$4:$C$11</c15:sqref>
                        </c15:formulaRef>
                      </c:ext>
                    </c:extLst>
                    <c:strCache>
                      <c:ptCount val="8"/>
                      <c:pt idx="0">
                        <c:v>FONE</c:v>
                      </c:pt>
                      <c:pt idx="1">
                        <c:v>FASSA</c:v>
                      </c:pt>
                      <c:pt idx="2">
                        <c:v>FAIS</c:v>
                      </c:pt>
                      <c:pt idx="3">
                        <c:v>FORTAMUN</c:v>
                      </c:pt>
                      <c:pt idx="4">
                        <c:v>FAM</c:v>
                      </c:pt>
                      <c:pt idx="5">
                        <c:v>FAETA</c:v>
                      </c:pt>
                      <c:pt idx="6">
                        <c:v>FASP</c:v>
                      </c:pt>
                      <c:pt idx="7">
                        <c:v>FAFEF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'Hoja2 (2)'!$E$4:$E$11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0.51105196532203867</c:v>
                      </c:pt>
                      <c:pt idx="1">
                        <c:v>0.14156004213857687</c:v>
                      </c:pt>
                      <c:pt idx="2">
                        <c:v>0.11359876399413096</c:v>
                      </c:pt>
                      <c:pt idx="3">
                        <c:v>0.11507634734865381</c:v>
                      </c:pt>
                      <c:pt idx="4">
                        <c:v>3.6557837388796789E-2</c:v>
                      </c:pt>
                      <c:pt idx="5">
                        <c:v>9.6584729569306246E-3</c:v>
                      </c:pt>
                      <c:pt idx="6">
                        <c:v>9.6206834499932489E-3</c:v>
                      </c:pt>
                      <c:pt idx="7">
                        <c:v>6.2875887400879002E-2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DE6-418D-A47A-BFC7B16959F9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'Hoja2 (2)'!$D$3</c:f>
              <c:strCache>
                <c:ptCount val="1"/>
                <c:pt idx="0">
                  <c:v>Importe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'Hoja2 (2)'!$C$4:$C$11</c:f>
              <c:strCache>
                <c:ptCount val="8"/>
                <c:pt idx="0">
                  <c:v>FONE</c:v>
                </c:pt>
                <c:pt idx="1">
                  <c:v>FASSA</c:v>
                </c:pt>
                <c:pt idx="2">
                  <c:v>FAIS</c:v>
                </c:pt>
                <c:pt idx="3">
                  <c:v>FORTAMUN</c:v>
                </c:pt>
                <c:pt idx="4">
                  <c:v>FAM</c:v>
                </c:pt>
                <c:pt idx="5">
                  <c:v>FAETA</c:v>
                </c:pt>
                <c:pt idx="6">
                  <c:v>FASP</c:v>
                </c:pt>
                <c:pt idx="7">
                  <c:v>FAFEF</c:v>
                </c:pt>
              </c:strCache>
            </c:strRef>
          </c:cat>
          <c:val>
            <c:numRef>
              <c:f>'Hoja2 (2)'!$D$4:$D$11</c:f>
              <c:numCache>
                <c:formatCode>#,##0</c:formatCode>
                <c:ptCount val="8"/>
                <c:pt idx="0">
                  <c:v>424326249225</c:v>
                </c:pt>
                <c:pt idx="1">
                  <c:v>117537248258</c:v>
                </c:pt>
                <c:pt idx="2">
                  <c:v>94321009825</c:v>
                </c:pt>
                <c:pt idx="3">
                  <c:v>95547846713</c:v>
                </c:pt>
                <c:pt idx="4">
                  <c:v>30353958250</c:v>
                </c:pt>
                <c:pt idx="5">
                  <c:v>8019426362</c:v>
                </c:pt>
                <c:pt idx="6">
                  <c:v>7988049749</c:v>
                </c:pt>
                <c:pt idx="7">
                  <c:v>52205825000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6-49D0-8A99-7311BC2B9E2F}"/>
            </c:ext>
          </c:extLst>
        </c:ser>
        <c:ser>
          <c:idx val="1"/>
          <c:order val="1"/>
          <c:tx>
            <c:strRef>
              <c:f>'Hoja2 (2)'!$E$3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'Hoja2 (2)'!$C$4:$C$11</c:f>
              <c:strCache>
                <c:ptCount val="8"/>
                <c:pt idx="0">
                  <c:v>FONE</c:v>
                </c:pt>
                <c:pt idx="1">
                  <c:v>FASSA</c:v>
                </c:pt>
                <c:pt idx="2">
                  <c:v>FAIS</c:v>
                </c:pt>
                <c:pt idx="3">
                  <c:v>FORTAMUN</c:v>
                </c:pt>
                <c:pt idx="4">
                  <c:v>FAM</c:v>
                </c:pt>
                <c:pt idx="5">
                  <c:v>FAETA</c:v>
                </c:pt>
                <c:pt idx="6">
                  <c:v>FASP</c:v>
                </c:pt>
                <c:pt idx="7">
                  <c:v>FAFEF</c:v>
                </c:pt>
              </c:strCache>
            </c:strRef>
          </c:cat>
          <c:val>
            <c:numRef>
              <c:f>'Hoja2 (2)'!$E$4:$E$11</c:f>
              <c:numCache>
                <c:formatCode>0%</c:formatCode>
                <c:ptCount val="8"/>
                <c:pt idx="0">
                  <c:v>0.51105196532203867</c:v>
                </c:pt>
                <c:pt idx="1">
                  <c:v>0.14156004213857687</c:v>
                </c:pt>
                <c:pt idx="2">
                  <c:v>0.11359876399413096</c:v>
                </c:pt>
                <c:pt idx="3">
                  <c:v>0.11507634734865381</c:v>
                </c:pt>
                <c:pt idx="4">
                  <c:v>3.6557837388796789E-2</c:v>
                </c:pt>
                <c:pt idx="5">
                  <c:v>9.6584729569306246E-3</c:v>
                </c:pt>
                <c:pt idx="6">
                  <c:v>9.6206834499932489E-3</c:v>
                </c:pt>
                <c:pt idx="7">
                  <c:v>6.2875887400879002E-2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6-49D0-8A99-7311BC2B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893903"/>
        <c:axId val="144694751"/>
      </c:barChart>
      <c:catAx>
        <c:axId val="1028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694751"/>
        <c:crosses val="autoZero"/>
        <c:auto val="1"/>
        <c:lblAlgn val="ctr"/>
        <c:lblOffset val="100"/>
        <c:noMultiLvlLbl val="0"/>
      </c:catAx>
      <c:valAx>
        <c:axId val="1446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893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880-4074-879B-0ABFCDADF9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880-4074-879B-0ABFCDADF9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880-4074-879B-0ABFCDADF9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880-4074-879B-0ABFCDADF9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880-4074-879B-0ABFCDADF9A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356-4497-9FB4-1FED0FE1733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880-4074-879B-0ABFCDADF9A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880-4074-879B-0ABFCDADF9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Hoja2!$C$4:$C$11</c:f>
              <c:strCache>
                <c:ptCount val="8"/>
                <c:pt idx="0">
                  <c:v>FONE</c:v>
                </c:pt>
                <c:pt idx="1">
                  <c:v>FASSA</c:v>
                </c:pt>
                <c:pt idx="2">
                  <c:v>FAIS</c:v>
                </c:pt>
                <c:pt idx="3">
                  <c:v>FORTAMUN</c:v>
                </c:pt>
                <c:pt idx="4">
                  <c:v>FAM</c:v>
                </c:pt>
                <c:pt idx="5">
                  <c:v>FAETA</c:v>
                </c:pt>
                <c:pt idx="6">
                  <c:v>FASP</c:v>
                </c:pt>
                <c:pt idx="7">
                  <c:v>FAFEF</c:v>
                </c:pt>
              </c:strCache>
            </c:strRef>
          </c:cat>
          <c:val>
            <c:numRef>
              <c:f>Hoja2!$D$4:$D$11</c:f>
              <c:numCache>
                <c:formatCode>#,##0</c:formatCode>
                <c:ptCount val="8"/>
                <c:pt idx="0">
                  <c:v>424326249225</c:v>
                </c:pt>
                <c:pt idx="1">
                  <c:v>117537248258</c:v>
                </c:pt>
                <c:pt idx="2">
                  <c:v>94321009825</c:v>
                </c:pt>
                <c:pt idx="3">
                  <c:v>95547846713</c:v>
                </c:pt>
                <c:pt idx="4">
                  <c:v>30353958250</c:v>
                </c:pt>
                <c:pt idx="5">
                  <c:v>8019426362</c:v>
                </c:pt>
                <c:pt idx="6">
                  <c:v>7988049749</c:v>
                </c:pt>
                <c:pt idx="7">
                  <c:v>52205825000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6-4497-9FB4-1FED0FE17334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880-4074-879B-0ABFCDADF9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880-4074-879B-0ABFCDADF9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880-4074-879B-0ABFCDADF9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880-4074-879B-0ABFCDADF9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880-4074-879B-0ABFCDADF9A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880-4074-879B-0ABFCDADF9A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880-4074-879B-0ABFCDADF9A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1880-4074-879B-0ABFCDADF9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Hoja2!$C$4:$C$11</c:f>
              <c:strCache>
                <c:ptCount val="8"/>
                <c:pt idx="0">
                  <c:v>FONE</c:v>
                </c:pt>
                <c:pt idx="1">
                  <c:v>FASSA</c:v>
                </c:pt>
                <c:pt idx="2">
                  <c:v>FAIS</c:v>
                </c:pt>
                <c:pt idx="3">
                  <c:v>FORTAMUN</c:v>
                </c:pt>
                <c:pt idx="4">
                  <c:v>FAM</c:v>
                </c:pt>
                <c:pt idx="5">
                  <c:v>FAETA</c:v>
                </c:pt>
                <c:pt idx="6">
                  <c:v>FASP</c:v>
                </c:pt>
                <c:pt idx="7">
                  <c:v>FAFEF</c:v>
                </c:pt>
              </c:strCache>
            </c:strRef>
          </c:cat>
          <c:val>
            <c:numRef>
              <c:f>Hoja2!$E$4:$E$11</c:f>
              <c:numCache>
                <c:formatCode>0%</c:formatCode>
                <c:ptCount val="8"/>
                <c:pt idx="0">
                  <c:v>0.51105196532203867</c:v>
                </c:pt>
                <c:pt idx="1">
                  <c:v>0.14156004213857687</c:v>
                </c:pt>
                <c:pt idx="2">
                  <c:v>0.11359876399413096</c:v>
                </c:pt>
                <c:pt idx="3">
                  <c:v>0.11507634734865381</c:v>
                </c:pt>
                <c:pt idx="4">
                  <c:v>3.6557837388796789E-2</c:v>
                </c:pt>
                <c:pt idx="5">
                  <c:v>9.6584729569306246E-3</c:v>
                </c:pt>
                <c:pt idx="6">
                  <c:v>9.6206834499932489E-3</c:v>
                </c:pt>
                <c:pt idx="7">
                  <c:v>6.2875887400879002E-2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6-4497-9FB4-1FED0FE173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2135176651305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Concentrado!$C$17</c:f>
              <c:strCache>
                <c:ptCount val="1"/>
                <c:pt idx="0">
                  <c:v>Devengado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Concentrado!$B$18:$B$27</c:f>
              <c:strCache>
                <c:ptCount val="10"/>
                <c:pt idx="0">
                  <c:v>Agua Potable</c:v>
                </c:pt>
                <c:pt idx="1">
                  <c:v>Alcantarillado</c:v>
                </c:pt>
                <c:pt idx="2">
                  <c:v>Drenajes y Letrinas</c:v>
                </c:pt>
                <c:pt idx="3">
                  <c:v>Electrificación</c:v>
                </c:pt>
                <c:pt idx="4">
                  <c:v>Sector educativo</c:v>
                </c:pt>
                <c:pt idx="5">
                  <c:v>Sector salud</c:v>
                </c:pt>
                <c:pt idx="6">
                  <c:v>Vivienda</c:v>
                </c:pt>
                <c:pt idx="7">
                  <c:v>Urbanización</c:v>
                </c:pt>
                <c:pt idx="8">
                  <c:v>Otros gastos</c:v>
                </c:pt>
                <c:pt idx="9">
                  <c:v>Total</c:v>
                </c:pt>
              </c:strCache>
            </c:strRef>
          </c:cat>
          <c:val>
            <c:numRef>
              <c:f>Concentrado!$C$18:$C$27</c:f>
              <c:numCache>
                <c:formatCode>#,##0</c:formatCode>
                <c:ptCount val="10"/>
                <c:pt idx="0">
                  <c:v>1848045</c:v>
                </c:pt>
                <c:pt idx="1">
                  <c:v>944629</c:v>
                </c:pt>
                <c:pt idx="2">
                  <c:v>1700032</c:v>
                </c:pt>
                <c:pt idx="3">
                  <c:v>985663</c:v>
                </c:pt>
                <c:pt idx="4">
                  <c:v>12528</c:v>
                </c:pt>
                <c:pt idx="5">
                  <c:v>50481</c:v>
                </c:pt>
                <c:pt idx="6">
                  <c:v>10883441</c:v>
                </c:pt>
                <c:pt idx="7">
                  <c:v>668287</c:v>
                </c:pt>
                <c:pt idx="8">
                  <c:v>78037</c:v>
                </c:pt>
                <c:pt idx="9">
                  <c:v>17171143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B-4D33-95F6-CCF1647E5A94}"/>
            </c:ext>
          </c:extLst>
        </c:ser>
        <c:ser>
          <c:idx val="1"/>
          <c:order val="1"/>
          <c:tx>
            <c:strRef>
              <c:f>Concentrado!$D$17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Concentrado!$B$18:$B$27</c:f>
              <c:strCache>
                <c:ptCount val="10"/>
                <c:pt idx="0">
                  <c:v>Agua Potable</c:v>
                </c:pt>
                <c:pt idx="1">
                  <c:v>Alcantarillado</c:v>
                </c:pt>
                <c:pt idx="2">
                  <c:v>Drenajes y Letrinas</c:v>
                </c:pt>
                <c:pt idx="3">
                  <c:v>Electrificación</c:v>
                </c:pt>
                <c:pt idx="4">
                  <c:v>Sector educativo</c:v>
                </c:pt>
                <c:pt idx="5">
                  <c:v>Sector salud</c:v>
                </c:pt>
                <c:pt idx="6">
                  <c:v>Vivienda</c:v>
                </c:pt>
                <c:pt idx="7">
                  <c:v>Urbanización</c:v>
                </c:pt>
                <c:pt idx="8">
                  <c:v>Otros gastos</c:v>
                </c:pt>
                <c:pt idx="9">
                  <c:v>Total</c:v>
                </c:pt>
              </c:strCache>
            </c:strRef>
          </c:cat>
          <c:val>
            <c:numRef>
              <c:f>Concentrado!$D$18:$D$27</c:f>
              <c:numCache>
                <c:formatCode>0%</c:formatCode>
                <c:ptCount val="10"/>
                <c:pt idx="0">
                  <c:v>0.10762504278253346</c:v>
                </c:pt>
                <c:pt idx="1">
                  <c:v>5.5012587106169929E-2</c:v>
                </c:pt>
                <c:pt idx="2">
                  <c:v>9.9005173971237675E-2</c:v>
                </c:pt>
                <c:pt idx="3">
                  <c:v>5.7402294069765769E-2</c:v>
                </c:pt>
                <c:pt idx="4">
                  <c:v>7.2959616025561021E-4</c:v>
                </c:pt>
                <c:pt idx="5">
                  <c:v>2.9398741830989352E-3</c:v>
                </c:pt>
                <c:pt idx="6">
                  <c:v>0.63382158077653883</c:v>
                </c:pt>
                <c:pt idx="7">
                  <c:v>3.8919191343290312E-2</c:v>
                </c:pt>
                <c:pt idx="8">
                  <c:v>4.5446596071094395E-3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B-4D33-95F6-CCF1647E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7581087"/>
        <c:axId val="799610911"/>
      </c:barChart>
      <c:catAx>
        <c:axId val="190758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610911"/>
        <c:crosses val="autoZero"/>
        <c:auto val="1"/>
        <c:lblAlgn val="ctr"/>
        <c:lblOffset val="100"/>
        <c:noMultiLvlLbl val="0"/>
      </c:catAx>
      <c:valAx>
        <c:axId val="7996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7581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Hoja7!$C$3:$C$35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Luis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</c:v>
                </c:pt>
                <c:pt idx="30">
                  <c:v>Yucatán</c:v>
                </c:pt>
                <c:pt idx="31">
                  <c:v>Zacatecas</c:v>
                </c:pt>
                <c:pt idx="32">
                  <c:v>* ASF</c:v>
                </c:pt>
              </c:strCache>
            </c:strRef>
          </c:cat>
          <c:val>
            <c:numRef>
              <c:f>Hoja7!$D$3:$D$35</c:f>
              <c:numCache>
                <c:formatCode>#,##0</c:formatCode>
                <c:ptCount val="33"/>
                <c:pt idx="0">
                  <c:v>380213034</c:v>
                </c:pt>
                <c:pt idx="1">
                  <c:v>622524780</c:v>
                </c:pt>
                <c:pt idx="2">
                  <c:v>241962342</c:v>
                </c:pt>
                <c:pt idx="3">
                  <c:v>1000666091</c:v>
                </c:pt>
                <c:pt idx="4">
                  <c:v>731118970</c:v>
                </c:pt>
                <c:pt idx="5">
                  <c:v>421991920</c:v>
                </c:pt>
                <c:pt idx="6">
                  <c:v>13089729119</c:v>
                </c:pt>
                <c:pt idx="7">
                  <c:v>1461786557</c:v>
                </c:pt>
                <c:pt idx="8">
                  <c:v>1683227289</c:v>
                </c:pt>
                <c:pt idx="9">
                  <c:v>1021611460</c:v>
                </c:pt>
                <c:pt idx="10">
                  <c:v>2701699899</c:v>
                </c:pt>
                <c:pt idx="11">
                  <c:v>6949727633</c:v>
                </c:pt>
                <c:pt idx="12">
                  <c:v>2383322123</c:v>
                </c:pt>
                <c:pt idx="13">
                  <c:v>2020327546</c:v>
                </c:pt>
                <c:pt idx="14">
                  <c:v>6759184423</c:v>
                </c:pt>
                <c:pt idx="15">
                  <c:v>3041333144</c:v>
                </c:pt>
                <c:pt idx="16">
                  <c:v>1065596250</c:v>
                </c:pt>
                <c:pt idx="17">
                  <c:v>982306485</c:v>
                </c:pt>
                <c:pt idx="18">
                  <c:v>934463212</c:v>
                </c:pt>
                <c:pt idx="19">
                  <c:v>7440532199</c:v>
                </c:pt>
                <c:pt idx="20">
                  <c:v>6223426690</c:v>
                </c:pt>
                <c:pt idx="21">
                  <c:v>787407113</c:v>
                </c:pt>
                <c:pt idx="22">
                  <c:v>1100542450</c:v>
                </c:pt>
                <c:pt idx="23">
                  <c:v>2410058850</c:v>
                </c:pt>
                <c:pt idx="24">
                  <c:v>1052932667</c:v>
                </c:pt>
                <c:pt idx="25">
                  <c:v>835949176</c:v>
                </c:pt>
                <c:pt idx="26">
                  <c:v>2027680419</c:v>
                </c:pt>
                <c:pt idx="27">
                  <c:v>1164498396</c:v>
                </c:pt>
                <c:pt idx="28">
                  <c:v>842194640</c:v>
                </c:pt>
                <c:pt idx="29">
                  <c:v>8327854327</c:v>
                </c:pt>
                <c:pt idx="30">
                  <c:v>1993518058</c:v>
                </c:pt>
                <c:pt idx="31">
                  <c:v>1105658954</c:v>
                </c:pt>
                <c:pt idx="32">
                  <c:v>82887934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F-403C-B43B-310EA3951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81643984"/>
        <c:axId val="1021674671"/>
      </c:barChart>
      <c:catAx>
        <c:axId val="1081643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674671"/>
        <c:crosses val="autoZero"/>
        <c:auto val="1"/>
        <c:lblAlgn val="ctr"/>
        <c:lblOffset val="100"/>
        <c:noMultiLvlLbl val="0"/>
      </c:catAx>
      <c:valAx>
        <c:axId val="10216746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164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Hoja7!$C$3:$C$36</c:f>
              <c:strCache>
                <c:ptCount val="34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Luis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</c:v>
                </c:pt>
                <c:pt idx="30">
                  <c:v>Yucatán</c:v>
                </c:pt>
                <c:pt idx="31">
                  <c:v>Zacatecas</c:v>
                </c:pt>
                <c:pt idx="32">
                  <c:v>* ASF</c:v>
                </c:pt>
                <c:pt idx="33">
                  <c:v>Total</c:v>
                </c:pt>
              </c:strCache>
            </c:strRef>
          </c:cat>
          <c:val>
            <c:numRef>
              <c:f>Hoja7!$D$3:$D$36</c:f>
              <c:numCache>
                <c:formatCode>#,##0</c:formatCode>
                <c:ptCount val="34"/>
                <c:pt idx="0">
                  <c:v>380213034</c:v>
                </c:pt>
                <c:pt idx="1">
                  <c:v>622524780</c:v>
                </c:pt>
                <c:pt idx="2">
                  <c:v>241962342</c:v>
                </c:pt>
                <c:pt idx="3">
                  <c:v>1000666091</c:v>
                </c:pt>
                <c:pt idx="4">
                  <c:v>731118970</c:v>
                </c:pt>
                <c:pt idx="5">
                  <c:v>421991920</c:v>
                </c:pt>
                <c:pt idx="6">
                  <c:v>13089729119</c:v>
                </c:pt>
                <c:pt idx="7">
                  <c:v>1461786557</c:v>
                </c:pt>
                <c:pt idx="8">
                  <c:v>1683227289</c:v>
                </c:pt>
                <c:pt idx="9">
                  <c:v>1021611460</c:v>
                </c:pt>
                <c:pt idx="10">
                  <c:v>2701699899</c:v>
                </c:pt>
                <c:pt idx="11">
                  <c:v>6949727633</c:v>
                </c:pt>
                <c:pt idx="12">
                  <c:v>2383322123</c:v>
                </c:pt>
                <c:pt idx="13">
                  <c:v>2020327546</c:v>
                </c:pt>
                <c:pt idx="14">
                  <c:v>6759184423</c:v>
                </c:pt>
                <c:pt idx="15">
                  <c:v>3041333144</c:v>
                </c:pt>
                <c:pt idx="16">
                  <c:v>1065596250</c:v>
                </c:pt>
                <c:pt idx="17">
                  <c:v>982306485</c:v>
                </c:pt>
                <c:pt idx="18">
                  <c:v>934463212</c:v>
                </c:pt>
                <c:pt idx="19">
                  <c:v>7440532199</c:v>
                </c:pt>
                <c:pt idx="20">
                  <c:v>6223426690</c:v>
                </c:pt>
                <c:pt idx="21">
                  <c:v>787407113</c:v>
                </c:pt>
                <c:pt idx="22">
                  <c:v>1100542450</c:v>
                </c:pt>
                <c:pt idx="23">
                  <c:v>2410058850</c:v>
                </c:pt>
                <c:pt idx="24">
                  <c:v>1052932667</c:v>
                </c:pt>
                <c:pt idx="25">
                  <c:v>835949176</c:v>
                </c:pt>
                <c:pt idx="26">
                  <c:v>2027680419</c:v>
                </c:pt>
                <c:pt idx="27">
                  <c:v>1164498396</c:v>
                </c:pt>
                <c:pt idx="28">
                  <c:v>842194640</c:v>
                </c:pt>
                <c:pt idx="29">
                  <c:v>8327854327</c:v>
                </c:pt>
                <c:pt idx="30">
                  <c:v>1993518058</c:v>
                </c:pt>
                <c:pt idx="31">
                  <c:v>1105658954</c:v>
                </c:pt>
                <c:pt idx="32">
                  <c:v>82887934</c:v>
                </c:pt>
                <c:pt idx="33">
                  <c:v>82887934150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C-4E23-8EA9-917CE718DD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23136"/>
        <c:axId val="1111452351"/>
      </c:barChart>
      <c:catAx>
        <c:axId val="45523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1452351"/>
        <c:crosses val="autoZero"/>
        <c:auto val="1"/>
        <c:lblAlgn val="ctr"/>
        <c:lblOffset val="100"/>
        <c:noMultiLvlLbl val="0"/>
      </c:catAx>
      <c:valAx>
        <c:axId val="11114523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/>
              <a:t>FAISM</a:t>
            </a:r>
            <a:r>
              <a:rPr lang="es-MX" baseline="0"/>
              <a:t> 2022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Hoja10!$A$3:$A$75</c:f>
              <c:strCache>
                <c:ptCount val="73"/>
                <c:pt idx="0">
                  <c:v>Aconchi</c:v>
                </c:pt>
                <c:pt idx="1">
                  <c:v>Agua Prieta</c:v>
                </c:pt>
                <c:pt idx="2">
                  <c:v>Alamos</c:v>
                </c:pt>
                <c:pt idx="3">
                  <c:v>Altar</c:v>
                </c:pt>
                <c:pt idx="4">
                  <c:v>Arivechi</c:v>
                </c:pt>
                <c:pt idx="5">
                  <c:v>Arizpe</c:v>
                </c:pt>
                <c:pt idx="6">
                  <c:v>Atil</c:v>
                </c:pt>
                <c:pt idx="7">
                  <c:v>Bacadehuachi</c:v>
                </c:pt>
                <c:pt idx="8">
                  <c:v>Bacanora</c:v>
                </c:pt>
                <c:pt idx="9">
                  <c:v>Bacerac</c:v>
                </c:pt>
                <c:pt idx="10">
                  <c:v>Bacoachi</c:v>
                </c:pt>
                <c:pt idx="11">
                  <c:v>Bácum</c:v>
                </c:pt>
                <c:pt idx="12">
                  <c:v>Banamichi</c:v>
                </c:pt>
                <c:pt idx="13">
                  <c:v>Baviácora</c:v>
                </c:pt>
                <c:pt idx="14">
                  <c:v>Bavispe</c:v>
                </c:pt>
                <c:pt idx="15">
                  <c:v>Benito Juárez</c:v>
                </c:pt>
                <c:pt idx="16">
                  <c:v>Benjamin Hill</c:v>
                </c:pt>
                <c:pt idx="17">
                  <c:v>Caborca</c:v>
                </c:pt>
                <c:pt idx="18">
                  <c:v>Cajeme</c:v>
                </c:pt>
                <c:pt idx="19">
                  <c:v>Cananea</c:v>
                </c:pt>
                <c:pt idx="20">
                  <c:v>Carbó</c:v>
                </c:pt>
                <c:pt idx="21">
                  <c:v>La Colorada</c:v>
                </c:pt>
                <c:pt idx="22">
                  <c:v>Cucurpe</c:v>
                </c:pt>
                <c:pt idx="23">
                  <c:v>Cumpas</c:v>
                </c:pt>
                <c:pt idx="24">
                  <c:v>Divisaderos</c:v>
                </c:pt>
                <c:pt idx="25">
                  <c:v>Empalme</c:v>
                </c:pt>
                <c:pt idx="26">
                  <c:v>Etchojoa</c:v>
                </c:pt>
                <c:pt idx="27">
                  <c:v>Fronteras</c:v>
                </c:pt>
                <c:pt idx="28">
                  <c:v>Gral. Plutarco Elias Calles </c:v>
                </c:pt>
                <c:pt idx="29">
                  <c:v>Granados</c:v>
                </c:pt>
                <c:pt idx="30">
                  <c:v>Guaymas</c:v>
                </c:pt>
                <c:pt idx="31">
                  <c:v>Hermosillo</c:v>
                </c:pt>
                <c:pt idx="32">
                  <c:v>Huachinera</c:v>
                </c:pt>
                <c:pt idx="33">
                  <c:v>Huásabas</c:v>
                </c:pt>
                <c:pt idx="34">
                  <c:v>Huatabampo</c:v>
                </c:pt>
                <c:pt idx="35">
                  <c:v>Huépac</c:v>
                </c:pt>
                <c:pt idx="36">
                  <c:v>Imuris</c:v>
                </c:pt>
                <c:pt idx="37">
                  <c:v>Magdalena</c:v>
                </c:pt>
                <c:pt idx="38">
                  <c:v>Mazatán</c:v>
                </c:pt>
                <c:pt idx="39">
                  <c:v>Moctezuma</c:v>
                </c:pt>
                <c:pt idx="40">
                  <c:v>Naco</c:v>
                </c:pt>
                <c:pt idx="41">
                  <c:v>Nácori Chico</c:v>
                </c:pt>
                <c:pt idx="42">
                  <c:v>Nacozari de García</c:v>
                </c:pt>
                <c:pt idx="43">
                  <c:v>Navojoa</c:v>
                </c:pt>
                <c:pt idx="44">
                  <c:v>Nogales</c:v>
                </c:pt>
                <c:pt idx="45">
                  <c:v>Ónavas</c:v>
                </c:pt>
                <c:pt idx="46">
                  <c:v>Opodepe</c:v>
                </c:pt>
                <c:pt idx="47">
                  <c:v>Oquitoa</c:v>
                </c:pt>
                <c:pt idx="48">
                  <c:v>Pitiquito</c:v>
                </c:pt>
                <c:pt idx="49">
                  <c:v>Puerto Peñasco</c:v>
                </c:pt>
                <c:pt idx="50">
                  <c:v>Quiriego</c:v>
                </c:pt>
                <c:pt idx="51">
                  <c:v>Rayón</c:v>
                </c:pt>
                <c:pt idx="52">
                  <c:v>Rosario</c:v>
                </c:pt>
                <c:pt idx="53">
                  <c:v>Sahuaripa</c:v>
                </c:pt>
                <c:pt idx="54">
                  <c:v>San Felipe de Jesus</c:v>
                </c:pt>
                <c:pt idx="55">
                  <c:v>San Ignacio Rio Muerto</c:v>
                </c:pt>
                <c:pt idx="56">
                  <c:v>San Javier</c:v>
                </c:pt>
                <c:pt idx="57">
                  <c:v>San Luis Rio Colorado</c:v>
                </c:pt>
                <c:pt idx="58">
                  <c:v>San Miguel de Horcasitas</c:v>
                </c:pt>
                <c:pt idx="59">
                  <c:v>San Pedro de la Cueva</c:v>
                </c:pt>
                <c:pt idx="60">
                  <c:v>Santa Ana</c:v>
                </c:pt>
                <c:pt idx="61">
                  <c:v>Santa Cruz</c:v>
                </c:pt>
                <c:pt idx="62">
                  <c:v>Sáric</c:v>
                </c:pt>
                <c:pt idx="63">
                  <c:v>Soyopa</c:v>
                </c:pt>
                <c:pt idx="64">
                  <c:v>Suaqui Grande</c:v>
                </c:pt>
                <c:pt idx="65">
                  <c:v>Tepache</c:v>
                </c:pt>
                <c:pt idx="66">
                  <c:v>Trincheras</c:v>
                </c:pt>
                <c:pt idx="67">
                  <c:v>Tubutama</c:v>
                </c:pt>
                <c:pt idx="68">
                  <c:v>Ures</c:v>
                </c:pt>
                <c:pt idx="69">
                  <c:v>Villa Hidalgo</c:v>
                </c:pt>
                <c:pt idx="70">
                  <c:v>Villa Pesqueira</c:v>
                </c:pt>
                <c:pt idx="71">
                  <c:v>Yécora</c:v>
                </c:pt>
                <c:pt idx="72">
                  <c:v>Total</c:v>
                </c:pt>
              </c:strCache>
            </c:strRef>
          </c:cat>
          <c:val>
            <c:numRef>
              <c:f>Hoja10!$B$3:$B$75</c:f>
              <c:numCache>
                <c:formatCode>#,##0</c:formatCode>
                <c:ptCount val="73"/>
                <c:pt idx="0">
                  <c:v>3787227</c:v>
                </c:pt>
                <c:pt idx="1">
                  <c:v>17544854</c:v>
                </c:pt>
                <c:pt idx="2">
                  <c:v>32564309</c:v>
                </c:pt>
                <c:pt idx="3">
                  <c:v>4151214</c:v>
                </c:pt>
                <c:pt idx="4">
                  <c:v>3306710</c:v>
                </c:pt>
                <c:pt idx="5">
                  <c:v>2067558</c:v>
                </c:pt>
                <c:pt idx="6">
                  <c:v>280533</c:v>
                </c:pt>
                <c:pt idx="7">
                  <c:v>2549487</c:v>
                </c:pt>
                <c:pt idx="8">
                  <c:v>921174</c:v>
                </c:pt>
                <c:pt idx="9">
                  <c:v>3172608</c:v>
                </c:pt>
                <c:pt idx="10">
                  <c:v>3749580</c:v>
                </c:pt>
                <c:pt idx="11">
                  <c:v>11475225</c:v>
                </c:pt>
                <c:pt idx="12">
                  <c:v>1350464</c:v>
                </c:pt>
                <c:pt idx="13">
                  <c:v>3460592</c:v>
                </c:pt>
                <c:pt idx="14">
                  <c:v>1881925</c:v>
                </c:pt>
                <c:pt idx="15">
                  <c:v>12254521</c:v>
                </c:pt>
                <c:pt idx="16">
                  <c:v>2495314</c:v>
                </c:pt>
                <c:pt idx="17">
                  <c:v>18270297</c:v>
                </c:pt>
                <c:pt idx="18">
                  <c:v>64155702</c:v>
                </c:pt>
                <c:pt idx="19">
                  <c:v>4945424</c:v>
                </c:pt>
                <c:pt idx="20">
                  <c:v>2951293</c:v>
                </c:pt>
                <c:pt idx="21">
                  <c:v>4286545</c:v>
                </c:pt>
                <c:pt idx="22">
                  <c:v>1876604</c:v>
                </c:pt>
                <c:pt idx="23">
                  <c:v>3712715</c:v>
                </c:pt>
                <c:pt idx="24">
                  <c:v>2039893</c:v>
                </c:pt>
                <c:pt idx="25">
                  <c:v>18879826</c:v>
                </c:pt>
                <c:pt idx="26">
                  <c:v>62917072</c:v>
                </c:pt>
                <c:pt idx="27">
                  <c:v>3490043</c:v>
                </c:pt>
                <c:pt idx="28">
                  <c:v>4146629</c:v>
                </c:pt>
                <c:pt idx="29">
                  <c:v>491303</c:v>
                </c:pt>
                <c:pt idx="30">
                  <c:v>58775013</c:v>
                </c:pt>
                <c:pt idx="31">
                  <c:v>131850628</c:v>
                </c:pt>
                <c:pt idx="32">
                  <c:v>1819483</c:v>
                </c:pt>
                <c:pt idx="33">
                  <c:v>439363</c:v>
                </c:pt>
                <c:pt idx="34">
                  <c:v>58301851</c:v>
                </c:pt>
                <c:pt idx="35">
                  <c:v>259611</c:v>
                </c:pt>
                <c:pt idx="36">
                  <c:v>4100361</c:v>
                </c:pt>
                <c:pt idx="37">
                  <c:v>5571358</c:v>
                </c:pt>
                <c:pt idx="38">
                  <c:v>931431</c:v>
                </c:pt>
                <c:pt idx="39">
                  <c:v>3720193</c:v>
                </c:pt>
                <c:pt idx="40">
                  <c:v>2369539</c:v>
                </c:pt>
                <c:pt idx="41">
                  <c:v>3469215</c:v>
                </c:pt>
                <c:pt idx="42">
                  <c:v>2486575</c:v>
                </c:pt>
                <c:pt idx="43">
                  <c:v>77224305</c:v>
                </c:pt>
                <c:pt idx="44">
                  <c:v>32163927</c:v>
                </c:pt>
                <c:pt idx="45">
                  <c:v>684777</c:v>
                </c:pt>
                <c:pt idx="46">
                  <c:v>2792358</c:v>
                </c:pt>
                <c:pt idx="47">
                  <c:v>250599</c:v>
                </c:pt>
                <c:pt idx="48">
                  <c:v>3358121</c:v>
                </c:pt>
                <c:pt idx="49">
                  <c:v>14413356</c:v>
                </c:pt>
                <c:pt idx="50">
                  <c:v>6339280</c:v>
                </c:pt>
                <c:pt idx="51">
                  <c:v>1576512</c:v>
                </c:pt>
                <c:pt idx="52">
                  <c:v>7479232</c:v>
                </c:pt>
                <c:pt idx="53">
                  <c:v>6037877</c:v>
                </c:pt>
                <c:pt idx="54">
                  <c:v>219818</c:v>
                </c:pt>
                <c:pt idx="55">
                  <c:v>14491666</c:v>
                </c:pt>
                <c:pt idx="56">
                  <c:v>408836</c:v>
                </c:pt>
                <c:pt idx="57">
                  <c:v>49433974</c:v>
                </c:pt>
                <c:pt idx="58">
                  <c:v>10850854</c:v>
                </c:pt>
                <c:pt idx="59">
                  <c:v>1656136</c:v>
                </c:pt>
                <c:pt idx="60">
                  <c:v>3784649</c:v>
                </c:pt>
                <c:pt idx="61">
                  <c:v>2759710</c:v>
                </c:pt>
                <c:pt idx="62">
                  <c:v>1853443</c:v>
                </c:pt>
                <c:pt idx="63">
                  <c:v>2344902</c:v>
                </c:pt>
                <c:pt idx="64">
                  <c:v>1055804</c:v>
                </c:pt>
                <c:pt idx="65">
                  <c:v>1162420</c:v>
                </c:pt>
                <c:pt idx="66">
                  <c:v>2171840</c:v>
                </c:pt>
                <c:pt idx="67">
                  <c:v>1128433</c:v>
                </c:pt>
                <c:pt idx="68">
                  <c:v>2440641</c:v>
                </c:pt>
                <c:pt idx="69">
                  <c:v>1406408</c:v>
                </c:pt>
                <c:pt idx="70">
                  <c:v>1544238</c:v>
                </c:pt>
                <c:pt idx="71">
                  <c:v>11643798</c:v>
                </c:pt>
                <c:pt idx="72">
                  <c:v>835949176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4-4EFA-8C63-2B9A34062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81646864"/>
        <c:axId val="1111442927"/>
      </c:barChart>
      <c:catAx>
        <c:axId val="1081646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111442927"/>
        <c:crosses val="autoZero"/>
        <c:auto val="1"/>
        <c:lblAlgn val="ctr"/>
        <c:lblOffset val="100"/>
        <c:noMultiLvlLbl val="0"/>
      </c:catAx>
      <c:valAx>
        <c:axId val="11114429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0816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56</xdr:row>
      <xdr:rowOff>76200</xdr:rowOff>
    </xdr:from>
    <xdr:to>
      <xdr:col>13</xdr:col>
      <xdr:colOff>541020</xdr:colOff>
      <xdr:row>124</xdr:row>
      <xdr:rowOff>53340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81BA10C-F113-DA33-92DD-D5FEB609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7EECC5-D273-31BC-6D38-EB57AF836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754380</xdr:colOff>
      <xdr:row>16</xdr:row>
      <xdr:rowOff>179070</xdr:rowOff>
    </xdr:from>
    <xdr:to>
      <xdr:col>5</xdr:col>
      <xdr:colOff>754380</xdr:colOff>
      <xdr:row>31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D9AE88-7AB4-87B9-AF7F-36D5EDC72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640080</xdr:colOff>
      <xdr:row>4</xdr:row>
      <xdr:rowOff>110490</xdr:rowOff>
    </xdr:from>
    <xdr:to>
      <xdr:col>12</xdr:col>
      <xdr:colOff>457200</xdr:colOff>
      <xdr:row>19</xdr:row>
      <xdr:rowOff>110490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973AEF-3998-B1C3-6DE8-FA81DF75A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5</xdr:row>
      <xdr:rowOff>41910</xdr:rowOff>
    </xdr:from>
    <xdr:to>
      <xdr:col>10</xdr:col>
      <xdr:colOff>601980</xdr:colOff>
      <xdr:row>20</xdr:row>
      <xdr:rowOff>41910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2F843C-4AE7-34EF-8702-3F3EC47D1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13</xdr:row>
      <xdr:rowOff>19050</xdr:rowOff>
    </xdr:from>
    <xdr:to>
      <xdr:col>12</xdr:col>
      <xdr:colOff>289560</xdr:colOff>
      <xdr:row>28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9637BC-4870-0A85-AE95-C0016FE8D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0</xdr:row>
      <xdr:rowOff>0</xdr:rowOff>
    </xdr:from>
    <xdr:to>
      <xdr:col>16</xdr:col>
      <xdr:colOff>716280</xdr:colOff>
      <xdr:row>32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238AA9-D89D-BA4B-6750-0074C4398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6</xdr:row>
      <xdr:rowOff>87630</xdr:rowOff>
    </xdr:from>
    <xdr:to>
      <xdr:col>11</xdr:col>
      <xdr:colOff>137160</xdr:colOff>
      <xdr:row>41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CD59B9-82A5-C95E-7BF7-5DB65FD0D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102870</xdr:rowOff>
    </xdr:from>
    <xdr:to>
      <xdr:col>10</xdr:col>
      <xdr:colOff>381000</xdr:colOff>
      <xdr:row>70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4CD8BD-32B2-454F-77C7-2EADF584F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F5DE-DD4B-47A7-B4F8-9BB3E38FABB4}">
  <dimension ref="D3:F23"/>
  <sheetViews>
    <sheetView topLeftCell="A6" workbookViewId="0">
      <selection activeCell="D9" sqref="D9"/>
    </sheetView>
  </sheetViews>
  <sheetFormatPr baseColWidth="10" defaultRowHeight="14.4" x14ac:dyDescent="0.3"/>
  <cols>
    <col min="1" max="3" width="11.5546875" style="3"/>
    <col min="4" max="4" width="54.5546875" style="3" customWidth="1"/>
    <col min="5" max="5" width="27.21875" style="3" customWidth="1"/>
    <col min="6" max="16384" width="11.5546875" style="3"/>
  </cols>
  <sheetData>
    <row r="3" spans="4:6" ht="15" thickBot="1" x14ac:dyDescent="0.35"/>
    <row r="4" spans="4:6" ht="15" thickBot="1" x14ac:dyDescent="0.35">
      <c r="D4" s="1" t="s">
        <v>0</v>
      </c>
      <c r="E4" s="17" t="s">
        <v>1</v>
      </c>
      <c r="F4" s="22" t="s">
        <v>30</v>
      </c>
    </row>
    <row r="5" spans="4:6" ht="27" thickBot="1" x14ac:dyDescent="0.35">
      <c r="D5" s="9" t="s">
        <v>2</v>
      </c>
      <c r="E5" s="18">
        <v>424326249225</v>
      </c>
      <c r="F5" s="22">
        <f>E5/E$23</f>
        <v>0.51105196532203867</v>
      </c>
    </row>
    <row r="6" spans="4:6" ht="15" thickBot="1" x14ac:dyDescent="0.35">
      <c r="D6" s="4" t="s">
        <v>3</v>
      </c>
      <c r="E6" s="19">
        <v>386413926577</v>
      </c>
      <c r="F6" s="23"/>
    </row>
    <row r="7" spans="4:6" ht="15" thickBot="1" x14ac:dyDescent="0.35">
      <c r="D7" s="5" t="s">
        <v>4</v>
      </c>
      <c r="E7" s="19">
        <v>10749607402</v>
      </c>
      <c r="F7" s="23"/>
    </row>
    <row r="8" spans="4:6" ht="15" thickBot="1" x14ac:dyDescent="0.35">
      <c r="D8" s="6" t="s">
        <v>5</v>
      </c>
      <c r="E8" s="19">
        <v>15796806110</v>
      </c>
      <c r="F8" s="23"/>
    </row>
    <row r="9" spans="4:6" ht="15" thickBot="1" x14ac:dyDescent="0.35">
      <c r="D9" s="6" t="s">
        <v>6</v>
      </c>
      <c r="E9" s="19">
        <v>11365909136</v>
      </c>
      <c r="F9" s="23"/>
    </row>
    <row r="10" spans="4:6" ht="15" thickBot="1" x14ac:dyDescent="0.35">
      <c r="D10" s="10" t="s">
        <v>7</v>
      </c>
      <c r="E10" s="18">
        <v>117537248258</v>
      </c>
      <c r="F10" s="23">
        <f>E10/E$23</f>
        <v>0.14156004213857687</v>
      </c>
    </row>
    <row r="11" spans="4:6" ht="27" thickBot="1" x14ac:dyDescent="0.35">
      <c r="D11" s="10" t="s">
        <v>20</v>
      </c>
      <c r="E11" s="18">
        <v>94321009825</v>
      </c>
      <c r="F11" s="23">
        <f>E11/E$23</f>
        <v>0.11359876399413096</v>
      </c>
    </row>
    <row r="12" spans="4:6" ht="15" thickBot="1" x14ac:dyDescent="0.35">
      <c r="D12" s="7" t="s">
        <v>8</v>
      </c>
      <c r="E12" s="19">
        <v>11433075675</v>
      </c>
      <c r="F12" s="23"/>
    </row>
    <row r="13" spans="4:6" ht="27" thickBot="1" x14ac:dyDescent="0.35">
      <c r="D13" s="4" t="s">
        <v>9</v>
      </c>
      <c r="E13" s="19">
        <v>82887934150</v>
      </c>
      <c r="F13" s="23"/>
    </row>
    <row r="14" spans="4:6" ht="40.200000000000003" thickBot="1" x14ac:dyDescent="0.35">
      <c r="D14" s="9" t="s">
        <v>10</v>
      </c>
      <c r="E14" s="18">
        <v>95547846713</v>
      </c>
      <c r="F14" s="23">
        <f>E14/E$23</f>
        <v>0.11507634734865381</v>
      </c>
    </row>
    <row r="15" spans="4:6" ht="27" thickBot="1" x14ac:dyDescent="0.35">
      <c r="D15" s="10" t="s">
        <v>11</v>
      </c>
      <c r="E15" s="18">
        <v>30353958250</v>
      </c>
      <c r="F15" s="24">
        <f>E15/E$23</f>
        <v>3.6557837388796789E-2</v>
      </c>
    </row>
    <row r="16" spans="4:6" ht="15" thickBot="1" x14ac:dyDescent="0.35">
      <c r="D16" s="7" t="s">
        <v>12</v>
      </c>
      <c r="E16" s="19">
        <v>13962820795</v>
      </c>
      <c r="F16" s="23"/>
    </row>
    <row r="17" spans="4:6" ht="15" thickBot="1" x14ac:dyDescent="0.35">
      <c r="D17" s="7" t="s">
        <v>13</v>
      </c>
      <c r="E17" s="19">
        <v>16391137455</v>
      </c>
      <c r="F17" s="23"/>
    </row>
    <row r="18" spans="4:6" ht="27" thickBot="1" x14ac:dyDescent="0.35">
      <c r="D18" s="2" t="s">
        <v>14</v>
      </c>
      <c r="E18" s="20">
        <v>8019426362</v>
      </c>
      <c r="F18" s="24">
        <f>E18/E$23</f>
        <v>9.6584729569306246E-3</v>
      </c>
    </row>
    <row r="19" spans="4:6" ht="15" thickBot="1" x14ac:dyDescent="0.35">
      <c r="D19" s="8" t="s">
        <v>15</v>
      </c>
      <c r="E19" s="21">
        <v>5102320704</v>
      </c>
      <c r="F19" s="23"/>
    </row>
    <row r="20" spans="4:6" ht="15" thickBot="1" x14ac:dyDescent="0.35">
      <c r="D20" s="7" t="s">
        <v>16</v>
      </c>
      <c r="E20" s="19">
        <v>2917105658</v>
      </c>
      <c r="F20" s="23"/>
    </row>
    <row r="21" spans="4:6" ht="27" thickBot="1" x14ac:dyDescent="0.35">
      <c r="D21" s="10" t="s">
        <v>17</v>
      </c>
      <c r="E21" s="18">
        <v>7988049749</v>
      </c>
      <c r="F21" s="23">
        <f>E21/E$23</f>
        <v>9.6206834499932489E-3</v>
      </c>
    </row>
    <row r="22" spans="4:6" ht="27" thickBot="1" x14ac:dyDescent="0.35">
      <c r="D22" s="10" t="s">
        <v>18</v>
      </c>
      <c r="E22" s="18">
        <v>52205825000</v>
      </c>
      <c r="F22" s="25">
        <f>E22/E$23</f>
        <v>6.2875887400879002E-2</v>
      </c>
    </row>
    <row r="23" spans="4:6" ht="15" thickBot="1" x14ac:dyDescent="0.35">
      <c r="D23" s="11" t="s">
        <v>19</v>
      </c>
      <c r="E23" s="20">
        <f>E5+E10+E11+E14+E15+E18+E21+E22</f>
        <v>830299613382</v>
      </c>
      <c r="F23" s="25">
        <f>E23/E$23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D6E0-8827-4DD7-9DB4-AB727E9625A8}">
  <dimension ref="B2:L27"/>
  <sheetViews>
    <sheetView workbookViewId="0">
      <selection activeCell="C23" sqref="C23"/>
    </sheetView>
  </sheetViews>
  <sheetFormatPr baseColWidth="10" defaultRowHeight="14.4" x14ac:dyDescent="0.3"/>
  <cols>
    <col min="1" max="1" width="22.77734375" customWidth="1"/>
    <col min="2" max="2" width="27.77734375" customWidth="1"/>
    <col min="3" max="3" width="11.77734375" customWidth="1"/>
    <col min="4" max="4" width="14.33203125" customWidth="1"/>
    <col min="6" max="6" width="19.88671875" customWidth="1"/>
    <col min="8" max="8" width="12.44140625" customWidth="1"/>
    <col min="9" max="9" width="13.5546875" customWidth="1"/>
    <col min="12" max="12" width="11.5546875" style="80"/>
  </cols>
  <sheetData>
    <row r="2" spans="2:12" x14ac:dyDescent="0.3">
      <c r="B2" s="131" t="s">
        <v>194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2:12" x14ac:dyDescent="0.3">
      <c r="B3" s="81" t="s">
        <v>162</v>
      </c>
      <c r="C3" s="82" t="s">
        <v>185</v>
      </c>
      <c r="D3" s="82" t="s">
        <v>186</v>
      </c>
      <c r="E3" s="82" t="s">
        <v>187</v>
      </c>
      <c r="F3" s="82" t="s">
        <v>190</v>
      </c>
      <c r="G3" s="82" t="s">
        <v>191</v>
      </c>
      <c r="H3" s="82" t="s">
        <v>192</v>
      </c>
      <c r="I3" s="82" t="s">
        <v>188</v>
      </c>
      <c r="J3" s="82" t="s">
        <v>189</v>
      </c>
      <c r="K3" s="82" t="s">
        <v>21</v>
      </c>
      <c r="L3" s="82" t="s">
        <v>30</v>
      </c>
    </row>
    <row r="4" spans="2:12" x14ac:dyDescent="0.3">
      <c r="B4" s="83" t="s">
        <v>176</v>
      </c>
      <c r="C4" s="84">
        <v>302979</v>
      </c>
      <c r="D4" s="84">
        <v>267723</v>
      </c>
      <c r="E4" s="85">
        <v>0</v>
      </c>
      <c r="F4" s="85">
        <v>0</v>
      </c>
      <c r="G4" s="84">
        <v>103591</v>
      </c>
      <c r="H4" s="84">
        <v>118885</v>
      </c>
      <c r="I4" s="84">
        <v>295927</v>
      </c>
      <c r="J4" s="84">
        <v>758940</v>
      </c>
      <c r="K4" s="89">
        <f>SUM(C4:J4)</f>
        <v>1848045</v>
      </c>
      <c r="L4" s="90">
        <f>K4/K$13</f>
        <v>0.10762504278253346</v>
      </c>
    </row>
    <row r="5" spans="2:12" x14ac:dyDescent="0.3">
      <c r="B5" s="83" t="s">
        <v>177</v>
      </c>
      <c r="C5" s="84">
        <v>398128</v>
      </c>
      <c r="D5" s="85">
        <v>0</v>
      </c>
      <c r="E5" s="85">
        <v>0</v>
      </c>
      <c r="F5" s="85">
        <v>0</v>
      </c>
      <c r="G5" s="85">
        <v>0</v>
      </c>
      <c r="H5" s="85">
        <v>0</v>
      </c>
      <c r="I5" s="84">
        <v>99238</v>
      </c>
      <c r="J5" s="84">
        <v>447263</v>
      </c>
      <c r="K5" s="89">
        <f t="shared" ref="K5:K13" si="0">SUM(C5:J5)</f>
        <v>944629</v>
      </c>
      <c r="L5" s="90">
        <f t="shared" ref="L5:L13" si="1">K5/K$13</f>
        <v>5.5012587106169929E-2</v>
      </c>
    </row>
    <row r="6" spans="2:12" x14ac:dyDescent="0.3">
      <c r="B6" s="83" t="s">
        <v>178</v>
      </c>
      <c r="C6" s="84">
        <v>880412</v>
      </c>
      <c r="D6" s="85">
        <v>0</v>
      </c>
      <c r="E6" s="84">
        <v>407984</v>
      </c>
      <c r="F6" s="85">
        <v>0</v>
      </c>
      <c r="G6" s="85">
        <v>0</v>
      </c>
      <c r="H6" s="85">
        <v>0</v>
      </c>
      <c r="I6" s="84">
        <v>411636</v>
      </c>
      <c r="J6" s="85">
        <v>0</v>
      </c>
      <c r="K6" s="89">
        <f t="shared" si="0"/>
        <v>1700032</v>
      </c>
      <c r="L6" s="90">
        <f t="shared" si="1"/>
        <v>9.9005173971237675E-2</v>
      </c>
    </row>
    <row r="7" spans="2:12" x14ac:dyDescent="0.3">
      <c r="B7" s="83" t="s">
        <v>179</v>
      </c>
      <c r="C7" s="85">
        <v>0</v>
      </c>
      <c r="D7" s="85">
        <v>0</v>
      </c>
      <c r="E7" s="85">
        <v>0</v>
      </c>
      <c r="F7" s="85">
        <v>0</v>
      </c>
      <c r="G7" s="85">
        <v>0</v>
      </c>
      <c r="H7" s="85">
        <v>0</v>
      </c>
      <c r="I7" s="84">
        <v>83108</v>
      </c>
      <c r="J7" s="84">
        <v>902555</v>
      </c>
      <c r="K7" s="89">
        <f t="shared" si="0"/>
        <v>985663</v>
      </c>
      <c r="L7" s="90">
        <f t="shared" si="1"/>
        <v>5.7402294069765769E-2</v>
      </c>
    </row>
    <row r="8" spans="2:12" x14ac:dyDescent="0.3">
      <c r="B8" s="83" t="s">
        <v>182</v>
      </c>
      <c r="C8" s="85">
        <v>0</v>
      </c>
      <c r="D8" s="85">
        <v>0</v>
      </c>
      <c r="E8" s="84">
        <v>12528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9">
        <f>SUM(C8:J8)</f>
        <v>12528</v>
      </c>
      <c r="L8" s="90">
        <f t="shared" si="1"/>
        <v>7.2959616025561021E-4</v>
      </c>
    </row>
    <row r="9" spans="2:12" x14ac:dyDescent="0.3">
      <c r="B9" s="83" t="s">
        <v>183</v>
      </c>
      <c r="C9" s="85">
        <v>0</v>
      </c>
      <c r="D9" s="85">
        <v>0</v>
      </c>
      <c r="E9" s="85">
        <v>0</v>
      </c>
      <c r="F9" s="85">
        <v>0</v>
      </c>
      <c r="G9" s="84">
        <v>50481</v>
      </c>
      <c r="H9" s="85">
        <v>0</v>
      </c>
      <c r="I9" s="85">
        <v>0</v>
      </c>
      <c r="J9" s="85">
        <v>0</v>
      </c>
      <c r="K9" s="89">
        <f t="shared" si="0"/>
        <v>50481</v>
      </c>
      <c r="L9" s="90">
        <f t="shared" si="1"/>
        <v>2.9398741830989352E-3</v>
      </c>
    </row>
    <row r="10" spans="2:12" x14ac:dyDescent="0.3">
      <c r="B10" s="83" t="s">
        <v>164</v>
      </c>
      <c r="C10" s="84">
        <v>859122</v>
      </c>
      <c r="D10" s="84">
        <v>3192818</v>
      </c>
      <c r="E10" s="84">
        <v>3006744</v>
      </c>
      <c r="F10" s="84">
        <v>156482</v>
      </c>
      <c r="G10" s="84">
        <v>104839</v>
      </c>
      <c r="H10" s="84">
        <v>893336</v>
      </c>
      <c r="I10" s="84">
        <v>1120557</v>
      </c>
      <c r="J10" s="84">
        <v>1549543</v>
      </c>
      <c r="K10" s="89">
        <f t="shared" si="0"/>
        <v>10883441</v>
      </c>
      <c r="L10" s="90">
        <f t="shared" si="1"/>
        <v>0.63382158077653883</v>
      </c>
    </row>
    <row r="11" spans="2:12" x14ac:dyDescent="0.3">
      <c r="B11" s="83" t="s">
        <v>184</v>
      </c>
      <c r="C11" s="85">
        <v>0</v>
      </c>
      <c r="D11" s="85">
        <v>0</v>
      </c>
      <c r="E11" s="84">
        <v>200618</v>
      </c>
      <c r="F11" s="84">
        <v>63336</v>
      </c>
      <c r="G11" s="85">
        <v>0</v>
      </c>
      <c r="H11" s="84">
        <v>338243</v>
      </c>
      <c r="I11" s="84">
        <v>52722</v>
      </c>
      <c r="J11" s="84">
        <v>13368</v>
      </c>
      <c r="K11" s="89">
        <f t="shared" si="0"/>
        <v>668287</v>
      </c>
      <c r="L11" s="90">
        <f t="shared" si="1"/>
        <v>3.8919191343290312E-2</v>
      </c>
    </row>
    <row r="12" spans="2:12" x14ac:dyDescent="0.3">
      <c r="B12" s="83" t="s">
        <v>166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4">
        <v>78037</v>
      </c>
      <c r="K12" s="89">
        <f t="shared" si="0"/>
        <v>78037</v>
      </c>
      <c r="L12" s="90">
        <f t="shared" si="1"/>
        <v>4.5446596071094395E-3</v>
      </c>
    </row>
    <row r="13" spans="2:12" x14ac:dyDescent="0.3">
      <c r="B13" s="81" t="s">
        <v>167</v>
      </c>
      <c r="C13" s="88">
        <v>2440641</v>
      </c>
      <c r="D13" s="88">
        <v>3460541</v>
      </c>
      <c r="E13" s="88">
        <v>3627874</v>
      </c>
      <c r="F13" s="88">
        <v>219818</v>
      </c>
      <c r="G13" s="88">
        <v>258911</v>
      </c>
      <c r="H13" s="88">
        <v>1350464</v>
      </c>
      <c r="I13" s="88">
        <v>2063188</v>
      </c>
      <c r="J13" s="88">
        <v>3749706</v>
      </c>
      <c r="K13" s="86">
        <f t="shared" si="0"/>
        <v>17171143</v>
      </c>
      <c r="L13" s="87">
        <f t="shared" si="1"/>
        <v>1</v>
      </c>
    </row>
    <row r="17" spans="2:5" x14ac:dyDescent="0.3">
      <c r="B17" s="91" t="s">
        <v>162</v>
      </c>
      <c r="C17" s="92" t="s">
        <v>193</v>
      </c>
      <c r="D17" s="92" t="s">
        <v>30</v>
      </c>
      <c r="E17" s="63"/>
    </row>
    <row r="18" spans="2:5" x14ac:dyDescent="0.3">
      <c r="B18" s="93" t="s">
        <v>176</v>
      </c>
      <c r="C18" s="94">
        <v>1848045</v>
      </c>
      <c r="D18" s="95">
        <f>C18/C$27</f>
        <v>0.10762504278253346</v>
      </c>
    </row>
    <row r="19" spans="2:5" x14ac:dyDescent="0.3">
      <c r="B19" s="93" t="s">
        <v>177</v>
      </c>
      <c r="C19" s="94">
        <v>944629</v>
      </c>
      <c r="D19" s="95">
        <f t="shared" ref="D19:D27" si="2">C19/C$27</f>
        <v>5.5012587106169929E-2</v>
      </c>
    </row>
    <row r="20" spans="2:5" x14ac:dyDescent="0.3">
      <c r="B20" s="93" t="s">
        <v>178</v>
      </c>
      <c r="C20" s="94">
        <v>1700032</v>
      </c>
      <c r="D20" s="95">
        <f t="shared" si="2"/>
        <v>9.9005173971237675E-2</v>
      </c>
    </row>
    <row r="21" spans="2:5" x14ac:dyDescent="0.3">
      <c r="B21" s="93" t="s">
        <v>179</v>
      </c>
      <c r="C21" s="94">
        <v>985663</v>
      </c>
      <c r="D21" s="95">
        <f t="shared" si="2"/>
        <v>5.7402294069765769E-2</v>
      </c>
    </row>
    <row r="22" spans="2:5" x14ac:dyDescent="0.3">
      <c r="B22" s="93" t="s">
        <v>196</v>
      </c>
      <c r="C22" s="94">
        <v>12528</v>
      </c>
      <c r="D22" s="95">
        <f t="shared" si="2"/>
        <v>7.2959616025561021E-4</v>
      </c>
    </row>
    <row r="23" spans="2:5" x14ac:dyDescent="0.3">
      <c r="B23" s="93" t="s">
        <v>195</v>
      </c>
      <c r="C23" s="94">
        <v>50481</v>
      </c>
      <c r="D23" s="95">
        <f t="shared" si="2"/>
        <v>2.9398741830989352E-3</v>
      </c>
    </row>
    <row r="24" spans="2:5" x14ac:dyDescent="0.3">
      <c r="B24" s="93" t="s">
        <v>172</v>
      </c>
      <c r="C24" s="94">
        <v>10883441</v>
      </c>
      <c r="D24" s="95">
        <f t="shared" si="2"/>
        <v>0.63382158077653883</v>
      </c>
    </row>
    <row r="25" spans="2:5" x14ac:dyDescent="0.3">
      <c r="B25" s="93" t="s">
        <v>184</v>
      </c>
      <c r="C25" s="94">
        <v>668287</v>
      </c>
      <c r="D25" s="95">
        <f t="shared" si="2"/>
        <v>3.8919191343290312E-2</v>
      </c>
    </row>
    <row r="26" spans="2:5" x14ac:dyDescent="0.3">
      <c r="B26" s="93" t="s">
        <v>166</v>
      </c>
      <c r="C26" s="94">
        <v>78037</v>
      </c>
      <c r="D26" s="95">
        <f t="shared" si="2"/>
        <v>4.5446596071094395E-3</v>
      </c>
    </row>
    <row r="27" spans="2:5" x14ac:dyDescent="0.3">
      <c r="B27" s="91" t="s">
        <v>21</v>
      </c>
      <c r="C27" s="96">
        <v>17171143</v>
      </c>
      <c r="D27" s="97">
        <f t="shared" si="2"/>
        <v>1</v>
      </c>
    </row>
  </sheetData>
  <mergeCells count="1">
    <mergeCell ref="B2:L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40F0-BBE6-4292-B6C3-7E423FCBB2DD}">
  <dimension ref="B2:AB16"/>
  <sheetViews>
    <sheetView topLeftCell="M1" workbookViewId="0">
      <selection activeCell="M1" sqref="A1:XFD5"/>
    </sheetView>
  </sheetViews>
  <sheetFormatPr baseColWidth="10" defaultRowHeight="14.4" x14ac:dyDescent="0.3"/>
  <cols>
    <col min="10" max="10" width="30.21875" customWidth="1"/>
    <col min="14" max="14" width="21.33203125" customWidth="1"/>
  </cols>
  <sheetData>
    <row r="2" spans="2:28" ht="15" thickBot="1" x14ac:dyDescent="0.35"/>
    <row r="3" spans="2:28" ht="15" thickBot="1" x14ac:dyDescent="0.35">
      <c r="B3" s="132" t="s">
        <v>160</v>
      </c>
      <c r="C3" s="132"/>
      <c r="D3" s="132"/>
      <c r="F3" s="132" t="s">
        <v>160</v>
      </c>
      <c r="G3" s="132"/>
      <c r="H3" s="132"/>
      <c r="J3" s="132" t="s">
        <v>160</v>
      </c>
      <c r="K3" s="132"/>
      <c r="L3" s="132"/>
      <c r="N3" s="132" t="s">
        <v>160</v>
      </c>
      <c r="O3" s="132"/>
      <c r="P3" s="132"/>
      <c r="R3" s="132" t="s">
        <v>160</v>
      </c>
      <c r="S3" s="132"/>
      <c r="T3" s="132"/>
      <c r="V3" s="132" t="s">
        <v>160</v>
      </c>
      <c r="W3" s="132"/>
      <c r="X3" s="132"/>
      <c r="Z3" s="132" t="s">
        <v>160</v>
      </c>
      <c r="AA3" s="132"/>
      <c r="AB3" s="132"/>
    </row>
    <row r="4" spans="2:28" ht="15" thickBot="1" x14ac:dyDescent="0.35">
      <c r="B4" s="132" t="s">
        <v>161</v>
      </c>
      <c r="C4" s="132"/>
      <c r="D4" s="132"/>
      <c r="F4" s="132" t="s">
        <v>161</v>
      </c>
      <c r="G4" s="132"/>
      <c r="H4" s="132"/>
      <c r="J4" s="132" t="s">
        <v>161</v>
      </c>
      <c r="K4" s="132"/>
      <c r="L4" s="132"/>
      <c r="N4" s="132" t="s">
        <v>161</v>
      </c>
      <c r="O4" s="132"/>
      <c r="P4" s="132"/>
      <c r="R4" s="132" t="s">
        <v>161</v>
      </c>
      <c r="S4" s="132"/>
      <c r="T4" s="132"/>
      <c r="V4" s="132" t="s">
        <v>161</v>
      </c>
      <c r="W4" s="132"/>
      <c r="X4" s="132"/>
      <c r="Z4" s="132" t="s">
        <v>161</v>
      </c>
      <c r="AA4" s="132"/>
      <c r="AB4" s="132"/>
    </row>
    <row r="5" spans="2:28" ht="15" thickBot="1" x14ac:dyDescent="0.35">
      <c r="B5" s="61" t="s">
        <v>162</v>
      </c>
      <c r="C5" s="60" t="s">
        <v>1</v>
      </c>
      <c r="D5" s="62" t="s">
        <v>163</v>
      </c>
      <c r="F5" s="61" t="s">
        <v>162</v>
      </c>
      <c r="G5" s="60" t="s">
        <v>1</v>
      </c>
      <c r="H5" s="62" t="s">
        <v>163</v>
      </c>
      <c r="J5" s="61" t="s">
        <v>162</v>
      </c>
      <c r="K5" s="60" t="s">
        <v>1</v>
      </c>
      <c r="L5" s="62" t="s">
        <v>163</v>
      </c>
      <c r="N5" s="61" t="s">
        <v>162</v>
      </c>
      <c r="O5" s="60" t="s">
        <v>1</v>
      </c>
      <c r="P5" s="62" t="s">
        <v>163</v>
      </c>
      <c r="R5" s="61" t="s">
        <v>162</v>
      </c>
      <c r="S5" s="60" t="s">
        <v>1</v>
      </c>
      <c r="T5" s="62" t="s">
        <v>163</v>
      </c>
      <c r="V5" s="61" t="s">
        <v>162</v>
      </c>
      <c r="W5" s="60" t="s">
        <v>1</v>
      </c>
      <c r="X5" s="62" t="s">
        <v>163</v>
      </c>
      <c r="Z5" s="61" t="s">
        <v>162</v>
      </c>
      <c r="AA5" s="60" t="s">
        <v>1</v>
      </c>
      <c r="AB5" s="62" t="s">
        <v>163</v>
      </c>
    </row>
    <row r="6" spans="2:28" ht="15" thickBot="1" x14ac:dyDescent="0.35">
      <c r="B6" s="63" t="s">
        <v>176</v>
      </c>
      <c r="C6" s="64">
        <v>302979</v>
      </c>
      <c r="D6" s="65">
        <v>0.13</v>
      </c>
      <c r="F6" s="63" t="s">
        <v>176</v>
      </c>
      <c r="G6" s="64">
        <v>267723</v>
      </c>
      <c r="H6" s="65">
        <v>0.08</v>
      </c>
      <c r="J6" s="63" t="s">
        <v>176</v>
      </c>
      <c r="K6" s="72">
        <v>0</v>
      </c>
      <c r="L6" s="65">
        <v>0</v>
      </c>
      <c r="N6" s="63" t="s">
        <v>176</v>
      </c>
      <c r="O6" s="72">
        <v>0</v>
      </c>
      <c r="P6" s="65">
        <v>0</v>
      </c>
      <c r="R6" s="63" t="s">
        <v>176</v>
      </c>
      <c r="S6" s="64">
        <v>103591</v>
      </c>
      <c r="T6" s="65">
        <v>0.4</v>
      </c>
      <c r="V6" s="63" t="s">
        <v>176</v>
      </c>
      <c r="W6" s="64">
        <v>118885</v>
      </c>
      <c r="X6" s="65">
        <v>0.09</v>
      </c>
      <c r="Z6" s="63" t="s">
        <v>176</v>
      </c>
      <c r="AA6" s="64">
        <v>295927</v>
      </c>
      <c r="AB6" s="65">
        <v>0.14000000000000001</v>
      </c>
    </row>
    <row r="7" spans="2:28" ht="15" thickBot="1" x14ac:dyDescent="0.35">
      <c r="B7" s="66" t="s">
        <v>177</v>
      </c>
      <c r="C7" s="67">
        <v>398128</v>
      </c>
      <c r="D7" s="68">
        <v>0.16</v>
      </c>
      <c r="F7" s="66" t="s">
        <v>177</v>
      </c>
      <c r="G7" s="73">
        <v>0</v>
      </c>
      <c r="H7" s="68">
        <v>0</v>
      </c>
      <c r="J7" s="66" t="s">
        <v>177</v>
      </c>
      <c r="K7" s="73">
        <v>0</v>
      </c>
      <c r="L7" s="68">
        <v>0</v>
      </c>
      <c r="N7" s="66" t="s">
        <v>177</v>
      </c>
      <c r="O7" s="73">
        <v>0</v>
      </c>
      <c r="P7" s="68">
        <v>0</v>
      </c>
      <c r="R7" s="66" t="s">
        <v>177</v>
      </c>
      <c r="S7" s="73">
        <v>0</v>
      </c>
      <c r="T7" s="68">
        <v>0</v>
      </c>
      <c r="V7" s="66" t="s">
        <v>177</v>
      </c>
      <c r="W7" s="73">
        <v>0</v>
      </c>
      <c r="X7" s="68">
        <v>0</v>
      </c>
      <c r="Z7" s="66" t="s">
        <v>177</v>
      </c>
      <c r="AA7" s="67">
        <v>99238</v>
      </c>
      <c r="AB7" s="68">
        <v>0.05</v>
      </c>
    </row>
    <row r="8" spans="2:28" ht="15" thickBot="1" x14ac:dyDescent="0.35">
      <c r="B8" s="69" t="s">
        <v>178</v>
      </c>
      <c r="C8" s="70">
        <v>880412</v>
      </c>
      <c r="D8" s="71">
        <v>0.36</v>
      </c>
      <c r="F8" s="69" t="s">
        <v>178</v>
      </c>
      <c r="G8" s="74">
        <v>0</v>
      </c>
      <c r="H8" s="71">
        <v>0</v>
      </c>
      <c r="J8" s="69" t="s">
        <v>178</v>
      </c>
      <c r="K8" s="70">
        <v>407984</v>
      </c>
      <c r="L8" s="71">
        <v>0.11</v>
      </c>
      <c r="N8" s="69" t="s">
        <v>178</v>
      </c>
      <c r="O8" s="74">
        <v>0</v>
      </c>
      <c r="P8" s="71">
        <v>0</v>
      </c>
      <c r="R8" s="69" t="s">
        <v>178</v>
      </c>
      <c r="S8" s="74">
        <v>0</v>
      </c>
      <c r="T8" s="71">
        <v>0</v>
      </c>
      <c r="V8" s="69" t="s">
        <v>178</v>
      </c>
      <c r="W8" s="74">
        <v>0</v>
      </c>
      <c r="X8" s="71">
        <v>0</v>
      </c>
      <c r="Z8" s="69" t="s">
        <v>178</v>
      </c>
      <c r="AA8" s="70">
        <v>411636</v>
      </c>
      <c r="AB8" s="71">
        <v>0.2</v>
      </c>
    </row>
    <row r="9" spans="2:28" ht="15" thickBot="1" x14ac:dyDescent="0.35">
      <c r="B9" s="63" t="s">
        <v>179</v>
      </c>
      <c r="C9" s="72">
        <v>0</v>
      </c>
      <c r="D9" s="65">
        <v>0</v>
      </c>
      <c r="F9" s="63" t="s">
        <v>179</v>
      </c>
      <c r="G9" s="72">
        <v>0</v>
      </c>
      <c r="H9" s="65">
        <v>0</v>
      </c>
      <c r="J9" s="63" t="s">
        <v>179</v>
      </c>
      <c r="K9" s="72">
        <v>0</v>
      </c>
      <c r="L9" s="65">
        <v>0</v>
      </c>
      <c r="N9" s="63" t="s">
        <v>179</v>
      </c>
      <c r="O9" s="72">
        <v>0</v>
      </c>
      <c r="P9" s="65">
        <v>0</v>
      </c>
      <c r="R9" s="63" t="s">
        <v>179</v>
      </c>
      <c r="S9" s="72">
        <v>0</v>
      </c>
      <c r="T9" s="65">
        <v>0</v>
      </c>
      <c r="V9" s="63" t="s">
        <v>179</v>
      </c>
      <c r="W9" s="72">
        <v>0</v>
      </c>
      <c r="X9" s="65">
        <v>0</v>
      </c>
      <c r="Z9" s="63" t="s">
        <v>179</v>
      </c>
      <c r="AA9" s="64">
        <v>83108</v>
      </c>
      <c r="AB9" s="65">
        <v>0.04</v>
      </c>
    </row>
    <row r="10" spans="2:28" ht="15" thickBot="1" x14ac:dyDescent="0.35">
      <c r="B10" s="66" t="s">
        <v>182</v>
      </c>
      <c r="C10" s="73">
        <v>0</v>
      </c>
      <c r="D10" s="68">
        <v>0</v>
      </c>
      <c r="F10" s="66" t="s">
        <v>182</v>
      </c>
      <c r="G10" s="73">
        <v>0</v>
      </c>
      <c r="H10" s="68">
        <v>0</v>
      </c>
      <c r="J10" s="66" t="s">
        <v>182</v>
      </c>
      <c r="K10" s="73">
        <v>12.528</v>
      </c>
      <c r="L10" s="68">
        <v>0.01</v>
      </c>
      <c r="N10" s="66" t="s">
        <v>182</v>
      </c>
      <c r="O10" s="73">
        <v>0</v>
      </c>
      <c r="P10" s="68">
        <v>0</v>
      </c>
      <c r="R10" s="66" t="s">
        <v>182</v>
      </c>
      <c r="S10" s="73">
        <v>0</v>
      </c>
      <c r="T10" s="68">
        <v>0</v>
      </c>
      <c r="V10" s="66" t="s">
        <v>182</v>
      </c>
      <c r="W10" s="73">
        <v>0</v>
      </c>
      <c r="X10" s="68">
        <v>0</v>
      </c>
      <c r="Z10" s="66" t="s">
        <v>182</v>
      </c>
      <c r="AA10" s="73">
        <v>0</v>
      </c>
      <c r="AB10" s="68">
        <v>0</v>
      </c>
    </row>
    <row r="11" spans="2:28" ht="15" thickBot="1" x14ac:dyDescent="0.35">
      <c r="B11" s="63" t="s">
        <v>183</v>
      </c>
      <c r="C11" s="72">
        <v>0</v>
      </c>
      <c r="D11" s="65">
        <v>0</v>
      </c>
      <c r="F11" s="63" t="s">
        <v>183</v>
      </c>
      <c r="G11" s="72">
        <v>0</v>
      </c>
      <c r="H11" s="65">
        <v>0</v>
      </c>
      <c r="J11" s="63" t="s">
        <v>183</v>
      </c>
      <c r="K11" s="72">
        <v>0</v>
      </c>
      <c r="L11" s="65">
        <v>0</v>
      </c>
      <c r="N11" s="63" t="s">
        <v>183</v>
      </c>
      <c r="O11" s="72">
        <v>0</v>
      </c>
      <c r="P11" s="65">
        <v>0</v>
      </c>
      <c r="R11" s="63" t="s">
        <v>183</v>
      </c>
      <c r="S11" s="64">
        <v>50481</v>
      </c>
      <c r="T11" s="65">
        <v>0.2</v>
      </c>
      <c r="V11" s="63" t="s">
        <v>183</v>
      </c>
      <c r="W11" s="72">
        <v>0</v>
      </c>
      <c r="X11" s="65">
        <v>0</v>
      </c>
      <c r="Z11" s="63" t="s">
        <v>183</v>
      </c>
      <c r="AA11" s="72">
        <v>0</v>
      </c>
      <c r="AB11" s="65">
        <v>0</v>
      </c>
    </row>
    <row r="12" spans="2:28" ht="15" thickBot="1" x14ac:dyDescent="0.35">
      <c r="B12" s="66" t="s">
        <v>164</v>
      </c>
      <c r="C12" s="67">
        <v>859122</v>
      </c>
      <c r="D12" s="68">
        <v>0.35</v>
      </c>
      <c r="F12" s="66" t="s">
        <v>164</v>
      </c>
      <c r="G12" s="67">
        <v>3192818</v>
      </c>
      <c r="H12" s="68">
        <v>0.92</v>
      </c>
      <c r="J12" s="66" t="s">
        <v>164</v>
      </c>
      <c r="K12" s="67">
        <v>3006744</v>
      </c>
      <c r="L12" s="68">
        <v>0.82</v>
      </c>
      <c r="N12" s="66" t="s">
        <v>164</v>
      </c>
      <c r="O12" s="67">
        <v>156482</v>
      </c>
      <c r="P12" s="68">
        <v>0.71</v>
      </c>
      <c r="R12" s="66" t="s">
        <v>164</v>
      </c>
      <c r="S12" s="67">
        <v>104839</v>
      </c>
      <c r="T12" s="68">
        <v>0.4</v>
      </c>
      <c r="V12" s="66" t="s">
        <v>164</v>
      </c>
      <c r="W12" s="67">
        <v>893336</v>
      </c>
      <c r="X12" s="68">
        <v>0.66</v>
      </c>
      <c r="Z12" s="66" t="s">
        <v>164</v>
      </c>
      <c r="AA12" s="67">
        <v>1120557</v>
      </c>
      <c r="AB12" s="68">
        <v>0.54</v>
      </c>
    </row>
    <row r="13" spans="2:28" ht="15" thickBot="1" x14ac:dyDescent="0.35">
      <c r="B13" s="69" t="s">
        <v>184</v>
      </c>
      <c r="C13" s="74">
        <v>0</v>
      </c>
      <c r="D13" s="71">
        <v>0</v>
      </c>
      <c r="F13" s="69" t="s">
        <v>184</v>
      </c>
      <c r="G13" s="74">
        <v>0</v>
      </c>
      <c r="H13" s="71">
        <v>0</v>
      </c>
      <c r="J13" s="69" t="s">
        <v>184</v>
      </c>
      <c r="K13" s="70">
        <v>200618</v>
      </c>
      <c r="L13" s="71">
        <v>0.06</v>
      </c>
      <c r="N13" s="69" t="s">
        <v>184</v>
      </c>
      <c r="O13" s="70">
        <v>63336</v>
      </c>
      <c r="P13" s="71">
        <v>0.28999999999999998</v>
      </c>
      <c r="R13" s="69" t="s">
        <v>184</v>
      </c>
      <c r="S13" s="74">
        <v>0</v>
      </c>
      <c r="T13" s="71">
        <v>0</v>
      </c>
      <c r="V13" s="69" t="s">
        <v>184</v>
      </c>
      <c r="W13" s="70">
        <v>338243</v>
      </c>
      <c r="X13" s="71">
        <v>0.25</v>
      </c>
      <c r="Z13" s="69" t="s">
        <v>184</v>
      </c>
      <c r="AA13" s="70">
        <v>52722</v>
      </c>
      <c r="AB13" s="71">
        <v>0.03</v>
      </c>
    </row>
    <row r="14" spans="2:28" ht="15" thickBot="1" x14ac:dyDescent="0.35">
      <c r="B14" s="75" t="s">
        <v>165</v>
      </c>
      <c r="C14" s="76">
        <v>2440641</v>
      </c>
      <c r="D14" s="77">
        <v>1</v>
      </c>
      <c r="F14" s="75" t="s">
        <v>165</v>
      </c>
      <c r="G14" s="76">
        <v>3460541</v>
      </c>
      <c r="H14" s="77">
        <v>1</v>
      </c>
      <c r="J14" s="75" t="s">
        <v>165</v>
      </c>
      <c r="K14" s="76">
        <v>3627874</v>
      </c>
      <c r="L14" s="77">
        <v>1</v>
      </c>
      <c r="N14" s="75" t="s">
        <v>165</v>
      </c>
      <c r="O14" s="76">
        <v>219818</v>
      </c>
      <c r="P14" s="77">
        <v>1</v>
      </c>
      <c r="R14" s="75" t="s">
        <v>165</v>
      </c>
      <c r="S14" s="76">
        <v>258911</v>
      </c>
      <c r="T14" s="77">
        <v>1</v>
      </c>
      <c r="V14" s="75" t="s">
        <v>165</v>
      </c>
      <c r="W14" s="76">
        <v>1350464</v>
      </c>
      <c r="X14" s="77">
        <v>1</v>
      </c>
      <c r="Z14" s="75" t="s">
        <v>165</v>
      </c>
      <c r="AA14" s="76">
        <v>2063188</v>
      </c>
      <c r="AB14" s="77">
        <v>1</v>
      </c>
    </row>
    <row r="15" spans="2:28" ht="15" thickBot="1" x14ac:dyDescent="0.35">
      <c r="B15" s="66" t="s">
        <v>166</v>
      </c>
      <c r="C15" s="73">
        <v>0</v>
      </c>
      <c r="D15" s="68">
        <v>0</v>
      </c>
      <c r="F15" s="66" t="s">
        <v>166</v>
      </c>
      <c r="G15" s="73">
        <v>0</v>
      </c>
      <c r="H15" s="68">
        <v>0</v>
      </c>
      <c r="J15" s="66" t="s">
        <v>166</v>
      </c>
      <c r="K15" s="73">
        <v>0</v>
      </c>
      <c r="L15" s="68">
        <v>0</v>
      </c>
      <c r="N15" s="66" t="s">
        <v>166</v>
      </c>
      <c r="O15" s="73">
        <v>0</v>
      </c>
      <c r="P15" s="68">
        <v>0</v>
      </c>
      <c r="R15" s="66" t="s">
        <v>166</v>
      </c>
      <c r="S15" s="73">
        <v>0</v>
      </c>
      <c r="T15" s="68">
        <v>0</v>
      </c>
      <c r="V15" s="66" t="s">
        <v>166</v>
      </c>
      <c r="W15" s="73">
        <v>0</v>
      </c>
      <c r="X15" s="68">
        <v>0</v>
      </c>
      <c r="Z15" s="66" t="s">
        <v>166</v>
      </c>
      <c r="AA15" s="73">
        <v>0</v>
      </c>
      <c r="AB15" s="68">
        <v>0</v>
      </c>
    </row>
    <row r="16" spans="2:28" ht="15" thickBot="1" x14ac:dyDescent="0.35">
      <c r="B16" s="61" t="s">
        <v>167</v>
      </c>
      <c r="C16" s="78">
        <v>2440641</v>
      </c>
      <c r="D16" s="79">
        <v>1</v>
      </c>
      <c r="F16" s="61" t="s">
        <v>167</v>
      </c>
      <c r="G16" s="78">
        <v>3460541</v>
      </c>
      <c r="H16" s="79">
        <v>1</v>
      </c>
      <c r="J16" s="61" t="s">
        <v>167</v>
      </c>
      <c r="K16" s="78">
        <v>3627874</v>
      </c>
      <c r="L16" s="79">
        <v>1</v>
      </c>
      <c r="N16" s="61" t="s">
        <v>167</v>
      </c>
      <c r="O16" s="78">
        <v>219818</v>
      </c>
      <c r="P16" s="79">
        <v>1</v>
      </c>
      <c r="R16" s="61" t="s">
        <v>167</v>
      </c>
      <c r="S16" s="78">
        <v>258911</v>
      </c>
      <c r="T16" s="79">
        <v>1</v>
      </c>
      <c r="V16" s="61" t="s">
        <v>167</v>
      </c>
      <c r="W16" s="78">
        <v>1350464</v>
      </c>
      <c r="X16" s="79">
        <v>1</v>
      </c>
      <c r="Z16" s="61" t="s">
        <v>167</v>
      </c>
      <c r="AA16" s="78">
        <v>2063188</v>
      </c>
      <c r="AB16" s="79">
        <v>1</v>
      </c>
    </row>
  </sheetData>
  <mergeCells count="14">
    <mergeCell ref="Z3:AB3"/>
    <mergeCell ref="B4:D4"/>
    <mergeCell ref="F4:H4"/>
    <mergeCell ref="J4:L4"/>
    <mergeCell ref="N4:P4"/>
    <mergeCell ref="R4:T4"/>
    <mergeCell ref="V4:X4"/>
    <mergeCell ref="Z4:AB4"/>
    <mergeCell ref="B3:D3"/>
    <mergeCell ref="F3:H3"/>
    <mergeCell ref="J3:L3"/>
    <mergeCell ref="N3:P3"/>
    <mergeCell ref="R3:T3"/>
    <mergeCell ref="V3:X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D0EC-CA75-4215-B44A-B9DAC89E1753}">
  <dimension ref="C2:E36"/>
  <sheetViews>
    <sheetView topLeftCell="A13" workbookViewId="0">
      <selection activeCell="N35" sqref="N35"/>
    </sheetView>
  </sheetViews>
  <sheetFormatPr baseColWidth="10" defaultRowHeight="13.8" x14ac:dyDescent="0.25"/>
  <cols>
    <col min="1" max="3" width="11.5546875" style="111"/>
    <col min="4" max="4" width="19.109375" style="137" customWidth="1"/>
    <col min="5" max="5" width="11.5546875" style="112"/>
    <col min="6" max="16384" width="11.5546875" style="111"/>
  </cols>
  <sheetData>
    <row r="2" spans="3:5" x14ac:dyDescent="0.25">
      <c r="C2" s="133" t="s">
        <v>46</v>
      </c>
      <c r="D2" s="113">
        <v>82887934150</v>
      </c>
      <c r="E2" s="134">
        <f>SUM(E3:E35)</f>
        <v>1</v>
      </c>
    </row>
    <row r="3" spans="3:5" x14ac:dyDescent="0.25">
      <c r="C3" s="135" t="s">
        <v>47</v>
      </c>
      <c r="D3" s="114">
        <v>380213034</v>
      </c>
      <c r="E3" s="136">
        <f>D3/D$2</f>
        <v>4.5870733527022039E-3</v>
      </c>
    </row>
    <row r="4" spans="3:5" x14ac:dyDescent="0.25">
      <c r="C4" s="135" t="s">
        <v>48</v>
      </c>
      <c r="D4" s="114">
        <v>622524780</v>
      </c>
      <c r="E4" s="136">
        <f t="shared" ref="E4:E35" si="0">D4/D$2</f>
        <v>7.5104390811988886E-3</v>
      </c>
    </row>
    <row r="5" spans="3:5" x14ac:dyDescent="0.25">
      <c r="C5" s="135" t="s">
        <v>78</v>
      </c>
      <c r="D5" s="114">
        <v>241962342</v>
      </c>
      <c r="E5" s="136">
        <f t="shared" si="0"/>
        <v>2.91915035018399E-3</v>
      </c>
    </row>
    <row r="6" spans="3:5" x14ac:dyDescent="0.25">
      <c r="C6" s="135" t="s">
        <v>49</v>
      </c>
      <c r="D6" s="114">
        <v>1000666091</v>
      </c>
      <c r="E6" s="136">
        <f t="shared" si="0"/>
        <v>1.2072518168797912E-2</v>
      </c>
    </row>
    <row r="7" spans="3:5" x14ac:dyDescent="0.25">
      <c r="C7" s="135" t="s">
        <v>50</v>
      </c>
      <c r="D7" s="114">
        <v>731118970</v>
      </c>
      <c r="E7" s="136">
        <f t="shared" si="0"/>
        <v>8.8205717454233352E-3</v>
      </c>
    </row>
    <row r="8" spans="3:5" x14ac:dyDescent="0.25">
      <c r="C8" s="135" t="s">
        <v>51</v>
      </c>
      <c r="D8" s="114">
        <v>421991920</v>
      </c>
      <c r="E8" s="136">
        <f t="shared" si="0"/>
        <v>5.0911139760864699E-3</v>
      </c>
    </row>
    <row r="9" spans="3:5" x14ac:dyDescent="0.25">
      <c r="C9" s="135" t="s">
        <v>52</v>
      </c>
      <c r="D9" s="114">
        <v>13089729119</v>
      </c>
      <c r="E9" s="136">
        <f t="shared" si="0"/>
        <v>0.15792080298818739</v>
      </c>
    </row>
    <row r="10" spans="3:5" x14ac:dyDescent="0.25">
      <c r="C10" s="135" t="s">
        <v>53</v>
      </c>
      <c r="D10" s="114">
        <v>1461786557</v>
      </c>
      <c r="E10" s="136">
        <f t="shared" si="0"/>
        <v>1.7635697788711265E-2</v>
      </c>
    </row>
    <row r="11" spans="3:5" x14ac:dyDescent="0.25">
      <c r="C11" s="135" t="s">
        <v>79</v>
      </c>
      <c r="D11" s="114">
        <v>1683227289</v>
      </c>
      <c r="E11" s="136">
        <f t="shared" si="0"/>
        <v>2.0307265541856915E-2</v>
      </c>
    </row>
    <row r="12" spans="3:5" x14ac:dyDescent="0.25">
      <c r="C12" s="135" t="s">
        <v>55</v>
      </c>
      <c r="D12" s="114">
        <v>1021611460</v>
      </c>
      <c r="E12" s="136">
        <f t="shared" si="0"/>
        <v>1.2325213198717416E-2</v>
      </c>
    </row>
    <row r="13" spans="3:5" x14ac:dyDescent="0.25">
      <c r="C13" s="135" t="s">
        <v>56</v>
      </c>
      <c r="D13" s="114">
        <v>2701699899</v>
      </c>
      <c r="E13" s="136">
        <f t="shared" si="0"/>
        <v>3.2594610140853658E-2</v>
      </c>
    </row>
    <row r="14" spans="3:5" x14ac:dyDescent="0.25">
      <c r="C14" s="135" t="s">
        <v>57</v>
      </c>
      <c r="D14" s="114">
        <v>6949727633</v>
      </c>
      <c r="E14" s="136">
        <f t="shared" si="0"/>
        <v>8.3844864807744765E-2</v>
      </c>
    </row>
    <row r="15" spans="3:5" x14ac:dyDescent="0.25">
      <c r="C15" s="135" t="s">
        <v>58</v>
      </c>
      <c r="D15" s="114">
        <v>2383322123</v>
      </c>
      <c r="E15" s="136">
        <f t="shared" si="0"/>
        <v>2.8753547153038801E-2</v>
      </c>
    </row>
    <row r="16" spans="3:5" x14ac:dyDescent="0.25">
      <c r="C16" s="135" t="s">
        <v>59</v>
      </c>
      <c r="D16" s="114">
        <v>2020327546</v>
      </c>
      <c r="E16" s="136">
        <f t="shared" si="0"/>
        <v>2.437420556704754E-2</v>
      </c>
    </row>
    <row r="17" spans="3:5" x14ac:dyDescent="0.25">
      <c r="C17" s="135" t="s">
        <v>54</v>
      </c>
      <c r="D17" s="114">
        <v>6759184423</v>
      </c>
      <c r="E17" s="136">
        <f t="shared" si="0"/>
        <v>8.1546059656500677E-2</v>
      </c>
    </row>
    <row r="18" spans="3:5" x14ac:dyDescent="0.25">
      <c r="C18" s="135" t="s">
        <v>60</v>
      </c>
      <c r="D18" s="114">
        <v>3041333144</v>
      </c>
      <c r="E18" s="136">
        <f t="shared" si="0"/>
        <v>3.6692109354495232E-2</v>
      </c>
    </row>
    <row r="19" spans="3:5" x14ac:dyDescent="0.25">
      <c r="C19" s="135" t="s">
        <v>61</v>
      </c>
      <c r="D19" s="114">
        <v>1065596250</v>
      </c>
      <c r="E19" s="136">
        <f t="shared" si="0"/>
        <v>1.2855866911480988E-2</v>
      </c>
    </row>
    <row r="20" spans="3:5" x14ac:dyDescent="0.25">
      <c r="C20" s="135" t="s">
        <v>62</v>
      </c>
      <c r="D20" s="114">
        <v>982306485</v>
      </c>
      <c r="E20" s="136">
        <f t="shared" si="0"/>
        <v>1.1851019030373553E-2</v>
      </c>
    </row>
    <row r="21" spans="3:5" x14ac:dyDescent="0.25">
      <c r="C21" s="135" t="s">
        <v>63</v>
      </c>
      <c r="D21" s="114">
        <v>934463212</v>
      </c>
      <c r="E21" s="136">
        <f t="shared" si="0"/>
        <v>1.1273814718423647E-2</v>
      </c>
    </row>
    <row r="22" spans="3:5" x14ac:dyDescent="0.25">
      <c r="C22" s="135" t="s">
        <v>64</v>
      </c>
      <c r="D22" s="114">
        <v>7440532199</v>
      </c>
      <c r="E22" s="136">
        <f t="shared" si="0"/>
        <v>8.9766167721529594E-2</v>
      </c>
    </row>
    <row r="23" spans="3:5" x14ac:dyDescent="0.25">
      <c r="C23" s="135" t="s">
        <v>65</v>
      </c>
      <c r="D23" s="114">
        <v>6223426690</v>
      </c>
      <c r="E23" s="136">
        <f t="shared" si="0"/>
        <v>7.5082420062944716E-2</v>
      </c>
    </row>
    <row r="24" spans="3:5" x14ac:dyDescent="0.25">
      <c r="C24" s="135" t="s">
        <v>66</v>
      </c>
      <c r="D24" s="114">
        <v>787407113</v>
      </c>
      <c r="E24" s="136">
        <f t="shared" si="0"/>
        <v>9.4996590405432377E-3</v>
      </c>
    </row>
    <row r="25" spans="3:5" x14ac:dyDescent="0.25">
      <c r="C25" s="135" t="s">
        <v>67</v>
      </c>
      <c r="D25" s="114">
        <v>1100542450</v>
      </c>
      <c r="E25" s="136">
        <f t="shared" si="0"/>
        <v>1.3277474716746816E-2</v>
      </c>
    </row>
    <row r="26" spans="3:5" x14ac:dyDescent="0.25">
      <c r="C26" s="135" t="s">
        <v>68</v>
      </c>
      <c r="D26" s="114">
        <v>2410058850</v>
      </c>
      <c r="E26" s="136">
        <f t="shared" si="0"/>
        <v>2.9076111918033609E-2</v>
      </c>
    </row>
    <row r="27" spans="3:5" x14ac:dyDescent="0.25">
      <c r="C27" s="135" t="s">
        <v>69</v>
      </c>
      <c r="D27" s="114">
        <v>1052932667</v>
      </c>
      <c r="E27" s="136">
        <f t="shared" si="0"/>
        <v>1.270308734072847E-2</v>
      </c>
    </row>
    <row r="28" spans="3:5" x14ac:dyDescent="0.25">
      <c r="C28" s="135" t="s">
        <v>70</v>
      </c>
      <c r="D28" s="114">
        <v>835949176</v>
      </c>
      <c r="E28" s="136">
        <f t="shared" si="0"/>
        <v>1.0085293891957857E-2</v>
      </c>
    </row>
    <row r="29" spans="3:5" x14ac:dyDescent="0.25">
      <c r="C29" s="135" t="s">
        <v>71</v>
      </c>
      <c r="D29" s="114">
        <v>2027680419</v>
      </c>
      <c r="E29" s="136">
        <f t="shared" si="0"/>
        <v>2.446291417192957E-2</v>
      </c>
    </row>
    <row r="30" spans="3:5" x14ac:dyDescent="0.25">
      <c r="C30" s="135" t="s">
        <v>72</v>
      </c>
      <c r="D30" s="114">
        <v>1164498396</v>
      </c>
      <c r="E30" s="136">
        <f t="shared" si="0"/>
        <v>1.4049070084104635E-2</v>
      </c>
    </row>
    <row r="31" spans="3:5" x14ac:dyDescent="0.25">
      <c r="C31" s="135" t="s">
        <v>73</v>
      </c>
      <c r="D31" s="114">
        <v>842194640</v>
      </c>
      <c r="E31" s="136">
        <f t="shared" si="0"/>
        <v>1.0160642180753398E-2</v>
      </c>
    </row>
    <row r="32" spans="3:5" x14ac:dyDescent="0.25">
      <c r="C32" s="135" t="s">
        <v>74</v>
      </c>
      <c r="D32" s="114">
        <v>8327854327</v>
      </c>
      <c r="E32" s="136">
        <f t="shared" si="0"/>
        <v>0.10047124967464278</v>
      </c>
    </row>
    <row r="33" spans="3:5" x14ac:dyDescent="0.25">
      <c r="C33" s="135" t="s">
        <v>75</v>
      </c>
      <c r="D33" s="114">
        <v>1993518058</v>
      </c>
      <c r="E33" s="136">
        <f t="shared" si="0"/>
        <v>2.4050762978268775E-2</v>
      </c>
    </row>
    <row r="34" spans="3:5" x14ac:dyDescent="0.25">
      <c r="C34" s="135" t="s">
        <v>76</v>
      </c>
      <c r="D34" s="114">
        <v>1105658954</v>
      </c>
      <c r="E34" s="136">
        <f t="shared" si="0"/>
        <v>1.3339202687801576E-2</v>
      </c>
    </row>
    <row r="35" spans="3:5" x14ac:dyDescent="0.25">
      <c r="C35" s="135" t="s">
        <v>198</v>
      </c>
      <c r="D35" s="114">
        <v>82887934</v>
      </c>
      <c r="E35" s="136">
        <f t="shared" si="0"/>
        <v>9.999999981903276E-4</v>
      </c>
    </row>
    <row r="36" spans="3:5" x14ac:dyDescent="0.25">
      <c r="C36" s="133" t="s">
        <v>21</v>
      </c>
      <c r="D36" s="113">
        <v>82887934150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24FA-BD2E-42E9-A118-C47A659C835D}">
  <dimension ref="B1:M79"/>
  <sheetViews>
    <sheetView tabSelected="1" topLeftCell="A7" workbookViewId="0">
      <selection activeCell="B5" sqref="B5:C78"/>
    </sheetView>
  </sheetViews>
  <sheetFormatPr baseColWidth="10" defaultRowHeight="14.4" x14ac:dyDescent="0.3"/>
  <sheetData>
    <row r="1" spans="2:13" ht="15" thickBot="1" x14ac:dyDescent="0.35"/>
    <row r="2" spans="2:13" ht="15" thickBot="1" x14ac:dyDescent="0.35">
      <c r="B2" s="143" t="s">
        <v>81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5"/>
    </row>
    <row r="3" spans="2:13" ht="15" thickBot="1" x14ac:dyDescent="0.35">
      <c r="B3" s="143" t="s">
        <v>82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5"/>
    </row>
    <row r="4" spans="2:13" ht="15" thickBot="1" x14ac:dyDescent="0.35">
      <c r="B4" s="143" t="s">
        <v>83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5"/>
    </row>
    <row r="5" spans="2:13" ht="15" thickBot="1" x14ac:dyDescent="0.35">
      <c r="B5" s="138" t="s">
        <v>84</v>
      </c>
      <c r="C5" s="139" t="s">
        <v>35</v>
      </c>
      <c r="D5" s="139" t="s">
        <v>36</v>
      </c>
      <c r="E5" s="139" t="s">
        <v>85</v>
      </c>
      <c r="F5" s="139" t="s">
        <v>38</v>
      </c>
      <c r="G5" s="139" t="s">
        <v>39</v>
      </c>
      <c r="H5" s="139" t="s">
        <v>40</v>
      </c>
      <c r="I5" s="139" t="s">
        <v>41</v>
      </c>
      <c r="J5" s="139" t="s">
        <v>42</v>
      </c>
      <c r="K5" s="139" t="s">
        <v>86</v>
      </c>
      <c r="L5" s="139" t="s">
        <v>44</v>
      </c>
      <c r="M5" s="139" t="s">
        <v>45</v>
      </c>
    </row>
    <row r="6" spans="2:13" ht="15" thickBot="1" x14ac:dyDescent="0.35">
      <c r="B6" s="140" t="s">
        <v>87</v>
      </c>
      <c r="C6" s="141">
        <v>3787227</v>
      </c>
      <c r="D6" s="141">
        <v>378723</v>
      </c>
      <c r="E6" s="141">
        <v>378723</v>
      </c>
      <c r="F6" s="141">
        <v>378723</v>
      </c>
      <c r="G6" s="141">
        <v>378723</v>
      </c>
      <c r="H6" s="141">
        <v>378723</v>
      </c>
      <c r="I6" s="141">
        <v>378723</v>
      </c>
      <c r="J6" s="141">
        <v>378723</v>
      </c>
      <c r="K6" s="141">
        <v>378723</v>
      </c>
      <c r="L6" s="141">
        <v>378723</v>
      </c>
      <c r="M6" s="141">
        <v>378720</v>
      </c>
    </row>
    <row r="7" spans="2:13" ht="15" thickBot="1" x14ac:dyDescent="0.35">
      <c r="B7" s="140" t="s">
        <v>88</v>
      </c>
      <c r="C7" s="141">
        <v>17544854</v>
      </c>
      <c r="D7" s="141">
        <v>1754485</v>
      </c>
      <c r="E7" s="141">
        <v>1754485</v>
      </c>
      <c r="F7" s="141">
        <v>1754485</v>
      </c>
      <c r="G7" s="141">
        <v>1754485</v>
      </c>
      <c r="H7" s="141">
        <v>1754485</v>
      </c>
      <c r="I7" s="141">
        <v>1754485</v>
      </c>
      <c r="J7" s="141">
        <v>1754485</v>
      </c>
      <c r="K7" s="141">
        <v>1754485</v>
      </c>
      <c r="L7" s="141">
        <v>1754485</v>
      </c>
      <c r="M7" s="141">
        <v>1754489</v>
      </c>
    </row>
    <row r="8" spans="2:13" ht="15" thickBot="1" x14ac:dyDescent="0.35">
      <c r="B8" s="140" t="s">
        <v>89</v>
      </c>
      <c r="C8" s="141">
        <v>32564309</v>
      </c>
      <c r="D8" s="141">
        <v>3256431</v>
      </c>
      <c r="E8" s="141">
        <v>3256431</v>
      </c>
      <c r="F8" s="141">
        <v>3256431</v>
      </c>
      <c r="G8" s="141">
        <v>3256431</v>
      </c>
      <c r="H8" s="141">
        <v>3256431</v>
      </c>
      <c r="I8" s="141">
        <v>3256431</v>
      </c>
      <c r="J8" s="141">
        <v>3256431</v>
      </c>
      <c r="K8" s="141">
        <v>3256431</v>
      </c>
      <c r="L8" s="141">
        <v>3256431</v>
      </c>
      <c r="M8" s="141">
        <v>3256430</v>
      </c>
    </row>
    <row r="9" spans="2:13" ht="15" thickBot="1" x14ac:dyDescent="0.35">
      <c r="B9" s="140" t="s">
        <v>90</v>
      </c>
      <c r="C9" s="141">
        <v>4151214</v>
      </c>
      <c r="D9" s="141">
        <v>415121</v>
      </c>
      <c r="E9" s="141">
        <v>415121</v>
      </c>
      <c r="F9" s="141">
        <v>415121</v>
      </c>
      <c r="G9" s="141">
        <v>415121</v>
      </c>
      <c r="H9" s="141">
        <v>415121</v>
      </c>
      <c r="I9" s="141">
        <v>415121</v>
      </c>
      <c r="J9" s="141">
        <v>415121</v>
      </c>
      <c r="K9" s="141">
        <v>415121</v>
      </c>
      <c r="L9" s="141">
        <v>415121</v>
      </c>
      <c r="M9" s="141">
        <v>415125</v>
      </c>
    </row>
    <row r="10" spans="2:13" ht="15" thickBot="1" x14ac:dyDescent="0.35">
      <c r="B10" s="140" t="s">
        <v>91</v>
      </c>
      <c r="C10" s="141">
        <v>3306710</v>
      </c>
      <c r="D10" s="141">
        <v>330671</v>
      </c>
      <c r="E10" s="141">
        <v>330671</v>
      </c>
      <c r="F10" s="141">
        <v>330671</v>
      </c>
      <c r="G10" s="141">
        <v>330671</v>
      </c>
      <c r="H10" s="141">
        <v>330671</v>
      </c>
      <c r="I10" s="141">
        <v>330671</v>
      </c>
      <c r="J10" s="141">
        <v>330671</v>
      </c>
      <c r="K10" s="141">
        <v>330671</v>
      </c>
      <c r="L10" s="141">
        <v>330671</v>
      </c>
      <c r="M10" s="141">
        <v>330671</v>
      </c>
    </row>
    <row r="11" spans="2:13" ht="15" thickBot="1" x14ac:dyDescent="0.35">
      <c r="B11" s="140" t="s">
        <v>92</v>
      </c>
      <c r="C11" s="141">
        <v>2067558</v>
      </c>
      <c r="D11" s="141">
        <v>206756</v>
      </c>
      <c r="E11" s="141">
        <v>206756</v>
      </c>
      <c r="F11" s="141">
        <v>206756</v>
      </c>
      <c r="G11" s="141">
        <v>206756</v>
      </c>
      <c r="H11" s="141">
        <v>206756</v>
      </c>
      <c r="I11" s="141">
        <v>206756</v>
      </c>
      <c r="J11" s="141">
        <v>206756</v>
      </c>
      <c r="K11" s="141">
        <v>206756</v>
      </c>
      <c r="L11" s="141">
        <v>206756</v>
      </c>
      <c r="M11" s="141">
        <v>206754</v>
      </c>
    </row>
    <row r="12" spans="2:13" ht="15" thickBot="1" x14ac:dyDescent="0.35">
      <c r="B12" s="140" t="s">
        <v>93</v>
      </c>
      <c r="C12" s="141">
        <v>280533</v>
      </c>
      <c r="D12" s="141">
        <v>28053</v>
      </c>
      <c r="E12" s="141">
        <v>28053</v>
      </c>
      <c r="F12" s="141">
        <v>28053</v>
      </c>
      <c r="G12" s="141">
        <v>28053</v>
      </c>
      <c r="H12" s="141">
        <v>28053</v>
      </c>
      <c r="I12" s="141">
        <v>28053</v>
      </c>
      <c r="J12" s="141">
        <v>28053</v>
      </c>
      <c r="K12" s="141">
        <v>28053</v>
      </c>
      <c r="L12" s="141">
        <v>28053</v>
      </c>
      <c r="M12" s="141">
        <v>28056</v>
      </c>
    </row>
    <row r="13" spans="2:13" ht="15" thickBot="1" x14ac:dyDescent="0.35">
      <c r="B13" s="140" t="s">
        <v>94</v>
      </c>
      <c r="C13" s="141">
        <v>2549487</v>
      </c>
      <c r="D13" s="141">
        <v>254949</v>
      </c>
      <c r="E13" s="141">
        <v>254949</v>
      </c>
      <c r="F13" s="141">
        <v>254949</v>
      </c>
      <c r="G13" s="141">
        <v>254949</v>
      </c>
      <c r="H13" s="141">
        <v>254949</v>
      </c>
      <c r="I13" s="141">
        <v>254949</v>
      </c>
      <c r="J13" s="141">
        <v>254949</v>
      </c>
      <c r="K13" s="141">
        <v>254949</v>
      </c>
      <c r="L13" s="141">
        <v>254949</v>
      </c>
      <c r="M13" s="141">
        <v>254946</v>
      </c>
    </row>
    <row r="14" spans="2:13" ht="15" thickBot="1" x14ac:dyDescent="0.35">
      <c r="B14" s="140" t="s">
        <v>95</v>
      </c>
      <c r="C14" s="141">
        <v>921174</v>
      </c>
      <c r="D14" s="141">
        <v>92117</v>
      </c>
      <c r="E14" s="141">
        <v>92117</v>
      </c>
      <c r="F14" s="141">
        <v>92117</v>
      </c>
      <c r="G14" s="141">
        <v>92117</v>
      </c>
      <c r="H14" s="141">
        <v>92117</v>
      </c>
      <c r="I14" s="141">
        <v>92117</v>
      </c>
      <c r="J14" s="141">
        <v>92117</v>
      </c>
      <c r="K14" s="141">
        <v>92117</v>
      </c>
      <c r="L14" s="141">
        <v>92117</v>
      </c>
      <c r="M14" s="141">
        <v>92121</v>
      </c>
    </row>
    <row r="15" spans="2:13" ht="15" thickBot="1" x14ac:dyDescent="0.35">
      <c r="B15" s="140" t="s">
        <v>96</v>
      </c>
      <c r="C15" s="141">
        <v>3172608</v>
      </c>
      <c r="D15" s="141">
        <v>317261</v>
      </c>
      <c r="E15" s="141">
        <v>317261</v>
      </c>
      <c r="F15" s="141">
        <v>317261</v>
      </c>
      <c r="G15" s="141">
        <v>317261</v>
      </c>
      <c r="H15" s="141">
        <v>317261</v>
      </c>
      <c r="I15" s="141">
        <v>317261</v>
      </c>
      <c r="J15" s="141">
        <v>317261</v>
      </c>
      <c r="K15" s="141">
        <v>317261</v>
      </c>
      <c r="L15" s="141">
        <v>317261</v>
      </c>
      <c r="M15" s="141">
        <v>317259</v>
      </c>
    </row>
    <row r="16" spans="2:13" ht="15" thickBot="1" x14ac:dyDescent="0.35">
      <c r="B16" s="140" t="s">
        <v>97</v>
      </c>
      <c r="C16" s="141">
        <v>3749580</v>
      </c>
      <c r="D16" s="141">
        <v>374958</v>
      </c>
      <c r="E16" s="141">
        <v>374958</v>
      </c>
      <c r="F16" s="141">
        <v>374958</v>
      </c>
      <c r="G16" s="141">
        <v>374958</v>
      </c>
      <c r="H16" s="141">
        <v>374958</v>
      </c>
      <c r="I16" s="141">
        <v>374958</v>
      </c>
      <c r="J16" s="141">
        <v>374958</v>
      </c>
      <c r="K16" s="141">
        <v>374958</v>
      </c>
      <c r="L16" s="141">
        <v>374958</v>
      </c>
      <c r="M16" s="141">
        <v>374958</v>
      </c>
    </row>
    <row r="17" spans="2:13" ht="15" thickBot="1" x14ac:dyDescent="0.35">
      <c r="B17" s="140" t="s">
        <v>98</v>
      </c>
      <c r="C17" s="141">
        <v>11475225</v>
      </c>
      <c r="D17" s="141">
        <v>1147523</v>
      </c>
      <c r="E17" s="141">
        <v>1147523</v>
      </c>
      <c r="F17" s="141">
        <v>1147523</v>
      </c>
      <c r="G17" s="141">
        <v>1147523</v>
      </c>
      <c r="H17" s="141">
        <v>1147523</v>
      </c>
      <c r="I17" s="141">
        <v>1147523</v>
      </c>
      <c r="J17" s="141">
        <v>1147523</v>
      </c>
      <c r="K17" s="141">
        <v>1147523</v>
      </c>
      <c r="L17" s="141">
        <v>1147523</v>
      </c>
      <c r="M17" s="141">
        <v>1147518</v>
      </c>
    </row>
    <row r="18" spans="2:13" ht="15" thickBot="1" x14ac:dyDescent="0.35">
      <c r="B18" s="140" t="s">
        <v>99</v>
      </c>
      <c r="C18" s="141">
        <v>1350464</v>
      </c>
      <c r="D18" s="141">
        <v>135046</v>
      </c>
      <c r="E18" s="141">
        <v>135046</v>
      </c>
      <c r="F18" s="141">
        <v>135046</v>
      </c>
      <c r="G18" s="141">
        <v>135046</v>
      </c>
      <c r="H18" s="141">
        <v>135046</v>
      </c>
      <c r="I18" s="141">
        <v>135046</v>
      </c>
      <c r="J18" s="141">
        <v>135046</v>
      </c>
      <c r="K18" s="141">
        <v>135046</v>
      </c>
      <c r="L18" s="141">
        <v>135046</v>
      </c>
      <c r="M18" s="141">
        <v>135050</v>
      </c>
    </row>
    <row r="19" spans="2:13" ht="15" thickBot="1" x14ac:dyDescent="0.35">
      <c r="B19" s="140" t="s">
        <v>100</v>
      </c>
      <c r="C19" s="141">
        <v>3460592</v>
      </c>
      <c r="D19" s="141">
        <v>346059</v>
      </c>
      <c r="E19" s="141">
        <v>346059</v>
      </c>
      <c r="F19" s="141">
        <v>346059</v>
      </c>
      <c r="G19" s="141">
        <v>346059</v>
      </c>
      <c r="H19" s="141">
        <v>346059</v>
      </c>
      <c r="I19" s="141">
        <v>346059</v>
      </c>
      <c r="J19" s="141">
        <v>346059</v>
      </c>
      <c r="K19" s="141">
        <v>346059</v>
      </c>
      <c r="L19" s="141">
        <v>346059</v>
      </c>
      <c r="M19" s="141">
        <v>346061</v>
      </c>
    </row>
    <row r="20" spans="2:13" ht="15" thickBot="1" x14ac:dyDescent="0.35">
      <c r="B20" s="140" t="s">
        <v>101</v>
      </c>
      <c r="C20" s="141">
        <v>1881925</v>
      </c>
      <c r="D20" s="141">
        <v>188193</v>
      </c>
      <c r="E20" s="141">
        <v>188193</v>
      </c>
      <c r="F20" s="141">
        <v>188193</v>
      </c>
      <c r="G20" s="141">
        <v>188193</v>
      </c>
      <c r="H20" s="141">
        <v>188193</v>
      </c>
      <c r="I20" s="141">
        <v>188193</v>
      </c>
      <c r="J20" s="141">
        <v>188193</v>
      </c>
      <c r="K20" s="141">
        <v>188193</v>
      </c>
      <c r="L20" s="141">
        <v>188193</v>
      </c>
      <c r="M20" s="141">
        <v>188188</v>
      </c>
    </row>
    <row r="21" spans="2:13" ht="15" thickBot="1" x14ac:dyDescent="0.35">
      <c r="B21" s="140" t="s">
        <v>102</v>
      </c>
      <c r="C21" s="141">
        <v>12254521</v>
      </c>
      <c r="D21" s="141">
        <v>1225452</v>
      </c>
      <c r="E21" s="141">
        <v>1225452</v>
      </c>
      <c r="F21" s="141">
        <v>1225452</v>
      </c>
      <c r="G21" s="141">
        <v>1225452</v>
      </c>
      <c r="H21" s="141">
        <v>1225452</v>
      </c>
      <c r="I21" s="141">
        <v>1225452</v>
      </c>
      <c r="J21" s="141">
        <v>1225452</v>
      </c>
      <c r="K21" s="141">
        <v>1225452</v>
      </c>
      <c r="L21" s="141">
        <v>1225452</v>
      </c>
      <c r="M21" s="141">
        <v>1225453</v>
      </c>
    </row>
    <row r="22" spans="2:13" ht="15" thickBot="1" x14ac:dyDescent="0.35">
      <c r="B22" s="140" t="s">
        <v>103</v>
      </c>
      <c r="C22" s="141">
        <v>2495314</v>
      </c>
      <c r="D22" s="141">
        <v>249531</v>
      </c>
      <c r="E22" s="141">
        <v>249531</v>
      </c>
      <c r="F22" s="141">
        <v>249531</v>
      </c>
      <c r="G22" s="141">
        <v>249531</v>
      </c>
      <c r="H22" s="141">
        <v>249531</v>
      </c>
      <c r="I22" s="141">
        <v>249531</v>
      </c>
      <c r="J22" s="141">
        <v>249531</v>
      </c>
      <c r="K22" s="141">
        <v>249531</v>
      </c>
      <c r="L22" s="141">
        <v>249531</v>
      </c>
      <c r="M22" s="141">
        <v>249535</v>
      </c>
    </row>
    <row r="23" spans="2:13" ht="15" thickBot="1" x14ac:dyDescent="0.35">
      <c r="B23" s="140" t="s">
        <v>104</v>
      </c>
      <c r="C23" s="141">
        <v>18270297</v>
      </c>
      <c r="D23" s="141">
        <v>1827030</v>
      </c>
      <c r="E23" s="141">
        <v>1827030</v>
      </c>
      <c r="F23" s="141">
        <v>1827030</v>
      </c>
      <c r="G23" s="141">
        <v>1827030</v>
      </c>
      <c r="H23" s="141">
        <v>1827030</v>
      </c>
      <c r="I23" s="141">
        <v>1827030</v>
      </c>
      <c r="J23" s="141">
        <v>1827030</v>
      </c>
      <c r="K23" s="141">
        <v>1827030</v>
      </c>
      <c r="L23" s="141">
        <v>1827030</v>
      </c>
      <c r="M23" s="141">
        <v>1827027</v>
      </c>
    </row>
    <row r="24" spans="2:13" ht="15" thickBot="1" x14ac:dyDescent="0.35">
      <c r="B24" s="140" t="s">
        <v>105</v>
      </c>
      <c r="C24" s="141">
        <v>64155702</v>
      </c>
      <c r="D24" s="141">
        <v>6415570</v>
      </c>
      <c r="E24" s="141">
        <v>6415570</v>
      </c>
      <c r="F24" s="141">
        <v>6415570</v>
      </c>
      <c r="G24" s="141">
        <v>6415570</v>
      </c>
      <c r="H24" s="141">
        <v>6415570</v>
      </c>
      <c r="I24" s="141">
        <v>6415570</v>
      </c>
      <c r="J24" s="141">
        <v>6415570</v>
      </c>
      <c r="K24" s="141">
        <v>6415570</v>
      </c>
      <c r="L24" s="141">
        <v>6415570</v>
      </c>
      <c r="M24" s="141">
        <v>6415572</v>
      </c>
    </row>
    <row r="25" spans="2:13" ht="15" thickBot="1" x14ac:dyDescent="0.35">
      <c r="B25" s="140" t="s">
        <v>106</v>
      </c>
      <c r="C25" s="141">
        <v>4945424</v>
      </c>
      <c r="D25" s="141">
        <v>494542</v>
      </c>
      <c r="E25" s="141">
        <v>494542</v>
      </c>
      <c r="F25" s="141">
        <v>494542</v>
      </c>
      <c r="G25" s="141">
        <v>494542</v>
      </c>
      <c r="H25" s="141">
        <v>494542</v>
      </c>
      <c r="I25" s="141">
        <v>494542</v>
      </c>
      <c r="J25" s="141">
        <v>494542</v>
      </c>
      <c r="K25" s="141">
        <v>494542</v>
      </c>
      <c r="L25" s="141">
        <v>494542</v>
      </c>
      <c r="M25" s="141">
        <v>494546</v>
      </c>
    </row>
    <row r="26" spans="2:13" ht="15" thickBot="1" x14ac:dyDescent="0.35">
      <c r="B26" s="140" t="s">
        <v>107</v>
      </c>
      <c r="C26" s="141">
        <v>2951293</v>
      </c>
      <c r="D26" s="141">
        <v>295129</v>
      </c>
      <c r="E26" s="141">
        <v>295129</v>
      </c>
      <c r="F26" s="141">
        <v>295129</v>
      </c>
      <c r="G26" s="141">
        <v>295129</v>
      </c>
      <c r="H26" s="141">
        <v>295129</v>
      </c>
      <c r="I26" s="141">
        <v>295129</v>
      </c>
      <c r="J26" s="141">
        <v>295129</v>
      </c>
      <c r="K26" s="141">
        <v>295129</v>
      </c>
      <c r="L26" s="141">
        <v>295129</v>
      </c>
      <c r="M26" s="141">
        <v>295132</v>
      </c>
    </row>
    <row r="27" spans="2:13" ht="15" thickBot="1" x14ac:dyDescent="0.35">
      <c r="B27" s="140" t="s">
        <v>108</v>
      </c>
      <c r="C27" s="141">
        <v>4286545</v>
      </c>
      <c r="D27" s="141">
        <v>428655</v>
      </c>
      <c r="E27" s="141">
        <v>428655</v>
      </c>
      <c r="F27" s="141">
        <v>428655</v>
      </c>
      <c r="G27" s="141">
        <v>428655</v>
      </c>
      <c r="H27" s="141">
        <v>428655</v>
      </c>
      <c r="I27" s="141">
        <v>428655</v>
      </c>
      <c r="J27" s="141">
        <v>428655</v>
      </c>
      <c r="K27" s="141">
        <v>428655</v>
      </c>
      <c r="L27" s="141">
        <v>428655</v>
      </c>
      <c r="M27" s="141">
        <v>428650</v>
      </c>
    </row>
    <row r="28" spans="2:13" ht="15" thickBot="1" x14ac:dyDescent="0.35">
      <c r="B28" s="140" t="s">
        <v>109</v>
      </c>
      <c r="C28" s="141">
        <v>1876604</v>
      </c>
      <c r="D28" s="141">
        <v>187660</v>
      </c>
      <c r="E28" s="141">
        <v>187660</v>
      </c>
      <c r="F28" s="141">
        <v>187660</v>
      </c>
      <c r="G28" s="141">
        <v>187660</v>
      </c>
      <c r="H28" s="141">
        <v>187660</v>
      </c>
      <c r="I28" s="141">
        <v>187660</v>
      </c>
      <c r="J28" s="141">
        <v>187660</v>
      </c>
      <c r="K28" s="141">
        <v>187660</v>
      </c>
      <c r="L28" s="141">
        <v>187660</v>
      </c>
      <c r="M28" s="141">
        <v>187664</v>
      </c>
    </row>
    <row r="29" spans="2:13" ht="15" thickBot="1" x14ac:dyDescent="0.35">
      <c r="B29" s="140" t="s">
        <v>110</v>
      </c>
      <c r="C29" s="141">
        <v>3712715</v>
      </c>
      <c r="D29" s="141">
        <v>371272</v>
      </c>
      <c r="E29" s="141">
        <v>371272</v>
      </c>
      <c r="F29" s="141">
        <v>371272</v>
      </c>
      <c r="G29" s="141">
        <v>371272</v>
      </c>
      <c r="H29" s="141">
        <v>371272</v>
      </c>
      <c r="I29" s="141">
        <v>371272</v>
      </c>
      <c r="J29" s="141">
        <v>371272</v>
      </c>
      <c r="K29" s="141">
        <v>371272</v>
      </c>
      <c r="L29" s="141">
        <v>371272</v>
      </c>
      <c r="M29" s="141">
        <v>371267</v>
      </c>
    </row>
    <row r="30" spans="2:13" ht="15" thickBot="1" x14ac:dyDescent="0.35">
      <c r="B30" s="140" t="s">
        <v>111</v>
      </c>
      <c r="C30" s="141">
        <v>2039893</v>
      </c>
      <c r="D30" s="141">
        <v>203989</v>
      </c>
      <c r="E30" s="141">
        <v>203989</v>
      </c>
      <c r="F30" s="141">
        <v>203989</v>
      </c>
      <c r="G30" s="141">
        <v>203989</v>
      </c>
      <c r="H30" s="141">
        <v>203989</v>
      </c>
      <c r="I30" s="141">
        <v>203989</v>
      </c>
      <c r="J30" s="141">
        <v>203989</v>
      </c>
      <c r="K30" s="141">
        <v>203989</v>
      </c>
      <c r="L30" s="141">
        <v>203989</v>
      </c>
      <c r="M30" s="141">
        <v>203992</v>
      </c>
    </row>
    <row r="31" spans="2:13" ht="15" thickBot="1" x14ac:dyDescent="0.35">
      <c r="B31" s="140" t="s">
        <v>112</v>
      </c>
      <c r="C31" s="141">
        <v>18879826</v>
      </c>
      <c r="D31" s="141">
        <v>1887983</v>
      </c>
      <c r="E31" s="141">
        <v>1887983</v>
      </c>
      <c r="F31" s="141">
        <v>1887983</v>
      </c>
      <c r="G31" s="141">
        <v>1887983</v>
      </c>
      <c r="H31" s="141">
        <v>1887983</v>
      </c>
      <c r="I31" s="141">
        <v>1887983</v>
      </c>
      <c r="J31" s="141">
        <v>1887983</v>
      </c>
      <c r="K31" s="141">
        <v>1887983</v>
      </c>
      <c r="L31" s="141">
        <v>1887983</v>
      </c>
      <c r="M31" s="141">
        <v>1887979</v>
      </c>
    </row>
    <row r="32" spans="2:13" ht="15" thickBot="1" x14ac:dyDescent="0.35">
      <c r="B32" s="140" t="s">
        <v>113</v>
      </c>
      <c r="C32" s="141">
        <v>62917072</v>
      </c>
      <c r="D32" s="141">
        <v>6291707</v>
      </c>
      <c r="E32" s="141">
        <v>6291707</v>
      </c>
      <c r="F32" s="141">
        <v>6291707</v>
      </c>
      <c r="G32" s="141">
        <v>6291707</v>
      </c>
      <c r="H32" s="141">
        <v>6291707</v>
      </c>
      <c r="I32" s="141">
        <v>6291707</v>
      </c>
      <c r="J32" s="141">
        <v>6291707</v>
      </c>
      <c r="K32" s="141">
        <v>6291707</v>
      </c>
      <c r="L32" s="141">
        <v>6291707</v>
      </c>
      <c r="M32" s="141">
        <v>6291709</v>
      </c>
    </row>
    <row r="33" spans="2:13" ht="15" thickBot="1" x14ac:dyDescent="0.35">
      <c r="B33" s="140" t="s">
        <v>114</v>
      </c>
      <c r="C33" s="141">
        <v>3490043</v>
      </c>
      <c r="D33" s="141">
        <v>349004</v>
      </c>
      <c r="E33" s="141">
        <v>349004</v>
      </c>
      <c r="F33" s="141">
        <v>349004</v>
      </c>
      <c r="G33" s="141">
        <v>349004</v>
      </c>
      <c r="H33" s="141">
        <v>349004</v>
      </c>
      <c r="I33" s="141">
        <v>349004</v>
      </c>
      <c r="J33" s="141">
        <v>349004</v>
      </c>
      <c r="K33" s="141">
        <v>349004</v>
      </c>
      <c r="L33" s="141">
        <v>349004</v>
      </c>
      <c r="M33" s="141">
        <v>349007</v>
      </c>
    </row>
    <row r="34" spans="2:13" ht="15" thickBot="1" x14ac:dyDescent="0.35">
      <c r="B34" s="140" t="s">
        <v>115</v>
      </c>
      <c r="C34" s="141">
        <v>4146629</v>
      </c>
      <c r="D34" s="141">
        <v>414663</v>
      </c>
      <c r="E34" s="141">
        <v>414663</v>
      </c>
      <c r="F34" s="141">
        <v>414663</v>
      </c>
      <c r="G34" s="141">
        <v>414663</v>
      </c>
      <c r="H34" s="141">
        <v>414663</v>
      </c>
      <c r="I34" s="141">
        <v>414663</v>
      </c>
      <c r="J34" s="141">
        <v>414663</v>
      </c>
      <c r="K34" s="141">
        <v>414663</v>
      </c>
      <c r="L34" s="141">
        <v>414663</v>
      </c>
      <c r="M34" s="141">
        <v>414662</v>
      </c>
    </row>
    <row r="35" spans="2:13" ht="15" thickBot="1" x14ac:dyDescent="0.35">
      <c r="B35" s="140" t="s">
        <v>116</v>
      </c>
      <c r="C35" s="141">
        <v>491303</v>
      </c>
      <c r="D35" s="141">
        <v>49130</v>
      </c>
      <c r="E35" s="141">
        <v>49130</v>
      </c>
      <c r="F35" s="141">
        <v>49130</v>
      </c>
      <c r="G35" s="141">
        <v>49130</v>
      </c>
      <c r="H35" s="141">
        <v>49130</v>
      </c>
      <c r="I35" s="141">
        <v>49130</v>
      </c>
      <c r="J35" s="141">
        <v>49130</v>
      </c>
      <c r="K35" s="141">
        <v>49130</v>
      </c>
      <c r="L35" s="141">
        <v>49130</v>
      </c>
      <c r="M35" s="141">
        <v>49133</v>
      </c>
    </row>
    <row r="36" spans="2:13" ht="15" thickBot="1" x14ac:dyDescent="0.35">
      <c r="B36" s="140" t="s">
        <v>117</v>
      </c>
      <c r="C36" s="141">
        <v>58775013</v>
      </c>
      <c r="D36" s="141">
        <v>5877501</v>
      </c>
      <c r="E36" s="141">
        <v>5877501</v>
      </c>
      <c r="F36" s="141">
        <v>5877501</v>
      </c>
      <c r="G36" s="141">
        <v>5877501</v>
      </c>
      <c r="H36" s="141">
        <v>5877501</v>
      </c>
      <c r="I36" s="141">
        <v>5877501</v>
      </c>
      <c r="J36" s="141">
        <v>5877501</v>
      </c>
      <c r="K36" s="141">
        <v>5877501</v>
      </c>
      <c r="L36" s="141">
        <v>5877501</v>
      </c>
      <c r="M36" s="141">
        <v>5877504</v>
      </c>
    </row>
    <row r="37" spans="2:13" ht="15" thickBot="1" x14ac:dyDescent="0.35">
      <c r="B37" s="140" t="s">
        <v>118</v>
      </c>
      <c r="C37" s="141">
        <v>131850628</v>
      </c>
      <c r="D37" s="141">
        <v>13185063</v>
      </c>
      <c r="E37" s="141">
        <v>13185063</v>
      </c>
      <c r="F37" s="141">
        <v>13185063</v>
      </c>
      <c r="G37" s="141">
        <v>13185063</v>
      </c>
      <c r="H37" s="141">
        <v>13185063</v>
      </c>
      <c r="I37" s="141">
        <v>13185063</v>
      </c>
      <c r="J37" s="141">
        <v>13185063</v>
      </c>
      <c r="K37" s="141">
        <v>13185063</v>
      </c>
      <c r="L37" s="141">
        <v>13185063</v>
      </c>
      <c r="M37" s="141">
        <v>13185061</v>
      </c>
    </row>
    <row r="38" spans="2:13" ht="15" thickBot="1" x14ac:dyDescent="0.35">
      <c r="B38" s="140" t="s">
        <v>119</v>
      </c>
      <c r="C38" s="141">
        <v>1819483</v>
      </c>
      <c r="D38" s="141">
        <v>181948</v>
      </c>
      <c r="E38" s="141">
        <v>181948</v>
      </c>
      <c r="F38" s="141">
        <v>181948</v>
      </c>
      <c r="G38" s="141">
        <v>181948</v>
      </c>
      <c r="H38" s="141">
        <v>181948</v>
      </c>
      <c r="I38" s="141">
        <v>181948</v>
      </c>
      <c r="J38" s="141">
        <v>181948</v>
      </c>
      <c r="K38" s="141">
        <v>181948</v>
      </c>
      <c r="L38" s="141">
        <v>181948</v>
      </c>
      <c r="M38" s="141">
        <v>181951</v>
      </c>
    </row>
    <row r="39" spans="2:13" ht="15" thickBot="1" x14ac:dyDescent="0.35">
      <c r="B39" s="140" t="s">
        <v>120</v>
      </c>
      <c r="C39" s="141">
        <v>439363</v>
      </c>
      <c r="D39" s="141">
        <v>43936</v>
      </c>
      <c r="E39" s="141">
        <v>43936</v>
      </c>
      <c r="F39" s="141">
        <v>43936</v>
      </c>
      <c r="G39" s="141">
        <v>43936</v>
      </c>
      <c r="H39" s="141">
        <v>43936</v>
      </c>
      <c r="I39" s="141">
        <v>43936</v>
      </c>
      <c r="J39" s="141">
        <v>43936</v>
      </c>
      <c r="K39" s="141">
        <v>43936</v>
      </c>
      <c r="L39" s="141">
        <v>43936</v>
      </c>
      <c r="M39" s="141">
        <v>43939</v>
      </c>
    </row>
    <row r="40" spans="2:13" ht="15" thickBot="1" x14ac:dyDescent="0.35">
      <c r="B40" s="140" t="s">
        <v>121</v>
      </c>
      <c r="C40" s="141">
        <v>58301851</v>
      </c>
      <c r="D40" s="141">
        <v>5830185</v>
      </c>
      <c r="E40" s="141">
        <v>5830185</v>
      </c>
      <c r="F40" s="141">
        <v>5830185</v>
      </c>
      <c r="G40" s="141">
        <v>5830185</v>
      </c>
      <c r="H40" s="141">
        <v>5830185</v>
      </c>
      <c r="I40" s="141">
        <v>5830185</v>
      </c>
      <c r="J40" s="141">
        <v>5830185</v>
      </c>
      <c r="K40" s="141">
        <v>5830185</v>
      </c>
      <c r="L40" s="141">
        <v>5830185</v>
      </c>
      <c r="M40" s="141">
        <v>5830186</v>
      </c>
    </row>
    <row r="41" spans="2:13" ht="15" thickBot="1" x14ac:dyDescent="0.35">
      <c r="B41" s="140" t="s">
        <v>122</v>
      </c>
      <c r="C41" s="141">
        <v>259611</v>
      </c>
      <c r="D41" s="141">
        <v>25961</v>
      </c>
      <c r="E41" s="141">
        <v>25961</v>
      </c>
      <c r="F41" s="141">
        <v>25961</v>
      </c>
      <c r="G41" s="141">
        <v>25961</v>
      </c>
      <c r="H41" s="141">
        <v>25961</v>
      </c>
      <c r="I41" s="141">
        <v>25961</v>
      </c>
      <c r="J41" s="141">
        <v>25961</v>
      </c>
      <c r="K41" s="141">
        <v>25961</v>
      </c>
      <c r="L41" s="141">
        <v>25961</v>
      </c>
      <c r="M41" s="141">
        <v>25962</v>
      </c>
    </row>
    <row r="42" spans="2:13" ht="15" thickBot="1" x14ac:dyDescent="0.35">
      <c r="B42" s="140" t="s">
        <v>123</v>
      </c>
      <c r="C42" s="141">
        <v>4100361</v>
      </c>
      <c r="D42" s="141">
        <v>410036</v>
      </c>
      <c r="E42" s="141">
        <v>410036</v>
      </c>
      <c r="F42" s="141">
        <v>410036</v>
      </c>
      <c r="G42" s="141">
        <v>410036</v>
      </c>
      <c r="H42" s="141">
        <v>410036</v>
      </c>
      <c r="I42" s="141">
        <v>410036</v>
      </c>
      <c r="J42" s="141">
        <v>410036</v>
      </c>
      <c r="K42" s="141">
        <v>410036</v>
      </c>
      <c r="L42" s="141">
        <v>410036</v>
      </c>
      <c r="M42" s="141">
        <v>410037</v>
      </c>
    </row>
    <row r="43" spans="2:13" ht="15" thickBot="1" x14ac:dyDescent="0.35">
      <c r="B43" s="140" t="s">
        <v>124</v>
      </c>
      <c r="C43" s="141">
        <v>5571358</v>
      </c>
      <c r="D43" s="141">
        <v>557136</v>
      </c>
      <c r="E43" s="141">
        <v>557136</v>
      </c>
      <c r="F43" s="141">
        <v>557136</v>
      </c>
      <c r="G43" s="141">
        <v>557136</v>
      </c>
      <c r="H43" s="141">
        <v>557136</v>
      </c>
      <c r="I43" s="141">
        <v>557136</v>
      </c>
      <c r="J43" s="141">
        <v>557136</v>
      </c>
      <c r="K43" s="141">
        <v>557136</v>
      </c>
      <c r="L43" s="141">
        <v>557136</v>
      </c>
      <c r="M43" s="141">
        <v>557134</v>
      </c>
    </row>
    <row r="44" spans="2:13" ht="15" thickBot="1" x14ac:dyDescent="0.35">
      <c r="B44" s="140" t="s">
        <v>125</v>
      </c>
      <c r="C44" s="141">
        <v>931431</v>
      </c>
      <c r="D44" s="141">
        <v>93143</v>
      </c>
      <c r="E44" s="141">
        <v>93143</v>
      </c>
      <c r="F44" s="141">
        <v>93143</v>
      </c>
      <c r="G44" s="141">
        <v>93143</v>
      </c>
      <c r="H44" s="141">
        <v>93143</v>
      </c>
      <c r="I44" s="141">
        <v>93143</v>
      </c>
      <c r="J44" s="141">
        <v>93143</v>
      </c>
      <c r="K44" s="141">
        <v>93143</v>
      </c>
      <c r="L44" s="141">
        <v>93143</v>
      </c>
      <c r="M44" s="141">
        <v>93144</v>
      </c>
    </row>
    <row r="45" spans="2:13" ht="15" thickBot="1" x14ac:dyDescent="0.35">
      <c r="B45" s="140" t="s">
        <v>126</v>
      </c>
      <c r="C45" s="141">
        <v>3720193</v>
      </c>
      <c r="D45" s="141">
        <v>372019</v>
      </c>
      <c r="E45" s="141">
        <v>372019</v>
      </c>
      <c r="F45" s="141">
        <v>372019</v>
      </c>
      <c r="G45" s="141">
        <v>372019</v>
      </c>
      <c r="H45" s="141">
        <v>372019</v>
      </c>
      <c r="I45" s="141">
        <v>372019</v>
      </c>
      <c r="J45" s="141">
        <v>372019</v>
      </c>
      <c r="K45" s="141">
        <v>372019</v>
      </c>
      <c r="L45" s="141">
        <v>372019</v>
      </c>
      <c r="M45" s="141">
        <v>372022</v>
      </c>
    </row>
    <row r="46" spans="2:13" ht="15" thickBot="1" x14ac:dyDescent="0.35">
      <c r="B46" s="140" t="s">
        <v>127</v>
      </c>
      <c r="C46" s="141">
        <v>2369539</v>
      </c>
      <c r="D46" s="141">
        <v>236954</v>
      </c>
      <c r="E46" s="141">
        <v>236954</v>
      </c>
      <c r="F46" s="141">
        <v>236954</v>
      </c>
      <c r="G46" s="141">
        <v>236954</v>
      </c>
      <c r="H46" s="141">
        <v>236954</v>
      </c>
      <c r="I46" s="141">
        <v>236954</v>
      </c>
      <c r="J46" s="141">
        <v>236954</v>
      </c>
      <c r="K46" s="141">
        <v>236954</v>
      </c>
      <c r="L46" s="141">
        <v>236954</v>
      </c>
      <c r="M46" s="141">
        <v>236953</v>
      </c>
    </row>
    <row r="47" spans="2:13" ht="15" thickBot="1" x14ac:dyDescent="0.35">
      <c r="B47" s="140" t="s">
        <v>128</v>
      </c>
      <c r="C47" s="141">
        <v>3469215</v>
      </c>
      <c r="D47" s="141">
        <v>346922</v>
      </c>
      <c r="E47" s="141">
        <v>346922</v>
      </c>
      <c r="F47" s="141">
        <v>346922</v>
      </c>
      <c r="G47" s="141">
        <v>346922</v>
      </c>
      <c r="H47" s="141">
        <v>346922</v>
      </c>
      <c r="I47" s="141">
        <v>346922</v>
      </c>
      <c r="J47" s="141">
        <v>346922</v>
      </c>
      <c r="K47" s="141">
        <v>346922</v>
      </c>
      <c r="L47" s="141">
        <v>346922</v>
      </c>
      <c r="M47" s="141">
        <v>346917</v>
      </c>
    </row>
    <row r="48" spans="2:13" ht="15" thickBot="1" x14ac:dyDescent="0.35">
      <c r="B48" s="140" t="s">
        <v>129</v>
      </c>
      <c r="C48" s="141">
        <v>2486575</v>
      </c>
      <c r="D48" s="141">
        <v>248658</v>
      </c>
      <c r="E48" s="141">
        <v>248658</v>
      </c>
      <c r="F48" s="141">
        <v>248658</v>
      </c>
      <c r="G48" s="141">
        <v>248658</v>
      </c>
      <c r="H48" s="141">
        <v>248658</v>
      </c>
      <c r="I48" s="141">
        <v>248658</v>
      </c>
      <c r="J48" s="141">
        <v>248658</v>
      </c>
      <c r="K48" s="141">
        <v>248658</v>
      </c>
      <c r="L48" s="141">
        <v>248658</v>
      </c>
      <c r="M48" s="141">
        <v>248653</v>
      </c>
    </row>
    <row r="49" spans="2:13" ht="15" thickBot="1" x14ac:dyDescent="0.35">
      <c r="B49" s="140" t="s">
        <v>130</v>
      </c>
      <c r="C49" s="141">
        <v>77224305</v>
      </c>
      <c r="D49" s="141">
        <v>7722431</v>
      </c>
      <c r="E49" s="141">
        <v>7722431</v>
      </c>
      <c r="F49" s="141">
        <v>7722431</v>
      </c>
      <c r="G49" s="141">
        <v>7722431</v>
      </c>
      <c r="H49" s="141">
        <v>7722431</v>
      </c>
      <c r="I49" s="141">
        <v>7722431</v>
      </c>
      <c r="J49" s="141">
        <v>7722431</v>
      </c>
      <c r="K49" s="141">
        <v>7722431</v>
      </c>
      <c r="L49" s="141">
        <v>7722431</v>
      </c>
      <c r="M49" s="141">
        <v>7722426</v>
      </c>
    </row>
    <row r="50" spans="2:13" ht="15" thickBot="1" x14ac:dyDescent="0.35">
      <c r="B50" s="140" t="s">
        <v>131</v>
      </c>
      <c r="C50" s="141">
        <v>32163927</v>
      </c>
      <c r="D50" s="141">
        <v>3216393</v>
      </c>
      <c r="E50" s="141">
        <v>3216393</v>
      </c>
      <c r="F50" s="141">
        <v>3216393</v>
      </c>
      <c r="G50" s="141">
        <v>3216393</v>
      </c>
      <c r="H50" s="141">
        <v>3216393</v>
      </c>
      <c r="I50" s="141">
        <v>3216393</v>
      </c>
      <c r="J50" s="141">
        <v>3216393</v>
      </c>
      <c r="K50" s="141">
        <v>3216393</v>
      </c>
      <c r="L50" s="141">
        <v>3216393</v>
      </c>
      <c r="M50" s="141">
        <v>3216390</v>
      </c>
    </row>
    <row r="51" spans="2:13" ht="15" thickBot="1" x14ac:dyDescent="0.35">
      <c r="B51" s="140" t="s">
        <v>132</v>
      </c>
      <c r="C51" s="141">
        <v>684777</v>
      </c>
      <c r="D51" s="141">
        <v>68478</v>
      </c>
      <c r="E51" s="141">
        <v>68478</v>
      </c>
      <c r="F51" s="141">
        <v>68478</v>
      </c>
      <c r="G51" s="141">
        <v>68478</v>
      </c>
      <c r="H51" s="141">
        <v>68478</v>
      </c>
      <c r="I51" s="141">
        <v>68478</v>
      </c>
      <c r="J51" s="141">
        <v>68478</v>
      </c>
      <c r="K51" s="141">
        <v>68478</v>
      </c>
      <c r="L51" s="141">
        <v>68478</v>
      </c>
      <c r="M51" s="141">
        <v>68475</v>
      </c>
    </row>
    <row r="52" spans="2:13" ht="15" thickBot="1" x14ac:dyDescent="0.35">
      <c r="B52" s="140" t="s">
        <v>133</v>
      </c>
      <c r="C52" s="141">
        <v>2792358</v>
      </c>
      <c r="D52" s="141">
        <v>279236</v>
      </c>
      <c r="E52" s="141">
        <v>279236</v>
      </c>
      <c r="F52" s="141">
        <v>279236</v>
      </c>
      <c r="G52" s="141">
        <v>279236</v>
      </c>
      <c r="H52" s="141">
        <v>279236</v>
      </c>
      <c r="I52" s="141">
        <v>279236</v>
      </c>
      <c r="J52" s="141">
        <v>279236</v>
      </c>
      <c r="K52" s="141">
        <v>279236</v>
      </c>
      <c r="L52" s="141">
        <v>279236</v>
      </c>
      <c r="M52" s="141">
        <v>279234</v>
      </c>
    </row>
    <row r="53" spans="2:13" ht="15" thickBot="1" x14ac:dyDescent="0.35">
      <c r="B53" s="140" t="s">
        <v>134</v>
      </c>
      <c r="C53" s="141">
        <v>250599</v>
      </c>
      <c r="D53" s="141">
        <v>25060</v>
      </c>
      <c r="E53" s="141">
        <v>25060</v>
      </c>
      <c r="F53" s="141">
        <v>25060</v>
      </c>
      <c r="G53" s="141">
        <v>25060</v>
      </c>
      <c r="H53" s="141">
        <v>25060</v>
      </c>
      <c r="I53" s="141">
        <v>25060</v>
      </c>
      <c r="J53" s="141">
        <v>25060</v>
      </c>
      <c r="K53" s="141">
        <v>25060</v>
      </c>
      <c r="L53" s="141">
        <v>25060</v>
      </c>
      <c r="M53" s="141">
        <v>25059</v>
      </c>
    </row>
    <row r="54" spans="2:13" ht="15" thickBot="1" x14ac:dyDescent="0.35">
      <c r="B54" s="140" t="s">
        <v>135</v>
      </c>
      <c r="C54" s="141">
        <v>3358121</v>
      </c>
      <c r="D54" s="141">
        <v>335812</v>
      </c>
      <c r="E54" s="141">
        <v>335812</v>
      </c>
      <c r="F54" s="141">
        <v>335812</v>
      </c>
      <c r="G54" s="141">
        <v>335812</v>
      </c>
      <c r="H54" s="141">
        <v>335812</v>
      </c>
      <c r="I54" s="141">
        <v>335812</v>
      </c>
      <c r="J54" s="141">
        <v>335812</v>
      </c>
      <c r="K54" s="141">
        <v>335812</v>
      </c>
      <c r="L54" s="141">
        <v>335812</v>
      </c>
      <c r="M54" s="141">
        <v>335813</v>
      </c>
    </row>
    <row r="55" spans="2:13" ht="15" thickBot="1" x14ac:dyDescent="0.35">
      <c r="B55" s="140" t="s">
        <v>136</v>
      </c>
      <c r="C55" s="141">
        <v>14413356</v>
      </c>
      <c r="D55" s="141">
        <v>1441336</v>
      </c>
      <c r="E55" s="141">
        <v>1441336</v>
      </c>
      <c r="F55" s="141">
        <v>1441336</v>
      </c>
      <c r="G55" s="141">
        <v>1441336</v>
      </c>
      <c r="H55" s="141">
        <v>1441336</v>
      </c>
      <c r="I55" s="141">
        <v>1441336</v>
      </c>
      <c r="J55" s="141">
        <v>1441336</v>
      </c>
      <c r="K55" s="141">
        <v>1441336</v>
      </c>
      <c r="L55" s="141">
        <v>1441336</v>
      </c>
      <c r="M55" s="141">
        <v>1441332</v>
      </c>
    </row>
    <row r="56" spans="2:13" ht="15" thickBot="1" x14ac:dyDescent="0.35">
      <c r="B56" s="140" t="s">
        <v>137</v>
      </c>
      <c r="C56" s="141">
        <v>6339280</v>
      </c>
      <c r="D56" s="141">
        <v>633928</v>
      </c>
      <c r="E56" s="141">
        <v>633928</v>
      </c>
      <c r="F56" s="141">
        <v>633928</v>
      </c>
      <c r="G56" s="141">
        <v>633928</v>
      </c>
      <c r="H56" s="141">
        <v>633928</v>
      </c>
      <c r="I56" s="141">
        <v>633928</v>
      </c>
      <c r="J56" s="141">
        <v>633928</v>
      </c>
      <c r="K56" s="141">
        <v>633928</v>
      </c>
      <c r="L56" s="141">
        <v>633928</v>
      </c>
      <c r="M56" s="141">
        <v>633928</v>
      </c>
    </row>
    <row r="57" spans="2:13" ht="15" thickBot="1" x14ac:dyDescent="0.35">
      <c r="B57" s="140" t="s">
        <v>138</v>
      </c>
      <c r="C57" s="141">
        <v>1576512</v>
      </c>
      <c r="D57" s="141">
        <v>157651</v>
      </c>
      <c r="E57" s="141">
        <v>157651</v>
      </c>
      <c r="F57" s="141">
        <v>157651</v>
      </c>
      <c r="G57" s="141">
        <v>157651</v>
      </c>
      <c r="H57" s="141">
        <v>157651</v>
      </c>
      <c r="I57" s="141">
        <v>157651</v>
      </c>
      <c r="J57" s="141">
        <v>157651</v>
      </c>
      <c r="K57" s="141">
        <v>157651</v>
      </c>
      <c r="L57" s="141">
        <v>157651</v>
      </c>
      <c r="M57" s="141">
        <v>157653</v>
      </c>
    </row>
    <row r="58" spans="2:13" ht="15" thickBot="1" x14ac:dyDescent="0.35">
      <c r="B58" s="140" t="s">
        <v>139</v>
      </c>
      <c r="C58" s="141">
        <v>7479232</v>
      </c>
      <c r="D58" s="141">
        <v>747923</v>
      </c>
      <c r="E58" s="141">
        <v>747923</v>
      </c>
      <c r="F58" s="141">
        <v>747923</v>
      </c>
      <c r="G58" s="141">
        <v>747923</v>
      </c>
      <c r="H58" s="141">
        <v>747923</v>
      </c>
      <c r="I58" s="141">
        <v>747923</v>
      </c>
      <c r="J58" s="141">
        <v>747923</v>
      </c>
      <c r="K58" s="141">
        <v>747923</v>
      </c>
      <c r="L58" s="141">
        <v>747923</v>
      </c>
      <c r="M58" s="141">
        <v>747925</v>
      </c>
    </row>
    <row r="59" spans="2:13" ht="15" thickBot="1" x14ac:dyDescent="0.35">
      <c r="B59" s="140" t="s">
        <v>140</v>
      </c>
      <c r="C59" s="141">
        <v>6037877</v>
      </c>
      <c r="D59" s="141">
        <v>603788</v>
      </c>
      <c r="E59" s="141">
        <v>603788</v>
      </c>
      <c r="F59" s="141">
        <v>603788</v>
      </c>
      <c r="G59" s="141">
        <v>603788</v>
      </c>
      <c r="H59" s="141">
        <v>603788</v>
      </c>
      <c r="I59" s="141">
        <v>603788</v>
      </c>
      <c r="J59" s="141">
        <v>603788</v>
      </c>
      <c r="K59" s="141">
        <v>603788</v>
      </c>
      <c r="L59" s="141">
        <v>603788</v>
      </c>
      <c r="M59" s="141">
        <v>603785</v>
      </c>
    </row>
    <row r="60" spans="2:13" ht="15" thickBot="1" x14ac:dyDescent="0.35">
      <c r="B60" s="140" t="s">
        <v>141</v>
      </c>
      <c r="C60" s="141">
        <v>219818</v>
      </c>
      <c r="D60" s="141">
        <v>21982</v>
      </c>
      <c r="E60" s="141">
        <v>21982</v>
      </c>
      <c r="F60" s="141">
        <v>21982</v>
      </c>
      <c r="G60" s="141">
        <v>21982</v>
      </c>
      <c r="H60" s="141">
        <v>21982</v>
      </c>
      <c r="I60" s="141">
        <v>21982</v>
      </c>
      <c r="J60" s="141">
        <v>21982</v>
      </c>
      <c r="K60" s="141">
        <v>21982</v>
      </c>
      <c r="L60" s="141">
        <v>21982</v>
      </c>
      <c r="M60" s="141">
        <v>21980</v>
      </c>
    </row>
    <row r="61" spans="2:13" ht="15" thickBot="1" x14ac:dyDescent="0.35">
      <c r="B61" s="140" t="s">
        <v>142</v>
      </c>
      <c r="C61" s="141">
        <v>14491666</v>
      </c>
      <c r="D61" s="141">
        <v>1449167</v>
      </c>
      <c r="E61" s="141">
        <v>1449167</v>
      </c>
      <c r="F61" s="141">
        <v>1449167</v>
      </c>
      <c r="G61" s="141">
        <v>1449167</v>
      </c>
      <c r="H61" s="141">
        <v>1449167</v>
      </c>
      <c r="I61" s="141">
        <v>1449167</v>
      </c>
      <c r="J61" s="141">
        <v>1449167</v>
      </c>
      <c r="K61" s="141">
        <v>1449167</v>
      </c>
      <c r="L61" s="141">
        <v>1449167</v>
      </c>
      <c r="M61" s="141">
        <v>1449163</v>
      </c>
    </row>
    <row r="62" spans="2:13" ht="15" thickBot="1" x14ac:dyDescent="0.35">
      <c r="B62" s="140" t="s">
        <v>143</v>
      </c>
      <c r="C62" s="141">
        <v>408836</v>
      </c>
      <c r="D62" s="141">
        <v>40884</v>
      </c>
      <c r="E62" s="141">
        <v>40884</v>
      </c>
      <c r="F62" s="141">
        <v>40884</v>
      </c>
      <c r="G62" s="141">
        <v>40884</v>
      </c>
      <c r="H62" s="141">
        <v>40884</v>
      </c>
      <c r="I62" s="141">
        <v>40884</v>
      </c>
      <c r="J62" s="141">
        <v>40884</v>
      </c>
      <c r="K62" s="141">
        <v>40884</v>
      </c>
      <c r="L62" s="141">
        <v>40884</v>
      </c>
      <c r="M62" s="141">
        <v>40880</v>
      </c>
    </row>
    <row r="63" spans="2:13" ht="15" thickBot="1" x14ac:dyDescent="0.35">
      <c r="B63" s="140" t="s">
        <v>144</v>
      </c>
      <c r="C63" s="141">
        <v>49433974</v>
      </c>
      <c r="D63" s="141">
        <v>4943397</v>
      </c>
      <c r="E63" s="141">
        <v>4943397</v>
      </c>
      <c r="F63" s="141">
        <v>4943397</v>
      </c>
      <c r="G63" s="141">
        <v>4943397</v>
      </c>
      <c r="H63" s="141">
        <v>4943397</v>
      </c>
      <c r="I63" s="141">
        <v>4943397</v>
      </c>
      <c r="J63" s="141">
        <v>4943397</v>
      </c>
      <c r="K63" s="141">
        <v>4943397</v>
      </c>
      <c r="L63" s="141">
        <v>4943397</v>
      </c>
      <c r="M63" s="141">
        <v>4943401</v>
      </c>
    </row>
    <row r="64" spans="2:13" ht="15" thickBot="1" x14ac:dyDescent="0.35">
      <c r="B64" s="140" t="s">
        <v>145</v>
      </c>
      <c r="C64" s="141">
        <v>10850854</v>
      </c>
      <c r="D64" s="141">
        <v>1085085</v>
      </c>
      <c r="E64" s="141">
        <v>1085085</v>
      </c>
      <c r="F64" s="141">
        <v>1085085</v>
      </c>
      <c r="G64" s="141">
        <v>1085085</v>
      </c>
      <c r="H64" s="141">
        <v>1085085</v>
      </c>
      <c r="I64" s="141">
        <v>1085085</v>
      </c>
      <c r="J64" s="141">
        <v>1085085</v>
      </c>
      <c r="K64" s="141">
        <v>1085085</v>
      </c>
      <c r="L64" s="141">
        <v>1085085</v>
      </c>
      <c r="M64" s="141">
        <v>1085089</v>
      </c>
    </row>
    <row r="65" spans="2:13" ht="15" thickBot="1" x14ac:dyDescent="0.35">
      <c r="B65" s="140" t="s">
        <v>146</v>
      </c>
      <c r="C65" s="141">
        <v>1656136</v>
      </c>
      <c r="D65" s="141">
        <v>165614</v>
      </c>
      <c r="E65" s="141">
        <v>165614</v>
      </c>
      <c r="F65" s="141">
        <v>165614</v>
      </c>
      <c r="G65" s="141">
        <v>165614</v>
      </c>
      <c r="H65" s="141">
        <v>165614</v>
      </c>
      <c r="I65" s="141">
        <v>165614</v>
      </c>
      <c r="J65" s="141">
        <v>165614</v>
      </c>
      <c r="K65" s="141">
        <v>165614</v>
      </c>
      <c r="L65" s="141">
        <v>165614</v>
      </c>
      <c r="M65" s="141">
        <v>165610</v>
      </c>
    </row>
    <row r="66" spans="2:13" ht="15" thickBot="1" x14ac:dyDescent="0.35">
      <c r="B66" s="140" t="s">
        <v>147</v>
      </c>
      <c r="C66" s="141">
        <v>3784649</v>
      </c>
      <c r="D66" s="141">
        <v>378465</v>
      </c>
      <c r="E66" s="141">
        <v>378465</v>
      </c>
      <c r="F66" s="141">
        <v>378465</v>
      </c>
      <c r="G66" s="141">
        <v>378465</v>
      </c>
      <c r="H66" s="141">
        <v>378465</v>
      </c>
      <c r="I66" s="141">
        <v>378465</v>
      </c>
      <c r="J66" s="141">
        <v>378465</v>
      </c>
      <c r="K66" s="141">
        <v>378465</v>
      </c>
      <c r="L66" s="141">
        <v>378465</v>
      </c>
      <c r="M66" s="141">
        <v>378464</v>
      </c>
    </row>
    <row r="67" spans="2:13" ht="15" thickBot="1" x14ac:dyDescent="0.35">
      <c r="B67" s="140" t="s">
        <v>148</v>
      </c>
      <c r="C67" s="141">
        <v>2759710</v>
      </c>
      <c r="D67" s="141">
        <v>275971</v>
      </c>
      <c r="E67" s="141">
        <v>275971</v>
      </c>
      <c r="F67" s="141">
        <v>275971</v>
      </c>
      <c r="G67" s="141">
        <v>275971</v>
      </c>
      <c r="H67" s="141">
        <v>275971</v>
      </c>
      <c r="I67" s="141">
        <v>275971</v>
      </c>
      <c r="J67" s="141">
        <v>275971</v>
      </c>
      <c r="K67" s="141">
        <v>275971</v>
      </c>
      <c r="L67" s="141">
        <v>275971</v>
      </c>
      <c r="M67" s="141">
        <v>275971</v>
      </c>
    </row>
    <row r="68" spans="2:13" ht="15" thickBot="1" x14ac:dyDescent="0.35">
      <c r="B68" s="140" t="s">
        <v>149</v>
      </c>
      <c r="C68" s="141">
        <v>1853443</v>
      </c>
      <c r="D68" s="141">
        <v>185344</v>
      </c>
      <c r="E68" s="141">
        <v>185344</v>
      </c>
      <c r="F68" s="141">
        <v>185344</v>
      </c>
      <c r="G68" s="141">
        <v>185344</v>
      </c>
      <c r="H68" s="141">
        <v>185344</v>
      </c>
      <c r="I68" s="141">
        <v>185344</v>
      </c>
      <c r="J68" s="141">
        <v>185344</v>
      </c>
      <c r="K68" s="141">
        <v>185344</v>
      </c>
      <c r="L68" s="141">
        <v>185344</v>
      </c>
      <c r="M68" s="141">
        <v>185347</v>
      </c>
    </row>
    <row r="69" spans="2:13" ht="15" thickBot="1" x14ac:dyDescent="0.35">
      <c r="B69" s="140" t="s">
        <v>150</v>
      </c>
      <c r="C69" s="141">
        <v>2344902</v>
      </c>
      <c r="D69" s="141">
        <v>234490</v>
      </c>
      <c r="E69" s="141">
        <v>234490</v>
      </c>
      <c r="F69" s="141">
        <v>234490</v>
      </c>
      <c r="G69" s="141">
        <v>234490</v>
      </c>
      <c r="H69" s="141">
        <v>234490</v>
      </c>
      <c r="I69" s="141">
        <v>234490</v>
      </c>
      <c r="J69" s="141">
        <v>234490</v>
      </c>
      <c r="K69" s="141">
        <v>234490</v>
      </c>
      <c r="L69" s="141">
        <v>234490</v>
      </c>
      <c r="M69" s="141">
        <v>234492</v>
      </c>
    </row>
    <row r="70" spans="2:13" ht="15" thickBot="1" x14ac:dyDescent="0.35">
      <c r="B70" s="140" t="s">
        <v>151</v>
      </c>
      <c r="C70" s="141">
        <v>1055804</v>
      </c>
      <c r="D70" s="141">
        <v>105580</v>
      </c>
      <c r="E70" s="141">
        <v>105580</v>
      </c>
      <c r="F70" s="141">
        <v>105580</v>
      </c>
      <c r="G70" s="141">
        <v>105580</v>
      </c>
      <c r="H70" s="141">
        <v>105580</v>
      </c>
      <c r="I70" s="141">
        <v>105580</v>
      </c>
      <c r="J70" s="141">
        <v>105580</v>
      </c>
      <c r="K70" s="141">
        <v>105580</v>
      </c>
      <c r="L70" s="141">
        <v>105580</v>
      </c>
      <c r="M70" s="141">
        <v>105584</v>
      </c>
    </row>
    <row r="71" spans="2:13" ht="15" thickBot="1" x14ac:dyDescent="0.35">
      <c r="B71" s="140" t="s">
        <v>152</v>
      </c>
      <c r="C71" s="141">
        <v>1162420</v>
      </c>
      <c r="D71" s="141">
        <v>116242</v>
      </c>
      <c r="E71" s="141">
        <v>116242</v>
      </c>
      <c r="F71" s="141">
        <v>116242</v>
      </c>
      <c r="G71" s="141">
        <v>116242</v>
      </c>
      <c r="H71" s="141">
        <v>116242</v>
      </c>
      <c r="I71" s="141">
        <v>116242</v>
      </c>
      <c r="J71" s="141">
        <v>116242</v>
      </c>
      <c r="K71" s="141">
        <v>116242</v>
      </c>
      <c r="L71" s="141">
        <v>116242</v>
      </c>
      <c r="M71" s="141">
        <v>116242</v>
      </c>
    </row>
    <row r="72" spans="2:13" ht="15" thickBot="1" x14ac:dyDescent="0.35">
      <c r="B72" s="140" t="s">
        <v>153</v>
      </c>
      <c r="C72" s="141">
        <v>2171840</v>
      </c>
      <c r="D72" s="141">
        <v>217184</v>
      </c>
      <c r="E72" s="141">
        <v>217184</v>
      </c>
      <c r="F72" s="141">
        <v>217184</v>
      </c>
      <c r="G72" s="141">
        <v>217184</v>
      </c>
      <c r="H72" s="141">
        <v>217184</v>
      </c>
      <c r="I72" s="141">
        <v>217184</v>
      </c>
      <c r="J72" s="141">
        <v>217184</v>
      </c>
      <c r="K72" s="141">
        <v>217184</v>
      </c>
      <c r="L72" s="141">
        <v>217184</v>
      </c>
      <c r="M72" s="141">
        <v>217184</v>
      </c>
    </row>
    <row r="73" spans="2:13" ht="15" thickBot="1" x14ac:dyDescent="0.35">
      <c r="B73" s="140" t="s">
        <v>154</v>
      </c>
      <c r="C73" s="141">
        <v>1128433</v>
      </c>
      <c r="D73" s="141">
        <v>112843</v>
      </c>
      <c r="E73" s="141">
        <v>112843</v>
      </c>
      <c r="F73" s="141">
        <v>112843</v>
      </c>
      <c r="G73" s="141">
        <v>112843</v>
      </c>
      <c r="H73" s="141">
        <v>112843</v>
      </c>
      <c r="I73" s="141">
        <v>112843</v>
      </c>
      <c r="J73" s="141">
        <v>112843</v>
      </c>
      <c r="K73" s="141">
        <v>112843</v>
      </c>
      <c r="L73" s="141">
        <v>112843</v>
      </c>
      <c r="M73" s="141">
        <v>112846</v>
      </c>
    </row>
    <row r="74" spans="2:13" ht="15" thickBot="1" x14ac:dyDescent="0.35">
      <c r="B74" s="140" t="s">
        <v>155</v>
      </c>
      <c r="C74" s="141">
        <v>2440641</v>
      </c>
      <c r="D74" s="141">
        <v>244064</v>
      </c>
      <c r="E74" s="141">
        <v>244064</v>
      </c>
      <c r="F74" s="141">
        <v>244064</v>
      </c>
      <c r="G74" s="141">
        <v>244064</v>
      </c>
      <c r="H74" s="141">
        <v>244064</v>
      </c>
      <c r="I74" s="141">
        <v>244064</v>
      </c>
      <c r="J74" s="141">
        <v>244064</v>
      </c>
      <c r="K74" s="141">
        <v>244064</v>
      </c>
      <c r="L74" s="141">
        <v>244064</v>
      </c>
      <c r="M74" s="141">
        <v>244065</v>
      </c>
    </row>
    <row r="75" spans="2:13" ht="15" thickBot="1" x14ac:dyDescent="0.35">
      <c r="B75" s="140" t="s">
        <v>156</v>
      </c>
      <c r="C75" s="141">
        <v>1406408</v>
      </c>
      <c r="D75" s="141">
        <v>140641</v>
      </c>
      <c r="E75" s="141">
        <v>140641</v>
      </c>
      <c r="F75" s="141">
        <v>140641</v>
      </c>
      <c r="G75" s="141">
        <v>140641</v>
      </c>
      <c r="H75" s="141">
        <v>140641</v>
      </c>
      <c r="I75" s="141">
        <v>140641</v>
      </c>
      <c r="J75" s="141">
        <v>140641</v>
      </c>
      <c r="K75" s="141">
        <v>140641</v>
      </c>
      <c r="L75" s="141">
        <v>140641</v>
      </c>
      <c r="M75" s="141">
        <v>140639</v>
      </c>
    </row>
    <row r="76" spans="2:13" ht="15" thickBot="1" x14ac:dyDescent="0.35">
      <c r="B76" s="140" t="s">
        <v>157</v>
      </c>
      <c r="C76" s="141">
        <v>1544238</v>
      </c>
      <c r="D76" s="141">
        <v>154424</v>
      </c>
      <c r="E76" s="141">
        <v>154424</v>
      </c>
      <c r="F76" s="141">
        <v>154424</v>
      </c>
      <c r="G76" s="141">
        <v>154424</v>
      </c>
      <c r="H76" s="141">
        <v>154424</v>
      </c>
      <c r="I76" s="141">
        <v>154424</v>
      </c>
      <c r="J76" s="141">
        <v>154424</v>
      </c>
      <c r="K76" s="141">
        <v>154424</v>
      </c>
      <c r="L76" s="141">
        <v>154424</v>
      </c>
      <c r="M76" s="141">
        <v>154422</v>
      </c>
    </row>
    <row r="77" spans="2:13" ht="15" thickBot="1" x14ac:dyDescent="0.35">
      <c r="B77" s="140" t="s">
        <v>158</v>
      </c>
      <c r="C77" s="141">
        <v>11643798</v>
      </c>
      <c r="D77" s="141">
        <v>1164380</v>
      </c>
      <c r="E77" s="141">
        <v>1164380</v>
      </c>
      <c r="F77" s="141">
        <v>1164380</v>
      </c>
      <c r="G77" s="141">
        <v>1164380</v>
      </c>
      <c r="H77" s="141">
        <v>1164380</v>
      </c>
      <c r="I77" s="141">
        <v>1164380</v>
      </c>
      <c r="J77" s="141">
        <v>1164380</v>
      </c>
      <c r="K77" s="141">
        <v>1164380</v>
      </c>
      <c r="L77" s="141">
        <v>1164380</v>
      </c>
      <c r="M77" s="141">
        <v>1164378</v>
      </c>
    </row>
    <row r="78" spans="2:13" ht="15" thickBot="1" x14ac:dyDescent="0.35">
      <c r="B78" s="140" t="s">
        <v>159</v>
      </c>
      <c r="C78" s="141">
        <v>835949176</v>
      </c>
      <c r="D78" s="141">
        <v>83594918</v>
      </c>
      <c r="E78" s="141">
        <v>83594918</v>
      </c>
      <c r="F78" s="141">
        <v>83594918</v>
      </c>
      <c r="G78" s="141">
        <v>83594918</v>
      </c>
      <c r="H78" s="141">
        <v>83594918</v>
      </c>
      <c r="I78" s="141">
        <v>83594918</v>
      </c>
      <c r="J78" s="141">
        <v>83594918</v>
      </c>
      <c r="K78" s="141">
        <v>83594918</v>
      </c>
      <c r="L78" s="141">
        <v>83594918</v>
      </c>
      <c r="M78" s="142" t="s">
        <v>199</v>
      </c>
    </row>
    <row r="79" spans="2:13" x14ac:dyDescent="0.3">
      <c r="B79" s="146" t="s">
        <v>200</v>
      </c>
    </row>
  </sheetData>
  <mergeCells count="3">
    <mergeCell ref="B2:M2"/>
    <mergeCell ref="B3:M3"/>
    <mergeCell ref="B4:M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3466-AFAD-4AE9-9A80-D891BCD23E2F}">
  <dimension ref="A2:B75"/>
  <sheetViews>
    <sheetView topLeftCell="A4" workbookViewId="0">
      <selection activeCell="D30" sqref="D30"/>
    </sheetView>
  </sheetViews>
  <sheetFormatPr baseColWidth="10" defaultRowHeight="13.2" x14ac:dyDescent="0.25"/>
  <cols>
    <col min="1" max="1" width="16.88671875" style="147" customWidth="1"/>
    <col min="2" max="2" width="14.5546875" style="147" customWidth="1"/>
    <col min="3" max="16384" width="11.5546875" style="147"/>
  </cols>
  <sheetData>
    <row r="2" spans="1:2" x14ac:dyDescent="0.25">
      <c r="B2" s="149" t="s">
        <v>35</v>
      </c>
    </row>
    <row r="3" spans="1:2" ht="13.8" x14ac:dyDescent="0.25">
      <c r="A3" s="148" t="s">
        <v>187</v>
      </c>
      <c r="B3" s="150">
        <v>3787227</v>
      </c>
    </row>
    <row r="4" spans="1:2" ht="13.8" x14ac:dyDescent="0.25">
      <c r="A4" s="148" t="s">
        <v>201</v>
      </c>
      <c r="B4" s="150">
        <v>17544854</v>
      </c>
    </row>
    <row r="5" spans="1:2" ht="13.8" x14ac:dyDescent="0.25">
      <c r="A5" s="148" t="s">
        <v>202</v>
      </c>
      <c r="B5" s="150">
        <v>32564309</v>
      </c>
    </row>
    <row r="6" spans="1:2" ht="13.8" x14ac:dyDescent="0.25">
      <c r="A6" s="148" t="s">
        <v>203</v>
      </c>
      <c r="B6" s="150">
        <v>4151214</v>
      </c>
    </row>
    <row r="7" spans="1:2" ht="13.8" x14ac:dyDescent="0.25">
      <c r="A7" s="148" t="s">
        <v>204</v>
      </c>
      <c r="B7" s="150">
        <v>3306710</v>
      </c>
    </row>
    <row r="8" spans="1:2" ht="13.8" x14ac:dyDescent="0.25">
      <c r="A8" s="148" t="s">
        <v>188</v>
      </c>
      <c r="B8" s="150">
        <v>2067558</v>
      </c>
    </row>
    <row r="9" spans="1:2" ht="13.8" x14ac:dyDescent="0.25">
      <c r="A9" s="148" t="s">
        <v>205</v>
      </c>
      <c r="B9" s="150">
        <v>280533</v>
      </c>
    </row>
    <row r="10" spans="1:2" ht="13.8" x14ac:dyDescent="0.25">
      <c r="A10" s="148" t="s">
        <v>206</v>
      </c>
      <c r="B10" s="150">
        <v>2549487</v>
      </c>
    </row>
    <row r="11" spans="1:2" ht="13.8" x14ac:dyDescent="0.25">
      <c r="A11" s="148" t="s">
        <v>207</v>
      </c>
      <c r="B11" s="150">
        <v>921174</v>
      </c>
    </row>
    <row r="12" spans="1:2" ht="13.8" x14ac:dyDescent="0.25">
      <c r="A12" s="148" t="s">
        <v>208</v>
      </c>
      <c r="B12" s="150">
        <v>3172608</v>
      </c>
    </row>
    <row r="13" spans="1:2" ht="13.8" x14ac:dyDescent="0.25">
      <c r="A13" s="148" t="s">
        <v>189</v>
      </c>
      <c r="B13" s="150">
        <v>3749580</v>
      </c>
    </row>
    <row r="14" spans="1:2" ht="13.8" x14ac:dyDescent="0.25">
      <c r="A14" s="148" t="s">
        <v>209</v>
      </c>
      <c r="B14" s="150">
        <v>11475225</v>
      </c>
    </row>
    <row r="15" spans="1:2" ht="13.8" x14ac:dyDescent="0.25">
      <c r="A15" s="148" t="s">
        <v>210</v>
      </c>
      <c r="B15" s="150">
        <v>1350464</v>
      </c>
    </row>
    <row r="16" spans="1:2" ht="13.8" x14ac:dyDescent="0.25">
      <c r="A16" s="148" t="s">
        <v>211</v>
      </c>
      <c r="B16" s="150">
        <v>3460592</v>
      </c>
    </row>
    <row r="17" spans="1:2" ht="13.8" x14ac:dyDescent="0.25">
      <c r="A17" s="148" t="s">
        <v>212</v>
      </c>
      <c r="B17" s="150">
        <v>1881925</v>
      </c>
    </row>
    <row r="18" spans="1:2" ht="13.8" x14ac:dyDescent="0.25">
      <c r="A18" s="148" t="s">
        <v>213</v>
      </c>
      <c r="B18" s="150">
        <v>12254521</v>
      </c>
    </row>
    <row r="19" spans="1:2" ht="13.8" x14ac:dyDescent="0.25">
      <c r="A19" s="148" t="s">
        <v>214</v>
      </c>
      <c r="B19" s="150">
        <v>2495314</v>
      </c>
    </row>
    <row r="20" spans="1:2" ht="13.8" x14ac:dyDescent="0.25">
      <c r="A20" s="148" t="s">
        <v>215</v>
      </c>
      <c r="B20" s="150">
        <v>18270297</v>
      </c>
    </row>
    <row r="21" spans="1:2" ht="13.8" x14ac:dyDescent="0.25">
      <c r="A21" s="148" t="s">
        <v>216</v>
      </c>
      <c r="B21" s="150">
        <v>64155702</v>
      </c>
    </row>
    <row r="22" spans="1:2" ht="13.8" x14ac:dyDescent="0.25">
      <c r="A22" s="148" t="s">
        <v>217</v>
      </c>
      <c r="B22" s="150">
        <v>4945424</v>
      </c>
    </row>
    <row r="23" spans="1:2" ht="13.8" x14ac:dyDescent="0.25">
      <c r="A23" s="148" t="s">
        <v>218</v>
      </c>
      <c r="B23" s="150">
        <v>2951293</v>
      </c>
    </row>
    <row r="24" spans="1:2" ht="13.8" x14ac:dyDescent="0.25">
      <c r="A24" s="148" t="s">
        <v>233</v>
      </c>
      <c r="B24" s="150">
        <v>4286545</v>
      </c>
    </row>
    <row r="25" spans="1:2" ht="13.8" x14ac:dyDescent="0.25">
      <c r="A25" s="148" t="s">
        <v>219</v>
      </c>
      <c r="B25" s="150">
        <v>1876604</v>
      </c>
    </row>
    <row r="26" spans="1:2" ht="13.8" x14ac:dyDescent="0.25">
      <c r="A26" s="148" t="s">
        <v>220</v>
      </c>
      <c r="B26" s="150">
        <v>3712715</v>
      </c>
    </row>
    <row r="27" spans="1:2" ht="13.8" x14ac:dyDescent="0.25">
      <c r="A27" s="148" t="s">
        <v>221</v>
      </c>
      <c r="B27" s="150">
        <v>2039893</v>
      </c>
    </row>
    <row r="28" spans="1:2" ht="13.8" x14ac:dyDescent="0.25">
      <c r="A28" s="148" t="s">
        <v>222</v>
      </c>
      <c r="B28" s="150">
        <v>18879826</v>
      </c>
    </row>
    <row r="29" spans="1:2" ht="13.8" x14ac:dyDescent="0.25">
      <c r="A29" s="148" t="s">
        <v>223</v>
      </c>
      <c r="B29" s="150">
        <v>62917072</v>
      </c>
    </row>
    <row r="30" spans="1:2" ht="13.8" x14ac:dyDescent="0.25">
      <c r="A30" s="148" t="s">
        <v>224</v>
      </c>
      <c r="B30" s="150">
        <v>3490043</v>
      </c>
    </row>
    <row r="31" spans="1:2" ht="13.8" x14ac:dyDescent="0.25">
      <c r="A31" s="148" t="s">
        <v>225</v>
      </c>
      <c r="B31" s="150">
        <v>4146629</v>
      </c>
    </row>
    <row r="32" spans="1:2" ht="13.8" x14ac:dyDescent="0.25">
      <c r="A32" s="148" t="s">
        <v>226</v>
      </c>
      <c r="B32" s="150">
        <v>491303</v>
      </c>
    </row>
    <row r="33" spans="1:2" ht="13.8" x14ac:dyDescent="0.25">
      <c r="A33" s="148" t="s">
        <v>227</v>
      </c>
      <c r="B33" s="150">
        <v>58775013</v>
      </c>
    </row>
    <row r="34" spans="1:2" ht="13.8" x14ac:dyDescent="0.25">
      <c r="A34" s="148" t="s">
        <v>228</v>
      </c>
      <c r="B34" s="150">
        <v>131850628</v>
      </c>
    </row>
    <row r="35" spans="1:2" ht="13.8" x14ac:dyDescent="0.25">
      <c r="A35" s="148" t="s">
        <v>229</v>
      </c>
      <c r="B35" s="150">
        <v>1819483</v>
      </c>
    </row>
    <row r="36" spans="1:2" ht="13.8" x14ac:dyDescent="0.25">
      <c r="A36" s="148" t="s">
        <v>230</v>
      </c>
      <c r="B36" s="150">
        <v>439363</v>
      </c>
    </row>
    <row r="37" spans="1:2" ht="13.8" x14ac:dyDescent="0.25">
      <c r="A37" s="148" t="s">
        <v>231</v>
      </c>
      <c r="B37" s="150">
        <v>58301851</v>
      </c>
    </row>
    <row r="38" spans="1:2" ht="13.8" x14ac:dyDescent="0.25">
      <c r="A38" s="148" t="s">
        <v>191</v>
      </c>
      <c r="B38" s="150">
        <v>259611</v>
      </c>
    </row>
    <row r="39" spans="1:2" ht="13.8" x14ac:dyDescent="0.25">
      <c r="A39" s="148" t="s">
        <v>232</v>
      </c>
      <c r="B39" s="150">
        <v>4100361</v>
      </c>
    </row>
    <row r="40" spans="1:2" ht="13.8" x14ac:dyDescent="0.25">
      <c r="A40" s="148" t="s">
        <v>234</v>
      </c>
      <c r="B40" s="150">
        <v>5571358</v>
      </c>
    </row>
    <row r="41" spans="1:2" ht="13.8" x14ac:dyDescent="0.25">
      <c r="A41" s="148" t="s">
        <v>235</v>
      </c>
      <c r="B41" s="150">
        <v>931431</v>
      </c>
    </row>
    <row r="42" spans="1:2" ht="13.8" x14ac:dyDescent="0.25">
      <c r="A42" s="148" t="s">
        <v>236</v>
      </c>
      <c r="B42" s="150">
        <v>3720193</v>
      </c>
    </row>
    <row r="43" spans="1:2" ht="13.8" x14ac:dyDescent="0.25">
      <c r="A43" s="148" t="s">
        <v>237</v>
      </c>
      <c r="B43" s="150">
        <v>2369539</v>
      </c>
    </row>
    <row r="44" spans="1:2" ht="13.8" x14ac:dyDescent="0.25">
      <c r="A44" s="148" t="s">
        <v>238</v>
      </c>
      <c r="B44" s="150">
        <v>3469215</v>
      </c>
    </row>
    <row r="45" spans="1:2" ht="13.8" x14ac:dyDescent="0.25">
      <c r="A45" s="148" t="s">
        <v>239</v>
      </c>
      <c r="B45" s="150">
        <v>2486575</v>
      </c>
    </row>
    <row r="46" spans="1:2" ht="13.8" x14ac:dyDescent="0.25">
      <c r="A46" s="148" t="s">
        <v>240</v>
      </c>
      <c r="B46" s="150">
        <v>77224305</v>
      </c>
    </row>
    <row r="47" spans="1:2" ht="13.8" x14ac:dyDescent="0.25">
      <c r="A47" s="148" t="s">
        <v>241</v>
      </c>
      <c r="B47" s="150">
        <v>32163927</v>
      </c>
    </row>
    <row r="48" spans="1:2" ht="13.8" x14ac:dyDescent="0.25">
      <c r="A48" s="148" t="s">
        <v>242</v>
      </c>
      <c r="B48" s="150">
        <v>684777</v>
      </c>
    </row>
    <row r="49" spans="1:2" ht="13.8" x14ac:dyDescent="0.25">
      <c r="A49" s="148" t="s">
        <v>243</v>
      </c>
      <c r="B49" s="150">
        <v>2792358</v>
      </c>
    </row>
    <row r="50" spans="1:2" ht="13.8" x14ac:dyDescent="0.25">
      <c r="A50" s="148" t="s">
        <v>244</v>
      </c>
      <c r="B50" s="150">
        <v>250599</v>
      </c>
    </row>
    <row r="51" spans="1:2" ht="13.8" x14ac:dyDescent="0.25">
      <c r="A51" s="148" t="s">
        <v>245</v>
      </c>
      <c r="B51" s="150">
        <v>3358121</v>
      </c>
    </row>
    <row r="52" spans="1:2" ht="13.8" x14ac:dyDescent="0.25">
      <c r="A52" s="148" t="s">
        <v>246</v>
      </c>
      <c r="B52" s="150">
        <v>14413356</v>
      </c>
    </row>
    <row r="53" spans="1:2" ht="13.8" x14ac:dyDescent="0.25">
      <c r="A53" s="148" t="s">
        <v>247</v>
      </c>
      <c r="B53" s="150">
        <v>6339280</v>
      </c>
    </row>
    <row r="54" spans="1:2" ht="13.8" x14ac:dyDescent="0.25">
      <c r="A54" s="148" t="s">
        <v>248</v>
      </c>
      <c r="B54" s="150">
        <v>1576512</v>
      </c>
    </row>
    <row r="55" spans="1:2" ht="13.8" x14ac:dyDescent="0.25">
      <c r="A55" s="148" t="s">
        <v>249</v>
      </c>
      <c r="B55" s="150">
        <v>7479232</v>
      </c>
    </row>
    <row r="56" spans="1:2" ht="13.8" x14ac:dyDescent="0.25">
      <c r="A56" s="148" t="s">
        <v>250</v>
      </c>
      <c r="B56" s="150">
        <v>6037877</v>
      </c>
    </row>
    <row r="57" spans="1:2" ht="13.8" x14ac:dyDescent="0.25">
      <c r="A57" s="148" t="s">
        <v>251</v>
      </c>
      <c r="B57" s="150">
        <v>219818</v>
      </c>
    </row>
    <row r="58" spans="1:2" ht="13.8" x14ac:dyDescent="0.25">
      <c r="A58" s="148" t="s">
        <v>252</v>
      </c>
      <c r="B58" s="150">
        <v>14491666</v>
      </c>
    </row>
    <row r="59" spans="1:2" ht="13.8" x14ac:dyDescent="0.25">
      <c r="A59" s="148" t="s">
        <v>253</v>
      </c>
      <c r="B59" s="150">
        <v>408836</v>
      </c>
    </row>
    <row r="60" spans="1:2" ht="13.8" x14ac:dyDescent="0.25">
      <c r="A60" s="148" t="s">
        <v>254</v>
      </c>
      <c r="B60" s="150">
        <v>49433974</v>
      </c>
    </row>
    <row r="61" spans="1:2" ht="13.8" x14ac:dyDescent="0.25">
      <c r="A61" s="148" t="s">
        <v>255</v>
      </c>
      <c r="B61" s="150">
        <v>10850854</v>
      </c>
    </row>
    <row r="62" spans="1:2" ht="13.8" x14ac:dyDescent="0.25">
      <c r="A62" s="148" t="s">
        <v>256</v>
      </c>
      <c r="B62" s="150">
        <v>1656136</v>
      </c>
    </row>
    <row r="63" spans="1:2" ht="13.8" x14ac:dyDescent="0.25">
      <c r="A63" s="148" t="s">
        <v>257</v>
      </c>
      <c r="B63" s="150">
        <v>3784649</v>
      </c>
    </row>
    <row r="64" spans="1:2" ht="13.8" x14ac:dyDescent="0.25">
      <c r="A64" s="148" t="s">
        <v>258</v>
      </c>
      <c r="B64" s="150">
        <v>2759710</v>
      </c>
    </row>
    <row r="65" spans="1:2" ht="13.8" x14ac:dyDescent="0.25">
      <c r="A65" s="148" t="s">
        <v>259</v>
      </c>
      <c r="B65" s="150">
        <v>1853443</v>
      </c>
    </row>
    <row r="66" spans="1:2" ht="13.8" x14ac:dyDescent="0.25">
      <c r="A66" s="148" t="s">
        <v>260</v>
      </c>
      <c r="B66" s="150">
        <v>2344902</v>
      </c>
    </row>
    <row r="67" spans="1:2" ht="13.8" x14ac:dyDescent="0.25">
      <c r="A67" s="148" t="s">
        <v>261</v>
      </c>
      <c r="B67" s="150">
        <v>1055804</v>
      </c>
    </row>
    <row r="68" spans="1:2" ht="13.8" x14ac:dyDescent="0.25">
      <c r="A68" s="148" t="s">
        <v>262</v>
      </c>
      <c r="B68" s="150">
        <v>1162420</v>
      </c>
    </row>
    <row r="69" spans="1:2" ht="13.8" x14ac:dyDescent="0.25">
      <c r="A69" s="148" t="s">
        <v>263</v>
      </c>
      <c r="B69" s="150">
        <v>2171840</v>
      </c>
    </row>
    <row r="70" spans="1:2" ht="13.8" x14ac:dyDescent="0.25">
      <c r="A70" s="148" t="s">
        <v>264</v>
      </c>
      <c r="B70" s="150">
        <v>1128433</v>
      </c>
    </row>
    <row r="71" spans="1:2" ht="13.8" x14ac:dyDescent="0.25">
      <c r="A71" s="148" t="s">
        <v>185</v>
      </c>
      <c r="B71" s="150">
        <v>2440641</v>
      </c>
    </row>
    <row r="72" spans="1:2" ht="13.8" x14ac:dyDescent="0.25">
      <c r="A72" s="148" t="s">
        <v>265</v>
      </c>
      <c r="B72" s="150">
        <v>1406408</v>
      </c>
    </row>
    <row r="73" spans="1:2" ht="13.8" x14ac:dyDescent="0.25">
      <c r="A73" s="148" t="s">
        <v>266</v>
      </c>
      <c r="B73" s="150">
        <v>1544238</v>
      </c>
    </row>
    <row r="74" spans="1:2" ht="13.8" x14ac:dyDescent="0.25">
      <c r="A74" s="148" t="s">
        <v>267</v>
      </c>
      <c r="B74" s="150">
        <v>11643798</v>
      </c>
    </row>
    <row r="75" spans="1:2" x14ac:dyDescent="0.25">
      <c r="A75" s="151" t="s">
        <v>21</v>
      </c>
      <c r="B75" s="150">
        <v>835949176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C480-B5BF-4741-B56D-94CEEFC5DFE0}">
  <dimension ref="B1:M39"/>
  <sheetViews>
    <sheetView workbookViewId="0">
      <selection activeCell="B2" sqref="B2:M2"/>
    </sheetView>
  </sheetViews>
  <sheetFormatPr baseColWidth="10" defaultRowHeight="14.4" x14ac:dyDescent="0.3"/>
  <sheetData>
    <row r="1" spans="2:13" ht="15" thickBot="1" x14ac:dyDescent="0.35"/>
    <row r="2" spans="2:13" ht="15" thickBot="1" x14ac:dyDescent="0.35">
      <c r="B2" s="122" t="s">
        <v>31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4"/>
    </row>
    <row r="3" spans="2:13" ht="15" thickBot="1" x14ac:dyDescent="0.35">
      <c r="B3" s="122" t="s">
        <v>32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</row>
    <row r="4" spans="2:13" ht="15" thickBot="1" x14ac:dyDescent="0.35">
      <c r="B4" s="122" t="s">
        <v>33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4"/>
    </row>
    <row r="5" spans="2:13" ht="15" thickBot="1" x14ac:dyDescent="0.35">
      <c r="B5" s="104" t="s">
        <v>34</v>
      </c>
      <c r="C5" s="105" t="s">
        <v>35</v>
      </c>
      <c r="D5" s="105" t="s">
        <v>36</v>
      </c>
      <c r="E5" s="105" t="s">
        <v>37</v>
      </c>
      <c r="F5" s="105" t="s">
        <v>38</v>
      </c>
      <c r="G5" s="105" t="s">
        <v>39</v>
      </c>
      <c r="H5" s="105" t="s">
        <v>40</v>
      </c>
      <c r="I5" s="105" t="s">
        <v>41</v>
      </c>
      <c r="J5" s="105" t="s">
        <v>42</v>
      </c>
      <c r="K5" s="105" t="s">
        <v>43</v>
      </c>
      <c r="L5" s="105" t="s">
        <v>44</v>
      </c>
      <c r="M5" s="105" t="s">
        <v>45</v>
      </c>
    </row>
    <row r="6" spans="2:13" ht="15" thickBot="1" x14ac:dyDescent="0.35">
      <c r="B6" s="104" t="s">
        <v>46</v>
      </c>
      <c r="C6" s="106">
        <v>82887934150</v>
      </c>
      <c r="D6" s="106">
        <v>8294319278</v>
      </c>
      <c r="E6" s="106">
        <v>8294319278</v>
      </c>
      <c r="F6" s="106">
        <v>8294319278</v>
      </c>
      <c r="G6" s="106">
        <v>8294319278</v>
      </c>
      <c r="H6" s="106">
        <v>8294319278</v>
      </c>
      <c r="I6" s="106">
        <v>8294319276</v>
      </c>
      <c r="J6" s="106">
        <v>8280504622</v>
      </c>
      <c r="K6" s="106">
        <v>8280504622</v>
      </c>
      <c r="L6" s="106">
        <v>8280504622</v>
      </c>
      <c r="M6" s="106">
        <v>8280504618</v>
      </c>
    </row>
    <row r="7" spans="2:13" ht="15" thickBot="1" x14ac:dyDescent="0.35">
      <c r="B7" s="104" t="s">
        <v>47</v>
      </c>
      <c r="C7" s="107">
        <v>380213034</v>
      </c>
      <c r="D7" s="107">
        <v>38021303</v>
      </c>
      <c r="E7" s="107">
        <v>38021303</v>
      </c>
      <c r="F7" s="107">
        <v>38021303</v>
      </c>
      <c r="G7" s="107">
        <v>38021303</v>
      </c>
      <c r="H7" s="107">
        <v>38021303</v>
      </c>
      <c r="I7" s="107">
        <v>38021303</v>
      </c>
      <c r="J7" s="107">
        <v>38021303</v>
      </c>
      <c r="K7" s="107">
        <v>38021303</v>
      </c>
      <c r="L7" s="107">
        <v>38021303</v>
      </c>
      <c r="M7" s="107">
        <v>38021307</v>
      </c>
    </row>
    <row r="8" spans="2:13" ht="15" thickBot="1" x14ac:dyDescent="0.35">
      <c r="B8" s="104" t="s">
        <v>48</v>
      </c>
      <c r="C8" s="107">
        <v>622524780</v>
      </c>
      <c r="D8" s="107">
        <v>62252478</v>
      </c>
      <c r="E8" s="107">
        <v>62252478</v>
      </c>
      <c r="F8" s="107">
        <v>62252478</v>
      </c>
      <c r="G8" s="107">
        <v>62252478</v>
      </c>
      <c r="H8" s="107">
        <v>62252478</v>
      </c>
      <c r="I8" s="107">
        <v>62252478</v>
      </c>
      <c r="J8" s="107">
        <v>62252478</v>
      </c>
      <c r="K8" s="107">
        <v>62252478</v>
      </c>
      <c r="L8" s="107">
        <v>62252478</v>
      </c>
      <c r="M8" s="107">
        <v>62252478</v>
      </c>
    </row>
    <row r="9" spans="2:13" ht="15" thickBot="1" x14ac:dyDescent="0.35">
      <c r="B9" s="104" t="s">
        <v>78</v>
      </c>
      <c r="C9" s="107">
        <v>241962342</v>
      </c>
      <c r="D9" s="107">
        <v>24196234</v>
      </c>
      <c r="E9" s="107">
        <v>24196234</v>
      </c>
      <c r="F9" s="107">
        <v>24196234</v>
      </c>
      <c r="G9" s="107">
        <v>24196234</v>
      </c>
      <c r="H9" s="107">
        <v>24196234</v>
      </c>
      <c r="I9" s="107">
        <v>24196234</v>
      </c>
      <c r="J9" s="107">
        <v>24196234</v>
      </c>
      <c r="K9" s="107">
        <v>24196234</v>
      </c>
      <c r="L9" s="107">
        <v>24196234</v>
      </c>
      <c r="M9" s="107">
        <v>24196236</v>
      </c>
    </row>
    <row r="10" spans="2:13" ht="15" thickBot="1" x14ac:dyDescent="0.35">
      <c r="B10" s="104" t="s">
        <v>49</v>
      </c>
      <c r="C10" s="107">
        <v>1000666091</v>
      </c>
      <c r="D10" s="107">
        <v>100066609</v>
      </c>
      <c r="E10" s="107">
        <v>100066609</v>
      </c>
      <c r="F10" s="107">
        <v>100066609</v>
      </c>
      <c r="G10" s="107">
        <v>100066609</v>
      </c>
      <c r="H10" s="107">
        <v>100066609</v>
      </c>
      <c r="I10" s="107">
        <v>100066609</v>
      </c>
      <c r="J10" s="107">
        <v>100066609</v>
      </c>
      <c r="K10" s="107">
        <v>100066609</v>
      </c>
      <c r="L10" s="107">
        <v>100066609</v>
      </c>
      <c r="M10" s="107">
        <v>100066610</v>
      </c>
    </row>
    <row r="11" spans="2:13" ht="15" thickBot="1" x14ac:dyDescent="0.35">
      <c r="B11" s="104" t="s">
        <v>50</v>
      </c>
      <c r="C11" s="107">
        <v>731118970</v>
      </c>
      <c r="D11" s="107">
        <v>73111897</v>
      </c>
      <c r="E11" s="107">
        <v>73111897</v>
      </c>
      <c r="F11" s="107">
        <v>73111897</v>
      </c>
      <c r="G11" s="107">
        <v>73111897</v>
      </c>
      <c r="H11" s="107">
        <v>73111897</v>
      </c>
      <c r="I11" s="107">
        <v>73111897</v>
      </c>
      <c r="J11" s="107">
        <v>73111897</v>
      </c>
      <c r="K11" s="107">
        <v>73111897</v>
      </c>
      <c r="L11" s="107">
        <v>73111897</v>
      </c>
      <c r="M11" s="107">
        <v>73111897</v>
      </c>
    </row>
    <row r="12" spans="2:13" ht="15" thickBot="1" x14ac:dyDescent="0.35">
      <c r="B12" s="104" t="s">
        <v>51</v>
      </c>
      <c r="C12" s="107">
        <v>421991920</v>
      </c>
      <c r="D12" s="107">
        <v>42199192</v>
      </c>
      <c r="E12" s="107">
        <v>42199192</v>
      </c>
      <c r="F12" s="107">
        <v>42199192</v>
      </c>
      <c r="G12" s="107">
        <v>42199192</v>
      </c>
      <c r="H12" s="107">
        <v>42199192</v>
      </c>
      <c r="I12" s="107">
        <v>42199192</v>
      </c>
      <c r="J12" s="107">
        <v>42199192</v>
      </c>
      <c r="K12" s="107">
        <v>42199192</v>
      </c>
      <c r="L12" s="107">
        <v>42199192</v>
      </c>
      <c r="M12" s="107">
        <v>42199192</v>
      </c>
    </row>
    <row r="13" spans="2:13" ht="15" thickBot="1" x14ac:dyDescent="0.35">
      <c r="B13" s="104" t="s">
        <v>52</v>
      </c>
      <c r="C13" s="107">
        <v>13089729119</v>
      </c>
      <c r="D13" s="107">
        <v>1308972912</v>
      </c>
      <c r="E13" s="107">
        <v>1308972912</v>
      </c>
      <c r="F13" s="107">
        <v>1308972912</v>
      </c>
      <c r="G13" s="107">
        <v>1308972912</v>
      </c>
      <c r="H13" s="107">
        <v>1308972912</v>
      </c>
      <c r="I13" s="107">
        <v>1308972912</v>
      </c>
      <c r="J13" s="107">
        <v>1308972912</v>
      </c>
      <c r="K13" s="107">
        <v>1308972912</v>
      </c>
      <c r="L13" s="107">
        <v>1308972912</v>
      </c>
      <c r="M13" s="107">
        <v>1308972911</v>
      </c>
    </row>
    <row r="14" spans="2:13" ht="15" thickBot="1" x14ac:dyDescent="0.35">
      <c r="B14" s="104" t="s">
        <v>53</v>
      </c>
      <c r="C14" s="107">
        <v>1461786557</v>
      </c>
      <c r="D14" s="107">
        <v>146178656</v>
      </c>
      <c r="E14" s="107">
        <v>146178656</v>
      </c>
      <c r="F14" s="107">
        <v>146178656</v>
      </c>
      <c r="G14" s="107">
        <v>146178656</v>
      </c>
      <c r="H14" s="107">
        <v>146178656</v>
      </c>
      <c r="I14" s="107">
        <v>146178656</v>
      </c>
      <c r="J14" s="107">
        <v>146178656</v>
      </c>
      <c r="K14" s="107">
        <v>146178656</v>
      </c>
      <c r="L14" s="107">
        <v>146178656</v>
      </c>
      <c r="M14" s="107">
        <v>146178653</v>
      </c>
    </row>
    <row r="15" spans="2:13" ht="15" thickBot="1" x14ac:dyDescent="0.35">
      <c r="B15" s="104" t="s">
        <v>79</v>
      </c>
      <c r="C15" s="107">
        <v>1683227289</v>
      </c>
      <c r="D15" s="107">
        <v>168322729</v>
      </c>
      <c r="E15" s="107">
        <v>168322729</v>
      </c>
      <c r="F15" s="107">
        <v>168322729</v>
      </c>
      <c r="G15" s="107">
        <v>168322729</v>
      </c>
      <c r="H15" s="107">
        <v>168322729</v>
      </c>
      <c r="I15" s="107">
        <v>168322729</v>
      </c>
      <c r="J15" s="107">
        <v>168322729</v>
      </c>
      <c r="K15" s="107">
        <v>168322729</v>
      </c>
      <c r="L15" s="107">
        <v>168322729</v>
      </c>
      <c r="M15" s="107">
        <v>168322728</v>
      </c>
    </row>
    <row r="16" spans="2:13" ht="15" thickBot="1" x14ac:dyDescent="0.35">
      <c r="B16" s="104" t="s">
        <v>55</v>
      </c>
      <c r="C16" s="107">
        <v>1021611460</v>
      </c>
      <c r="D16" s="107">
        <v>102161146</v>
      </c>
      <c r="E16" s="107">
        <v>102161146</v>
      </c>
      <c r="F16" s="107">
        <v>102161146</v>
      </c>
      <c r="G16" s="107">
        <v>102161146</v>
      </c>
      <c r="H16" s="107">
        <v>102161146</v>
      </c>
      <c r="I16" s="107">
        <v>102161146</v>
      </c>
      <c r="J16" s="107">
        <v>102161146</v>
      </c>
      <c r="K16" s="107">
        <v>102161146</v>
      </c>
      <c r="L16" s="107">
        <v>102161146</v>
      </c>
      <c r="M16" s="107">
        <v>102161146</v>
      </c>
    </row>
    <row r="17" spans="2:13" ht="15" thickBot="1" x14ac:dyDescent="0.35">
      <c r="B17" s="104" t="s">
        <v>56</v>
      </c>
      <c r="C17" s="107">
        <v>2701699899</v>
      </c>
      <c r="D17" s="107">
        <v>270169990</v>
      </c>
      <c r="E17" s="107">
        <v>270169990</v>
      </c>
      <c r="F17" s="107">
        <v>270169990</v>
      </c>
      <c r="G17" s="107">
        <v>270169990</v>
      </c>
      <c r="H17" s="107">
        <v>270169990</v>
      </c>
      <c r="I17" s="107">
        <v>270169990</v>
      </c>
      <c r="J17" s="107">
        <v>270169990</v>
      </c>
      <c r="K17" s="107">
        <v>270169990</v>
      </c>
      <c r="L17" s="107">
        <v>270169990</v>
      </c>
      <c r="M17" s="107">
        <v>270169989</v>
      </c>
    </row>
    <row r="18" spans="2:13" ht="15" thickBot="1" x14ac:dyDescent="0.35">
      <c r="B18" s="104" t="s">
        <v>57</v>
      </c>
      <c r="C18" s="107">
        <v>6949727633</v>
      </c>
      <c r="D18" s="107">
        <v>694972763</v>
      </c>
      <c r="E18" s="107">
        <v>694972763</v>
      </c>
      <c r="F18" s="107">
        <v>694972763</v>
      </c>
      <c r="G18" s="107">
        <v>694972763</v>
      </c>
      <c r="H18" s="107">
        <v>694972763</v>
      </c>
      <c r="I18" s="107">
        <v>694972763</v>
      </c>
      <c r="J18" s="107">
        <v>694972763</v>
      </c>
      <c r="K18" s="107">
        <v>694972763</v>
      </c>
      <c r="L18" s="107">
        <v>694972763</v>
      </c>
      <c r="M18" s="107">
        <v>694972766</v>
      </c>
    </row>
    <row r="19" spans="2:13" ht="15" thickBot="1" x14ac:dyDescent="0.35">
      <c r="B19" s="104" t="s">
        <v>58</v>
      </c>
      <c r="C19" s="107">
        <v>2383322123</v>
      </c>
      <c r="D19" s="107">
        <v>238332212</v>
      </c>
      <c r="E19" s="107">
        <v>238332212</v>
      </c>
      <c r="F19" s="107">
        <v>238332212</v>
      </c>
      <c r="G19" s="107">
        <v>238332212</v>
      </c>
      <c r="H19" s="107">
        <v>238332212</v>
      </c>
      <c r="I19" s="107">
        <v>238332212</v>
      </c>
      <c r="J19" s="107">
        <v>238332212</v>
      </c>
      <c r="K19" s="107">
        <v>238332212</v>
      </c>
      <c r="L19" s="107">
        <v>238332212</v>
      </c>
      <c r="M19" s="107">
        <v>238332215</v>
      </c>
    </row>
    <row r="20" spans="2:13" ht="15" thickBot="1" x14ac:dyDescent="0.35">
      <c r="B20" s="104" t="s">
        <v>59</v>
      </c>
      <c r="C20" s="107">
        <v>2020327546</v>
      </c>
      <c r="D20" s="107">
        <v>202032755</v>
      </c>
      <c r="E20" s="107">
        <v>202032755</v>
      </c>
      <c r="F20" s="107">
        <v>202032755</v>
      </c>
      <c r="G20" s="107">
        <v>202032755</v>
      </c>
      <c r="H20" s="107">
        <v>202032755</v>
      </c>
      <c r="I20" s="107">
        <v>202032755</v>
      </c>
      <c r="J20" s="107">
        <v>202032755</v>
      </c>
      <c r="K20" s="107">
        <v>202032755</v>
      </c>
      <c r="L20" s="107">
        <v>202032755</v>
      </c>
      <c r="M20" s="107">
        <v>202032751</v>
      </c>
    </row>
    <row r="21" spans="2:13" ht="15" thickBot="1" x14ac:dyDescent="0.35">
      <c r="B21" s="104" t="s">
        <v>54</v>
      </c>
      <c r="C21" s="107">
        <v>6759184423</v>
      </c>
      <c r="D21" s="107">
        <v>675918442</v>
      </c>
      <c r="E21" s="107">
        <v>675918442</v>
      </c>
      <c r="F21" s="107">
        <v>675918442</v>
      </c>
      <c r="G21" s="107">
        <v>675918442</v>
      </c>
      <c r="H21" s="107">
        <v>675918442</v>
      </c>
      <c r="I21" s="107">
        <v>675918442</v>
      </c>
      <c r="J21" s="107">
        <v>675918442</v>
      </c>
      <c r="K21" s="107">
        <v>675918442</v>
      </c>
      <c r="L21" s="107">
        <v>675918442</v>
      </c>
      <c r="M21" s="107">
        <v>675918445</v>
      </c>
    </row>
    <row r="22" spans="2:13" ht="15" thickBot="1" x14ac:dyDescent="0.35">
      <c r="B22" s="104" t="s">
        <v>60</v>
      </c>
      <c r="C22" s="107">
        <v>3041333144</v>
      </c>
      <c r="D22" s="107">
        <v>304133314</v>
      </c>
      <c r="E22" s="107">
        <v>304133314</v>
      </c>
      <c r="F22" s="107">
        <v>304133314</v>
      </c>
      <c r="G22" s="107">
        <v>304133314</v>
      </c>
      <c r="H22" s="107">
        <v>304133314</v>
      </c>
      <c r="I22" s="107">
        <v>304133314</v>
      </c>
      <c r="J22" s="107">
        <v>304133314</v>
      </c>
      <c r="K22" s="107">
        <v>304133314</v>
      </c>
      <c r="L22" s="107">
        <v>304133314</v>
      </c>
      <c r="M22" s="107">
        <v>304133318</v>
      </c>
    </row>
    <row r="23" spans="2:13" ht="15" thickBot="1" x14ac:dyDescent="0.35">
      <c r="B23" s="104" t="s">
        <v>61</v>
      </c>
      <c r="C23" s="107">
        <v>1065596250</v>
      </c>
      <c r="D23" s="107">
        <v>106559625</v>
      </c>
      <c r="E23" s="107">
        <v>106559625</v>
      </c>
      <c r="F23" s="107">
        <v>106559625</v>
      </c>
      <c r="G23" s="107">
        <v>106559625</v>
      </c>
      <c r="H23" s="107">
        <v>106559625</v>
      </c>
      <c r="I23" s="107">
        <v>106559625</v>
      </c>
      <c r="J23" s="107">
        <v>106559625</v>
      </c>
      <c r="K23" s="107">
        <v>106559625</v>
      </c>
      <c r="L23" s="107">
        <v>106559625</v>
      </c>
      <c r="M23" s="107">
        <v>106559625</v>
      </c>
    </row>
    <row r="24" spans="2:13" ht="15" thickBot="1" x14ac:dyDescent="0.35">
      <c r="B24" s="104" t="s">
        <v>62</v>
      </c>
      <c r="C24" s="107">
        <v>982306485</v>
      </c>
      <c r="D24" s="107">
        <v>98230649</v>
      </c>
      <c r="E24" s="107">
        <v>98230649</v>
      </c>
      <c r="F24" s="107">
        <v>98230649</v>
      </c>
      <c r="G24" s="107">
        <v>98230649</v>
      </c>
      <c r="H24" s="107">
        <v>98230649</v>
      </c>
      <c r="I24" s="107">
        <v>98230649</v>
      </c>
      <c r="J24" s="107">
        <v>98230649</v>
      </c>
      <c r="K24" s="107">
        <v>98230649</v>
      </c>
      <c r="L24" s="107">
        <v>98230649</v>
      </c>
      <c r="M24" s="107">
        <v>98230644</v>
      </c>
    </row>
    <row r="25" spans="2:13" ht="15" thickBot="1" x14ac:dyDescent="0.35">
      <c r="B25" s="104" t="s">
        <v>63</v>
      </c>
      <c r="C25" s="107">
        <v>934463212</v>
      </c>
      <c r="D25" s="107">
        <v>93446321</v>
      </c>
      <c r="E25" s="107">
        <v>93446321</v>
      </c>
      <c r="F25" s="107">
        <v>93446321</v>
      </c>
      <c r="G25" s="107">
        <v>93446321</v>
      </c>
      <c r="H25" s="107">
        <v>93446321</v>
      </c>
      <c r="I25" s="107">
        <v>93446321</v>
      </c>
      <c r="J25" s="107">
        <v>93446321</v>
      </c>
      <c r="K25" s="107">
        <v>93446321</v>
      </c>
      <c r="L25" s="107">
        <v>93446321</v>
      </c>
      <c r="M25" s="107">
        <v>93446323</v>
      </c>
    </row>
    <row r="26" spans="2:13" ht="15" thickBot="1" x14ac:dyDescent="0.35">
      <c r="B26" s="104" t="s">
        <v>64</v>
      </c>
      <c r="C26" s="107">
        <v>7440532199</v>
      </c>
      <c r="D26" s="107">
        <v>744053220</v>
      </c>
      <c r="E26" s="107">
        <v>744053220</v>
      </c>
      <c r="F26" s="107">
        <v>744053220</v>
      </c>
      <c r="G26" s="107">
        <v>744053220</v>
      </c>
      <c r="H26" s="107">
        <v>744053220</v>
      </c>
      <c r="I26" s="107">
        <v>744053220</v>
      </c>
      <c r="J26" s="107">
        <v>744053220</v>
      </c>
      <c r="K26" s="107">
        <v>744053220</v>
      </c>
      <c r="L26" s="107">
        <v>744053220</v>
      </c>
      <c r="M26" s="107">
        <v>744053219</v>
      </c>
    </row>
    <row r="27" spans="2:13" ht="15" thickBot="1" x14ac:dyDescent="0.35">
      <c r="B27" s="104" t="s">
        <v>65</v>
      </c>
      <c r="C27" s="107">
        <v>6223426690</v>
      </c>
      <c r="D27" s="107">
        <v>622342669</v>
      </c>
      <c r="E27" s="107">
        <v>622342669</v>
      </c>
      <c r="F27" s="107">
        <v>622342669</v>
      </c>
      <c r="G27" s="107">
        <v>622342669</v>
      </c>
      <c r="H27" s="107">
        <v>622342669</v>
      </c>
      <c r="I27" s="107">
        <v>622342669</v>
      </c>
      <c r="J27" s="107">
        <v>622342669</v>
      </c>
      <c r="K27" s="107">
        <v>622342669</v>
      </c>
      <c r="L27" s="107">
        <v>622342669</v>
      </c>
      <c r="M27" s="107">
        <v>622342669</v>
      </c>
    </row>
    <row r="28" spans="2:13" ht="15" thickBot="1" x14ac:dyDescent="0.35">
      <c r="B28" s="104" t="s">
        <v>66</v>
      </c>
      <c r="C28" s="107">
        <v>787407113</v>
      </c>
      <c r="D28" s="107">
        <v>78740711</v>
      </c>
      <c r="E28" s="107">
        <v>78740711</v>
      </c>
      <c r="F28" s="107">
        <v>78740711</v>
      </c>
      <c r="G28" s="107">
        <v>78740711</v>
      </c>
      <c r="H28" s="107">
        <v>78740711</v>
      </c>
      <c r="I28" s="107">
        <v>78740711</v>
      </c>
      <c r="J28" s="107">
        <v>78740711</v>
      </c>
      <c r="K28" s="107">
        <v>78740711</v>
      </c>
      <c r="L28" s="107">
        <v>78740711</v>
      </c>
      <c r="M28" s="107">
        <v>78740714</v>
      </c>
    </row>
    <row r="29" spans="2:13" ht="15" thickBot="1" x14ac:dyDescent="0.35">
      <c r="B29" s="104" t="s">
        <v>67</v>
      </c>
      <c r="C29" s="107">
        <v>1100542450</v>
      </c>
      <c r="D29" s="107">
        <v>110054245</v>
      </c>
      <c r="E29" s="107">
        <v>110054245</v>
      </c>
      <c r="F29" s="107">
        <v>110054245</v>
      </c>
      <c r="G29" s="107">
        <v>110054245</v>
      </c>
      <c r="H29" s="107">
        <v>110054245</v>
      </c>
      <c r="I29" s="107">
        <v>110054245</v>
      </c>
      <c r="J29" s="107">
        <v>110054245</v>
      </c>
      <c r="K29" s="107">
        <v>110054245</v>
      </c>
      <c r="L29" s="107">
        <v>110054245</v>
      </c>
      <c r="M29" s="107">
        <v>110054245</v>
      </c>
    </row>
    <row r="30" spans="2:13" ht="15" thickBot="1" x14ac:dyDescent="0.35">
      <c r="B30" s="104" t="s">
        <v>68</v>
      </c>
      <c r="C30" s="107">
        <v>2410058850</v>
      </c>
      <c r="D30" s="107">
        <v>241005885</v>
      </c>
      <c r="E30" s="107">
        <v>241005885</v>
      </c>
      <c r="F30" s="107">
        <v>241005885</v>
      </c>
      <c r="G30" s="107">
        <v>241005885</v>
      </c>
      <c r="H30" s="107">
        <v>241005885</v>
      </c>
      <c r="I30" s="107">
        <v>241005885</v>
      </c>
      <c r="J30" s="107">
        <v>241005885</v>
      </c>
      <c r="K30" s="107">
        <v>241005885</v>
      </c>
      <c r="L30" s="107">
        <v>241005885</v>
      </c>
      <c r="M30" s="107">
        <v>241005885</v>
      </c>
    </row>
    <row r="31" spans="2:13" ht="15" thickBot="1" x14ac:dyDescent="0.35">
      <c r="B31" s="104" t="s">
        <v>69</v>
      </c>
      <c r="C31" s="107">
        <v>1052932667</v>
      </c>
      <c r="D31" s="107">
        <v>105293267</v>
      </c>
      <c r="E31" s="107">
        <v>105293267</v>
      </c>
      <c r="F31" s="107">
        <v>105293267</v>
      </c>
      <c r="G31" s="107">
        <v>105293267</v>
      </c>
      <c r="H31" s="107">
        <v>105293267</v>
      </c>
      <c r="I31" s="107">
        <v>105293267</v>
      </c>
      <c r="J31" s="107">
        <v>105293267</v>
      </c>
      <c r="K31" s="107">
        <v>105293267</v>
      </c>
      <c r="L31" s="107">
        <v>105293267</v>
      </c>
      <c r="M31" s="107">
        <v>105293264</v>
      </c>
    </row>
    <row r="32" spans="2:13" ht="15" thickBot="1" x14ac:dyDescent="0.35">
      <c r="B32" s="104" t="s">
        <v>70</v>
      </c>
      <c r="C32" s="107">
        <v>835949176</v>
      </c>
      <c r="D32" s="107">
        <v>83594918</v>
      </c>
      <c r="E32" s="107">
        <v>83594918</v>
      </c>
      <c r="F32" s="107">
        <v>83594918</v>
      </c>
      <c r="G32" s="107">
        <v>83594918</v>
      </c>
      <c r="H32" s="107">
        <v>83594918</v>
      </c>
      <c r="I32" s="107">
        <v>83594918</v>
      </c>
      <c r="J32" s="107">
        <v>83594918</v>
      </c>
      <c r="K32" s="107">
        <v>83594918</v>
      </c>
      <c r="L32" s="107">
        <v>83594918</v>
      </c>
      <c r="M32" s="107">
        <v>83594914</v>
      </c>
    </row>
    <row r="33" spans="2:13" ht="15" thickBot="1" x14ac:dyDescent="0.35">
      <c r="B33" s="104" t="s">
        <v>71</v>
      </c>
      <c r="C33" s="107">
        <v>2027680419</v>
      </c>
      <c r="D33" s="107">
        <v>202768042</v>
      </c>
      <c r="E33" s="107">
        <v>202768042</v>
      </c>
      <c r="F33" s="107">
        <v>202768042</v>
      </c>
      <c r="G33" s="107">
        <v>202768042</v>
      </c>
      <c r="H33" s="107">
        <v>202768042</v>
      </c>
      <c r="I33" s="107">
        <v>202768042</v>
      </c>
      <c r="J33" s="107">
        <v>202768042</v>
      </c>
      <c r="K33" s="107">
        <v>202768042</v>
      </c>
      <c r="L33" s="107">
        <v>202768042</v>
      </c>
      <c r="M33" s="107">
        <v>202768041</v>
      </c>
    </row>
    <row r="34" spans="2:13" ht="15" thickBot="1" x14ac:dyDescent="0.35">
      <c r="B34" s="104" t="s">
        <v>72</v>
      </c>
      <c r="C34" s="107">
        <v>1164498396</v>
      </c>
      <c r="D34" s="107">
        <v>116449840</v>
      </c>
      <c r="E34" s="107">
        <v>116449840</v>
      </c>
      <c r="F34" s="107">
        <v>116449840</v>
      </c>
      <c r="G34" s="107">
        <v>116449840</v>
      </c>
      <c r="H34" s="107">
        <v>116449840</v>
      </c>
      <c r="I34" s="107">
        <v>116449840</v>
      </c>
      <c r="J34" s="107">
        <v>116449840</v>
      </c>
      <c r="K34" s="107">
        <v>116449840</v>
      </c>
      <c r="L34" s="107">
        <v>116449840</v>
      </c>
      <c r="M34" s="107">
        <v>116449836</v>
      </c>
    </row>
    <row r="35" spans="2:13" ht="15" thickBot="1" x14ac:dyDescent="0.35">
      <c r="B35" s="104" t="s">
        <v>73</v>
      </c>
      <c r="C35" s="107">
        <v>842194640</v>
      </c>
      <c r="D35" s="107">
        <v>84219464</v>
      </c>
      <c r="E35" s="107">
        <v>84219464</v>
      </c>
      <c r="F35" s="107">
        <v>84219464</v>
      </c>
      <c r="G35" s="107">
        <v>84219464</v>
      </c>
      <c r="H35" s="107">
        <v>84219464</v>
      </c>
      <c r="I35" s="107">
        <v>84219464</v>
      </c>
      <c r="J35" s="107">
        <v>84219464</v>
      </c>
      <c r="K35" s="107">
        <v>84219464</v>
      </c>
      <c r="L35" s="107">
        <v>84219464</v>
      </c>
      <c r="M35" s="107">
        <v>84219464</v>
      </c>
    </row>
    <row r="36" spans="2:13" ht="15" thickBot="1" x14ac:dyDescent="0.35">
      <c r="B36" s="104" t="s">
        <v>74</v>
      </c>
      <c r="C36" s="107">
        <v>8327854327</v>
      </c>
      <c r="D36" s="107">
        <v>832785433</v>
      </c>
      <c r="E36" s="107">
        <v>832785433</v>
      </c>
      <c r="F36" s="107">
        <v>832785433</v>
      </c>
      <c r="G36" s="107">
        <v>832785433</v>
      </c>
      <c r="H36" s="107">
        <v>832785433</v>
      </c>
      <c r="I36" s="107">
        <v>832785433</v>
      </c>
      <c r="J36" s="107">
        <v>832785433</v>
      </c>
      <c r="K36" s="107">
        <v>832785433</v>
      </c>
      <c r="L36" s="107">
        <v>832785433</v>
      </c>
      <c r="M36" s="107">
        <v>832785430</v>
      </c>
    </row>
    <row r="37" spans="2:13" ht="15" thickBot="1" x14ac:dyDescent="0.35">
      <c r="B37" s="104" t="s">
        <v>75</v>
      </c>
      <c r="C37" s="107">
        <v>1993518058</v>
      </c>
      <c r="D37" s="107">
        <v>199351806</v>
      </c>
      <c r="E37" s="107">
        <v>199351806</v>
      </c>
      <c r="F37" s="107">
        <v>199351806</v>
      </c>
      <c r="G37" s="107">
        <v>199351806</v>
      </c>
      <c r="H37" s="107">
        <v>199351806</v>
      </c>
      <c r="I37" s="107">
        <v>199351806</v>
      </c>
      <c r="J37" s="107">
        <v>199351806</v>
      </c>
      <c r="K37" s="107">
        <v>199351806</v>
      </c>
      <c r="L37" s="107">
        <v>199351806</v>
      </c>
      <c r="M37" s="107">
        <v>199351804</v>
      </c>
    </row>
    <row r="38" spans="2:13" ht="15" thickBot="1" x14ac:dyDescent="0.35">
      <c r="B38" s="104" t="s">
        <v>76</v>
      </c>
      <c r="C38" s="107">
        <v>1105658954</v>
      </c>
      <c r="D38" s="107">
        <v>110565895</v>
      </c>
      <c r="E38" s="107">
        <v>110565895</v>
      </c>
      <c r="F38" s="107">
        <v>110565895</v>
      </c>
      <c r="G38" s="107">
        <v>110565895</v>
      </c>
      <c r="H38" s="107">
        <v>110565895</v>
      </c>
      <c r="I38" s="107">
        <v>110565895</v>
      </c>
      <c r="J38" s="107">
        <v>110565895</v>
      </c>
      <c r="K38" s="107">
        <v>110565895</v>
      </c>
      <c r="L38" s="107">
        <v>110565895</v>
      </c>
      <c r="M38" s="107">
        <v>110565899</v>
      </c>
    </row>
    <row r="39" spans="2:13" ht="15" thickBot="1" x14ac:dyDescent="0.35">
      <c r="B39" s="104" t="s">
        <v>77</v>
      </c>
      <c r="C39" s="107">
        <v>82887934</v>
      </c>
      <c r="D39" s="107">
        <v>13814656</v>
      </c>
      <c r="E39" s="107">
        <v>13814656</v>
      </c>
      <c r="F39" s="107">
        <v>13814656</v>
      </c>
      <c r="G39" s="107">
        <v>13814656</v>
      </c>
      <c r="H39" s="107">
        <v>13814656</v>
      </c>
      <c r="I39" s="107">
        <v>13814654</v>
      </c>
      <c r="J39" s="108"/>
      <c r="K39" s="109"/>
      <c r="L39" s="109"/>
      <c r="M39" s="109"/>
    </row>
  </sheetData>
  <mergeCells count="3">
    <mergeCell ref="B2:M2"/>
    <mergeCell ref="B3:M3"/>
    <mergeCell ref="B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24B5-2F15-4F0D-BDC6-B8319DC1E010}">
  <dimension ref="A3:D76"/>
  <sheetViews>
    <sheetView workbookViewId="0">
      <selection activeCell="M4" sqref="M4"/>
    </sheetView>
  </sheetViews>
  <sheetFormatPr baseColWidth="10" defaultRowHeight="13.8" x14ac:dyDescent="0.25"/>
  <cols>
    <col min="1" max="1" width="11.5546875" style="111"/>
    <col min="2" max="2" width="26" style="111" customWidth="1"/>
    <col min="3" max="3" width="0" style="111" hidden="1" customWidth="1"/>
    <col min="4" max="4" width="11.5546875" style="112"/>
    <col min="5" max="16384" width="11.5546875" style="111"/>
  </cols>
  <sheetData>
    <row r="3" spans="1:4" x14ac:dyDescent="0.25">
      <c r="B3" s="116" t="s">
        <v>84</v>
      </c>
      <c r="C3" s="117" t="s">
        <v>35</v>
      </c>
      <c r="D3" s="118" t="s">
        <v>30</v>
      </c>
    </row>
    <row r="4" spans="1:4" x14ac:dyDescent="0.25">
      <c r="A4" s="111">
        <v>1</v>
      </c>
      <c r="B4" s="119" t="s">
        <v>87</v>
      </c>
      <c r="C4" s="120">
        <v>3787227</v>
      </c>
      <c r="D4" s="115">
        <f>C4/C$76</f>
        <v>4.5304512627451889E-3</v>
      </c>
    </row>
    <row r="5" spans="1:4" x14ac:dyDescent="0.25">
      <c r="A5" s="111">
        <v>2</v>
      </c>
      <c r="B5" s="119" t="s">
        <v>88</v>
      </c>
      <c r="C5" s="120">
        <v>17544854</v>
      </c>
      <c r="D5" s="115">
        <f t="shared" ref="D5:D68" si="0">C5/C$76</f>
        <v>2.0987943410569258E-2</v>
      </c>
    </row>
    <row r="6" spans="1:4" x14ac:dyDescent="0.25">
      <c r="A6" s="111">
        <v>3</v>
      </c>
      <c r="B6" s="119" t="s">
        <v>89</v>
      </c>
      <c r="C6" s="120">
        <v>32564309</v>
      </c>
      <c r="D6" s="115">
        <f t="shared" si="0"/>
        <v>3.8954890960978712E-2</v>
      </c>
    </row>
    <row r="7" spans="1:4" x14ac:dyDescent="0.25">
      <c r="A7" s="111">
        <v>4</v>
      </c>
      <c r="B7" s="119" t="s">
        <v>90</v>
      </c>
      <c r="C7" s="120">
        <v>4151214</v>
      </c>
      <c r="D7" s="115">
        <f t="shared" si="0"/>
        <v>4.9658688819617901E-3</v>
      </c>
    </row>
    <row r="8" spans="1:4" x14ac:dyDescent="0.25">
      <c r="A8" s="111">
        <v>5</v>
      </c>
      <c r="B8" s="119" t="s">
        <v>91</v>
      </c>
      <c r="C8" s="120">
        <v>3306710</v>
      </c>
      <c r="D8" s="115">
        <f t="shared" si="0"/>
        <v>3.9556352167515029E-3</v>
      </c>
    </row>
    <row r="9" spans="1:4" x14ac:dyDescent="0.25">
      <c r="A9" s="111">
        <v>6</v>
      </c>
      <c r="B9" s="119" t="s">
        <v>92</v>
      </c>
      <c r="C9" s="120">
        <v>2067558</v>
      </c>
      <c r="D9" s="115">
        <f t="shared" si="0"/>
        <v>2.4733058651881488E-3</v>
      </c>
    </row>
    <row r="10" spans="1:4" x14ac:dyDescent="0.25">
      <c r="B10" s="119" t="s">
        <v>93</v>
      </c>
      <c r="C10" s="120">
        <v>280533</v>
      </c>
      <c r="D10" s="115">
        <f t="shared" si="0"/>
        <v>3.3558619118729773E-4</v>
      </c>
    </row>
    <row r="11" spans="1:4" x14ac:dyDescent="0.25">
      <c r="B11" s="119" t="s">
        <v>94</v>
      </c>
      <c r="C11" s="120">
        <v>2549487</v>
      </c>
      <c r="D11" s="115">
        <f t="shared" si="0"/>
        <v>3.0498110090846002E-3</v>
      </c>
    </row>
    <row r="12" spans="1:4" x14ac:dyDescent="0.25">
      <c r="B12" s="119" t="s">
        <v>95</v>
      </c>
      <c r="C12" s="120">
        <v>921174</v>
      </c>
      <c r="D12" s="115">
        <f t="shared" si="0"/>
        <v>1.1019497673384871E-3</v>
      </c>
    </row>
    <row r="13" spans="1:4" x14ac:dyDescent="0.25">
      <c r="B13" s="119" t="s">
        <v>96</v>
      </c>
      <c r="C13" s="120">
        <v>3172608</v>
      </c>
      <c r="D13" s="115">
        <f t="shared" si="0"/>
        <v>3.7952163732977947E-3</v>
      </c>
    </row>
    <row r="14" spans="1:4" x14ac:dyDescent="0.25">
      <c r="B14" s="119" t="s">
        <v>97</v>
      </c>
      <c r="C14" s="120">
        <v>3749580</v>
      </c>
      <c r="D14" s="115">
        <f t="shared" si="0"/>
        <v>4.4854162282229465E-3</v>
      </c>
    </row>
    <row r="15" spans="1:4" x14ac:dyDescent="0.25">
      <c r="B15" s="119" t="s">
        <v>98</v>
      </c>
      <c r="C15" s="120">
        <v>11475225</v>
      </c>
      <c r="D15" s="115">
        <f t="shared" si="0"/>
        <v>1.3727180227521393E-2</v>
      </c>
    </row>
    <row r="16" spans="1:4" x14ac:dyDescent="0.25">
      <c r="B16" s="119" t="s">
        <v>99</v>
      </c>
      <c r="C16" s="120">
        <v>1350464</v>
      </c>
      <c r="D16" s="115">
        <f t="shared" si="0"/>
        <v>1.6154857720680378E-3</v>
      </c>
    </row>
    <row r="17" spans="2:4" x14ac:dyDescent="0.25">
      <c r="B17" s="119" t="s">
        <v>100</v>
      </c>
      <c r="C17" s="120">
        <v>3460592</v>
      </c>
      <c r="D17" s="115">
        <f t="shared" si="0"/>
        <v>4.1397157857836087E-3</v>
      </c>
    </row>
    <row r="18" spans="2:4" x14ac:dyDescent="0.25">
      <c r="B18" s="119" t="s">
        <v>101</v>
      </c>
      <c r="C18" s="120">
        <v>1881925</v>
      </c>
      <c r="D18" s="115">
        <f t="shared" si="0"/>
        <v>2.2512433219983221E-3</v>
      </c>
    </row>
    <row r="19" spans="2:4" x14ac:dyDescent="0.25">
      <c r="B19" s="119" t="s">
        <v>102</v>
      </c>
      <c r="C19" s="120">
        <v>12254521</v>
      </c>
      <c r="D19" s="115">
        <f t="shared" si="0"/>
        <v>1.4659409150491225E-2</v>
      </c>
    </row>
    <row r="20" spans="2:4" x14ac:dyDescent="0.25">
      <c r="B20" s="119" t="s">
        <v>103</v>
      </c>
      <c r="C20" s="120">
        <v>2495314</v>
      </c>
      <c r="D20" s="115">
        <f t="shared" si="0"/>
        <v>2.9850068301281512E-3</v>
      </c>
    </row>
    <row r="21" spans="2:4" x14ac:dyDescent="0.25">
      <c r="B21" s="119" t="s">
        <v>104</v>
      </c>
      <c r="C21" s="120">
        <v>18270297</v>
      </c>
      <c r="D21" s="115">
        <f t="shared" si="0"/>
        <v>2.1855750952974203E-2</v>
      </c>
    </row>
    <row r="22" spans="2:4" x14ac:dyDescent="0.25">
      <c r="B22" s="119" t="s">
        <v>105</v>
      </c>
      <c r="C22" s="120">
        <v>64155702</v>
      </c>
      <c r="D22" s="115">
        <f t="shared" si="0"/>
        <v>7.6745936047193375E-2</v>
      </c>
    </row>
    <row r="23" spans="2:4" x14ac:dyDescent="0.25">
      <c r="B23" s="119" t="s">
        <v>106</v>
      </c>
      <c r="C23" s="120">
        <v>4945424</v>
      </c>
      <c r="D23" s="115">
        <f t="shared" si="0"/>
        <v>5.9159386024683399E-3</v>
      </c>
    </row>
    <row r="24" spans="2:4" x14ac:dyDescent="0.25">
      <c r="B24" s="119" t="s">
        <v>107</v>
      </c>
      <c r="C24" s="120">
        <v>2951293</v>
      </c>
      <c r="D24" s="115">
        <f t="shared" si="0"/>
        <v>3.5304694169589084E-3</v>
      </c>
    </row>
    <row r="25" spans="2:4" x14ac:dyDescent="0.25">
      <c r="B25" s="119" t="s">
        <v>108</v>
      </c>
      <c r="C25" s="120">
        <v>4286545</v>
      </c>
      <c r="D25" s="115">
        <f t="shared" si="0"/>
        <v>5.1277579104880896E-3</v>
      </c>
    </row>
    <row r="26" spans="2:4" x14ac:dyDescent="0.25">
      <c r="B26" s="119" t="s">
        <v>109</v>
      </c>
      <c r="C26" s="120">
        <v>1876604</v>
      </c>
      <c r="D26" s="115">
        <f t="shared" si="0"/>
        <v>2.2448781024936378E-3</v>
      </c>
    </row>
    <row r="27" spans="2:4" x14ac:dyDescent="0.25">
      <c r="B27" s="119" t="s">
        <v>110</v>
      </c>
      <c r="C27" s="120">
        <v>3712715</v>
      </c>
      <c r="D27" s="115">
        <f t="shared" si="0"/>
        <v>4.4413166572700828E-3</v>
      </c>
    </row>
    <row r="28" spans="2:4" x14ac:dyDescent="0.25">
      <c r="B28" s="119" t="s">
        <v>111</v>
      </c>
      <c r="C28" s="120">
        <v>2039893</v>
      </c>
      <c r="D28" s="115">
        <f t="shared" si="0"/>
        <v>2.4402117479926794E-3</v>
      </c>
    </row>
    <row r="29" spans="2:4" x14ac:dyDescent="0.25">
      <c r="B29" s="119" t="s">
        <v>112</v>
      </c>
      <c r="C29" s="120">
        <v>18879826</v>
      </c>
      <c r="D29" s="115">
        <f t="shared" si="0"/>
        <v>2.258489695550582E-2</v>
      </c>
    </row>
    <row r="30" spans="2:4" x14ac:dyDescent="0.25">
      <c r="B30" s="119" t="s">
        <v>113</v>
      </c>
      <c r="C30" s="120">
        <v>62917072</v>
      </c>
      <c r="D30" s="115">
        <f t="shared" si="0"/>
        <v>7.526423113550626E-2</v>
      </c>
    </row>
    <row r="31" spans="2:4" x14ac:dyDescent="0.25">
      <c r="B31" s="119" t="s">
        <v>114</v>
      </c>
      <c r="C31" s="120">
        <v>3490043</v>
      </c>
      <c r="D31" s="115">
        <f t="shared" si="0"/>
        <v>4.1749463965019802E-3</v>
      </c>
    </row>
    <row r="32" spans="2:4" x14ac:dyDescent="0.25">
      <c r="B32" s="119" t="s">
        <v>115</v>
      </c>
      <c r="C32" s="120">
        <v>4146629</v>
      </c>
      <c r="D32" s="115">
        <f t="shared" si="0"/>
        <v>4.9603840987576973E-3</v>
      </c>
    </row>
    <row r="33" spans="2:4" x14ac:dyDescent="0.25">
      <c r="B33" s="119" t="s">
        <v>116</v>
      </c>
      <c r="C33" s="120">
        <v>491303</v>
      </c>
      <c r="D33" s="115">
        <f t="shared" si="0"/>
        <v>5.8771874427925746E-4</v>
      </c>
    </row>
    <row r="34" spans="2:4" x14ac:dyDescent="0.25">
      <c r="B34" s="119" t="s">
        <v>117</v>
      </c>
      <c r="C34" s="120">
        <v>58775013</v>
      </c>
      <c r="D34" s="115">
        <f t="shared" si="0"/>
        <v>7.0309313876278048E-2</v>
      </c>
    </row>
    <row r="35" spans="2:4" x14ac:dyDescent="0.25">
      <c r="B35" s="119" t="s">
        <v>118</v>
      </c>
      <c r="C35" s="120">
        <v>131850628</v>
      </c>
      <c r="D35" s="115">
        <f t="shared" si="0"/>
        <v>0.15772565101493682</v>
      </c>
    </row>
    <row r="36" spans="2:4" x14ac:dyDescent="0.25">
      <c r="B36" s="119" t="s">
        <v>119</v>
      </c>
      <c r="C36" s="120">
        <v>1819483</v>
      </c>
      <c r="D36" s="115">
        <f t="shared" si="0"/>
        <v>2.1765473933549281E-3</v>
      </c>
    </row>
    <row r="37" spans="2:4" x14ac:dyDescent="0.25">
      <c r="B37" s="119" t="s">
        <v>120</v>
      </c>
      <c r="C37" s="120">
        <v>439363</v>
      </c>
      <c r="D37" s="115">
        <f t="shared" si="0"/>
        <v>5.25585780348924E-4</v>
      </c>
    </row>
    <row r="38" spans="2:4" x14ac:dyDescent="0.25">
      <c r="B38" s="119" t="s">
        <v>121</v>
      </c>
      <c r="C38" s="120">
        <v>58301851</v>
      </c>
      <c r="D38" s="115">
        <f t="shared" si="0"/>
        <v>6.9743296212065403E-2</v>
      </c>
    </row>
    <row r="39" spans="2:4" x14ac:dyDescent="0.25">
      <c r="B39" s="119" t="s">
        <v>122</v>
      </c>
      <c r="C39" s="120">
        <v>259611</v>
      </c>
      <c r="D39" s="115">
        <f t="shared" si="0"/>
        <v>3.1055835384901438E-4</v>
      </c>
    </row>
    <row r="40" spans="2:4" x14ac:dyDescent="0.25">
      <c r="B40" s="119" t="s">
        <v>123</v>
      </c>
      <c r="C40" s="120">
        <v>4100361</v>
      </c>
      <c r="D40" s="115">
        <f t="shared" si="0"/>
        <v>4.9050362363177924E-3</v>
      </c>
    </row>
    <row r="41" spans="2:4" x14ac:dyDescent="0.25">
      <c r="B41" s="119" t="s">
        <v>124</v>
      </c>
      <c r="C41" s="120">
        <v>5571358</v>
      </c>
      <c r="D41" s="115">
        <f t="shared" si="0"/>
        <v>6.6647090037923549E-3</v>
      </c>
    </row>
    <row r="42" spans="2:4" x14ac:dyDescent="0.25">
      <c r="B42" s="119" t="s">
        <v>125</v>
      </c>
      <c r="C42" s="120">
        <v>931431</v>
      </c>
      <c r="D42" s="115">
        <f t="shared" si="0"/>
        <v>1.1142196520330084E-3</v>
      </c>
    </row>
    <row r="43" spans="2:4" x14ac:dyDescent="0.25">
      <c r="B43" s="119" t="s">
        <v>126</v>
      </c>
      <c r="C43" s="120">
        <v>3720193</v>
      </c>
      <c r="D43" s="115">
        <f t="shared" si="0"/>
        <v>4.4502621771828864E-3</v>
      </c>
    </row>
    <row r="44" spans="2:4" x14ac:dyDescent="0.25">
      <c r="B44" s="119" t="s">
        <v>127</v>
      </c>
      <c r="C44" s="120">
        <v>2369539</v>
      </c>
      <c r="D44" s="115">
        <f t="shared" si="0"/>
        <v>2.8345491185698592E-3</v>
      </c>
    </row>
    <row r="45" spans="2:4" x14ac:dyDescent="0.25">
      <c r="B45" s="119" t="s">
        <v>128</v>
      </c>
      <c r="C45" s="120">
        <v>3469215</v>
      </c>
      <c r="D45" s="115">
        <f t="shared" si="0"/>
        <v>4.1500310061912188E-3</v>
      </c>
    </row>
    <row r="46" spans="2:4" x14ac:dyDescent="0.25">
      <c r="B46" s="119" t="s">
        <v>129</v>
      </c>
      <c r="C46" s="120">
        <v>2486575</v>
      </c>
      <c r="D46" s="115">
        <f t="shared" si="0"/>
        <v>2.9745528453036002E-3</v>
      </c>
    </row>
    <row r="47" spans="2:4" x14ac:dyDescent="0.25">
      <c r="B47" s="119" t="s">
        <v>130</v>
      </c>
      <c r="C47" s="120">
        <v>77224305</v>
      </c>
      <c r="D47" s="115">
        <f t="shared" si="0"/>
        <v>9.2379186698307122E-2</v>
      </c>
    </row>
    <row r="48" spans="2:4" x14ac:dyDescent="0.25">
      <c r="B48" s="119" t="s">
        <v>131</v>
      </c>
      <c r="C48" s="120">
        <v>32163927</v>
      </c>
      <c r="D48" s="115">
        <f t="shared" si="0"/>
        <v>3.8475936005946849E-2</v>
      </c>
    </row>
    <row r="49" spans="2:4" x14ac:dyDescent="0.25">
      <c r="B49" s="119" t="s">
        <v>132</v>
      </c>
      <c r="C49" s="120">
        <v>684777</v>
      </c>
      <c r="D49" s="115">
        <f t="shared" si="0"/>
        <v>8.1916104430731563E-4</v>
      </c>
    </row>
    <row r="50" spans="2:4" x14ac:dyDescent="0.25">
      <c r="B50" s="119" t="s">
        <v>133</v>
      </c>
      <c r="C50" s="120">
        <v>2792358</v>
      </c>
      <c r="D50" s="115">
        <f t="shared" si="0"/>
        <v>3.3403442220750509E-3</v>
      </c>
    </row>
    <row r="51" spans="2:4" x14ac:dyDescent="0.25">
      <c r="B51" s="119" t="s">
        <v>134</v>
      </c>
      <c r="C51" s="120">
        <v>250599</v>
      </c>
      <c r="D51" s="115">
        <f t="shared" si="0"/>
        <v>2.9977779414666232E-4</v>
      </c>
    </row>
    <row r="52" spans="2:4" x14ac:dyDescent="0.25">
      <c r="B52" s="119" t="s">
        <v>135</v>
      </c>
      <c r="C52" s="120">
        <v>3358121</v>
      </c>
      <c r="D52" s="115">
        <f t="shared" si="0"/>
        <v>4.0171353670907855E-3</v>
      </c>
    </row>
    <row r="53" spans="2:4" x14ac:dyDescent="0.25">
      <c r="B53" s="119" t="s">
        <v>136</v>
      </c>
      <c r="C53" s="120">
        <v>14413356</v>
      </c>
      <c r="D53" s="115">
        <f t="shared" si="0"/>
        <v>1.7241904668137385E-2</v>
      </c>
    </row>
    <row r="54" spans="2:4" x14ac:dyDescent="0.25">
      <c r="B54" s="119" t="s">
        <v>137</v>
      </c>
      <c r="C54" s="120">
        <v>6339280</v>
      </c>
      <c r="D54" s="115">
        <f t="shared" si="0"/>
        <v>7.5833318364321228E-3</v>
      </c>
    </row>
    <row r="55" spans="2:4" x14ac:dyDescent="0.25">
      <c r="B55" s="119" t="s">
        <v>138</v>
      </c>
      <c r="C55" s="120">
        <v>1576512</v>
      </c>
      <c r="D55" s="115">
        <f t="shared" si="0"/>
        <v>1.885894555867114E-3</v>
      </c>
    </row>
    <row r="56" spans="2:4" x14ac:dyDescent="0.25">
      <c r="B56" s="119" t="s">
        <v>139</v>
      </c>
      <c r="C56" s="120">
        <v>7479232</v>
      </c>
      <c r="D56" s="115">
        <f t="shared" si="0"/>
        <v>8.9469936866113983E-3</v>
      </c>
    </row>
    <row r="57" spans="2:4" x14ac:dyDescent="0.25">
      <c r="B57" s="119" t="s">
        <v>140</v>
      </c>
      <c r="C57" s="120">
        <v>6037877</v>
      </c>
      <c r="D57" s="115">
        <f t="shared" si="0"/>
        <v>7.2227800126451703E-3</v>
      </c>
    </row>
    <row r="58" spans="2:4" x14ac:dyDescent="0.25">
      <c r="B58" s="119" t="s">
        <v>141</v>
      </c>
      <c r="C58" s="120">
        <v>219818</v>
      </c>
      <c r="D58" s="115">
        <f t="shared" si="0"/>
        <v>2.6295617761336245E-4</v>
      </c>
    </row>
    <row r="59" spans="2:4" x14ac:dyDescent="0.25">
      <c r="B59" s="119" t="s">
        <v>142</v>
      </c>
      <c r="C59" s="120">
        <v>14491666</v>
      </c>
      <c r="D59" s="115">
        <f t="shared" si="0"/>
        <v>1.7335582612022338E-2</v>
      </c>
    </row>
    <row r="60" spans="2:4" x14ac:dyDescent="0.25">
      <c r="B60" s="119" t="s">
        <v>143</v>
      </c>
      <c r="C60" s="120">
        <v>408836</v>
      </c>
      <c r="D60" s="115">
        <f t="shared" si="0"/>
        <v>4.8906801003892613E-4</v>
      </c>
    </row>
    <row r="61" spans="2:4" x14ac:dyDescent="0.25">
      <c r="B61" s="119" t="s">
        <v>144</v>
      </c>
      <c r="C61" s="120">
        <v>49433974</v>
      </c>
      <c r="D61" s="115">
        <f t="shared" si="0"/>
        <v>5.9135142924047812E-2</v>
      </c>
    </row>
    <row r="62" spans="2:4" x14ac:dyDescent="0.25">
      <c r="B62" s="119" t="s">
        <v>145</v>
      </c>
      <c r="C62" s="120">
        <v>10850854</v>
      </c>
      <c r="D62" s="115">
        <f t="shared" si="0"/>
        <v>1.298027955709116E-2</v>
      </c>
    </row>
    <row r="63" spans="2:4" x14ac:dyDescent="0.25">
      <c r="B63" s="119" t="s">
        <v>146</v>
      </c>
      <c r="C63" s="120">
        <v>1656136</v>
      </c>
      <c r="D63" s="115">
        <f t="shared" si="0"/>
        <v>1.9811443656474158E-3</v>
      </c>
    </row>
    <row r="64" spans="2:4" x14ac:dyDescent="0.25">
      <c r="B64" s="119" t="s">
        <v>147</v>
      </c>
      <c r="C64" s="120">
        <v>3784649</v>
      </c>
      <c r="D64" s="115">
        <f t="shared" si="0"/>
        <v>4.5273673432031708E-3</v>
      </c>
    </row>
    <row r="65" spans="2:4" x14ac:dyDescent="0.25">
      <c r="B65" s="119" t="s">
        <v>148</v>
      </c>
      <c r="C65" s="120">
        <v>2759710</v>
      </c>
      <c r="D65" s="115">
        <f t="shared" si="0"/>
        <v>3.3012892161759845E-3</v>
      </c>
    </row>
    <row r="66" spans="2:4" x14ac:dyDescent="0.25">
      <c r="B66" s="119" t="s">
        <v>149</v>
      </c>
      <c r="C66" s="120">
        <v>1853443</v>
      </c>
      <c r="D66" s="115">
        <f t="shared" si="0"/>
        <v>2.217171872659397E-3</v>
      </c>
    </row>
    <row r="67" spans="2:4" x14ac:dyDescent="0.25">
      <c r="B67" s="119" t="s">
        <v>150</v>
      </c>
      <c r="C67" s="120">
        <v>2344902</v>
      </c>
      <c r="D67" s="115">
        <f t="shared" si="0"/>
        <v>2.8050772311545408E-3</v>
      </c>
    </row>
    <row r="68" spans="2:4" x14ac:dyDescent="0.25">
      <c r="B68" s="119" t="s">
        <v>151</v>
      </c>
      <c r="C68" s="120">
        <v>1055804</v>
      </c>
      <c r="D68" s="115">
        <f t="shared" si="0"/>
        <v>1.2630002281382713E-3</v>
      </c>
    </row>
    <row r="69" spans="2:4" x14ac:dyDescent="0.25">
      <c r="B69" s="119" t="s">
        <v>152</v>
      </c>
      <c r="C69" s="120">
        <v>1162420</v>
      </c>
      <c r="D69" s="115">
        <f t="shared" ref="D69:D76" si="1">C69/C$76</f>
        <v>1.3905390822467896E-3</v>
      </c>
    </row>
    <row r="70" spans="2:4" x14ac:dyDescent="0.25">
      <c r="B70" s="119" t="s">
        <v>153</v>
      </c>
      <c r="C70" s="120">
        <v>2171840</v>
      </c>
      <c r="D70" s="115">
        <f t="shared" si="1"/>
        <v>2.5980526835282149E-3</v>
      </c>
    </row>
    <row r="71" spans="2:4" x14ac:dyDescent="0.25">
      <c r="B71" s="119" t="s">
        <v>154</v>
      </c>
      <c r="C71" s="120">
        <v>1128433</v>
      </c>
      <c r="D71" s="115">
        <f t="shared" si="1"/>
        <v>1.3498823043280326E-3</v>
      </c>
    </row>
    <row r="72" spans="2:4" x14ac:dyDescent="0.25">
      <c r="B72" s="119" t="s">
        <v>155</v>
      </c>
      <c r="C72" s="120">
        <v>2440641</v>
      </c>
      <c r="D72" s="115">
        <f t="shared" si="1"/>
        <v>2.9196045286848872E-3</v>
      </c>
    </row>
    <row r="73" spans="2:4" x14ac:dyDescent="0.25">
      <c r="B73" s="119" t="s">
        <v>156</v>
      </c>
      <c r="C73" s="120">
        <v>1406408</v>
      </c>
      <c r="D73" s="115">
        <f t="shared" si="1"/>
        <v>1.6824085008727851E-3</v>
      </c>
    </row>
    <row r="74" spans="2:4" x14ac:dyDescent="0.25">
      <c r="B74" s="119" t="s">
        <v>157</v>
      </c>
      <c r="C74" s="120">
        <v>1544238</v>
      </c>
      <c r="D74" s="115">
        <f t="shared" si="1"/>
        <v>1.8472869455881849E-3</v>
      </c>
    </row>
    <row r="75" spans="2:4" x14ac:dyDescent="0.25">
      <c r="B75" s="119" t="s">
        <v>158</v>
      </c>
      <c r="C75" s="120">
        <v>11643798</v>
      </c>
      <c r="D75" s="115">
        <f t="shared" si="1"/>
        <v>1.3928834831461094E-2</v>
      </c>
    </row>
    <row r="76" spans="2:4" x14ac:dyDescent="0.25">
      <c r="B76" s="116" t="s">
        <v>159</v>
      </c>
      <c r="C76" s="121">
        <v>835949176</v>
      </c>
      <c r="D76" s="115">
        <f t="shared" si="1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4FCF-EC6A-488F-9148-5073EBBC4AD3}">
  <dimension ref="C3:D74"/>
  <sheetViews>
    <sheetView topLeftCell="A2" workbookViewId="0">
      <selection activeCell="C74" sqref="C3:D74"/>
    </sheetView>
  </sheetViews>
  <sheetFormatPr baseColWidth="10" defaultRowHeight="14.4" x14ac:dyDescent="0.3"/>
  <cols>
    <col min="4" max="4" width="11.5546875" style="110"/>
  </cols>
  <sheetData>
    <row r="3" spans="3:4" x14ac:dyDescent="0.3">
      <c r="C3" t="s">
        <v>87</v>
      </c>
      <c r="D3" s="110">
        <v>4.5304512627451889E-3</v>
      </c>
    </row>
    <row r="4" spans="3:4" x14ac:dyDescent="0.3">
      <c r="C4" t="s">
        <v>88</v>
      </c>
      <c r="D4" s="110">
        <v>2.0987943410569258E-2</v>
      </c>
    </row>
    <row r="5" spans="3:4" x14ac:dyDescent="0.3">
      <c r="C5" t="s">
        <v>89</v>
      </c>
      <c r="D5" s="110">
        <v>3.8954890960978712E-2</v>
      </c>
    </row>
    <row r="6" spans="3:4" x14ac:dyDescent="0.3">
      <c r="C6" t="s">
        <v>90</v>
      </c>
      <c r="D6" s="110">
        <v>4.9658688819617901E-3</v>
      </c>
    </row>
    <row r="7" spans="3:4" x14ac:dyDescent="0.3">
      <c r="C7" t="s">
        <v>91</v>
      </c>
      <c r="D7" s="110">
        <v>3.9556352167515029E-3</v>
      </c>
    </row>
    <row r="8" spans="3:4" x14ac:dyDescent="0.3">
      <c r="C8" t="s">
        <v>92</v>
      </c>
      <c r="D8" s="110">
        <v>2.4733058651881488E-3</v>
      </c>
    </row>
    <row r="9" spans="3:4" x14ac:dyDescent="0.3">
      <c r="C9" t="s">
        <v>93</v>
      </c>
      <c r="D9" s="110">
        <v>3.3558619118729773E-4</v>
      </c>
    </row>
    <row r="10" spans="3:4" x14ac:dyDescent="0.3">
      <c r="C10" t="s">
        <v>94</v>
      </c>
      <c r="D10" s="110">
        <v>3.0498110090846002E-3</v>
      </c>
    </row>
    <row r="11" spans="3:4" x14ac:dyDescent="0.3">
      <c r="C11" t="s">
        <v>95</v>
      </c>
      <c r="D11" s="110">
        <v>1.1019497673384871E-3</v>
      </c>
    </row>
    <row r="12" spans="3:4" x14ac:dyDescent="0.3">
      <c r="C12" t="s">
        <v>96</v>
      </c>
      <c r="D12" s="110">
        <v>3.7952163732977947E-3</v>
      </c>
    </row>
    <row r="13" spans="3:4" x14ac:dyDescent="0.3">
      <c r="C13" t="s">
        <v>97</v>
      </c>
      <c r="D13" s="110">
        <v>4.4854162282229465E-3</v>
      </c>
    </row>
    <row r="14" spans="3:4" x14ac:dyDescent="0.3">
      <c r="C14" t="s">
        <v>98</v>
      </c>
      <c r="D14" s="110">
        <v>1.3727180227521393E-2</v>
      </c>
    </row>
    <row r="15" spans="3:4" x14ac:dyDescent="0.3">
      <c r="C15" t="s">
        <v>99</v>
      </c>
      <c r="D15" s="110">
        <v>1.6154857720680378E-3</v>
      </c>
    </row>
    <row r="16" spans="3:4" x14ac:dyDescent="0.3">
      <c r="C16" t="s">
        <v>100</v>
      </c>
      <c r="D16" s="110">
        <v>4.1397157857836087E-3</v>
      </c>
    </row>
    <row r="17" spans="3:4" x14ac:dyDescent="0.3">
      <c r="C17" t="s">
        <v>101</v>
      </c>
      <c r="D17" s="110">
        <v>2.2512433219983221E-3</v>
      </c>
    </row>
    <row r="18" spans="3:4" x14ac:dyDescent="0.3">
      <c r="C18" t="s">
        <v>102</v>
      </c>
      <c r="D18" s="110">
        <v>1.4659409150491225E-2</v>
      </c>
    </row>
    <row r="19" spans="3:4" x14ac:dyDescent="0.3">
      <c r="C19" t="s">
        <v>103</v>
      </c>
      <c r="D19" s="110">
        <v>2.9850068301281512E-3</v>
      </c>
    </row>
    <row r="20" spans="3:4" x14ac:dyDescent="0.3">
      <c r="C20" t="s">
        <v>104</v>
      </c>
      <c r="D20" s="110">
        <v>2.1855750952974203E-2</v>
      </c>
    </row>
    <row r="21" spans="3:4" x14ac:dyDescent="0.3">
      <c r="C21" t="s">
        <v>105</v>
      </c>
      <c r="D21" s="110">
        <v>7.6745936047193375E-2</v>
      </c>
    </row>
    <row r="22" spans="3:4" x14ac:dyDescent="0.3">
      <c r="C22" t="s">
        <v>106</v>
      </c>
      <c r="D22" s="110">
        <v>5.9159386024683399E-3</v>
      </c>
    </row>
    <row r="23" spans="3:4" x14ac:dyDescent="0.3">
      <c r="C23" t="s">
        <v>107</v>
      </c>
      <c r="D23" s="110">
        <v>3.5304694169589084E-3</v>
      </c>
    </row>
    <row r="24" spans="3:4" x14ac:dyDescent="0.3">
      <c r="C24" t="s">
        <v>108</v>
      </c>
      <c r="D24" s="110">
        <v>5.1277579104880896E-3</v>
      </c>
    </row>
    <row r="25" spans="3:4" x14ac:dyDescent="0.3">
      <c r="C25" t="s">
        <v>109</v>
      </c>
      <c r="D25" s="110">
        <v>2.2448781024936378E-3</v>
      </c>
    </row>
    <row r="26" spans="3:4" x14ac:dyDescent="0.3">
      <c r="C26" t="s">
        <v>110</v>
      </c>
      <c r="D26" s="110">
        <v>4.4413166572700828E-3</v>
      </c>
    </row>
    <row r="27" spans="3:4" x14ac:dyDescent="0.3">
      <c r="C27" t="s">
        <v>111</v>
      </c>
      <c r="D27" s="110">
        <v>2.4402117479926794E-3</v>
      </c>
    </row>
    <row r="28" spans="3:4" x14ac:dyDescent="0.3">
      <c r="C28" t="s">
        <v>112</v>
      </c>
      <c r="D28" s="110">
        <v>2.258489695550582E-2</v>
      </c>
    </row>
    <row r="29" spans="3:4" x14ac:dyDescent="0.3">
      <c r="C29" t="s">
        <v>113</v>
      </c>
      <c r="D29" s="110">
        <v>7.526423113550626E-2</v>
      </c>
    </row>
    <row r="30" spans="3:4" x14ac:dyDescent="0.3">
      <c r="C30" t="s">
        <v>114</v>
      </c>
      <c r="D30" s="110">
        <v>4.1749463965019802E-3</v>
      </c>
    </row>
    <row r="31" spans="3:4" x14ac:dyDescent="0.3">
      <c r="C31" t="s">
        <v>115</v>
      </c>
      <c r="D31" s="110">
        <v>4.9603840987576973E-3</v>
      </c>
    </row>
    <row r="32" spans="3:4" x14ac:dyDescent="0.3">
      <c r="C32" t="s">
        <v>116</v>
      </c>
      <c r="D32" s="110">
        <v>5.8771874427925746E-4</v>
      </c>
    </row>
    <row r="33" spans="3:4" x14ac:dyDescent="0.3">
      <c r="C33" t="s">
        <v>117</v>
      </c>
      <c r="D33" s="110">
        <v>7.0309313876278048E-2</v>
      </c>
    </row>
    <row r="34" spans="3:4" x14ac:dyDescent="0.3">
      <c r="C34" t="s">
        <v>118</v>
      </c>
      <c r="D34" s="110">
        <v>0.15772565101493682</v>
      </c>
    </row>
    <row r="35" spans="3:4" x14ac:dyDescent="0.3">
      <c r="C35" t="s">
        <v>119</v>
      </c>
      <c r="D35" s="110">
        <v>2.1765473933549281E-3</v>
      </c>
    </row>
    <row r="36" spans="3:4" x14ac:dyDescent="0.3">
      <c r="C36" t="s">
        <v>120</v>
      </c>
      <c r="D36" s="110">
        <v>5.25585780348924E-4</v>
      </c>
    </row>
    <row r="37" spans="3:4" x14ac:dyDescent="0.3">
      <c r="C37" t="s">
        <v>121</v>
      </c>
      <c r="D37" s="110">
        <v>6.9743296212065403E-2</v>
      </c>
    </row>
    <row r="38" spans="3:4" x14ac:dyDescent="0.3">
      <c r="C38" t="s">
        <v>122</v>
      </c>
      <c r="D38" s="110">
        <v>3.1055835384901438E-4</v>
      </c>
    </row>
    <row r="39" spans="3:4" x14ac:dyDescent="0.3">
      <c r="C39" t="s">
        <v>123</v>
      </c>
      <c r="D39" s="110">
        <v>4.9050362363177924E-3</v>
      </c>
    </row>
    <row r="40" spans="3:4" x14ac:dyDescent="0.3">
      <c r="C40" t="s">
        <v>124</v>
      </c>
      <c r="D40" s="110">
        <v>6.6647090037923549E-3</v>
      </c>
    </row>
    <row r="41" spans="3:4" x14ac:dyDescent="0.3">
      <c r="C41" t="s">
        <v>125</v>
      </c>
      <c r="D41" s="110">
        <v>1.1142196520330084E-3</v>
      </c>
    </row>
    <row r="42" spans="3:4" x14ac:dyDescent="0.3">
      <c r="C42" t="s">
        <v>126</v>
      </c>
      <c r="D42" s="110">
        <v>4.4502621771828864E-3</v>
      </c>
    </row>
    <row r="43" spans="3:4" x14ac:dyDescent="0.3">
      <c r="C43" t="s">
        <v>127</v>
      </c>
      <c r="D43" s="110">
        <v>2.8345491185698592E-3</v>
      </c>
    </row>
    <row r="44" spans="3:4" x14ac:dyDescent="0.3">
      <c r="C44" t="s">
        <v>128</v>
      </c>
      <c r="D44" s="110">
        <v>4.1500310061912188E-3</v>
      </c>
    </row>
    <row r="45" spans="3:4" x14ac:dyDescent="0.3">
      <c r="C45" t="s">
        <v>129</v>
      </c>
      <c r="D45" s="110">
        <v>2.9745528453036002E-3</v>
      </c>
    </row>
    <row r="46" spans="3:4" x14ac:dyDescent="0.3">
      <c r="C46" t="s">
        <v>130</v>
      </c>
      <c r="D46" s="110">
        <v>9.2379186698307122E-2</v>
      </c>
    </row>
    <row r="47" spans="3:4" x14ac:dyDescent="0.3">
      <c r="C47" t="s">
        <v>131</v>
      </c>
      <c r="D47" s="110">
        <v>3.8475936005946849E-2</v>
      </c>
    </row>
    <row r="48" spans="3:4" x14ac:dyDescent="0.3">
      <c r="C48" t="s">
        <v>132</v>
      </c>
      <c r="D48" s="110">
        <v>8.1916104430731563E-4</v>
      </c>
    </row>
    <row r="49" spans="3:4" x14ac:dyDescent="0.3">
      <c r="C49" t="s">
        <v>133</v>
      </c>
      <c r="D49" s="110">
        <v>3.3403442220750509E-3</v>
      </c>
    </row>
    <row r="50" spans="3:4" x14ac:dyDescent="0.3">
      <c r="C50" t="s">
        <v>134</v>
      </c>
      <c r="D50" s="110">
        <v>2.9977779414666232E-4</v>
      </c>
    </row>
    <row r="51" spans="3:4" x14ac:dyDescent="0.3">
      <c r="C51" t="s">
        <v>135</v>
      </c>
      <c r="D51" s="110">
        <v>4.0171353670907855E-3</v>
      </c>
    </row>
    <row r="52" spans="3:4" x14ac:dyDescent="0.3">
      <c r="C52" t="s">
        <v>136</v>
      </c>
      <c r="D52" s="110">
        <v>1.7241904668137385E-2</v>
      </c>
    </row>
    <row r="53" spans="3:4" x14ac:dyDescent="0.3">
      <c r="C53" t="s">
        <v>137</v>
      </c>
      <c r="D53" s="110">
        <v>7.5833318364321228E-3</v>
      </c>
    </row>
    <row r="54" spans="3:4" x14ac:dyDescent="0.3">
      <c r="C54" t="s">
        <v>138</v>
      </c>
      <c r="D54" s="110">
        <v>1.885894555867114E-3</v>
      </c>
    </row>
    <row r="55" spans="3:4" x14ac:dyDescent="0.3">
      <c r="C55" t="s">
        <v>139</v>
      </c>
      <c r="D55" s="110">
        <v>8.9469936866113983E-3</v>
      </c>
    </row>
    <row r="56" spans="3:4" x14ac:dyDescent="0.3">
      <c r="C56" t="s">
        <v>140</v>
      </c>
      <c r="D56" s="110">
        <v>7.2227800126451703E-3</v>
      </c>
    </row>
    <row r="57" spans="3:4" x14ac:dyDescent="0.3">
      <c r="C57" t="s">
        <v>141</v>
      </c>
      <c r="D57" s="110">
        <v>2.6295617761336245E-4</v>
      </c>
    </row>
    <row r="58" spans="3:4" x14ac:dyDescent="0.3">
      <c r="C58" t="s">
        <v>142</v>
      </c>
      <c r="D58" s="110">
        <v>1.7335582612022338E-2</v>
      </c>
    </row>
    <row r="59" spans="3:4" x14ac:dyDescent="0.3">
      <c r="C59" t="s">
        <v>143</v>
      </c>
      <c r="D59" s="110">
        <v>4.8906801003892613E-4</v>
      </c>
    </row>
    <row r="60" spans="3:4" x14ac:dyDescent="0.3">
      <c r="C60" t="s">
        <v>144</v>
      </c>
      <c r="D60" s="110">
        <v>5.9135142924047812E-2</v>
      </c>
    </row>
    <row r="61" spans="3:4" x14ac:dyDescent="0.3">
      <c r="C61" t="s">
        <v>145</v>
      </c>
      <c r="D61" s="110">
        <v>1.298027955709116E-2</v>
      </c>
    </row>
    <row r="62" spans="3:4" x14ac:dyDescent="0.3">
      <c r="C62" t="s">
        <v>146</v>
      </c>
      <c r="D62" s="110">
        <v>1.9811443656474158E-3</v>
      </c>
    </row>
    <row r="63" spans="3:4" x14ac:dyDescent="0.3">
      <c r="C63" t="s">
        <v>147</v>
      </c>
      <c r="D63" s="110">
        <v>4.5273673432031708E-3</v>
      </c>
    </row>
    <row r="64" spans="3:4" x14ac:dyDescent="0.3">
      <c r="C64" t="s">
        <v>148</v>
      </c>
      <c r="D64" s="110">
        <v>3.3012892161759845E-3</v>
      </c>
    </row>
    <row r="65" spans="3:4" x14ac:dyDescent="0.3">
      <c r="C65" t="s">
        <v>149</v>
      </c>
      <c r="D65" s="110">
        <v>2.217171872659397E-3</v>
      </c>
    </row>
    <row r="66" spans="3:4" x14ac:dyDescent="0.3">
      <c r="C66" t="s">
        <v>150</v>
      </c>
      <c r="D66" s="110">
        <v>2.8050772311545408E-3</v>
      </c>
    </row>
    <row r="67" spans="3:4" x14ac:dyDescent="0.3">
      <c r="C67" t="s">
        <v>151</v>
      </c>
      <c r="D67" s="110">
        <v>1.2630002281382713E-3</v>
      </c>
    </row>
    <row r="68" spans="3:4" x14ac:dyDescent="0.3">
      <c r="C68" t="s">
        <v>152</v>
      </c>
      <c r="D68" s="110">
        <v>1.3905390822467896E-3</v>
      </c>
    </row>
    <row r="69" spans="3:4" x14ac:dyDescent="0.3">
      <c r="C69" t="s">
        <v>153</v>
      </c>
      <c r="D69" s="110">
        <v>2.5980526835282149E-3</v>
      </c>
    </row>
    <row r="70" spans="3:4" x14ac:dyDescent="0.3">
      <c r="C70" t="s">
        <v>154</v>
      </c>
      <c r="D70" s="110">
        <v>1.3498823043280326E-3</v>
      </c>
    </row>
    <row r="71" spans="3:4" x14ac:dyDescent="0.3">
      <c r="C71" t="s">
        <v>155</v>
      </c>
      <c r="D71" s="110">
        <v>2.9196045286848872E-3</v>
      </c>
    </row>
    <row r="72" spans="3:4" x14ac:dyDescent="0.3">
      <c r="C72" t="s">
        <v>156</v>
      </c>
      <c r="D72" s="110">
        <v>1.6824085008727851E-3</v>
      </c>
    </row>
    <row r="73" spans="3:4" x14ac:dyDescent="0.3">
      <c r="C73" t="s">
        <v>157</v>
      </c>
      <c r="D73" s="110">
        <v>1.8472869455881849E-3</v>
      </c>
    </row>
    <row r="74" spans="3:4" x14ac:dyDescent="0.3">
      <c r="C74" t="s">
        <v>158</v>
      </c>
      <c r="D74" s="110">
        <v>1.3928834831461094E-2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4632-28A3-4FBD-B18D-585062BC804F}">
  <dimension ref="C3:E12"/>
  <sheetViews>
    <sheetView topLeftCell="A9" workbookViewId="0">
      <selection activeCell="C34" sqref="C34"/>
    </sheetView>
  </sheetViews>
  <sheetFormatPr baseColWidth="10" defaultRowHeight="14.4" x14ac:dyDescent="0.3"/>
  <cols>
    <col min="1" max="2" width="11.5546875" style="3"/>
    <col min="3" max="3" width="13.21875" style="3" customWidth="1"/>
    <col min="4" max="4" width="22.21875" style="3" customWidth="1"/>
    <col min="5" max="16384" width="11.5546875" style="3"/>
  </cols>
  <sheetData>
    <row r="3" spans="3:5" x14ac:dyDescent="0.3">
      <c r="C3" s="98" t="s">
        <v>0</v>
      </c>
      <c r="D3" s="98" t="s">
        <v>197</v>
      </c>
      <c r="E3" s="98" t="s">
        <v>30</v>
      </c>
    </row>
    <row r="4" spans="3:5" x14ac:dyDescent="0.3">
      <c r="C4" s="99" t="s">
        <v>22</v>
      </c>
      <c r="D4" s="100">
        <v>424326249225</v>
      </c>
      <c r="E4" s="101">
        <f>D4/D$12</f>
        <v>0.51105196532203867</v>
      </c>
    </row>
    <row r="5" spans="3:5" x14ac:dyDescent="0.3">
      <c r="C5" s="99" t="s">
        <v>23</v>
      </c>
      <c r="D5" s="100">
        <v>117537248258</v>
      </c>
      <c r="E5" s="102">
        <f t="shared" ref="E5:E11" si="0">D5/D$12</f>
        <v>0.14156004213857687</v>
      </c>
    </row>
    <row r="6" spans="3:5" x14ac:dyDescent="0.3">
      <c r="C6" s="99" t="s">
        <v>24</v>
      </c>
      <c r="D6" s="100">
        <v>94321009825</v>
      </c>
      <c r="E6" s="102">
        <f t="shared" si="0"/>
        <v>0.11359876399413096</v>
      </c>
    </row>
    <row r="7" spans="3:5" x14ac:dyDescent="0.3">
      <c r="C7" s="99" t="s">
        <v>25</v>
      </c>
      <c r="D7" s="100">
        <v>95547846713</v>
      </c>
      <c r="E7" s="102">
        <f t="shared" si="0"/>
        <v>0.11507634734865381</v>
      </c>
    </row>
    <row r="8" spans="3:5" x14ac:dyDescent="0.3">
      <c r="C8" s="99" t="s">
        <v>26</v>
      </c>
      <c r="D8" s="100">
        <v>30353958250</v>
      </c>
      <c r="E8" s="102">
        <f t="shared" si="0"/>
        <v>3.6557837388796789E-2</v>
      </c>
    </row>
    <row r="9" spans="3:5" x14ac:dyDescent="0.3">
      <c r="C9" s="99" t="s">
        <v>27</v>
      </c>
      <c r="D9" s="100">
        <v>8019426362</v>
      </c>
      <c r="E9" s="102">
        <f t="shared" si="0"/>
        <v>9.6584729569306246E-3</v>
      </c>
    </row>
    <row r="10" spans="3:5" x14ac:dyDescent="0.3">
      <c r="C10" s="99" t="s">
        <v>28</v>
      </c>
      <c r="D10" s="100">
        <v>7988049749</v>
      </c>
      <c r="E10" s="102">
        <f t="shared" si="0"/>
        <v>9.6206834499932489E-3</v>
      </c>
    </row>
    <row r="11" spans="3:5" x14ac:dyDescent="0.3">
      <c r="C11" s="99" t="s">
        <v>29</v>
      </c>
      <c r="D11" s="100">
        <v>52205825000</v>
      </c>
      <c r="E11" s="102">
        <f t="shared" si="0"/>
        <v>6.2875887400879002E-2</v>
      </c>
    </row>
    <row r="12" spans="3:5" x14ac:dyDescent="0.3">
      <c r="C12" s="14" t="s">
        <v>21</v>
      </c>
      <c r="D12" s="15">
        <f>SUM(D4:D11)</f>
        <v>830299613382</v>
      </c>
      <c r="E12" s="103">
        <f>SUM(E4:E11)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A81D-283E-4A84-BA02-A34A03803E14}">
  <dimension ref="C4:E12"/>
  <sheetViews>
    <sheetView topLeftCell="A2" workbookViewId="0">
      <selection activeCell="G22" sqref="G22"/>
    </sheetView>
  </sheetViews>
  <sheetFormatPr baseColWidth="10" defaultRowHeight="14.4" x14ac:dyDescent="0.3"/>
  <cols>
    <col min="1" max="2" width="11.5546875" style="3"/>
    <col min="3" max="3" width="13.21875" style="3" customWidth="1"/>
    <col min="4" max="4" width="22.21875" style="3" customWidth="1"/>
    <col min="5" max="16384" width="11.5546875" style="3"/>
  </cols>
  <sheetData>
    <row r="4" spans="3:5" x14ac:dyDescent="0.3">
      <c r="C4" s="12" t="s">
        <v>22</v>
      </c>
      <c r="D4" s="13">
        <v>424326249225</v>
      </c>
      <c r="E4" s="16">
        <f>D4/D$12</f>
        <v>0.51105196532203867</v>
      </c>
    </row>
    <row r="5" spans="3:5" x14ac:dyDescent="0.3">
      <c r="C5" s="12" t="s">
        <v>23</v>
      </c>
      <c r="D5" s="13">
        <v>117537248258</v>
      </c>
      <c r="E5" s="16">
        <f t="shared" ref="E5:E11" si="0">D5/D$12</f>
        <v>0.14156004213857687</v>
      </c>
    </row>
    <row r="6" spans="3:5" x14ac:dyDescent="0.3">
      <c r="C6" s="12" t="s">
        <v>24</v>
      </c>
      <c r="D6" s="13">
        <v>94321009825</v>
      </c>
      <c r="E6" s="16">
        <f t="shared" si="0"/>
        <v>0.11359876399413096</v>
      </c>
    </row>
    <row r="7" spans="3:5" x14ac:dyDescent="0.3">
      <c r="C7" s="12" t="s">
        <v>25</v>
      </c>
      <c r="D7" s="13">
        <v>95547846713</v>
      </c>
      <c r="E7" s="16">
        <f t="shared" si="0"/>
        <v>0.11507634734865381</v>
      </c>
    </row>
    <row r="8" spans="3:5" x14ac:dyDescent="0.3">
      <c r="C8" s="12" t="s">
        <v>26</v>
      </c>
      <c r="D8" s="13">
        <v>30353958250</v>
      </c>
      <c r="E8" s="16">
        <f t="shared" si="0"/>
        <v>3.6557837388796789E-2</v>
      </c>
    </row>
    <row r="9" spans="3:5" x14ac:dyDescent="0.3">
      <c r="C9" s="12" t="s">
        <v>27</v>
      </c>
      <c r="D9" s="13">
        <v>8019426362</v>
      </c>
      <c r="E9" s="16">
        <f t="shared" si="0"/>
        <v>9.6584729569306246E-3</v>
      </c>
    </row>
    <row r="10" spans="3:5" x14ac:dyDescent="0.3">
      <c r="C10" s="12" t="s">
        <v>28</v>
      </c>
      <c r="D10" s="13">
        <v>7988049749</v>
      </c>
      <c r="E10" s="16">
        <f t="shared" si="0"/>
        <v>9.6206834499932489E-3</v>
      </c>
    </row>
    <row r="11" spans="3:5" x14ac:dyDescent="0.3">
      <c r="C11" s="12" t="s">
        <v>29</v>
      </c>
      <c r="D11" s="13">
        <v>52205825000</v>
      </c>
      <c r="E11" s="16">
        <f t="shared" si="0"/>
        <v>6.2875887400879002E-2</v>
      </c>
    </row>
    <row r="12" spans="3:5" x14ac:dyDescent="0.3">
      <c r="C12" s="14" t="s">
        <v>21</v>
      </c>
      <c r="D12" s="15">
        <f>SUM(D4:D11)</f>
        <v>830299613382</v>
      </c>
      <c r="E12" s="16">
        <f>SUM(E4:E11)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A98E-E1CA-4C42-81E7-EA39E88332E3}">
  <dimension ref="A2:O39"/>
  <sheetViews>
    <sheetView topLeftCell="A15" workbookViewId="0">
      <selection activeCell="F15" sqref="F15"/>
    </sheetView>
  </sheetViews>
  <sheetFormatPr baseColWidth="10" defaultRowHeight="14.4" x14ac:dyDescent="0.3"/>
  <sheetData>
    <row r="2" spans="1:15" x14ac:dyDescent="0.3">
      <c r="B2" s="125" t="s">
        <v>31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</row>
    <row r="3" spans="1:15" x14ac:dyDescent="0.3">
      <c r="B3" s="125" t="s">
        <v>32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</row>
    <row r="4" spans="1:15" x14ac:dyDescent="0.3">
      <c r="B4" s="125" t="s">
        <v>33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</row>
    <row r="5" spans="1:15" ht="15" thickBot="1" x14ac:dyDescent="0.35">
      <c r="B5" s="27" t="s">
        <v>34</v>
      </c>
      <c r="C5" s="26" t="s">
        <v>35</v>
      </c>
      <c r="D5" s="26" t="s">
        <v>36</v>
      </c>
      <c r="E5" s="26" t="s">
        <v>37</v>
      </c>
      <c r="F5" s="26" t="s">
        <v>38</v>
      </c>
      <c r="G5" s="26" t="s">
        <v>39</v>
      </c>
      <c r="H5" s="26" t="s">
        <v>40</v>
      </c>
      <c r="I5" s="26" t="s">
        <v>41</v>
      </c>
      <c r="J5" s="26" t="s">
        <v>42</v>
      </c>
      <c r="K5" s="26" t="s">
        <v>43</v>
      </c>
      <c r="L5" s="26" t="s">
        <v>44</v>
      </c>
      <c r="M5" s="26" t="s">
        <v>45</v>
      </c>
      <c r="O5" s="33">
        <v>380213034</v>
      </c>
    </row>
    <row r="6" spans="1:15" ht="15" thickBot="1" x14ac:dyDescent="0.35">
      <c r="B6" s="27" t="s">
        <v>46</v>
      </c>
      <c r="C6" s="28">
        <v>82887934150</v>
      </c>
      <c r="D6" s="28">
        <v>8294319278</v>
      </c>
      <c r="E6" s="28">
        <v>8294319278</v>
      </c>
      <c r="F6" s="28">
        <v>8294319278</v>
      </c>
      <c r="G6" s="28">
        <v>8294319278</v>
      </c>
      <c r="H6" s="28">
        <v>8294319278</v>
      </c>
      <c r="I6" s="28">
        <v>8294319276</v>
      </c>
      <c r="J6" s="28">
        <v>8280504622</v>
      </c>
      <c r="K6" s="28">
        <v>8280504622</v>
      </c>
      <c r="L6" s="28">
        <v>8280504622</v>
      </c>
      <c r="M6" s="28">
        <v>8280504618</v>
      </c>
      <c r="O6" s="33">
        <v>622524780</v>
      </c>
    </row>
    <row r="7" spans="1:15" ht="15" thickBot="1" x14ac:dyDescent="0.35">
      <c r="A7">
        <v>1</v>
      </c>
      <c r="B7" s="27" t="s">
        <v>47</v>
      </c>
      <c r="C7" s="29">
        <v>380213034</v>
      </c>
      <c r="D7" s="29">
        <v>38021303</v>
      </c>
      <c r="E7" s="29">
        <v>38021303</v>
      </c>
      <c r="F7" s="29">
        <v>38021303</v>
      </c>
      <c r="G7" s="29">
        <v>38021303</v>
      </c>
      <c r="H7" s="29">
        <v>38021303</v>
      </c>
      <c r="I7" s="29">
        <v>38021303</v>
      </c>
      <c r="J7" s="29">
        <v>38021303</v>
      </c>
      <c r="K7" s="29">
        <v>38021303</v>
      </c>
      <c r="L7" s="29">
        <v>38021303</v>
      </c>
      <c r="M7" s="29">
        <v>38021307</v>
      </c>
      <c r="O7" s="34">
        <v>241962342</v>
      </c>
    </row>
    <row r="8" spans="1:15" ht="15" thickBot="1" x14ac:dyDescent="0.35">
      <c r="A8">
        <f>A7+1</f>
        <v>2</v>
      </c>
      <c r="B8" s="27" t="s">
        <v>48</v>
      </c>
      <c r="C8" s="29">
        <v>622524780</v>
      </c>
      <c r="D8" s="29">
        <v>62252478</v>
      </c>
      <c r="E8" s="29">
        <v>62252478</v>
      </c>
      <c r="F8" s="29">
        <v>62252478</v>
      </c>
      <c r="G8" s="29">
        <v>62252478</v>
      </c>
      <c r="H8" s="29">
        <v>62252478</v>
      </c>
      <c r="I8" s="29">
        <v>62252478</v>
      </c>
      <c r="J8" s="29">
        <v>62252478</v>
      </c>
      <c r="K8" s="29">
        <v>62252478</v>
      </c>
      <c r="L8" s="29">
        <v>62252478</v>
      </c>
      <c r="M8" s="29">
        <v>62252478</v>
      </c>
      <c r="O8" s="33">
        <v>1000666091</v>
      </c>
    </row>
    <row r="9" spans="1:15" ht="15" thickBot="1" x14ac:dyDescent="0.35">
      <c r="A9">
        <f t="shared" ref="A9:A39" si="0">A8+1</f>
        <v>3</v>
      </c>
      <c r="B9" s="27" t="s">
        <v>78</v>
      </c>
      <c r="C9" s="31">
        <v>241962342</v>
      </c>
      <c r="D9" s="31">
        <v>24196234</v>
      </c>
      <c r="E9" s="31">
        <v>24196234</v>
      </c>
      <c r="F9" s="31">
        <v>24196234</v>
      </c>
      <c r="G9" s="31">
        <v>24196234</v>
      </c>
      <c r="H9" s="31">
        <v>24196234</v>
      </c>
      <c r="I9" s="31">
        <v>24196234</v>
      </c>
      <c r="J9" s="31">
        <v>24196234</v>
      </c>
      <c r="K9" s="31">
        <v>24196234</v>
      </c>
      <c r="L9" s="31">
        <v>24196234</v>
      </c>
      <c r="M9" s="31">
        <v>24196236</v>
      </c>
      <c r="O9" s="33">
        <v>731118970</v>
      </c>
    </row>
    <row r="10" spans="1:15" ht="15" thickBot="1" x14ac:dyDescent="0.35">
      <c r="A10">
        <f t="shared" si="0"/>
        <v>4</v>
      </c>
      <c r="B10" s="27" t="s">
        <v>49</v>
      </c>
      <c r="C10" s="29">
        <v>1000666091</v>
      </c>
      <c r="D10" s="29">
        <v>100066609</v>
      </c>
      <c r="E10" s="29">
        <v>100066609</v>
      </c>
      <c r="F10" s="29">
        <v>100066609</v>
      </c>
      <c r="G10" s="29">
        <v>100066609</v>
      </c>
      <c r="H10" s="29">
        <v>100066609</v>
      </c>
      <c r="I10" s="29">
        <v>100066609</v>
      </c>
      <c r="J10" s="29">
        <v>100066609</v>
      </c>
      <c r="K10" s="29">
        <v>100066609</v>
      </c>
      <c r="L10" s="29">
        <v>100066609</v>
      </c>
      <c r="M10" s="29">
        <v>100066610</v>
      </c>
      <c r="O10" s="33">
        <v>13089729119</v>
      </c>
    </row>
    <row r="11" spans="1:15" ht="15" thickBot="1" x14ac:dyDescent="0.35">
      <c r="A11">
        <f t="shared" si="0"/>
        <v>5</v>
      </c>
      <c r="B11" s="27" t="s">
        <v>50</v>
      </c>
      <c r="C11" s="29">
        <v>731118970</v>
      </c>
      <c r="D11" s="29">
        <v>73111897</v>
      </c>
      <c r="E11" s="29">
        <v>73111897</v>
      </c>
      <c r="F11" s="29">
        <v>73111897</v>
      </c>
      <c r="G11" s="29">
        <v>73111897</v>
      </c>
      <c r="H11" s="29">
        <v>73111897</v>
      </c>
      <c r="I11" s="29">
        <v>73111897</v>
      </c>
      <c r="J11" s="29">
        <v>73111897</v>
      </c>
      <c r="K11" s="29">
        <v>73111897</v>
      </c>
      <c r="L11" s="29">
        <v>73111897</v>
      </c>
      <c r="M11" s="29">
        <v>73111897</v>
      </c>
      <c r="O11" s="33">
        <v>1461786557</v>
      </c>
    </row>
    <row r="12" spans="1:15" ht="15" thickBot="1" x14ac:dyDescent="0.35">
      <c r="A12">
        <f t="shared" si="0"/>
        <v>6</v>
      </c>
      <c r="B12" s="27" t="s">
        <v>51</v>
      </c>
      <c r="C12" s="29">
        <v>421991920</v>
      </c>
      <c r="D12" s="29">
        <v>42199192</v>
      </c>
      <c r="E12" s="29">
        <v>42199192</v>
      </c>
      <c r="F12" s="29">
        <v>42199192</v>
      </c>
      <c r="G12" s="29">
        <v>42199192</v>
      </c>
      <c r="H12" s="29">
        <v>42199192</v>
      </c>
      <c r="I12" s="29">
        <v>42199192</v>
      </c>
      <c r="J12" s="29">
        <v>42199192</v>
      </c>
      <c r="K12" s="29">
        <v>42199192</v>
      </c>
      <c r="L12" s="29">
        <v>42199192</v>
      </c>
      <c r="M12" s="29">
        <v>42199192</v>
      </c>
      <c r="O12" s="34">
        <v>1683227289</v>
      </c>
    </row>
    <row r="13" spans="1:15" ht="15" thickBot="1" x14ac:dyDescent="0.35">
      <c r="A13">
        <f t="shared" si="0"/>
        <v>7</v>
      </c>
      <c r="B13" s="27" t="s">
        <v>52</v>
      </c>
      <c r="C13" s="29">
        <v>13089729119</v>
      </c>
      <c r="D13" s="29">
        <v>1308972912</v>
      </c>
      <c r="E13" s="29">
        <v>1308972912</v>
      </c>
      <c r="F13" s="29">
        <v>1308972912</v>
      </c>
      <c r="G13" s="29">
        <v>1308972912</v>
      </c>
      <c r="H13" s="29">
        <v>1308972912</v>
      </c>
      <c r="I13" s="29">
        <v>1308972912</v>
      </c>
      <c r="J13" s="29">
        <v>1308972912</v>
      </c>
      <c r="K13" s="29">
        <v>1308972912</v>
      </c>
      <c r="L13" s="29">
        <v>1308972912</v>
      </c>
      <c r="M13" s="29">
        <v>1308972911</v>
      </c>
      <c r="O13" s="33">
        <v>1021611460</v>
      </c>
    </row>
    <row r="14" spans="1:15" ht="15" thickBot="1" x14ac:dyDescent="0.35">
      <c r="A14">
        <f t="shared" si="0"/>
        <v>8</v>
      </c>
      <c r="B14" s="27" t="s">
        <v>53</v>
      </c>
      <c r="C14" s="29">
        <v>1461786557</v>
      </c>
      <c r="D14" s="29">
        <v>146178656</v>
      </c>
      <c r="E14" s="29">
        <v>146178656</v>
      </c>
      <c r="F14" s="29">
        <v>146178656</v>
      </c>
      <c r="G14" s="29">
        <v>146178656</v>
      </c>
      <c r="H14" s="29">
        <v>146178656</v>
      </c>
      <c r="I14" s="29">
        <v>146178656</v>
      </c>
      <c r="J14" s="29">
        <v>146178656</v>
      </c>
      <c r="K14" s="29">
        <v>146178656</v>
      </c>
      <c r="L14" s="29">
        <v>146178656</v>
      </c>
      <c r="M14" s="29">
        <v>146178653</v>
      </c>
      <c r="O14" s="33">
        <v>2701699899</v>
      </c>
    </row>
    <row r="15" spans="1:15" ht="15" thickBot="1" x14ac:dyDescent="0.35">
      <c r="A15">
        <f t="shared" si="0"/>
        <v>9</v>
      </c>
      <c r="B15" s="27" t="s">
        <v>79</v>
      </c>
      <c r="C15" s="31">
        <v>1683227289</v>
      </c>
      <c r="D15" s="31">
        <v>168322729</v>
      </c>
      <c r="E15" s="31">
        <v>168322729</v>
      </c>
      <c r="F15" s="31">
        <v>168322729</v>
      </c>
      <c r="G15" s="31">
        <v>168322729</v>
      </c>
      <c r="H15" s="31">
        <v>168322729</v>
      </c>
      <c r="I15" s="31">
        <v>168322729</v>
      </c>
      <c r="J15" s="31">
        <v>168322729</v>
      </c>
      <c r="K15" s="31">
        <v>168322729</v>
      </c>
      <c r="L15" s="31">
        <v>168322729</v>
      </c>
      <c r="M15" s="31">
        <v>168322728</v>
      </c>
      <c r="O15" s="33">
        <v>6949727633</v>
      </c>
    </row>
    <row r="16" spans="1:15" ht="15" thickBot="1" x14ac:dyDescent="0.35">
      <c r="A16">
        <f t="shared" si="0"/>
        <v>10</v>
      </c>
      <c r="B16" s="27" t="s">
        <v>55</v>
      </c>
      <c r="C16" s="29">
        <v>1021611460</v>
      </c>
      <c r="D16" s="29">
        <v>102161146</v>
      </c>
      <c r="E16" s="29">
        <v>102161146</v>
      </c>
      <c r="F16" s="29">
        <v>102161146</v>
      </c>
      <c r="G16" s="29">
        <v>102161146</v>
      </c>
      <c r="H16" s="29">
        <v>102161146</v>
      </c>
      <c r="I16" s="29">
        <v>102161146</v>
      </c>
      <c r="J16" s="29">
        <v>102161146</v>
      </c>
      <c r="K16" s="29">
        <v>102161146</v>
      </c>
      <c r="L16" s="29">
        <v>102161146</v>
      </c>
      <c r="M16" s="29">
        <v>102161146</v>
      </c>
      <c r="O16" s="33">
        <v>2020327546</v>
      </c>
    </row>
    <row r="17" spans="1:15" ht="15" thickBot="1" x14ac:dyDescent="0.35">
      <c r="A17">
        <f t="shared" si="0"/>
        <v>11</v>
      </c>
      <c r="B17" s="27" t="s">
        <v>56</v>
      </c>
      <c r="C17" s="29">
        <v>2701699899</v>
      </c>
      <c r="D17" s="29">
        <v>270169990</v>
      </c>
      <c r="E17" s="29">
        <v>270169990</v>
      </c>
      <c r="F17" s="29">
        <v>270169990</v>
      </c>
      <c r="G17" s="29">
        <v>270169990</v>
      </c>
      <c r="H17" s="29">
        <v>270169990</v>
      </c>
      <c r="I17" s="29">
        <v>270169990</v>
      </c>
      <c r="J17" s="29">
        <v>270169990</v>
      </c>
      <c r="K17" s="29">
        <v>270169990</v>
      </c>
      <c r="L17" s="29">
        <v>270169990</v>
      </c>
      <c r="M17" s="29">
        <v>270169989</v>
      </c>
      <c r="O17" s="33">
        <v>6759184423</v>
      </c>
    </row>
    <row r="18" spans="1:15" ht="15" thickBot="1" x14ac:dyDescent="0.35">
      <c r="A18">
        <f t="shared" si="0"/>
        <v>12</v>
      </c>
      <c r="B18" s="27" t="s">
        <v>57</v>
      </c>
      <c r="C18" s="29">
        <v>6949727633</v>
      </c>
      <c r="D18" s="29">
        <v>694972763</v>
      </c>
      <c r="E18" s="29">
        <v>694972763</v>
      </c>
      <c r="F18" s="29">
        <v>694972763</v>
      </c>
      <c r="G18" s="29">
        <v>694972763</v>
      </c>
      <c r="H18" s="29">
        <v>694972763</v>
      </c>
      <c r="I18" s="29">
        <v>694972763</v>
      </c>
      <c r="J18" s="29">
        <v>694972763</v>
      </c>
      <c r="K18" s="29">
        <v>694972763</v>
      </c>
      <c r="L18" s="29">
        <v>694972763</v>
      </c>
      <c r="M18" s="29">
        <v>694972766</v>
      </c>
      <c r="O18" s="33">
        <v>3041333144</v>
      </c>
    </row>
    <row r="19" spans="1:15" ht="15" thickBot="1" x14ac:dyDescent="0.35">
      <c r="A19">
        <f t="shared" si="0"/>
        <v>13</v>
      </c>
      <c r="B19" s="27" t="s">
        <v>58</v>
      </c>
      <c r="C19" s="29">
        <v>2383322123</v>
      </c>
      <c r="D19" s="29">
        <v>238332212</v>
      </c>
      <c r="E19" s="29">
        <v>238332212</v>
      </c>
      <c r="F19" s="29">
        <v>238332212</v>
      </c>
      <c r="G19" s="29">
        <v>238332212</v>
      </c>
      <c r="H19" s="29">
        <v>238332212</v>
      </c>
      <c r="I19" s="29">
        <v>238332212</v>
      </c>
      <c r="J19" s="29">
        <v>238332212</v>
      </c>
      <c r="K19" s="29">
        <v>238332212</v>
      </c>
      <c r="L19" s="29">
        <v>238332212</v>
      </c>
      <c r="M19" s="29">
        <v>238332215</v>
      </c>
      <c r="O19" s="33">
        <v>1065596250</v>
      </c>
    </row>
    <row r="20" spans="1:15" ht="15" thickBot="1" x14ac:dyDescent="0.35">
      <c r="A20">
        <f t="shared" si="0"/>
        <v>14</v>
      </c>
      <c r="B20" s="27" t="s">
        <v>59</v>
      </c>
      <c r="C20" s="29">
        <v>2020327546</v>
      </c>
      <c r="D20" s="29">
        <v>202032755</v>
      </c>
      <c r="E20" s="29">
        <v>202032755</v>
      </c>
      <c r="F20" s="29">
        <v>202032755</v>
      </c>
      <c r="G20" s="29">
        <v>202032755</v>
      </c>
      <c r="H20" s="29">
        <v>202032755</v>
      </c>
      <c r="I20" s="29">
        <v>202032755</v>
      </c>
      <c r="J20" s="29">
        <v>202032755</v>
      </c>
      <c r="K20" s="29">
        <v>202032755</v>
      </c>
      <c r="L20" s="29">
        <v>202032755</v>
      </c>
      <c r="M20" s="29">
        <v>202032751</v>
      </c>
      <c r="O20" s="33">
        <v>982306485</v>
      </c>
    </row>
    <row r="21" spans="1:15" ht="15" thickBot="1" x14ac:dyDescent="0.35">
      <c r="A21">
        <f t="shared" si="0"/>
        <v>15</v>
      </c>
      <c r="B21" s="27" t="s">
        <v>54</v>
      </c>
      <c r="C21" s="29">
        <v>6759184423</v>
      </c>
      <c r="D21" s="29">
        <v>675918442</v>
      </c>
      <c r="E21" s="29">
        <v>675918442</v>
      </c>
      <c r="F21" s="29">
        <v>675918442</v>
      </c>
      <c r="G21" s="29">
        <v>675918442</v>
      </c>
      <c r="H21" s="29">
        <v>675918442</v>
      </c>
      <c r="I21" s="29">
        <v>675918442</v>
      </c>
      <c r="J21" s="29">
        <v>675918442</v>
      </c>
      <c r="K21" s="29">
        <v>675918442</v>
      </c>
      <c r="L21" s="29">
        <v>675918442</v>
      </c>
      <c r="M21" s="29">
        <v>675918445</v>
      </c>
      <c r="O21" s="33">
        <v>934463212</v>
      </c>
    </row>
    <row r="22" spans="1:15" ht="15" thickBot="1" x14ac:dyDescent="0.35">
      <c r="A22">
        <f t="shared" si="0"/>
        <v>16</v>
      </c>
      <c r="B22" s="27" t="s">
        <v>60</v>
      </c>
      <c r="C22" s="29">
        <v>3041333144</v>
      </c>
      <c r="D22" s="29">
        <v>304133314</v>
      </c>
      <c r="E22" s="29">
        <v>304133314</v>
      </c>
      <c r="F22" s="29">
        <v>304133314</v>
      </c>
      <c r="G22" s="29">
        <v>304133314</v>
      </c>
      <c r="H22" s="29">
        <v>304133314</v>
      </c>
      <c r="I22" s="29">
        <v>304133314</v>
      </c>
      <c r="J22" s="29">
        <v>304133314</v>
      </c>
      <c r="K22" s="29">
        <v>304133314</v>
      </c>
      <c r="L22" s="29">
        <v>304133314</v>
      </c>
      <c r="M22" s="29">
        <v>304133318</v>
      </c>
      <c r="O22" s="33">
        <v>7440532199</v>
      </c>
    </row>
    <row r="23" spans="1:15" ht="15" thickBot="1" x14ac:dyDescent="0.35">
      <c r="A23">
        <f t="shared" si="0"/>
        <v>17</v>
      </c>
      <c r="B23" s="27" t="s">
        <v>61</v>
      </c>
      <c r="C23" s="29">
        <v>1065596250</v>
      </c>
      <c r="D23" s="29">
        <v>106559625</v>
      </c>
      <c r="E23" s="29">
        <v>106559625</v>
      </c>
      <c r="F23" s="29">
        <v>106559625</v>
      </c>
      <c r="G23" s="29">
        <v>106559625</v>
      </c>
      <c r="H23" s="29">
        <v>106559625</v>
      </c>
      <c r="I23" s="29">
        <v>106559625</v>
      </c>
      <c r="J23" s="29">
        <v>106559625</v>
      </c>
      <c r="K23" s="29">
        <v>106559625</v>
      </c>
      <c r="L23" s="29">
        <v>106559625</v>
      </c>
      <c r="M23" s="29">
        <v>106559625</v>
      </c>
      <c r="O23" s="33">
        <v>6223426690</v>
      </c>
    </row>
    <row r="24" spans="1:15" ht="15" thickBot="1" x14ac:dyDescent="0.35">
      <c r="A24">
        <f t="shared" si="0"/>
        <v>18</v>
      </c>
      <c r="B24" s="27" t="s">
        <v>62</v>
      </c>
      <c r="C24" s="29">
        <v>982306485</v>
      </c>
      <c r="D24" s="29">
        <v>98230649</v>
      </c>
      <c r="E24" s="29">
        <v>98230649</v>
      </c>
      <c r="F24" s="29">
        <v>98230649</v>
      </c>
      <c r="G24" s="29">
        <v>98230649</v>
      </c>
      <c r="H24" s="29">
        <v>98230649</v>
      </c>
      <c r="I24" s="29">
        <v>98230649</v>
      </c>
      <c r="J24" s="29">
        <v>98230649</v>
      </c>
      <c r="K24" s="29">
        <v>98230649</v>
      </c>
      <c r="L24" s="29">
        <v>98230649</v>
      </c>
      <c r="M24" s="29">
        <v>98230644</v>
      </c>
      <c r="O24" s="33">
        <v>787407113</v>
      </c>
    </row>
    <row r="25" spans="1:15" ht="15" thickBot="1" x14ac:dyDescent="0.35">
      <c r="A25">
        <f t="shared" si="0"/>
        <v>19</v>
      </c>
      <c r="B25" s="27" t="s">
        <v>63</v>
      </c>
      <c r="C25" s="29">
        <v>934463212</v>
      </c>
      <c r="D25" s="29">
        <v>93446321</v>
      </c>
      <c r="E25" s="29">
        <v>93446321</v>
      </c>
      <c r="F25" s="29">
        <v>93446321</v>
      </c>
      <c r="G25" s="29">
        <v>93446321</v>
      </c>
      <c r="H25" s="29">
        <v>93446321</v>
      </c>
      <c r="I25" s="29">
        <v>93446321</v>
      </c>
      <c r="J25" s="29">
        <v>93446321</v>
      </c>
      <c r="K25" s="29">
        <v>93446321</v>
      </c>
      <c r="L25" s="29">
        <v>93446321</v>
      </c>
      <c r="M25" s="29">
        <v>93446323</v>
      </c>
      <c r="O25" s="33">
        <v>1100542450</v>
      </c>
    </row>
    <row r="26" spans="1:15" ht="15" thickBot="1" x14ac:dyDescent="0.35">
      <c r="A26">
        <f t="shared" si="0"/>
        <v>20</v>
      </c>
      <c r="B26" s="27" t="s">
        <v>64</v>
      </c>
      <c r="C26" s="29">
        <v>7440532199</v>
      </c>
      <c r="D26" s="29">
        <v>744053220</v>
      </c>
      <c r="E26" s="29">
        <v>744053220</v>
      </c>
      <c r="F26" s="29">
        <v>744053220</v>
      </c>
      <c r="G26" s="29">
        <v>744053220</v>
      </c>
      <c r="H26" s="29">
        <v>744053220</v>
      </c>
      <c r="I26" s="29">
        <v>744053220</v>
      </c>
      <c r="J26" s="29">
        <v>744053220</v>
      </c>
      <c r="K26" s="29">
        <v>744053220</v>
      </c>
      <c r="L26" s="29">
        <v>744053220</v>
      </c>
      <c r="M26" s="29">
        <v>744053219</v>
      </c>
      <c r="O26" s="33">
        <v>2410058850</v>
      </c>
    </row>
    <row r="27" spans="1:15" ht="15" thickBot="1" x14ac:dyDescent="0.35">
      <c r="A27">
        <f t="shared" si="0"/>
        <v>21</v>
      </c>
      <c r="B27" s="27" t="s">
        <v>65</v>
      </c>
      <c r="C27" s="29">
        <v>6223426690</v>
      </c>
      <c r="D27" s="29">
        <v>622342669</v>
      </c>
      <c r="E27" s="29">
        <v>622342669</v>
      </c>
      <c r="F27" s="29">
        <v>622342669</v>
      </c>
      <c r="G27" s="29">
        <v>622342669</v>
      </c>
      <c r="H27" s="29">
        <v>622342669</v>
      </c>
      <c r="I27" s="29">
        <v>622342669</v>
      </c>
      <c r="J27" s="29">
        <v>622342669</v>
      </c>
      <c r="K27" s="29">
        <v>622342669</v>
      </c>
      <c r="L27" s="29">
        <v>622342669</v>
      </c>
      <c r="M27" s="29">
        <v>622342669</v>
      </c>
      <c r="O27" s="33">
        <v>1052932667</v>
      </c>
    </row>
    <row r="28" spans="1:15" ht="15" thickBot="1" x14ac:dyDescent="0.35">
      <c r="A28">
        <f t="shared" si="0"/>
        <v>22</v>
      </c>
      <c r="B28" s="27" t="s">
        <v>66</v>
      </c>
      <c r="C28" s="29">
        <v>787407113</v>
      </c>
      <c r="D28" s="29">
        <v>78740711</v>
      </c>
      <c r="E28" s="29">
        <v>78740711</v>
      </c>
      <c r="F28" s="29">
        <v>78740711</v>
      </c>
      <c r="G28" s="29">
        <v>78740711</v>
      </c>
      <c r="H28" s="29">
        <v>78740711</v>
      </c>
      <c r="I28" s="29">
        <v>78740711</v>
      </c>
      <c r="J28" s="29">
        <v>78740711</v>
      </c>
      <c r="K28" s="29">
        <v>78740711</v>
      </c>
      <c r="L28" s="29">
        <v>78740711</v>
      </c>
      <c r="M28" s="29">
        <v>78740714</v>
      </c>
      <c r="O28" s="33">
        <v>835949176</v>
      </c>
    </row>
    <row r="29" spans="1:15" ht="15" thickBot="1" x14ac:dyDescent="0.35">
      <c r="A29">
        <f t="shared" si="0"/>
        <v>23</v>
      </c>
      <c r="B29" s="27" t="s">
        <v>67</v>
      </c>
      <c r="C29" s="29">
        <v>1100542450</v>
      </c>
      <c r="D29" s="29">
        <v>110054245</v>
      </c>
      <c r="E29" s="29">
        <v>110054245</v>
      </c>
      <c r="F29" s="29">
        <v>110054245</v>
      </c>
      <c r="G29" s="29">
        <v>110054245</v>
      </c>
      <c r="H29" s="29">
        <v>110054245</v>
      </c>
      <c r="I29" s="29">
        <v>110054245</v>
      </c>
      <c r="J29" s="29">
        <v>110054245</v>
      </c>
      <c r="K29" s="29">
        <v>110054245</v>
      </c>
      <c r="L29" s="29">
        <v>110054245</v>
      </c>
      <c r="M29" s="29">
        <v>110054245</v>
      </c>
      <c r="O29" s="33">
        <v>2027680419</v>
      </c>
    </row>
    <row r="30" spans="1:15" ht="15" thickBot="1" x14ac:dyDescent="0.35">
      <c r="A30">
        <f t="shared" si="0"/>
        <v>24</v>
      </c>
      <c r="B30" s="27" t="s">
        <v>68</v>
      </c>
      <c r="C30" s="29">
        <v>2410058850</v>
      </c>
      <c r="D30" s="29">
        <v>241005885</v>
      </c>
      <c r="E30" s="29">
        <v>241005885</v>
      </c>
      <c r="F30" s="29">
        <v>241005885</v>
      </c>
      <c r="G30" s="29">
        <v>241005885</v>
      </c>
      <c r="H30" s="29">
        <v>241005885</v>
      </c>
      <c r="I30" s="29">
        <v>241005885</v>
      </c>
      <c r="J30" s="29">
        <v>241005885</v>
      </c>
      <c r="K30" s="29">
        <v>241005885</v>
      </c>
      <c r="L30" s="29">
        <v>241005885</v>
      </c>
      <c r="M30" s="29">
        <v>241005885</v>
      </c>
      <c r="O30" s="33">
        <v>1164498396</v>
      </c>
    </row>
    <row r="31" spans="1:15" ht="15" thickBot="1" x14ac:dyDescent="0.35">
      <c r="A31">
        <f t="shared" si="0"/>
        <v>25</v>
      </c>
      <c r="B31" s="27" t="s">
        <v>69</v>
      </c>
      <c r="C31" s="29">
        <v>1052932667</v>
      </c>
      <c r="D31" s="29">
        <v>105293267</v>
      </c>
      <c r="E31" s="29">
        <v>105293267</v>
      </c>
      <c r="F31" s="29">
        <v>105293267</v>
      </c>
      <c r="G31" s="29">
        <v>105293267</v>
      </c>
      <c r="H31" s="29">
        <v>105293267</v>
      </c>
      <c r="I31" s="29">
        <v>105293267</v>
      </c>
      <c r="J31" s="29">
        <v>105293267</v>
      </c>
      <c r="K31" s="29">
        <v>105293267</v>
      </c>
      <c r="L31" s="29">
        <v>105293267</v>
      </c>
      <c r="M31" s="29">
        <v>105293264</v>
      </c>
      <c r="O31" s="33">
        <v>842194640</v>
      </c>
    </row>
    <row r="32" spans="1:15" ht="15" thickBot="1" x14ac:dyDescent="0.35">
      <c r="A32">
        <f t="shared" si="0"/>
        <v>26</v>
      </c>
      <c r="B32" s="27" t="s">
        <v>70</v>
      </c>
      <c r="C32" s="29">
        <v>835949176</v>
      </c>
      <c r="D32" s="29">
        <v>83594918</v>
      </c>
      <c r="E32" s="29">
        <v>83594918</v>
      </c>
      <c r="F32" s="29">
        <v>83594918</v>
      </c>
      <c r="G32" s="29">
        <v>83594918</v>
      </c>
      <c r="H32" s="29">
        <v>83594918</v>
      </c>
      <c r="I32" s="29">
        <v>83594918</v>
      </c>
      <c r="J32" s="29">
        <v>83594918</v>
      </c>
      <c r="K32" s="29">
        <v>83594918</v>
      </c>
      <c r="L32" s="29">
        <v>83594918</v>
      </c>
      <c r="M32" s="29">
        <v>83594914</v>
      </c>
      <c r="O32" s="33">
        <v>8327854327</v>
      </c>
    </row>
    <row r="33" spans="1:15" ht="15" thickBot="1" x14ac:dyDescent="0.35">
      <c r="A33">
        <f t="shared" si="0"/>
        <v>27</v>
      </c>
      <c r="B33" s="27" t="s">
        <v>71</v>
      </c>
      <c r="C33" s="29">
        <v>2027680419</v>
      </c>
      <c r="D33" s="29">
        <v>202768042</v>
      </c>
      <c r="E33" s="29">
        <v>202768042</v>
      </c>
      <c r="F33" s="29">
        <v>202768042</v>
      </c>
      <c r="G33" s="29">
        <v>202768042</v>
      </c>
      <c r="H33" s="29">
        <v>202768042</v>
      </c>
      <c r="I33" s="29">
        <v>202768042</v>
      </c>
      <c r="J33" s="29">
        <v>202768042</v>
      </c>
      <c r="K33" s="29">
        <v>202768042</v>
      </c>
      <c r="L33" s="29">
        <v>202768042</v>
      </c>
      <c r="M33" s="29">
        <v>202768041</v>
      </c>
      <c r="O33" s="33">
        <v>1993518058</v>
      </c>
    </row>
    <row r="34" spans="1:15" ht="15" thickBot="1" x14ac:dyDescent="0.35">
      <c r="A34">
        <f t="shared" si="0"/>
        <v>28</v>
      </c>
      <c r="B34" s="27" t="s">
        <v>72</v>
      </c>
      <c r="C34" s="29">
        <v>1164498396</v>
      </c>
      <c r="D34" s="29">
        <v>116449840</v>
      </c>
      <c r="E34" s="29">
        <v>116449840</v>
      </c>
      <c r="F34" s="29">
        <v>116449840</v>
      </c>
      <c r="G34" s="29">
        <v>116449840</v>
      </c>
      <c r="H34" s="29">
        <v>116449840</v>
      </c>
      <c r="I34" s="29">
        <v>116449840</v>
      </c>
      <c r="J34" s="29">
        <v>116449840</v>
      </c>
      <c r="K34" s="29">
        <v>116449840</v>
      </c>
      <c r="L34" s="29">
        <v>116449840</v>
      </c>
      <c r="M34" s="29">
        <v>116449836</v>
      </c>
      <c r="O34" s="33">
        <v>1105658954</v>
      </c>
    </row>
    <row r="35" spans="1:15" ht="15" thickBot="1" x14ac:dyDescent="0.35">
      <c r="A35">
        <f t="shared" si="0"/>
        <v>29</v>
      </c>
      <c r="B35" s="27" t="s">
        <v>73</v>
      </c>
      <c r="C35" s="29">
        <v>842194640</v>
      </c>
      <c r="D35" s="29">
        <v>84219464</v>
      </c>
      <c r="E35" s="29">
        <v>84219464</v>
      </c>
      <c r="F35" s="29">
        <v>84219464</v>
      </c>
      <c r="G35" s="29">
        <v>84219464</v>
      </c>
      <c r="H35" s="29">
        <v>84219464</v>
      </c>
      <c r="I35" s="29">
        <v>84219464</v>
      </c>
      <c r="J35" s="29">
        <v>84219464</v>
      </c>
      <c r="K35" s="29">
        <v>84219464</v>
      </c>
      <c r="L35" s="29">
        <v>84219464</v>
      </c>
      <c r="M35" s="29">
        <v>84219464</v>
      </c>
      <c r="O35" s="33">
        <v>82887934</v>
      </c>
    </row>
    <row r="36" spans="1:15" x14ac:dyDescent="0.3">
      <c r="A36">
        <f t="shared" si="0"/>
        <v>30</v>
      </c>
      <c r="B36" s="27" t="s">
        <v>74</v>
      </c>
      <c r="C36" s="29">
        <v>8327854327</v>
      </c>
      <c r="D36" s="29">
        <v>832785433</v>
      </c>
      <c r="E36" s="29">
        <v>832785433</v>
      </c>
      <c r="F36" s="29">
        <v>832785433</v>
      </c>
      <c r="G36" s="29">
        <v>832785433</v>
      </c>
      <c r="H36" s="29">
        <v>832785433</v>
      </c>
      <c r="I36" s="29">
        <v>832785433</v>
      </c>
      <c r="J36" s="29">
        <v>832785433</v>
      </c>
      <c r="K36" s="29">
        <v>832785433</v>
      </c>
      <c r="L36" s="29">
        <v>832785433</v>
      </c>
      <c r="M36" s="29">
        <v>832785430</v>
      </c>
    </row>
    <row r="37" spans="1:15" x14ac:dyDescent="0.3">
      <c r="A37">
        <f t="shared" si="0"/>
        <v>31</v>
      </c>
      <c r="B37" s="27" t="s">
        <v>75</v>
      </c>
      <c r="C37" s="29">
        <v>1993518058</v>
      </c>
      <c r="D37" s="29">
        <v>199351806</v>
      </c>
      <c r="E37" s="29">
        <v>199351806</v>
      </c>
      <c r="F37" s="29">
        <v>199351806</v>
      </c>
      <c r="G37" s="29">
        <v>199351806</v>
      </c>
      <c r="H37" s="29">
        <v>199351806</v>
      </c>
      <c r="I37" s="29">
        <v>199351806</v>
      </c>
      <c r="J37" s="29">
        <v>199351806</v>
      </c>
      <c r="K37" s="29">
        <v>199351806</v>
      </c>
      <c r="L37" s="29">
        <v>199351806</v>
      </c>
      <c r="M37" s="29">
        <v>199351804</v>
      </c>
    </row>
    <row r="38" spans="1:15" x14ac:dyDescent="0.3">
      <c r="A38">
        <f t="shared" si="0"/>
        <v>32</v>
      </c>
      <c r="B38" s="27" t="s">
        <v>76</v>
      </c>
      <c r="C38" s="29">
        <v>1105658954</v>
      </c>
      <c r="D38" s="29">
        <v>110565895</v>
      </c>
      <c r="E38" s="29">
        <v>110565895</v>
      </c>
      <c r="F38" s="29">
        <v>110565895</v>
      </c>
      <c r="G38" s="29">
        <v>110565895</v>
      </c>
      <c r="H38" s="29">
        <v>110565895</v>
      </c>
      <c r="I38" s="29">
        <v>110565895</v>
      </c>
      <c r="J38" s="29">
        <v>110565895</v>
      </c>
      <c r="K38" s="29">
        <v>110565895</v>
      </c>
      <c r="L38" s="29">
        <v>110565895</v>
      </c>
      <c r="M38" s="29">
        <v>110565899</v>
      </c>
    </row>
    <row r="39" spans="1:15" x14ac:dyDescent="0.3">
      <c r="A39">
        <f t="shared" si="0"/>
        <v>33</v>
      </c>
      <c r="B39" s="27" t="s">
        <v>77</v>
      </c>
      <c r="C39" s="31">
        <v>82887934</v>
      </c>
      <c r="D39" s="31">
        <v>13814656</v>
      </c>
      <c r="E39" s="31">
        <v>13814656</v>
      </c>
      <c r="F39" s="31">
        <v>13814656</v>
      </c>
      <c r="G39" s="31">
        <v>13814656</v>
      </c>
      <c r="H39" s="31">
        <v>13814656</v>
      </c>
      <c r="I39" s="31">
        <v>13814654</v>
      </c>
      <c r="J39" s="32"/>
      <c r="K39" s="30"/>
      <c r="L39" s="30"/>
      <c r="M39" s="30"/>
    </row>
  </sheetData>
  <mergeCells count="3">
    <mergeCell ref="B2:M2"/>
    <mergeCell ref="B3:M3"/>
    <mergeCell ref="B4:M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28D2-F033-469E-8E38-F897588FE06D}">
  <dimension ref="A1:N80"/>
  <sheetViews>
    <sheetView topLeftCell="A46" workbookViewId="0">
      <selection activeCell="N57" sqref="N57:N66"/>
    </sheetView>
  </sheetViews>
  <sheetFormatPr baseColWidth="10" defaultRowHeight="10.199999999999999" x14ac:dyDescent="0.2"/>
  <cols>
    <col min="1" max="1" width="16.33203125" style="35" customWidth="1"/>
    <col min="2" max="2" width="13.44140625" style="35" customWidth="1"/>
    <col min="3" max="13" width="11.5546875" style="35"/>
    <col min="14" max="14" width="12.88671875" style="35" customWidth="1"/>
    <col min="15" max="16384" width="11.5546875" style="35"/>
  </cols>
  <sheetData>
    <row r="1" spans="1:12" x14ac:dyDescent="0.2">
      <c r="A1" s="126" t="s">
        <v>80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3" spans="1:12" x14ac:dyDescent="0.2">
      <c r="A3" s="127" t="s">
        <v>81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4" spans="1:12" x14ac:dyDescent="0.2">
      <c r="A4" s="127" t="s">
        <v>82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2" x14ac:dyDescent="0.2">
      <c r="A5" s="128" t="s">
        <v>83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</row>
    <row r="6" spans="1:12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">
      <c r="A7" s="37" t="s">
        <v>84</v>
      </c>
      <c r="B7" s="37" t="s">
        <v>35</v>
      </c>
      <c r="C7" s="37" t="s">
        <v>36</v>
      </c>
      <c r="D7" s="37" t="s">
        <v>85</v>
      </c>
      <c r="E7" s="37" t="s">
        <v>38</v>
      </c>
      <c r="F7" s="37" t="s">
        <v>39</v>
      </c>
      <c r="G7" s="37" t="s">
        <v>40</v>
      </c>
      <c r="H7" s="37" t="s">
        <v>41</v>
      </c>
      <c r="I7" s="37" t="s">
        <v>42</v>
      </c>
      <c r="J7" s="37" t="s">
        <v>86</v>
      </c>
      <c r="K7" s="37" t="s">
        <v>44</v>
      </c>
      <c r="L7" s="37" t="s">
        <v>45</v>
      </c>
    </row>
    <row r="8" spans="1:12" x14ac:dyDescent="0.2">
      <c r="A8" s="38" t="s">
        <v>87</v>
      </c>
      <c r="B8" s="39">
        <f>SUM(C8:L8)</f>
        <v>3787227</v>
      </c>
      <c r="C8" s="39">
        <v>378723</v>
      </c>
      <c r="D8" s="39">
        <v>378723</v>
      </c>
      <c r="E8" s="39">
        <v>378723</v>
      </c>
      <c r="F8" s="39">
        <v>378723</v>
      </c>
      <c r="G8" s="39">
        <v>378723</v>
      </c>
      <c r="H8" s="39">
        <v>378723</v>
      </c>
      <c r="I8" s="39">
        <v>378723</v>
      </c>
      <c r="J8" s="39">
        <v>378723</v>
      </c>
      <c r="K8" s="39">
        <v>378723</v>
      </c>
      <c r="L8" s="39">
        <v>378720</v>
      </c>
    </row>
    <row r="9" spans="1:12" x14ac:dyDescent="0.2">
      <c r="A9" s="38" t="s">
        <v>88</v>
      </c>
      <c r="B9" s="39">
        <f t="shared" ref="B9:B72" si="0">SUM(C9:L9)</f>
        <v>17544854</v>
      </c>
      <c r="C9" s="39">
        <v>1754485</v>
      </c>
      <c r="D9" s="39">
        <v>1754485</v>
      </c>
      <c r="E9" s="39">
        <v>1754485</v>
      </c>
      <c r="F9" s="39">
        <v>1754485</v>
      </c>
      <c r="G9" s="39">
        <v>1754485</v>
      </c>
      <c r="H9" s="39">
        <v>1754485</v>
      </c>
      <c r="I9" s="39">
        <v>1754485</v>
      </c>
      <c r="J9" s="39">
        <v>1754485</v>
      </c>
      <c r="K9" s="39">
        <v>1754485</v>
      </c>
      <c r="L9" s="39">
        <v>1754489</v>
      </c>
    </row>
    <row r="10" spans="1:12" x14ac:dyDescent="0.2">
      <c r="A10" s="38" t="s">
        <v>89</v>
      </c>
      <c r="B10" s="39">
        <f t="shared" si="0"/>
        <v>32564309</v>
      </c>
      <c r="C10" s="39">
        <v>3256431</v>
      </c>
      <c r="D10" s="39">
        <v>3256431</v>
      </c>
      <c r="E10" s="39">
        <v>3256431</v>
      </c>
      <c r="F10" s="39">
        <v>3256431</v>
      </c>
      <c r="G10" s="39">
        <v>3256431</v>
      </c>
      <c r="H10" s="39">
        <v>3256431</v>
      </c>
      <c r="I10" s="39">
        <v>3256431</v>
      </c>
      <c r="J10" s="39">
        <v>3256431</v>
      </c>
      <c r="K10" s="39">
        <v>3256431</v>
      </c>
      <c r="L10" s="39">
        <v>3256430</v>
      </c>
    </row>
    <row r="11" spans="1:12" x14ac:dyDescent="0.2">
      <c r="A11" s="38" t="s">
        <v>90</v>
      </c>
      <c r="B11" s="39">
        <f t="shared" si="0"/>
        <v>4151214</v>
      </c>
      <c r="C11" s="39">
        <v>415121</v>
      </c>
      <c r="D11" s="39">
        <v>415121</v>
      </c>
      <c r="E11" s="39">
        <v>415121</v>
      </c>
      <c r="F11" s="39">
        <v>415121</v>
      </c>
      <c r="G11" s="39">
        <v>415121</v>
      </c>
      <c r="H11" s="39">
        <v>415121</v>
      </c>
      <c r="I11" s="39">
        <v>415121</v>
      </c>
      <c r="J11" s="39">
        <v>415121</v>
      </c>
      <c r="K11" s="39">
        <v>415121</v>
      </c>
      <c r="L11" s="39">
        <v>415125</v>
      </c>
    </row>
    <row r="12" spans="1:12" x14ac:dyDescent="0.2">
      <c r="A12" s="38" t="s">
        <v>91</v>
      </c>
      <c r="B12" s="39">
        <f t="shared" si="0"/>
        <v>3306710</v>
      </c>
      <c r="C12" s="39">
        <v>330671</v>
      </c>
      <c r="D12" s="39">
        <v>330671</v>
      </c>
      <c r="E12" s="39">
        <v>330671</v>
      </c>
      <c r="F12" s="39">
        <v>330671</v>
      </c>
      <c r="G12" s="39">
        <v>330671</v>
      </c>
      <c r="H12" s="39">
        <v>330671</v>
      </c>
      <c r="I12" s="39">
        <v>330671</v>
      </c>
      <c r="J12" s="39">
        <v>330671</v>
      </c>
      <c r="K12" s="39">
        <v>330671</v>
      </c>
      <c r="L12" s="39">
        <v>330671</v>
      </c>
    </row>
    <row r="13" spans="1:12" x14ac:dyDescent="0.2">
      <c r="A13" s="38" t="s">
        <v>92</v>
      </c>
      <c r="B13" s="39">
        <f t="shared" si="0"/>
        <v>2067558</v>
      </c>
      <c r="C13" s="39">
        <v>206756</v>
      </c>
      <c r="D13" s="39">
        <v>206756</v>
      </c>
      <c r="E13" s="39">
        <v>206756</v>
      </c>
      <c r="F13" s="39">
        <v>206756</v>
      </c>
      <c r="G13" s="39">
        <v>206756</v>
      </c>
      <c r="H13" s="39">
        <v>206756</v>
      </c>
      <c r="I13" s="39">
        <v>206756</v>
      </c>
      <c r="J13" s="39">
        <v>206756</v>
      </c>
      <c r="K13" s="39">
        <v>206756</v>
      </c>
      <c r="L13" s="39">
        <v>206754</v>
      </c>
    </row>
    <row r="14" spans="1:12" x14ac:dyDescent="0.2">
      <c r="A14" s="38" t="s">
        <v>93</v>
      </c>
      <c r="B14" s="39">
        <f t="shared" si="0"/>
        <v>280533</v>
      </c>
      <c r="C14" s="39">
        <v>28053</v>
      </c>
      <c r="D14" s="39">
        <v>28053</v>
      </c>
      <c r="E14" s="39">
        <v>28053</v>
      </c>
      <c r="F14" s="39">
        <v>28053</v>
      </c>
      <c r="G14" s="39">
        <v>28053</v>
      </c>
      <c r="H14" s="39">
        <v>28053</v>
      </c>
      <c r="I14" s="39">
        <v>28053</v>
      </c>
      <c r="J14" s="39">
        <v>28053</v>
      </c>
      <c r="K14" s="39">
        <v>28053</v>
      </c>
      <c r="L14" s="39">
        <v>28056</v>
      </c>
    </row>
    <row r="15" spans="1:12" x14ac:dyDescent="0.2">
      <c r="A15" s="38" t="s">
        <v>94</v>
      </c>
      <c r="B15" s="39">
        <f t="shared" si="0"/>
        <v>2549487</v>
      </c>
      <c r="C15" s="39">
        <v>254949</v>
      </c>
      <c r="D15" s="39">
        <v>254949</v>
      </c>
      <c r="E15" s="39">
        <v>254949</v>
      </c>
      <c r="F15" s="39">
        <v>254949</v>
      </c>
      <c r="G15" s="39">
        <v>254949</v>
      </c>
      <c r="H15" s="39">
        <v>254949</v>
      </c>
      <c r="I15" s="39">
        <v>254949</v>
      </c>
      <c r="J15" s="39">
        <v>254949</v>
      </c>
      <c r="K15" s="39">
        <v>254949</v>
      </c>
      <c r="L15" s="39">
        <v>254946</v>
      </c>
    </row>
    <row r="16" spans="1:12" x14ac:dyDescent="0.2">
      <c r="A16" s="38" t="s">
        <v>95</v>
      </c>
      <c r="B16" s="39">
        <f t="shared" si="0"/>
        <v>921174</v>
      </c>
      <c r="C16" s="39">
        <v>92117</v>
      </c>
      <c r="D16" s="39">
        <v>92117</v>
      </c>
      <c r="E16" s="39">
        <v>92117</v>
      </c>
      <c r="F16" s="39">
        <v>92117</v>
      </c>
      <c r="G16" s="39">
        <v>92117</v>
      </c>
      <c r="H16" s="39">
        <v>92117</v>
      </c>
      <c r="I16" s="39">
        <v>92117</v>
      </c>
      <c r="J16" s="39">
        <v>92117</v>
      </c>
      <c r="K16" s="39">
        <v>92117</v>
      </c>
      <c r="L16" s="39">
        <v>92121</v>
      </c>
    </row>
    <row r="17" spans="1:12" x14ac:dyDescent="0.2">
      <c r="A17" s="38" t="s">
        <v>96</v>
      </c>
      <c r="B17" s="39">
        <f t="shared" si="0"/>
        <v>3172608</v>
      </c>
      <c r="C17" s="39">
        <v>317261</v>
      </c>
      <c r="D17" s="39">
        <v>317261</v>
      </c>
      <c r="E17" s="39">
        <v>317261</v>
      </c>
      <c r="F17" s="39">
        <v>317261</v>
      </c>
      <c r="G17" s="39">
        <v>317261</v>
      </c>
      <c r="H17" s="39">
        <v>317261</v>
      </c>
      <c r="I17" s="39">
        <v>317261</v>
      </c>
      <c r="J17" s="39">
        <v>317261</v>
      </c>
      <c r="K17" s="39">
        <v>317261</v>
      </c>
      <c r="L17" s="39">
        <v>317259</v>
      </c>
    </row>
    <row r="18" spans="1:12" x14ac:dyDescent="0.2">
      <c r="A18" s="38" t="s">
        <v>97</v>
      </c>
      <c r="B18" s="39">
        <f t="shared" si="0"/>
        <v>3749580</v>
      </c>
      <c r="C18" s="39">
        <v>374958</v>
      </c>
      <c r="D18" s="39">
        <v>374958</v>
      </c>
      <c r="E18" s="39">
        <v>374958</v>
      </c>
      <c r="F18" s="39">
        <v>374958</v>
      </c>
      <c r="G18" s="39">
        <v>374958</v>
      </c>
      <c r="H18" s="39">
        <v>374958</v>
      </c>
      <c r="I18" s="39">
        <v>374958</v>
      </c>
      <c r="J18" s="39">
        <v>374958</v>
      </c>
      <c r="K18" s="39">
        <v>374958</v>
      </c>
      <c r="L18" s="39">
        <v>374958</v>
      </c>
    </row>
    <row r="19" spans="1:12" x14ac:dyDescent="0.2">
      <c r="A19" s="38" t="s">
        <v>98</v>
      </c>
      <c r="B19" s="39">
        <f t="shared" si="0"/>
        <v>11475225</v>
      </c>
      <c r="C19" s="39">
        <v>1147523</v>
      </c>
      <c r="D19" s="39">
        <v>1147523</v>
      </c>
      <c r="E19" s="39">
        <v>1147523</v>
      </c>
      <c r="F19" s="39">
        <v>1147523</v>
      </c>
      <c r="G19" s="39">
        <v>1147523</v>
      </c>
      <c r="H19" s="39">
        <v>1147523</v>
      </c>
      <c r="I19" s="39">
        <v>1147523</v>
      </c>
      <c r="J19" s="39">
        <v>1147523</v>
      </c>
      <c r="K19" s="39">
        <v>1147523</v>
      </c>
      <c r="L19" s="39">
        <v>1147518</v>
      </c>
    </row>
    <row r="20" spans="1:12" x14ac:dyDescent="0.2">
      <c r="A20" s="38" t="s">
        <v>99</v>
      </c>
      <c r="B20" s="39">
        <f t="shared" si="0"/>
        <v>1350464</v>
      </c>
      <c r="C20" s="39">
        <v>135046</v>
      </c>
      <c r="D20" s="39">
        <v>135046</v>
      </c>
      <c r="E20" s="39">
        <v>135046</v>
      </c>
      <c r="F20" s="39">
        <v>135046</v>
      </c>
      <c r="G20" s="39">
        <v>135046</v>
      </c>
      <c r="H20" s="39">
        <v>135046</v>
      </c>
      <c r="I20" s="39">
        <v>135046</v>
      </c>
      <c r="J20" s="39">
        <v>135046</v>
      </c>
      <c r="K20" s="39">
        <v>135046</v>
      </c>
      <c r="L20" s="39">
        <v>135050</v>
      </c>
    </row>
    <row r="21" spans="1:12" x14ac:dyDescent="0.2">
      <c r="A21" s="38" t="s">
        <v>100</v>
      </c>
      <c r="B21" s="39">
        <f t="shared" si="0"/>
        <v>3460592</v>
      </c>
      <c r="C21" s="39">
        <v>346059</v>
      </c>
      <c r="D21" s="39">
        <v>346059</v>
      </c>
      <c r="E21" s="39">
        <v>346059</v>
      </c>
      <c r="F21" s="39">
        <v>346059</v>
      </c>
      <c r="G21" s="39">
        <v>346059</v>
      </c>
      <c r="H21" s="39">
        <v>346059</v>
      </c>
      <c r="I21" s="39">
        <v>346059</v>
      </c>
      <c r="J21" s="39">
        <v>346059</v>
      </c>
      <c r="K21" s="39">
        <v>346059</v>
      </c>
      <c r="L21" s="39">
        <v>346061</v>
      </c>
    </row>
    <row r="22" spans="1:12" x14ac:dyDescent="0.2">
      <c r="A22" s="38" t="s">
        <v>101</v>
      </c>
      <c r="B22" s="39">
        <f t="shared" si="0"/>
        <v>1881925</v>
      </c>
      <c r="C22" s="39">
        <v>188193</v>
      </c>
      <c r="D22" s="39">
        <v>188193</v>
      </c>
      <c r="E22" s="39">
        <v>188193</v>
      </c>
      <c r="F22" s="39">
        <v>188193</v>
      </c>
      <c r="G22" s="39">
        <v>188193</v>
      </c>
      <c r="H22" s="39">
        <v>188193</v>
      </c>
      <c r="I22" s="39">
        <v>188193</v>
      </c>
      <c r="J22" s="39">
        <v>188193</v>
      </c>
      <c r="K22" s="39">
        <v>188193</v>
      </c>
      <c r="L22" s="39">
        <v>188188</v>
      </c>
    </row>
    <row r="23" spans="1:12" x14ac:dyDescent="0.2">
      <c r="A23" s="38" t="s">
        <v>102</v>
      </c>
      <c r="B23" s="39">
        <f>SUM(C23:L23)</f>
        <v>12254521</v>
      </c>
      <c r="C23" s="39">
        <v>1225452</v>
      </c>
      <c r="D23" s="39">
        <v>1225452</v>
      </c>
      <c r="E23" s="39">
        <v>1225452</v>
      </c>
      <c r="F23" s="39">
        <v>1225452</v>
      </c>
      <c r="G23" s="39">
        <v>1225452</v>
      </c>
      <c r="H23" s="39">
        <v>1225452</v>
      </c>
      <c r="I23" s="39">
        <v>1225452</v>
      </c>
      <c r="J23" s="39">
        <v>1225452</v>
      </c>
      <c r="K23" s="39">
        <v>1225452</v>
      </c>
      <c r="L23" s="39">
        <v>1225453</v>
      </c>
    </row>
    <row r="24" spans="1:12" x14ac:dyDescent="0.2">
      <c r="A24" s="38" t="s">
        <v>103</v>
      </c>
      <c r="B24" s="39">
        <f t="shared" si="0"/>
        <v>2495314</v>
      </c>
      <c r="C24" s="39">
        <v>249531</v>
      </c>
      <c r="D24" s="39">
        <v>249531</v>
      </c>
      <c r="E24" s="39">
        <v>249531</v>
      </c>
      <c r="F24" s="39">
        <v>249531</v>
      </c>
      <c r="G24" s="39">
        <v>249531</v>
      </c>
      <c r="H24" s="39">
        <v>249531</v>
      </c>
      <c r="I24" s="39">
        <v>249531</v>
      </c>
      <c r="J24" s="39">
        <v>249531</v>
      </c>
      <c r="K24" s="39">
        <v>249531</v>
      </c>
      <c r="L24" s="39">
        <v>249535</v>
      </c>
    </row>
    <row r="25" spans="1:12" x14ac:dyDescent="0.2">
      <c r="A25" s="38" t="s">
        <v>104</v>
      </c>
      <c r="B25" s="39">
        <f t="shared" si="0"/>
        <v>18270297</v>
      </c>
      <c r="C25" s="39">
        <v>1827030</v>
      </c>
      <c r="D25" s="39">
        <v>1827030</v>
      </c>
      <c r="E25" s="39">
        <v>1827030</v>
      </c>
      <c r="F25" s="39">
        <v>1827030</v>
      </c>
      <c r="G25" s="39">
        <v>1827030</v>
      </c>
      <c r="H25" s="39">
        <v>1827030</v>
      </c>
      <c r="I25" s="39">
        <v>1827030</v>
      </c>
      <c r="J25" s="39">
        <v>1827030</v>
      </c>
      <c r="K25" s="39">
        <v>1827030</v>
      </c>
      <c r="L25" s="39">
        <v>1827027</v>
      </c>
    </row>
    <row r="26" spans="1:12" x14ac:dyDescent="0.2">
      <c r="A26" s="38" t="s">
        <v>105</v>
      </c>
      <c r="B26" s="39">
        <f t="shared" si="0"/>
        <v>64155702</v>
      </c>
      <c r="C26" s="39">
        <v>6415570</v>
      </c>
      <c r="D26" s="39">
        <v>6415570</v>
      </c>
      <c r="E26" s="39">
        <v>6415570</v>
      </c>
      <c r="F26" s="39">
        <v>6415570</v>
      </c>
      <c r="G26" s="39">
        <v>6415570</v>
      </c>
      <c r="H26" s="39">
        <v>6415570</v>
      </c>
      <c r="I26" s="39">
        <v>6415570</v>
      </c>
      <c r="J26" s="39">
        <v>6415570</v>
      </c>
      <c r="K26" s="39">
        <v>6415570</v>
      </c>
      <c r="L26" s="39">
        <v>6415572</v>
      </c>
    </row>
    <row r="27" spans="1:12" x14ac:dyDescent="0.2">
      <c r="A27" s="38" t="s">
        <v>106</v>
      </c>
      <c r="B27" s="39">
        <f t="shared" si="0"/>
        <v>4945424</v>
      </c>
      <c r="C27" s="39">
        <v>494542</v>
      </c>
      <c r="D27" s="39">
        <v>494542</v>
      </c>
      <c r="E27" s="39">
        <v>494542</v>
      </c>
      <c r="F27" s="39">
        <v>494542</v>
      </c>
      <c r="G27" s="39">
        <v>494542</v>
      </c>
      <c r="H27" s="39">
        <v>494542</v>
      </c>
      <c r="I27" s="39">
        <v>494542</v>
      </c>
      <c r="J27" s="39">
        <v>494542</v>
      </c>
      <c r="K27" s="39">
        <v>494542</v>
      </c>
      <c r="L27" s="39">
        <v>494546</v>
      </c>
    </row>
    <row r="28" spans="1:12" x14ac:dyDescent="0.2">
      <c r="A28" s="38" t="s">
        <v>107</v>
      </c>
      <c r="B28" s="39">
        <f t="shared" si="0"/>
        <v>2951293</v>
      </c>
      <c r="C28" s="39">
        <v>295129</v>
      </c>
      <c r="D28" s="39">
        <v>295129</v>
      </c>
      <c r="E28" s="39">
        <v>295129</v>
      </c>
      <c r="F28" s="39">
        <v>295129</v>
      </c>
      <c r="G28" s="39">
        <v>295129</v>
      </c>
      <c r="H28" s="39">
        <v>295129</v>
      </c>
      <c r="I28" s="39">
        <v>295129</v>
      </c>
      <c r="J28" s="39">
        <v>295129</v>
      </c>
      <c r="K28" s="39">
        <v>295129</v>
      </c>
      <c r="L28" s="39">
        <v>295132</v>
      </c>
    </row>
    <row r="29" spans="1:12" x14ac:dyDescent="0.2">
      <c r="A29" s="38" t="s">
        <v>108</v>
      </c>
      <c r="B29" s="39">
        <f t="shared" si="0"/>
        <v>4286545</v>
      </c>
      <c r="C29" s="39">
        <v>428655</v>
      </c>
      <c r="D29" s="39">
        <v>428655</v>
      </c>
      <c r="E29" s="39">
        <v>428655</v>
      </c>
      <c r="F29" s="39">
        <v>428655</v>
      </c>
      <c r="G29" s="39">
        <v>428655</v>
      </c>
      <c r="H29" s="39">
        <v>428655</v>
      </c>
      <c r="I29" s="39">
        <v>428655</v>
      </c>
      <c r="J29" s="39">
        <v>428655</v>
      </c>
      <c r="K29" s="39">
        <v>428655</v>
      </c>
      <c r="L29" s="39">
        <v>428650</v>
      </c>
    </row>
    <row r="30" spans="1:12" x14ac:dyDescent="0.2">
      <c r="A30" s="38" t="s">
        <v>109</v>
      </c>
      <c r="B30" s="39">
        <f t="shared" si="0"/>
        <v>1876604</v>
      </c>
      <c r="C30" s="39">
        <v>187660</v>
      </c>
      <c r="D30" s="39">
        <v>187660</v>
      </c>
      <c r="E30" s="39">
        <v>187660</v>
      </c>
      <c r="F30" s="39">
        <v>187660</v>
      </c>
      <c r="G30" s="39">
        <v>187660</v>
      </c>
      <c r="H30" s="39">
        <v>187660</v>
      </c>
      <c r="I30" s="39">
        <v>187660</v>
      </c>
      <c r="J30" s="39">
        <v>187660</v>
      </c>
      <c r="K30" s="39">
        <v>187660</v>
      </c>
      <c r="L30" s="39">
        <v>187664</v>
      </c>
    </row>
    <row r="31" spans="1:12" x14ac:dyDescent="0.2">
      <c r="A31" s="38" t="s">
        <v>110</v>
      </c>
      <c r="B31" s="39">
        <f t="shared" si="0"/>
        <v>3712715</v>
      </c>
      <c r="C31" s="39">
        <v>371272</v>
      </c>
      <c r="D31" s="39">
        <v>371272</v>
      </c>
      <c r="E31" s="39">
        <v>371272</v>
      </c>
      <c r="F31" s="39">
        <v>371272</v>
      </c>
      <c r="G31" s="39">
        <v>371272</v>
      </c>
      <c r="H31" s="39">
        <v>371272</v>
      </c>
      <c r="I31" s="39">
        <v>371272</v>
      </c>
      <c r="J31" s="39">
        <v>371272</v>
      </c>
      <c r="K31" s="39">
        <v>371272</v>
      </c>
      <c r="L31" s="39">
        <v>371267</v>
      </c>
    </row>
    <row r="32" spans="1:12" x14ac:dyDescent="0.2">
      <c r="A32" s="38" t="s">
        <v>111</v>
      </c>
      <c r="B32" s="39">
        <f t="shared" si="0"/>
        <v>2039893</v>
      </c>
      <c r="C32" s="39">
        <v>203989</v>
      </c>
      <c r="D32" s="39">
        <v>203989</v>
      </c>
      <c r="E32" s="39">
        <v>203989</v>
      </c>
      <c r="F32" s="39">
        <v>203989</v>
      </c>
      <c r="G32" s="39">
        <v>203989</v>
      </c>
      <c r="H32" s="39">
        <v>203989</v>
      </c>
      <c r="I32" s="39">
        <v>203989</v>
      </c>
      <c r="J32" s="39">
        <v>203989</v>
      </c>
      <c r="K32" s="39">
        <v>203989</v>
      </c>
      <c r="L32" s="39">
        <v>203992</v>
      </c>
    </row>
    <row r="33" spans="1:12" x14ac:dyDescent="0.2">
      <c r="A33" s="38" t="s">
        <v>112</v>
      </c>
      <c r="B33" s="39">
        <f t="shared" si="0"/>
        <v>18879826</v>
      </c>
      <c r="C33" s="39">
        <v>1887983</v>
      </c>
      <c r="D33" s="39">
        <v>1887983</v>
      </c>
      <c r="E33" s="39">
        <v>1887983</v>
      </c>
      <c r="F33" s="39">
        <v>1887983</v>
      </c>
      <c r="G33" s="39">
        <v>1887983</v>
      </c>
      <c r="H33" s="39">
        <v>1887983</v>
      </c>
      <c r="I33" s="39">
        <v>1887983</v>
      </c>
      <c r="J33" s="39">
        <v>1887983</v>
      </c>
      <c r="K33" s="39">
        <v>1887983</v>
      </c>
      <c r="L33" s="39">
        <v>1887979</v>
      </c>
    </row>
    <row r="34" spans="1:12" x14ac:dyDescent="0.2">
      <c r="A34" s="38" t="s">
        <v>113</v>
      </c>
      <c r="B34" s="39">
        <f t="shared" si="0"/>
        <v>62917072</v>
      </c>
      <c r="C34" s="39">
        <v>6291707</v>
      </c>
      <c r="D34" s="39">
        <v>6291707</v>
      </c>
      <c r="E34" s="39">
        <v>6291707</v>
      </c>
      <c r="F34" s="39">
        <v>6291707</v>
      </c>
      <c r="G34" s="39">
        <v>6291707</v>
      </c>
      <c r="H34" s="39">
        <v>6291707</v>
      </c>
      <c r="I34" s="39">
        <v>6291707</v>
      </c>
      <c r="J34" s="39">
        <v>6291707</v>
      </c>
      <c r="K34" s="39">
        <v>6291707</v>
      </c>
      <c r="L34" s="39">
        <v>6291709</v>
      </c>
    </row>
    <row r="35" spans="1:12" x14ac:dyDescent="0.2">
      <c r="A35" s="38" t="s">
        <v>114</v>
      </c>
      <c r="B35" s="39">
        <f t="shared" si="0"/>
        <v>3490043</v>
      </c>
      <c r="C35" s="39">
        <v>349004</v>
      </c>
      <c r="D35" s="39">
        <v>349004</v>
      </c>
      <c r="E35" s="39">
        <v>349004</v>
      </c>
      <c r="F35" s="39">
        <v>349004</v>
      </c>
      <c r="G35" s="39">
        <v>349004</v>
      </c>
      <c r="H35" s="39">
        <v>349004</v>
      </c>
      <c r="I35" s="39">
        <v>349004</v>
      </c>
      <c r="J35" s="39">
        <v>349004</v>
      </c>
      <c r="K35" s="39">
        <v>349004</v>
      </c>
      <c r="L35" s="39">
        <v>349007</v>
      </c>
    </row>
    <row r="36" spans="1:12" x14ac:dyDescent="0.2">
      <c r="A36" s="38" t="s">
        <v>115</v>
      </c>
      <c r="B36" s="39">
        <f t="shared" si="0"/>
        <v>4146629</v>
      </c>
      <c r="C36" s="39">
        <v>414663</v>
      </c>
      <c r="D36" s="39">
        <v>414663</v>
      </c>
      <c r="E36" s="39">
        <v>414663</v>
      </c>
      <c r="F36" s="39">
        <v>414663</v>
      </c>
      <c r="G36" s="39">
        <v>414663</v>
      </c>
      <c r="H36" s="39">
        <v>414663</v>
      </c>
      <c r="I36" s="39">
        <v>414663</v>
      </c>
      <c r="J36" s="39">
        <v>414663</v>
      </c>
      <c r="K36" s="39">
        <v>414663</v>
      </c>
      <c r="L36" s="39">
        <v>414662</v>
      </c>
    </row>
    <row r="37" spans="1:12" x14ac:dyDescent="0.2">
      <c r="A37" s="38" t="s">
        <v>116</v>
      </c>
      <c r="B37" s="39">
        <f t="shared" si="0"/>
        <v>491303</v>
      </c>
      <c r="C37" s="39">
        <v>49130</v>
      </c>
      <c r="D37" s="39">
        <v>49130</v>
      </c>
      <c r="E37" s="39">
        <v>49130</v>
      </c>
      <c r="F37" s="39">
        <v>49130</v>
      </c>
      <c r="G37" s="39">
        <v>49130</v>
      </c>
      <c r="H37" s="39">
        <v>49130</v>
      </c>
      <c r="I37" s="39">
        <v>49130</v>
      </c>
      <c r="J37" s="39">
        <v>49130</v>
      </c>
      <c r="K37" s="39">
        <v>49130</v>
      </c>
      <c r="L37" s="39">
        <v>49133</v>
      </c>
    </row>
    <row r="38" spans="1:12" x14ac:dyDescent="0.2">
      <c r="A38" s="38" t="s">
        <v>117</v>
      </c>
      <c r="B38" s="39">
        <f t="shared" si="0"/>
        <v>58775013</v>
      </c>
      <c r="C38" s="39">
        <v>5877501</v>
      </c>
      <c r="D38" s="39">
        <v>5877501</v>
      </c>
      <c r="E38" s="39">
        <v>5877501</v>
      </c>
      <c r="F38" s="39">
        <v>5877501</v>
      </c>
      <c r="G38" s="39">
        <v>5877501</v>
      </c>
      <c r="H38" s="39">
        <v>5877501</v>
      </c>
      <c r="I38" s="39">
        <v>5877501</v>
      </c>
      <c r="J38" s="39">
        <v>5877501</v>
      </c>
      <c r="K38" s="39">
        <v>5877501</v>
      </c>
      <c r="L38" s="39">
        <v>5877504</v>
      </c>
    </row>
    <row r="39" spans="1:12" x14ac:dyDescent="0.2">
      <c r="A39" s="38" t="s">
        <v>118</v>
      </c>
      <c r="B39" s="39">
        <f t="shared" si="0"/>
        <v>131850628</v>
      </c>
      <c r="C39" s="39">
        <v>13185063</v>
      </c>
      <c r="D39" s="39">
        <v>13185063</v>
      </c>
      <c r="E39" s="39">
        <v>13185063</v>
      </c>
      <c r="F39" s="39">
        <v>13185063</v>
      </c>
      <c r="G39" s="39">
        <v>13185063</v>
      </c>
      <c r="H39" s="39">
        <v>13185063</v>
      </c>
      <c r="I39" s="39">
        <v>13185063</v>
      </c>
      <c r="J39" s="39">
        <v>13185063</v>
      </c>
      <c r="K39" s="39">
        <v>13185063</v>
      </c>
      <c r="L39" s="39">
        <v>13185061</v>
      </c>
    </row>
    <row r="40" spans="1:12" x14ac:dyDescent="0.2">
      <c r="A40" s="38" t="s">
        <v>119</v>
      </c>
      <c r="B40" s="39">
        <f t="shared" si="0"/>
        <v>1819483</v>
      </c>
      <c r="C40" s="39">
        <v>181948</v>
      </c>
      <c r="D40" s="39">
        <v>181948</v>
      </c>
      <c r="E40" s="39">
        <v>181948</v>
      </c>
      <c r="F40" s="39">
        <v>181948</v>
      </c>
      <c r="G40" s="39">
        <v>181948</v>
      </c>
      <c r="H40" s="39">
        <v>181948</v>
      </c>
      <c r="I40" s="39">
        <v>181948</v>
      </c>
      <c r="J40" s="39">
        <v>181948</v>
      </c>
      <c r="K40" s="39">
        <v>181948</v>
      </c>
      <c r="L40" s="39">
        <v>181951</v>
      </c>
    </row>
    <row r="41" spans="1:12" x14ac:dyDescent="0.2">
      <c r="A41" s="38" t="s">
        <v>120</v>
      </c>
      <c r="B41" s="39">
        <f t="shared" si="0"/>
        <v>439363</v>
      </c>
      <c r="C41" s="39">
        <v>43936</v>
      </c>
      <c r="D41" s="39">
        <v>43936</v>
      </c>
      <c r="E41" s="39">
        <v>43936</v>
      </c>
      <c r="F41" s="39">
        <v>43936</v>
      </c>
      <c r="G41" s="39">
        <v>43936</v>
      </c>
      <c r="H41" s="39">
        <v>43936</v>
      </c>
      <c r="I41" s="39">
        <v>43936</v>
      </c>
      <c r="J41" s="39">
        <v>43936</v>
      </c>
      <c r="K41" s="39">
        <v>43936</v>
      </c>
      <c r="L41" s="39">
        <v>43939</v>
      </c>
    </row>
    <row r="42" spans="1:12" x14ac:dyDescent="0.2">
      <c r="A42" s="38" t="s">
        <v>121</v>
      </c>
      <c r="B42" s="39">
        <f t="shared" si="0"/>
        <v>58301851</v>
      </c>
      <c r="C42" s="39">
        <v>5830185</v>
      </c>
      <c r="D42" s="39">
        <v>5830185</v>
      </c>
      <c r="E42" s="39">
        <v>5830185</v>
      </c>
      <c r="F42" s="39">
        <v>5830185</v>
      </c>
      <c r="G42" s="39">
        <v>5830185</v>
      </c>
      <c r="H42" s="39">
        <v>5830185</v>
      </c>
      <c r="I42" s="39">
        <v>5830185</v>
      </c>
      <c r="J42" s="39">
        <v>5830185</v>
      </c>
      <c r="K42" s="39">
        <v>5830185</v>
      </c>
      <c r="L42" s="39">
        <v>5830186</v>
      </c>
    </row>
    <row r="43" spans="1:12" x14ac:dyDescent="0.2">
      <c r="A43" s="38" t="s">
        <v>122</v>
      </c>
      <c r="B43" s="39">
        <f t="shared" si="0"/>
        <v>259611</v>
      </c>
      <c r="C43" s="39">
        <v>25961</v>
      </c>
      <c r="D43" s="39">
        <v>25961</v>
      </c>
      <c r="E43" s="39">
        <v>25961</v>
      </c>
      <c r="F43" s="39">
        <v>25961</v>
      </c>
      <c r="G43" s="39">
        <v>25961</v>
      </c>
      <c r="H43" s="39">
        <v>25961</v>
      </c>
      <c r="I43" s="39">
        <v>25961</v>
      </c>
      <c r="J43" s="39">
        <v>25961</v>
      </c>
      <c r="K43" s="39">
        <v>25961</v>
      </c>
      <c r="L43" s="39">
        <v>25962</v>
      </c>
    </row>
    <row r="44" spans="1:12" x14ac:dyDescent="0.2">
      <c r="A44" s="38" t="s">
        <v>123</v>
      </c>
      <c r="B44" s="39">
        <f t="shared" si="0"/>
        <v>4100361</v>
      </c>
      <c r="C44" s="39">
        <v>410036</v>
      </c>
      <c r="D44" s="39">
        <v>410036</v>
      </c>
      <c r="E44" s="39">
        <v>410036</v>
      </c>
      <c r="F44" s="39">
        <v>410036</v>
      </c>
      <c r="G44" s="39">
        <v>410036</v>
      </c>
      <c r="H44" s="39">
        <v>410036</v>
      </c>
      <c r="I44" s="39">
        <v>410036</v>
      </c>
      <c r="J44" s="39">
        <v>410036</v>
      </c>
      <c r="K44" s="39">
        <v>410036</v>
      </c>
      <c r="L44" s="39">
        <v>410037</v>
      </c>
    </row>
    <row r="45" spans="1:12" x14ac:dyDescent="0.2">
      <c r="A45" s="38" t="s">
        <v>124</v>
      </c>
      <c r="B45" s="39">
        <f t="shared" si="0"/>
        <v>5571358</v>
      </c>
      <c r="C45" s="39">
        <v>557136</v>
      </c>
      <c r="D45" s="39">
        <v>557136</v>
      </c>
      <c r="E45" s="39">
        <v>557136</v>
      </c>
      <c r="F45" s="39">
        <v>557136</v>
      </c>
      <c r="G45" s="39">
        <v>557136</v>
      </c>
      <c r="H45" s="39">
        <v>557136</v>
      </c>
      <c r="I45" s="39">
        <v>557136</v>
      </c>
      <c r="J45" s="39">
        <v>557136</v>
      </c>
      <c r="K45" s="39">
        <v>557136</v>
      </c>
      <c r="L45" s="39">
        <v>557134</v>
      </c>
    </row>
    <row r="46" spans="1:12" x14ac:dyDescent="0.2">
      <c r="A46" s="38" t="s">
        <v>125</v>
      </c>
      <c r="B46" s="39">
        <f t="shared" si="0"/>
        <v>931431</v>
      </c>
      <c r="C46" s="39">
        <v>93143</v>
      </c>
      <c r="D46" s="39">
        <v>93143</v>
      </c>
      <c r="E46" s="39">
        <v>93143</v>
      </c>
      <c r="F46" s="39">
        <v>93143</v>
      </c>
      <c r="G46" s="39">
        <v>93143</v>
      </c>
      <c r="H46" s="39">
        <v>93143</v>
      </c>
      <c r="I46" s="39">
        <v>93143</v>
      </c>
      <c r="J46" s="39">
        <v>93143</v>
      </c>
      <c r="K46" s="39">
        <v>93143</v>
      </c>
      <c r="L46" s="39">
        <v>93144</v>
      </c>
    </row>
    <row r="47" spans="1:12" x14ac:dyDescent="0.2">
      <c r="A47" s="38" t="s">
        <v>126</v>
      </c>
      <c r="B47" s="39">
        <f t="shared" si="0"/>
        <v>3720193</v>
      </c>
      <c r="C47" s="39">
        <v>372019</v>
      </c>
      <c r="D47" s="39">
        <v>372019</v>
      </c>
      <c r="E47" s="39">
        <v>372019</v>
      </c>
      <c r="F47" s="39">
        <v>372019</v>
      </c>
      <c r="G47" s="39">
        <v>372019</v>
      </c>
      <c r="H47" s="39">
        <v>372019</v>
      </c>
      <c r="I47" s="39">
        <v>372019</v>
      </c>
      <c r="J47" s="39">
        <v>372019</v>
      </c>
      <c r="K47" s="39">
        <v>372019</v>
      </c>
      <c r="L47" s="39">
        <v>372022</v>
      </c>
    </row>
    <row r="48" spans="1:12" x14ac:dyDescent="0.2">
      <c r="A48" s="38" t="s">
        <v>127</v>
      </c>
      <c r="B48" s="39">
        <f t="shared" si="0"/>
        <v>2369539</v>
      </c>
      <c r="C48" s="39">
        <v>236954</v>
      </c>
      <c r="D48" s="39">
        <v>236954</v>
      </c>
      <c r="E48" s="39">
        <v>236954</v>
      </c>
      <c r="F48" s="39">
        <v>236954</v>
      </c>
      <c r="G48" s="39">
        <v>236954</v>
      </c>
      <c r="H48" s="39">
        <v>236954</v>
      </c>
      <c r="I48" s="39">
        <v>236954</v>
      </c>
      <c r="J48" s="39">
        <v>236954</v>
      </c>
      <c r="K48" s="39">
        <v>236954</v>
      </c>
      <c r="L48" s="39">
        <v>236953</v>
      </c>
    </row>
    <row r="49" spans="1:14" x14ac:dyDescent="0.2">
      <c r="A49" s="38" t="s">
        <v>128</v>
      </c>
      <c r="B49" s="39">
        <f t="shared" si="0"/>
        <v>3469215</v>
      </c>
      <c r="C49" s="39">
        <v>346922</v>
      </c>
      <c r="D49" s="39">
        <v>346922</v>
      </c>
      <c r="E49" s="39">
        <v>346922</v>
      </c>
      <c r="F49" s="39">
        <v>346922</v>
      </c>
      <c r="G49" s="39">
        <v>346922</v>
      </c>
      <c r="H49" s="39">
        <v>346922</v>
      </c>
      <c r="I49" s="39">
        <v>346922</v>
      </c>
      <c r="J49" s="39">
        <v>346922</v>
      </c>
      <c r="K49" s="39">
        <v>346922</v>
      </c>
      <c r="L49" s="39">
        <v>346917</v>
      </c>
    </row>
    <row r="50" spans="1:14" x14ac:dyDescent="0.2">
      <c r="A50" s="38" t="s">
        <v>129</v>
      </c>
      <c r="B50" s="39">
        <f t="shared" si="0"/>
        <v>2486575</v>
      </c>
      <c r="C50" s="39">
        <v>248658</v>
      </c>
      <c r="D50" s="39">
        <v>248658</v>
      </c>
      <c r="E50" s="39">
        <v>248658</v>
      </c>
      <c r="F50" s="39">
        <v>248658</v>
      </c>
      <c r="G50" s="39">
        <v>248658</v>
      </c>
      <c r="H50" s="39">
        <v>248658</v>
      </c>
      <c r="I50" s="39">
        <v>248658</v>
      </c>
      <c r="J50" s="39">
        <v>248658</v>
      </c>
      <c r="K50" s="39">
        <v>248658</v>
      </c>
      <c r="L50" s="39">
        <v>248653</v>
      </c>
    </row>
    <row r="51" spans="1:14" x14ac:dyDescent="0.2">
      <c r="A51" s="38" t="s">
        <v>130</v>
      </c>
      <c r="B51" s="39">
        <f t="shared" si="0"/>
        <v>77224305</v>
      </c>
      <c r="C51" s="39">
        <v>7722431</v>
      </c>
      <c r="D51" s="39">
        <v>7722431</v>
      </c>
      <c r="E51" s="39">
        <v>7722431</v>
      </c>
      <c r="F51" s="39">
        <v>7722431</v>
      </c>
      <c r="G51" s="39">
        <v>7722431</v>
      </c>
      <c r="H51" s="39">
        <v>7722431</v>
      </c>
      <c r="I51" s="39">
        <v>7722431</v>
      </c>
      <c r="J51" s="39">
        <v>7722431</v>
      </c>
      <c r="K51" s="39">
        <v>7722431</v>
      </c>
      <c r="L51" s="39">
        <v>7722426</v>
      </c>
    </row>
    <row r="52" spans="1:14" x14ac:dyDescent="0.2">
      <c r="A52" s="38" t="s">
        <v>131</v>
      </c>
      <c r="B52" s="39">
        <f t="shared" si="0"/>
        <v>32163927</v>
      </c>
      <c r="C52" s="39">
        <v>3216393</v>
      </c>
      <c r="D52" s="39">
        <v>3216393</v>
      </c>
      <c r="E52" s="39">
        <v>3216393</v>
      </c>
      <c r="F52" s="39">
        <v>3216393</v>
      </c>
      <c r="G52" s="39">
        <v>3216393</v>
      </c>
      <c r="H52" s="39">
        <v>3216393</v>
      </c>
      <c r="I52" s="39">
        <v>3216393</v>
      </c>
      <c r="J52" s="39">
        <v>3216393</v>
      </c>
      <c r="K52" s="39">
        <v>3216393</v>
      </c>
      <c r="L52" s="39">
        <v>3216390</v>
      </c>
    </row>
    <row r="53" spans="1:14" x14ac:dyDescent="0.2">
      <c r="A53" s="38" t="s">
        <v>132</v>
      </c>
      <c r="B53" s="39">
        <f t="shared" si="0"/>
        <v>684777</v>
      </c>
      <c r="C53" s="39">
        <v>68478</v>
      </c>
      <c r="D53" s="39">
        <v>68478</v>
      </c>
      <c r="E53" s="39">
        <v>68478</v>
      </c>
      <c r="F53" s="39">
        <v>68478</v>
      </c>
      <c r="G53" s="39">
        <v>68478</v>
      </c>
      <c r="H53" s="39">
        <v>68478</v>
      </c>
      <c r="I53" s="39">
        <v>68478</v>
      </c>
      <c r="J53" s="39">
        <v>68478</v>
      </c>
      <c r="K53" s="39">
        <v>68478</v>
      </c>
      <c r="L53" s="39">
        <v>68475</v>
      </c>
    </row>
    <row r="54" spans="1:14" x14ac:dyDescent="0.2">
      <c r="A54" s="38" t="s">
        <v>133</v>
      </c>
      <c r="B54" s="39">
        <f t="shared" si="0"/>
        <v>2792358</v>
      </c>
      <c r="C54" s="39">
        <v>279236</v>
      </c>
      <c r="D54" s="39">
        <v>279236</v>
      </c>
      <c r="E54" s="39">
        <v>279236</v>
      </c>
      <c r="F54" s="39">
        <v>279236</v>
      </c>
      <c r="G54" s="39">
        <v>279236</v>
      </c>
      <c r="H54" s="39">
        <v>279236</v>
      </c>
      <c r="I54" s="39">
        <v>279236</v>
      </c>
      <c r="J54" s="39">
        <v>279236</v>
      </c>
      <c r="K54" s="39">
        <v>279236</v>
      </c>
      <c r="L54" s="39">
        <v>279234</v>
      </c>
    </row>
    <row r="55" spans="1:14" x14ac:dyDescent="0.2">
      <c r="A55" s="38" t="s">
        <v>134</v>
      </c>
      <c r="B55" s="39">
        <f t="shared" si="0"/>
        <v>250599</v>
      </c>
      <c r="C55" s="39">
        <v>25060</v>
      </c>
      <c r="D55" s="39">
        <v>25060</v>
      </c>
      <c r="E55" s="39">
        <v>25060</v>
      </c>
      <c r="F55" s="39">
        <v>25060</v>
      </c>
      <c r="G55" s="39">
        <v>25060</v>
      </c>
      <c r="H55" s="39">
        <v>25060</v>
      </c>
      <c r="I55" s="39">
        <v>25060</v>
      </c>
      <c r="J55" s="39">
        <v>25060</v>
      </c>
      <c r="K55" s="39">
        <v>25060</v>
      </c>
      <c r="L55" s="39">
        <v>25059</v>
      </c>
    </row>
    <row r="56" spans="1:14" ht="10.8" thickBot="1" x14ac:dyDescent="0.25">
      <c r="A56" s="38" t="s">
        <v>135</v>
      </c>
      <c r="B56" s="39">
        <f t="shared" si="0"/>
        <v>3358121</v>
      </c>
      <c r="C56" s="39">
        <v>335812</v>
      </c>
      <c r="D56" s="39">
        <v>335812</v>
      </c>
      <c r="E56" s="39">
        <v>335812</v>
      </c>
      <c r="F56" s="39">
        <v>335812</v>
      </c>
      <c r="G56" s="39">
        <v>335812</v>
      </c>
      <c r="H56" s="39">
        <v>335812</v>
      </c>
      <c r="I56" s="39">
        <v>335812</v>
      </c>
      <c r="J56" s="39">
        <v>335812</v>
      </c>
      <c r="K56" s="39">
        <v>335812</v>
      </c>
      <c r="L56" s="39">
        <v>335813</v>
      </c>
    </row>
    <row r="57" spans="1:14" ht="16.2" thickBot="1" x14ac:dyDescent="0.25">
      <c r="A57" s="38" t="s">
        <v>136</v>
      </c>
      <c r="B57" s="39">
        <f t="shared" si="0"/>
        <v>14413356</v>
      </c>
      <c r="C57" s="39">
        <v>1441336</v>
      </c>
      <c r="D57" s="39">
        <v>1441336</v>
      </c>
      <c r="E57" s="39">
        <v>1441336</v>
      </c>
      <c r="F57" s="39">
        <v>1441336</v>
      </c>
      <c r="G57" s="39">
        <v>1441336</v>
      </c>
      <c r="H57" s="39">
        <v>1441336</v>
      </c>
      <c r="I57" s="39">
        <v>1441336</v>
      </c>
      <c r="J57" s="39">
        <v>1441336</v>
      </c>
      <c r="K57" s="39">
        <v>1441336</v>
      </c>
      <c r="L57" s="39">
        <v>1441332</v>
      </c>
      <c r="N57" s="41">
        <v>2440641</v>
      </c>
    </row>
    <row r="58" spans="1:14" ht="16.2" thickBot="1" x14ac:dyDescent="0.25">
      <c r="A58" s="38" t="s">
        <v>137</v>
      </c>
      <c r="B58" s="39">
        <f t="shared" si="0"/>
        <v>6339280</v>
      </c>
      <c r="C58" s="39">
        <v>633928</v>
      </c>
      <c r="D58" s="39">
        <v>633928</v>
      </c>
      <c r="E58" s="39">
        <v>633928</v>
      </c>
      <c r="F58" s="39">
        <v>633928</v>
      </c>
      <c r="G58" s="39">
        <v>633928</v>
      </c>
      <c r="H58" s="39">
        <v>633928</v>
      </c>
      <c r="I58" s="39">
        <v>633928</v>
      </c>
      <c r="J58" s="39">
        <v>633928</v>
      </c>
      <c r="K58" s="39">
        <v>633928</v>
      </c>
      <c r="L58" s="39">
        <v>633928</v>
      </c>
      <c r="N58" s="42">
        <v>3460592</v>
      </c>
    </row>
    <row r="59" spans="1:14" ht="16.2" thickBot="1" x14ac:dyDescent="0.25">
      <c r="A59" s="38" t="s">
        <v>138</v>
      </c>
      <c r="B59" s="39">
        <f t="shared" si="0"/>
        <v>1576512</v>
      </c>
      <c r="C59" s="39">
        <v>157651</v>
      </c>
      <c r="D59" s="39">
        <v>157651</v>
      </c>
      <c r="E59" s="39">
        <v>157651</v>
      </c>
      <c r="F59" s="39">
        <v>157651</v>
      </c>
      <c r="G59" s="39">
        <v>157651</v>
      </c>
      <c r="H59" s="39">
        <v>157651</v>
      </c>
      <c r="I59" s="39">
        <v>157651</v>
      </c>
      <c r="J59" s="39">
        <v>157651</v>
      </c>
      <c r="K59" s="39">
        <v>157651</v>
      </c>
      <c r="L59" s="39">
        <v>157653</v>
      </c>
      <c r="N59" s="43">
        <v>3787227</v>
      </c>
    </row>
    <row r="60" spans="1:14" ht="16.2" thickBot="1" x14ac:dyDescent="0.25">
      <c r="A60" s="38" t="s">
        <v>139</v>
      </c>
      <c r="B60" s="39">
        <f t="shared" si="0"/>
        <v>7479232</v>
      </c>
      <c r="C60" s="39">
        <v>747923</v>
      </c>
      <c r="D60" s="39">
        <v>747923</v>
      </c>
      <c r="E60" s="39">
        <v>747923</v>
      </c>
      <c r="F60" s="39">
        <v>747923</v>
      </c>
      <c r="G60" s="39">
        <v>747923</v>
      </c>
      <c r="H60" s="39">
        <v>747923</v>
      </c>
      <c r="I60" s="39">
        <v>747923</v>
      </c>
      <c r="J60" s="39">
        <v>747923</v>
      </c>
      <c r="K60" s="39">
        <v>747923</v>
      </c>
      <c r="L60" s="39">
        <v>747925</v>
      </c>
      <c r="N60" s="44">
        <v>219818</v>
      </c>
    </row>
    <row r="61" spans="1:14" ht="16.2" thickBot="1" x14ac:dyDescent="0.25">
      <c r="A61" s="38" t="s">
        <v>140</v>
      </c>
      <c r="B61" s="39">
        <f t="shared" si="0"/>
        <v>6037877</v>
      </c>
      <c r="C61" s="39">
        <v>603788</v>
      </c>
      <c r="D61" s="39">
        <v>603788</v>
      </c>
      <c r="E61" s="39">
        <v>603788</v>
      </c>
      <c r="F61" s="39">
        <v>603788</v>
      </c>
      <c r="G61" s="39">
        <v>603788</v>
      </c>
      <c r="H61" s="39">
        <v>603788</v>
      </c>
      <c r="I61" s="39">
        <v>603788</v>
      </c>
      <c r="J61" s="39">
        <v>603788</v>
      </c>
      <c r="K61" s="39">
        <v>603788</v>
      </c>
      <c r="L61" s="39">
        <v>603785</v>
      </c>
      <c r="N61" s="43">
        <v>259611</v>
      </c>
    </row>
    <row r="62" spans="1:14" ht="16.2" thickBot="1" x14ac:dyDescent="0.25">
      <c r="A62" s="38" t="s">
        <v>141</v>
      </c>
      <c r="B62" s="39">
        <f t="shared" si="0"/>
        <v>219818</v>
      </c>
      <c r="C62" s="39">
        <v>21982</v>
      </c>
      <c r="D62" s="39">
        <v>21982</v>
      </c>
      <c r="E62" s="39">
        <v>21982</v>
      </c>
      <c r="F62" s="39">
        <v>21982</v>
      </c>
      <c r="G62" s="39">
        <v>21982</v>
      </c>
      <c r="H62" s="39">
        <v>21982</v>
      </c>
      <c r="I62" s="39">
        <v>21982</v>
      </c>
      <c r="J62" s="39">
        <v>21982</v>
      </c>
      <c r="K62" s="39">
        <v>21982</v>
      </c>
      <c r="L62" s="39">
        <v>21980</v>
      </c>
      <c r="N62" s="44">
        <v>1350464</v>
      </c>
    </row>
    <row r="63" spans="1:14" ht="16.2" thickBot="1" x14ac:dyDescent="0.25">
      <c r="A63" s="38" t="s">
        <v>142</v>
      </c>
      <c r="B63" s="39">
        <f t="shared" si="0"/>
        <v>14491666</v>
      </c>
      <c r="C63" s="39">
        <v>1449167</v>
      </c>
      <c r="D63" s="39">
        <v>1449167</v>
      </c>
      <c r="E63" s="39">
        <v>1449167</v>
      </c>
      <c r="F63" s="39">
        <v>1449167</v>
      </c>
      <c r="G63" s="39">
        <v>1449167</v>
      </c>
      <c r="H63" s="39">
        <v>1449167</v>
      </c>
      <c r="I63" s="39">
        <v>1449167</v>
      </c>
      <c r="J63" s="39">
        <v>1449167</v>
      </c>
      <c r="K63" s="39">
        <v>1449167</v>
      </c>
      <c r="L63" s="39">
        <v>1449163</v>
      </c>
      <c r="N63" s="43">
        <v>2067558</v>
      </c>
    </row>
    <row r="64" spans="1:14" ht="16.2" thickBot="1" x14ac:dyDescent="0.25">
      <c r="A64" s="38" t="s">
        <v>143</v>
      </c>
      <c r="B64" s="39">
        <f t="shared" si="0"/>
        <v>408836</v>
      </c>
      <c r="C64" s="39">
        <v>40884</v>
      </c>
      <c r="D64" s="39">
        <v>40884</v>
      </c>
      <c r="E64" s="39">
        <v>40884</v>
      </c>
      <c r="F64" s="39">
        <v>40884</v>
      </c>
      <c r="G64" s="39">
        <v>40884</v>
      </c>
      <c r="H64" s="39">
        <v>40884</v>
      </c>
      <c r="I64" s="39">
        <v>40884</v>
      </c>
      <c r="J64" s="39">
        <v>40884</v>
      </c>
      <c r="K64" s="39">
        <v>40884</v>
      </c>
      <c r="L64" s="39">
        <v>40880</v>
      </c>
      <c r="N64" s="44">
        <v>3749580</v>
      </c>
    </row>
    <row r="65" spans="1:12" x14ac:dyDescent="0.2">
      <c r="A65" s="38" t="s">
        <v>144</v>
      </c>
      <c r="B65" s="39">
        <f t="shared" si="0"/>
        <v>49433974</v>
      </c>
      <c r="C65" s="39">
        <v>4943397</v>
      </c>
      <c r="D65" s="39">
        <v>4943397</v>
      </c>
      <c r="E65" s="39">
        <v>4943397</v>
      </c>
      <c r="F65" s="39">
        <v>4943397</v>
      </c>
      <c r="G65" s="39">
        <v>4943397</v>
      </c>
      <c r="H65" s="39">
        <v>4943397</v>
      </c>
      <c r="I65" s="39">
        <v>4943397</v>
      </c>
      <c r="J65" s="39">
        <v>4943397</v>
      </c>
      <c r="K65" s="39">
        <v>4943397</v>
      </c>
      <c r="L65" s="39">
        <v>4943401</v>
      </c>
    </row>
    <row r="66" spans="1:12" x14ac:dyDescent="0.2">
      <c r="A66" s="38" t="s">
        <v>145</v>
      </c>
      <c r="B66" s="39">
        <f t="shared" si="0"/>
        <v>10850854</v>
      </c>
      <c r="C66" s="39">
        <v>1085085</v>
      </c>
      <c r="D66" s="39">
        <v>1085085</v>
      </c>
      <c r="E66" s="39">
        <v>1085085</v>
      </c>
      <c r="F66" s="39">
        <v>1085085</v>
      </c>
      <c r="G66" s="39">
        <v>1085085</v>
      </c>
      <c r="H66" s="39">
        <v>1085085</v>
      </c>
      <c r="I66" s="39">
        <v>1085085</v>
      </c>
      <c r="J66" s="39">
        <v>1085085</v>
      </c>
      <c r="K66" s="39">
        <v>1085085</v>
      </c>
      <c r="L66" s="39">
        <v>1085089</v>
      </c>
    </row>
    <row r="67" spans="1:12" x14ac:dyDescent="0.2">
      <c r="A67" s="38" t="s">
        <v>146</v>
      </c>
      <c r="B67" s="39">
        <f t="shared" si="0"/>
        <v>1656136</v>
      </c>
      <c r="C67" s="39">
        <v>165614</v>
      </c>
      <c r="D67" s="39">
        <v>165614</v>
      </c>
      <c r="E67" s="39">
        <v>165614</v>
      </c>
      <c r="F67" s="39">
        <v>165614</v>
      </c>
      <c r="G67" s="39">
        <v>165614</v>
      </c>
      <c r="H67" s="39">
        <v>165614</v>
      </c>
      <c r="I67" s="39">
        <v>165614</v>
      </c>
      <c r="J67" s="39">
        <v>165614</v>
      </c>
      <c r="K67" s="39">
        <v>165614</v>
      </c>
      <c r="L67" s="39">
        <v>165610</v>
      </c>
    </row>
    <row r="68" spans="1:12" x14ac:dyDescent="0.2">
      <c r="A68" s="38" t="s">
        <v>147</v>
      </c>
      <c r="B68" s="39">
        <f t="shared" si="0"/>
        <v>3784649</v>
      </c>
      <c r="C68" s="39">
        <v>378465</v>
      </c>
      <c r="D68" s="39">
        <v>378465</v>
      </c>
      <c r="E68" s="39">
        <v>378465</v>
      </c>
      <c r="F68" s="39">
        <v>378465</v>
      </c>
      <c r="G68" s="39">
        <v>378465</v>
      </c>
      <c r="H68" s="39">
        <v>378465</v>
      </c>
      <c r="I68" s="39">
        <v>378465</v>
      </c>
      <c r="J68" s="39">
        <v>378465</v>
      </c>
      <c r="K68" s="39">
        <v>378465</v>
      </c>
      <c r="L68" s="39">
        <v>378464</v>
      </c>
    </row>
    <row r="69" spans="1:12" x14ac:dyDescent="0.2">
      <c r="A69" s="38" t="s">
        <v>148</v>
      </c>
      <c r="B69" s="39">
        <f t="shared" si="0"/>
        <v>2759710</v>
      </c>
      <c r="C69" s="39">
        <v>275971</v>
      </c>
      <c r="D69" s="39">
        <v>275971</v>
      </c>
      <c r="E69" s="39">
        <v>275971</v>
      </c>
      <c r="F69" s="39">
        <v>275971</v>
      </c>
      <c r="G69" s="39">
        <v>275971</v>
      </c>
      <c r="H69" s="39">
        <v>275971</v>
      </c>
      <c r="I69" s="39">
        <v>275971</v>
      </c>
      <c r="J69" s="39">
        <v>275971</v>
      </c>
      <c r="K69" s="39">
        <v>275971</v>
      </c>
      <c r="L69" s="39">
        <v>275971</v>
      </c>
    </row>
    <row r="70" spans="1:12" x14ac:dyDescent="0.2">
      <c r="A70" s="38" t="s">
        <v>149</v>
      </c>
      <c r="B70" s="39">
        <f t="shared" si="0"/>
        <v>1853443</v>
      </c>
      <c r="C70" s="39">
        <v>185344</v>
      </c>
      <c r="D70" s="39">
        <v>185344</v>
      </c>
      <c r="E70" s="39">
        <v>185344</v>
      </c>
      <c r="F70" s="39">
        <v>185344</v>
      </c>
      <c r="G70" s="39">
        <v>185344</v>
      </c>
      <c r="H70" s="39">
        <v>185344</v>
      </c>
      <c r="I70" s="39">
        <v>185344</v>
      </c>
      <c r="J70" s="39">
        <v>185344</v>
      </c>
      <c r="K70" s="39">
        <v>185344</v>
      </c>
      <c r="L70" s="39">
        <v>185347</v>
      </c>
    </row>
    <row r="71" spans="1:12" x14ac:dyDescent="0.2">
      <c r="A71" s="38" t="s">
        <v>150</v>
      </c>
      <c r="B71" s="39">
        <f t="shared" si="0"/>
        <v>2344902</v>
      </c>
      <c r="C71" s="39">
        <v>234490</v>
      </c>
      <c r="D71" s="39">
        <v>234490</v>
      </c>
      <c r="E71" s="39">
        <v>234490</v>
      </c>
      <c r="F71" s="39">
        <v>234490</v>
      </c>
      <c r="G71" s="39">
        <v>234490</v>
      </c>
      <c r="H71" s="39">
        <v>234490</v>
      </c>
      <c r="I71" s="39">
        <v>234490</v>
      </c>
      <c r="J71" s="39">
        <v>234490</v>
      </c>
      <c r="K71" s="39">
        <v>234490</v>
      </c>
      <c r="L71" s="39">
        <v>234492</v>
      </c>
    </row>
    <row r="72" spans="1:12" x14ac:dyDescent="0.2">
      <c r="A72" s="38" t="s">
        <v>151</v>
      </c>
      <c r="B72" s="39">
        <f t="shared" si="0"/>
        <v>1055804</v>
      </c>
      <c r="C72" s="39">
        <v>105580</v>
      </c>
      <c r="D72" s="39">
        <v>105580</v>
      </c>
      <c r="E72" s="39">
        <v>105580</v>
      </c>
      <c r="F72" s="39">
        <v>105580</v>
      </c>
      <c r="G72" s="39">
        <v>105580</v>
      </c>
      <c r="H72" s="39">
        <v>105580</v>
      </c>
      <c r="I72" s="39">
        <v>105580</v>
      </c>
      <c r="J72" s="39">
        <v>105580</v>
      </c>
      <c r="K72" s="39">
        <v>105580</v>
      </c>
      <c r="L72" s="39">
        <v>105584</v>
      </c>
    </row>
    <row r="73" spans="1:12" x14ac:dyDescent="0.2">
      <c r="A73" s="38" t="s">
        <v>152</v>
      </c>
      <c r="B73" s="39">
        <f t="shared" ref="B73:B79" si="1">SUM(C73:L73)</f>
        <v>1162420</v>
      </c>
      <c r="C73" s="39">
        <v>116242</v>
      </c>
      <c r="D73" s="39">
        <v>116242</v>
      </c>
      <c r="E73" s="39">
        <v>116242</v>
      </c>
      <c r="F73" s="39">
        <v>116242</v>
      </c>
      <c r="G73" s="39">
        <v>116242</v>
      </c>
      <c r="H73" s="39">
        <v>116242</v>
      </c>
      <c r="I73" s="39">
        <v>116242</v>
      </c>
      <c r="J73" s="39">
        <v>116242</v>
      </c>
      <c r="K73" s="39">
        <v>116242</v>
      </c>
      <c r="L73" s="39">
        <v>116242</v>
      </c>
    </row>
    <row r="74" spans="1:12" x14ac:dyDescent="0.2">
      <c r="A74" s="38" t="s">
        <v>153</v>
      </c>
      <c r="B74" s="39">
        <f t="shared" si="1"/>
        <v>2171840</v>
      </c>
      <c r="C74" s="39">
        <v>217184</v>
      </c>
      <c r="D74" s="39">
        <v>217184</v>
      </c>
      <c r="E74" s="39">
        <v>217184</v>
      </c>
      <c r="F74" s="39">
        <v>217184</v>
      </c>
      <c r="G74" s="39">
        <v>217184</v>
      </c>
      <c r="H74" s="39">
        <v>217184</v>
      </c>
      <c r="I74" s="39">
        <v>217184</v>
      </c>
      <c r="J74" s="39">
        <v>217184</v>
      </c>
      <c r="K74" s="39">
        <v>217184</v>
      </c>
      <c r="L74" s="39">
        <v>217184</v>
      </c>
    </row>
    <row r="75" spans="1:12" x14ac:dyDescent="0.2">
      <c r="A75" s="38" t="s">
        <v>154</v>
      </c>
      <c r="B75" s="39">
        <f t="shared" si="1"/>
        <v>1128433</v>
      </c>
      <c r="C75" s="39">
        <v>112843</v>
      </c>
      <c r="D75" s="39">
        <v>112843</v>
      </c>
      <c r="E75" s="39">
        <v>112843</v>
      </c>
      <c r="F75" s="39">
        <v>112843</v>
      </c>
      <c r="G75" s="39">
        <v>112843</v>
      </c>
      <c r="H75" s="39">
        <v>112843</v>
      </c>
      <c r="I75" s="39">
        <v>112843</v>
      </c>
      <c r="J75" s="39">
        <v>112843</v>
      </c>
      <c r="K75" s="39">
        <v>112843</v>
      </c>
      <c r="L75" s="39">
        <v>112846</v>
      </c>
    </row>
    <row r="76" spans="1:12" x14ac:dyDescent="0.2">
      <c r="A76" s="38" t="s">
        <v>155</v>
      </c>
      <c r="B76" s="39">
        <f t="shared" si="1"/>
        <v>2440641</v>
      </c>
      <c r="C76" s="39">
        <v>244064</v>
      </c>
      <c r="D76" s="39">
        <v>244064</v>
      </c>
      <c r="E76" s="39">
        <v>244064</v>
      </c>
      <c r="F76" s="39">
        <v>244064</v>
      </c>
      <c r="G76" s="39">
        <v>244064</v>
      </c>
      <c r="H76" s="39">
        <v>244064</v>
      </c>
      <c r="I76" s="39">
        <v>244064</v>
      </c>
      <c r="J76" s="39">
        <v>244064</v>
      </c>
      <c r="K76" s="39">
        <v>244064</v>
      </c>
      <c r="L76" s="39">
        <v>244065</v>
      </c>
    </row>
    <row r="77" spans="1:12" x14ac:dyDescent="0.2">
      <c r="A77" s="38" t="s">
        <v>156</v>
      </c>
      <c r="B77" s="39">
        <f t="shared" si="1"/>
        <v>1406408</v>
      </c>
      <c r="C77" s="39">
        <v>140641</v>
      </c>
      <c r="D77" s="39">
        <v>140641</v>
      </c>
      <c r="E77" s="39">
        <v>140641</v>
      </c>
      <c r="F77" s="39">
        <v>140641</v>
      </c>
      <c r="G77" s="39">
        <v>140641</v>
      </c>
      <c r="H77" s="39">
        <v>140641</v>
      </c>
      <c r="I77" s="39">
        <v>140641</v>
      </c>
      <c r="J77" s="39">
        <v>140641</v>
      </c>
      <c r="K77" s="39">
        <v>140641</v>
      </c>
      <c r="L77" s="39">
        <v>140639</v>
      </c>
    </row>
    <row r="78" spans="1:12" x14ac:dyDescent="0.2">
      <c r="A78" s="38" t="s">
        <v>157</v>
      </c>
      <c r="B78" s="39">
        <f t="shared" si="1"/>
        <v>1544238</v>
      </c>
      <c r="C78" s="39">
        <v>154424</v>
      </c>
      <c r="D78" s="39">
        <v>154424</v>
      </c>
      <c r="E78" s="39">
        <v>154424</v>
      </c>
      <c r="F78" s="39">
        <v>154424</v>
      </c>
      <c r="G78" s="39">
        <v>154424</v>
      </c>
      <c r="H78" s="39">
        <v>154424</v>
      </c>
      <c r="I78" s="39">
        <v>154424</v>
      </c>
      <c r="J78" s="39">
        <v>154424</v>
      </c>
      <c r="K78" s="39">
        <v>154424</v>
      </c>
      <c r="L78" s="39">
        <v>154422</v>
      </c>
    </row>
    <row r="79" spans="1:12" x14ac:dyDescent="0.2">
      <c r="A79" s="38" t="s">
        <v>158</v>
      </c>
      <c r="B79" s="39">
        <f t="shared" si="1"/>
        <v>11643798</v>
      </c>
      <c r="C79" s="39">
        <v>1164380</v>
      </c>
      <c r="D79" s="39">
        <v>1164380</v>
      </c>
      <c r="E79" s="39">
        <v>1164380</v>
      </c>
      <c r="F79" s="39">
        <v>1164380</v>
      </c>
      <c r="G79" s="39">
        <v>1164380</v>
      </c>
      <c r="H79" s="39">
        <v>1164380</v>
      </c>
      <c r="I79" s="39">
        <v>1164380</v>
      </c>
      <c r="J79" s="39">
        <v>1164380</v>
      </c>
      <c r="K79" s="39">
        <v>1164380</v>
      </c>
      <c r="L79" s="39">
        <v>1164378</v>
      </c>
    </row>
    <row r="80" spans="1:12" x14ac:dyDescent="0.2">
      <c r="A80" s="38" t="s">
        <v>159</v>
      </c>
      <c r="B80" s="40">
        <f t="shared" ref="B80:L80" si="2">SUM(B8:B79)</f>
        <v>835949176</v>
      </c>
      <c r="C80" s="40">
        <f t="shared" si="2"/>
        <v>83594918</v>
      </c>
      <c r="D80" s="40">
        <f t="shared" si="2"/>
        <v>83594918</v>
      </c>
      <c r="E80" s="40">
        <f t="shared" si="2"/>
        <v>83594918</v>
      </c>
      <c r="F80" s="40">
        <f t="shared" si="2"/>
        <v>83594918</v>
      </c>
      <c r="G80" s="40">
        <f t="shared" si="2"/>
        <v>83594918</v>
      </c>
      <c r="H80" s="40">
        <f t="shared" si="2"/>
        <v>83594918</v>
      </c>
      <c r="I80" s="40">
        <f t="shared" si="2"/>
        <v>83594918</v>
      </c>
      <c r="J80" s="40">
        <f t="shared" si="2"/>
        <v>83594918</v>
      </c>
      <c r="K80" s="40">
        <f t="shared" si="2"/>
        <v>83594918</v>
      </c>
      <c r="L80" s="40">
        <f t="shared" si="2"/>
        <v>83594914</v>
      </c>
    </row>
  </sheetData>
  <mergeCells count="4">
    <mergeCell ref="A1:L1"/>
    <mergeCell ref="A3:L3"/>
    <mergeCell ref="A4:L4"/>
    <mergeCell ref="A5:L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0356-3875-45DB-967E-9999E7762DFC}">
  <dimension ref="B3:I20"/>
  <sheetViews>
    <sheetView workbookViewId="0">
      <selection activeCell="G4" sqref="G4:I15"/>
    </sheetView>
  </sheetViews>
  <sheetFormatPr baseColWidth="10" defaultRowHeight="14.4" x14ac:dyDescent="0.3"/>
  <cols>
    <col min="2" max="2" width="38.6640625" customWidth="1"/>
    <col min="3" max="3" width="16.44140625" customWidth="1"/>
    <col min="7" max="7" width="29" customWidth="1"/>
    <col min="8" max="8" width="15.33203125" customWidth="1"/>
    <col min="9" max="9" width="12.6640625" customWidth="1"/>
  </cols>
  <sheetData>
    <row r="3" spans="2:9" ht="16.2" thickBot="1" x14ac:dyDescent="0.35">
      <c r="G3" s="59"/>
      <c r="H3" s="59"/>
      <c r="I3" s="59"/>
    </row>
    <row r="4" spans="2:9" ht="16.2" thickBot="1" x14ac:dyDescent="0.35">
      <c r="B4" s="129" t="s">
        <v>160</v>
      </c>
      <c r="C4" s="129"/>
      <c r="D4" s="129"/>
      <c r="G4" s="129" t="s">
        <v>160</v>
      </c>
      <c r="H4" s="129"/>
      <c r="I4" s="129"/>
    </row>
    <row r="5" spans="2:9" ht="16.2" thickBot="1" x14ac:dyDescent="0.35">
      <c r="B5" s="129" t="s">
        <v>161</v>
      </c>
      <c r="C5" s="129"/>
      <c r="D5" s="129"/>
      <c r="G5" s="130" t="s">
        <v>168</v>
      </c>
      <c r="H5" s="130"/>
      <c r="I5" s="130"/>
    </row>
    <row r="6" spans="2:9" ht="16.2" thickBot="1" x14ac:dyDescent="0.35">
      <c r="B6" s="56" t="s">
        <v>162</v>
      </c>
      <c r="C6" s="58" t="s">
        <v>1</v>
      </c>
      <c r="D6" s="50" t="s">
        <v>163</v>
      </c>
      <c r="G6" s="56" t="s">
        <v>169</v>
      </c>
      <c r="H6" s="58" t="s">
        <v>1</v>
      </c>
      <c r="I6" s="50" t="s">
        <v>163</v>
      </c>
    </row>
    <row r="7" spans="2:9" ht="16.2" thickBot="1" x14ac:dyDescent="0.35">
      <c r="B7" s="47" t="s">
        <v>176</v>
      </c>
      <c r="C7" s="54">
        <v>302979.23</v>
      </c>
      <c r="D7" s="49">
        <f>C7/C$16</f>
        <v>0.12413920359446555</v>
      </c>
      <c r="G7" s="57" t="s">
        <v>170</v>
      </c>
      <c r="H7" s="52">
        <v>0</v>
      </c>
      <c r="I7" s="55">
        <f>H7/H$15</f>
        <v>0</v>
      </c>
    </row>
    <row r="8" spans="2:9" ht="15.6" thickBot="1" x14ac:dyDescent="0.35">
      <c r="B8" s="57" t="s">
        <v>177</v>
      </c>
      <c r="C8" s="51">
        <v>398127.81</v>
      </c>
      <c r="D8" s="55">
        <f t="shared" ref="D8:D16" si="0">C8/C$16</f>
        <v>0.16312428169484983</v>
      </c>
      <c r="G8" s="57" t="s">
        <v>171</v>
      </c>
      <c r="H8" s="52">
        <v>0</v>
      </c>
      <c r="I8" s="55">
        <f t="shared" ref="I8:I15" si="1">H8/H$15</f>
        <v>0</v>
      </c>
    </row>
    <row r="9" spans="2:9" ht="15.6" thickBot="1" x14ac:dyDescent="0.35">
      <c r="B9" s="57" t="s">
        <v>178</v>
      </c>
      <c r="C9" s="51">
        <v>880412.15</v>
      </c>
      <c r="D9" s="55">
        <f t="shared" si="0"/>
        <v>0.36072988612417806</v>
      </c>
      <c r="G9" s="57" t="s">
        <v>172</v>
      </c>
      <c r="H9" s="51">
        <v>859122</v>
      </c>
      <c r="I9" s="55">
        <f t="shared" si="1"/>
        <v>0.35200667326266549</v>
      </c>
    </row>
    <row r="10" spans="2:9" ht="15.6" thickBot="1" x14ac:dyDescent="0.35">
      <c r="B10" s="47" t="s">
        <v>179</v>
      </c>
      <c r="C10" s="48">
        <v>0</v>
      </c>
      <c r="D10" s="49">
        <f t="shared" si="0"/>
        <v>0</v>
      </c>
      <c r="G10" s="57" t="s">
        <v>173</v>
      </c>
      <c r="H10" s="52">
        <v>0</v>
      </c>
      <c r="I10" s="55">
        <f t="shared" si="1"/>
        <v>0</v>
      </c>
    </row>
    <row r="11" spans="2:9" ht="15.6" thickBot="1" x14ac:dyDescent="0.35">
      <c r="B11" s="57" t="s">
        <v>180</v>
      </c>
      <c r="C11" s="51">
        <v>0</v>
      </c>
      <c r="D11" s="55">
        <f t="shared" si="0"/>
        <v>0</v>
      </c>
      <c r="G11" s="57" t="s">
        <v>174</v>
      </c>
      <c r="H11" s="51">
        <v>0</v>
      </c>
      <c r="I11" s="55">
        <f t="shared" si="1"/>
        <v>0</v>
      </c>
    </row>
    <row r="12" spans="2:9" ht="15.6" thickBot="1" x14ac:dyDescent="0.35">
      <c r="B12" s="47" t="s">
        <v>181</v>
      </c>
      <c r="C12" s="48">
        <v>0</v>
      </c>
      <c r="D12" s="49">
        <f t="shared" si="0"/>
        <v>0</v>
      </c>
      <c r="G12" s="57" t="s">
        <v>175</v>
      </c>
      <c r="H12" s="51">
        <f>302979.23+398128+880412</f>
        <v>1581519.23</v>
      </c>
      <c r="I12" s="55">
        <f t="shared" si="1"/>
        <v>0.64799332673733456</v>
      </c>
    </row>
    <row r="13" spans="2:9" ht="16.2" thickBot="1" x14ac:dyDescent="0.35">
      <c r="B13" s="57" t="s">
        <v>164</v>
      </c>
      <c r="C13" s="51">
        <v>859121.80999999994</v>
      </c>
      <c r="D13" s="55">
        <f t="shared" si="0"/>
        <v>0.35200662858650655</v>
      </c>
      <c r="G13" s="56" t="s">
        <v>165</v>
      </c>
      <c r="H13" s="53">
        <f>SUM(H7:H12)</f>
        <v>2440641.23</v>
      </c>
      <c r="I13" s="55">
        <f t="shared" si="1"/>
        <v>1</v>
      </c>
    </row>
    <row r="14" spans="2:9" ht="16.2" thickBot="1" x14ac:dyDescent="0.35">
      <c r="B14" s="45" t="s">
        <v>165</v>
      </c>
      <c r="C14" s="46">
        <f>SUM(C7:C13)</f>
        <v>2440641</v>
      </c>
      <c r="D14" s="49">
        <f t="shared" si="0"/>
        <v>1</v>
      </c>
      <c r="G14" s="57" t="s">
        <v>166</v>
      </c>
      <c r="H14" s="52">
        <v>0</v>
      </c>
      <c r="I14" s="55">
        <f t="shared" si="1"/>
        <v>0</v>
      </c>
    </row>
    <row r="15" spans="2:9" ht="16.2" thickBot="1" x14ac:dyDescent="0.35">
      <c r="B15" s="57" t="s">
        <v>166</v>
      </c>
      <c r="C15" s="52">
        <v>0</v>
      </c>
      <c r="D15" s="55">
        <f t="shared" si="0"/>
        <v>0</v>
      </c>
      <c r="G15" s="56" t="s">
        <v>167</v>
      </c>
      <c r="H15" s="53">
        <f>H13+H14</f>
        <v>2440641.23</v>
      </c>
      <c r="I15" s="55">
        <f t="shared" si="1"/>
        <v>1</v>
      </c>
    </row>
    <row r="16" spans="2:9" ht="16.2" thickBot="1" x14ac:dyDescent="0.35">
      <c r="B16" s="56" t="s">
        <v>167</v>
      </c>
      <c r="C16" s="53">
        <f>C14+C15</f>
        <v>2440641</v>
      </c>
      <c r="D16" s="55">
        <f t="shared" si="0"/>
        <v>1</v>
      </c>
      <c r="G16" s="59"/>
      <c r="H16" s="59"/>
      <c r="I16" s="59"/>
    </row>
    <row r="17" spans="7:9" ht="15.6" x14ac:dyDescent="0.3">
      <c r="G17" s="59"/>
      <c r="H17" s="59"/>
      <c r="I17" s="59"/>
    </row>
    <row r="18" spans="7:9" ht="15.6" x14ac:dyDescent="0.3">
      <c r="G18" s="59"/>
      <c r="H18" s="59"/>
      <c r="I18" s="59"/>
    </row>
    <row r="19" spans="7:9" ht="15.6" x14ac:dyDescent="0.3">
      <c r="G19" s="59"/>
      <c r="H19" s="59"/>
      <c r="I19" s="59"/>
    </row>
    <row r="20" spans="7:9" ht="15.6" x14ac:dyDescent="0.3">
      <c r="G20" s="59"/>
      <c r="H20" s="59"/>
      <c r="I20" s="59"/>
    </row>
  </sheetData>
  <mergeCells count="4">
    <mergeCell ref="B4:D4"/>
    <mergeCell ref="B5:D5"/>
    <mergeCell ref="G4:I4"/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Hoja6</vt:lpstr>
      <vt:lpstr>Hoja8</vt:lpstr>
      <vt:lpstr>Hoja9</vt:lpstr>
      <vt:lpstr>Hoja2 (2)</vt:lpstr>
      <vt:lpstr>Hoja2</vt:lpstr>
      <vt:lpstr>Hoja3</vt:lpstr>
      <vt:lpstr>Hoja4</vt:lpstr>
      <vt:lpstr>Ures</vt:lpstr>
      <vt:lpstr>Concentrado</vt:lpstr>
      <vt:lpstr>Concentrado (2)</vt:lpstr>
      <vt:lpstr>Hoja7</vt:lpstr>
      <vt:lpstr>Hoja5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C.P. Abraham Andrade Espinoza</dc:creator>
  <cp:lastModifiedBy>C.P. Abraham Andrade Espinoza</cp:lastModifiedBy>
  <dcterms:created xsi:type="dcterms:W3CDTF">2023-11-05T04:06:47Z</dcterms:created>
  <dcterms:modified xsi:type="dcterms:W3CDTF">2023-12-11T02:02:34Z</dcterms:modified>
</cp:coreProperties>
</file>