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0" windowWidth="2160" windowHeight="1095" activeTab="2"/>
  </bookViews>
  <sheets>
    <sheet name="General" sheetId="4" r:id="rId1"/>
    <sheet name="Demand data" sheetId="1" r:id="rId2"/>
    <sheet name="Technology" sheetId="3" r:id="rId3"/>
    <sheet name="Solar data" sheetId="2" r:id="rId4"/>
    <sheet name="Network" sheetId="5" r:id="rId5"/>
    <sheet name="Energy carriers" sheetId="6" r:id="rId6"/>
    <sheet name="Sheet2" sheetId="7" r:id="rId7"/>
  </sheets>
  <calcPr calcId="145621"/>
</workbook>
</file>

<file path=xl/calcChain.xml><?xml version="1.0" encoding="utf-8"?>
<calcChain xmlns="http://schemas.openxmlformats.org/spreadsheetml/2006/main">
  <c r="D39" i="7" l="1"/>
  <c r="D38" i="7"/>
  <c r="D36" i="7"/>
  <c r="B1" i="7" l="1"/>
  <c r="D1" i="7" s="1"/>
  <c r="D6" i="5" l="1"/>
  <c r="E6" i="5"/>
  <c r="C6" i="5"/>
  <c r="B6" i="5"/>
  <c r="H41" i="3" l="1"/>
  <c r="G41" i="3"/>
  <c r="F41" i="3"/>
  <c r="E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A18" i="3"/>
  <c r="K17" i="3"/>
  <c r="J17" i="3"/>
  <c r="I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comments1.xml><?xml version="1.0" encoding="utf-8"?>
<comments xmlns="http://schemas.openxmlformats.org/spreadsheetml/2006/main">
  <authors>
    <author>Rev</author>
  </authors>
  <commentList>
    <comment ref="A15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(default: assumes bi-direction flow is possible)</t>
        </r>
      </text>
    </comment>
  </commentList>
</comments>
</file>

<file path=xl/comments2.xml><?xml version="1.0" encoding="utf-8"?>
<comments xmlns="http://schemas.openxmlformats.org/spreadsheetml/2006/main">
  <authors>
    <author>Rev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case sensitive inputs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 not edit. In the current code, this input is fixed. "Electricity" must always be included and be listed first</t>
        </r>
      </text>
    </comment>
  </commentList>
</comments>
</file>

<file path=xl/sharedStrings.xml><?xml version="1.0" encoding="utf-8"?>
<sst xmlns="http://schemas.openxmlformats.org/spreadsheetml/2006/main" count="131" uniqueCount="74">
  <si>
    <t>Technologies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</si>
  <si>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</si>
  <si>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</si>
  <si>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</si>
  <si>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</si>
  <si>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</si>
  <si>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</si>
  <si>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</si>
  <si>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</si>
  <si>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</si>
  <si>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</si>
  <si>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</si>
  <si>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</si>
  <si>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</si>
  <si>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</si>
  <si>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</si>
  <si>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</si>
  <si>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</si>
  <si>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</si>
  <si>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</si>
  <si>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</si>
  <si>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</si>
  <si>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</si>
  <si>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</si>
  <si>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</si>
  <si>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</si>
  <si>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</si>
  <si>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</si>
  <si>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</si>
  <si>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</si>
  <si>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</si>
  <si>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</si>
  <si>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</si>
  <si>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</si>
  <si>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</si>
  <si>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</si>
  <si>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</si>
  <si>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</si>
  <si>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</si>
  <si>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</si>
  <si>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</si>
  <si>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</si>
  <si>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</si>
  <si>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</si>
  <si>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</si>
  <si>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</si>
  <si>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</si>
  <si>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</si>
  <si>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</si>
  <si>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</si>
  <si>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</si>
  <si>
    <t>Node 2</t>
  </si>
  <si>
    <t>Node 1</t>
  </si>
  <si>
    <t>Length (m)</t>
  </si>
  <si>
    <t>Irradiation (kW/m2)</t>
  </si>
  <si>
    <t>Stored energy carrier</t>
  </si>
  <si>
    <t>Battery</t>
  </si>
  <si>
    <t>StgHeat1</t>
  </si>
  <si>
    <t>StgHeat2</t>
  </si>
  <si>
    <t>List of Energy Carriers</t>
  </si>
  <si>
    <t>Batt2</t>
  </si>
  <si>
    <t>Investment cost (CHF/kW/m)</t>
  </si>
  <si>
    <t>Installed capacity (kW)</t>
  </si>
  <si>
    <t>Energy carrier</t>
  </si>
  <si>
    <t>Maximum capacity (kW)</t>
  </si>
  <si>
    <t>Variable O&amp;M cost (CHF/kWh)</t>
  </si>
  <si>
    <t>Fixed O&amp;M cost (CHF/kW)</t>
  </si>
  <si>
    <t>Network Data</t>
  </si>
  <si>
    <t>Minimum capacity (kW)</t>
  </si>
  <si>
    <t>Network loss (fraction/m)</t>
  </si>
  <si>
    <t>Lifetime (years)</t>
  </si>
  <si>
    <t>Uni-directional flow? (Y)</t>
  </si>
  <si>
    <t>Capacity (kW or m2)</t>
  </si>
  <si>
    <t>Solar cross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</si>
</sst>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k_n_-;\-* #,##0.00\ _k_n_-;_-* &quot;-&quot;??\ _k_n_-;_-@_-"/>
    <numFmt numFmtId="165" formatCode="0.000"/>
    <numFmt numFmtId="166" formatCode="0.0000"/>
  </numFmts>
  <fonts count="12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  <font>
      <b/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4" fillId="0" borderId="0" xfId="2" applyFont="1" applyBorder="1"/>
    <xf numFmtId="0" fontId="7" fillId="0" borderId="0" xfId="0" applyFont="1"/>
    <xf numFmtId="166" fontId="2" fillId="0" borderId="0" xfId="1" applyNumberFormat="1" applyFont="1"/>
    <xf numFmtId="165" fontId="0" fillId="0" borderId="0" xfId="0" applyNumberFormat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A17" sqref="A17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14</v>
      </c>
      <c r="B1" s="11"/>
      <c r="C1" s="11"/>
    </row>
    <row r="2" spans="1:3" ht="15.75" x14ac:dyDescent="0.25">
      <c r="A2" s="11"/>
      <c r="B2" s="15" t="s">
        <v>15</v>
      </c>
      <c r="C2" s="15" t="s">
        <v>16</v>
      </c>
    </row>
    <row r="3" spans="1:3" ht="15.75" x14ac:dyDescent="0.25">
      <c r="A3" s="12" t="s">
        <v>21</v>
      </c>
      <c r="B3" s="13">
        <v>0.24</v>
      </c>
      <c r="C3" s="13">
        <v>0.13700000000000001</v>
      </c>
    </row>
    <row r="4" spans="1:3" ht="15.75" x14ac:dyDescent="0.25">
      <c r="A4" s="16" t="s">
        <v>17</v>
      </c>
      <c r="B4" s="17">
        <v>0.09</v>
      </c>
      <c r="C4" s="17">
        <v>0.19800000000000001</v>
      </c>
    </row>
    <row r="9" spans="1:3" ht="15.75" x14ac:dyDescent="0.25">
      <c r="A9" s="16" t="s">
        <v>20</v>
      </c>
      <c r="B9" s="29" t="s">
        <v>18</v>
      </c>
      <c r="C9" s="29"/>
    </row>
    <row r="10" spans="1:3" ht="15.75" x14ac:dyDescent="0.25">
      <c r="A10" s="16" t="s">
        <v>19</v>
      </c>
      <c r="B10" s="18">
        <v>0.08</v>
      </c>
      <c r="C10" s="15"/>
    </row>
    <row r="12" spans="1:3" ht="15.75" x14ac:dyDescent="0.25">
      <c r="B12" s="11" t="s">
        <v>37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44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8"/>
  <sheetViews>
    <sheetView workbookViewId="0">
      <selection activeCell="I30" sqref="I30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47</v>
      </c>
      <c r="B1" s="21">
        <v>3</v>
      </c>
    </row>
    <row r="2" spans="1:16" x14ac:dyDescent="0.25">
      <c r="A2" t="s">
        <v>45</v>
      </c>
      <c r="B2" s="21" t="s">
        <v>21</v>
      </c>
      <c r="C2" s="21" t="s">
        <v>22</v>
      </c>
      <c r="D2" s="21" t="s">
        <v>38</v>
      </c>
      <c r="E2" s="21" t="s">
        <v>21</v>
      </c>
      <c r="F2" s="21" t="s">
        <v>22</v>
      </c>
      <c r="G2" s="21" t="s">
        <v>38</v>
      </c>
      <c r="H2" s="21" t="s">
        <v>21</v>
      </c>
      <c r="I2" s="21" t="s">
        <v>22</v>
      </c>
      <c r="J2" s="21" t="s">
        <v>38</v>
      </c>
      <c r="K2" s="21" t="s">
        <v>21</v>
      </c>
      <c r="L2" s="21" t="s">
        <v>22</v>
      </c>
      <c r="M2" s="21" t="s">
        <v>38</v>
      </c>
      <c r="N2" s="21" t="s">
        <v>21</v>
      </c>
      <c r="O2" s="21" t="s">
        <v>22</v>
      </c>
      <c r="P2" s="21" t="s">
        <v>38</v>
      </c>
    </row>
    <row r="3" spans="1:16" x14ac:dyDescent="0.25">
      <c r="A3" t="s">
        <v>46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abSelected="1" workbookViewId="0">
      <selection activeCell="F7" sqref="F7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4" max="4" width="10.28515625" customWidth="1"/>
    <col min="16" max="16" width="9.140625" customWidth="1"/>
  </cols>
  <sheetData>
    <row r="1" spans="1:11" ht="15.75" x14ac:dyDescent="0.25">
      <c r="A1" s="3" t="s">
        <v>0</v>
      </c>
      <c r="B1" s="1" t="s">
        <v>6</v>
      </c>
      <c r="C1" s="1"/>
      <c r="D1" s="1"/>
      <c r="E1" s="1"/>
      <c r="F1" s="1"/>
    </row>
    <row r="2" spans="1:11" ht="15.75" x14ac:dyDescent="0.25">
      <c r="A2" s="1"/>
      <c r="B2" s="1" t="s">
        <v>5</v>
      </c>
      <c r="C2" s="1" t="s">
        <v>7</v>
      </c>
      <c r="D2" s="1" t="s">
        <v>8</v>
      </c>
      <c r="E2" s="1" t="s">
        <v>9</v>
      </c>
      <c r="F2" s="1" t="s">
        <v>10</v>
      </c>
      <c r="G2" s="15" t="s">
        <v>23</v>
      </c>
      <c r="H2" s="15" t="s">
        <v>24</v>
      </c>
      <c r="I2" s="15" t="s">
        <v>39</v>
      </c>
      <c r="J2" s="15"/>
      <c r="K2" s="15"/>
    </row>
    <row r="3" spans="1:11" ht="15.75" x14ac:dyDescent="0.25">
      <c r="A3" s="2" t="s">
        <v>72</v>
      </c>
      <c r="B3" s="17"/>
      <c r="C3" s="17">
        <v>50</v>
      </c>
      <c r="D3" s="17"/>
      <c r="E3" s="17"/>
      <c r="F3" s="17">
        <v>10</v>
      </c>
      <c r="G3" s="17">
        <v>10</v>
      </c>
      <c r="H3" s="17"/>
      <c r="I3" s="17"/>
      <c r="J3" s="17"/>
      <c r="K3" s="17"/>
    </row>
    <row r="4" spans="1:11" ht="15.75" x14ac:dyDescent="0.25">
      <c r="A4" s="2" t="s">
        <v>27</v>
      </c>
      <c r="B4" s="17">
        <v>1000</v>
      </c>
      <c r="C4" s="17">
        <v>200</v>
      </c>
      <c r="D4" s="17">
        <v>1500</v>
      </c>
      <c r="E4" s="17">
        <v>0</v>
      </c>
      <c r="F4" s="17">
        <v>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1</v>
      </c>
      <c r="B5" s="17">
        <v>5</v>
      </c>
      <c r="C5" s="17">
        <v>5</v>
      </c>
      <c r="D5" s="17">
        <v>0</v>
      </c>
      <c r="E5" s="17">
        <v>0</v>
      </c>
      <c r="F5" s="17">
        <v>1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2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41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0.15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3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40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4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42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26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43</v>
      </c>
      <c r="B13" s="21" t="s">
        <v>48</v>
      </c>
      <c r="C13" s="21" t="s">
        <v>48</v>
      </c>
      <c r="D13" s="21" t="s">
        <v>48</v>
      </c>
      <c r="E13" s="21" t="s">
        <v>48</v>
      </c>
      <c r="F13" s="21" t="s">
        <v>48</v>
      </c>
      <c r="G13" s="21" t="s">
        <v>50</v>
      </c>
      <c r="H13" s="21" t="s">
        <v>48</v>
      </c>
      <c r="I13" s="21" t="s">
        <v>50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25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-1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36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16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11</v>
      </c>
      <c r="B40" s="8"/>
      <c r="C40" s="8"/>
    </row>
    <row r="41" spans="1:11" ht="15.75" x14ac:dyDescent="0.25">
      <c r="A41" s="5"/>
      <c r="B41" s="10" t="s">
        <v>56</v>
      </c>
      <c r="C41" s="10" t="s">
        <v>57</v>
      </c>
      <c r="D41" s="10" t="s">
        <v>58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16" t="s">
        <v>55</v>
      </c>
      <c r="B42" s="17" t="s">
        <v>21</v>
      </c>
      <c r="C42" s="17" t="s">
        <v>22</v>
      </c>
      <c r="D42" s="17" t="s">
        <v>38</v>
      </c>
      <c r="E42" s="25"/>
      <c r="F42" s="25"/>
      <c r="G42" s="25"/>
      <c r="H42" s="25"/>
    </row>
    <row r="43" spans="1:11" ht="15.75" x14ac:dyDescent="0.25">
      <c r="A43" s="6" t="s">
        <v>12</v>
      </c>
      <c r="B43" s="7" t="s">
        <v>13</v>
      </c>
      <c r="C43" s="7" t="s">
        <v>13</v>
      </c>
      <c r="D43" s="17" t="s">
        <v>13</v>
      </c>
    </row>
    <row r="44" spans="1:11" ht="15.75" x14ac:dyDescent="0.25">
      <c r="A44" s="6" t="s">
        <v>35</v>
      </c>
      <c r="B44" s="7">
        <v>1</v>
      </c>
      <c r="C44" s="7">
        <v>1</v>
      </c>
      <c r="D44" s="17">
        <v>1</v>
      </c>
    </row>
    <row r="45" spans="1:11" ht="15.75" x14ac:dyDescent="0.25">
      <c r="A45" s="6" t="s">
        <v>34</v>
      </c>
      <c r="B45" s="7">
        <v>20</v>
      </c>
      <c r="C45" s="7">
        <v>17</v>
      </c>
      <c r="D45" s="17">
        <v>17</v>
      </c>
    </row>
    <row r="46" spans="1:11" ht="15.75" x14ac:dyDescent="0.25">
      <c r="A46" s="6" t="s">
        <v>33</v>
      </c>
      <c r="B46" s="17">
        <v>0.99</v>
      </c>
      <c r="C46" s="7">
        <v>0.99</v>
      </c>
      <c r="D46" s="17">
        <v>0.99</v>
      </c>
    </row>
    <row r="47" spans="1:11" ht="15.75" x14ac:dyDescent="0.25">
      <c r="A47" s="6" t="s">
        <v>32</v>
      </c>
      <c r="B47" s="17">
        <v>0.99</v>
      </c>
      <c r="C47" s="17">
        <v>0.99</v>
      </c>
      <c r="D47" s="17">
        <v>0.99</v>
      </c>
    </row>
    <row r="48" spans="1:11" ht="15.75" x14ac:dyDescent="0.25">
      <c r="A48" s="6" t="s">
        <v>30</v>
      </c>
      <c r="B48" s="7">
        <v>1E-3</v>
      </c>
      <c r="C48" s="17">
        <v>1E-3</v>
      </c>
      <c r="D48" s="17">
        <v>1E-3</v>
      </c>
    </row>
    <row r="49" spans="1:4" ht="15.75" x14ac:dyDescent="0.25">
      <c r="A49" s="6" t="s">
        <v>28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29</v>
      </c>
      <c r="B50" s="7">
        <v>0.3</v>
      </c>
      <c r="C50" s="17">
        <v>0.3</v>
      </c>
      <c r="D50" s="17">
        <v>0.3</v>
      </c>
    </row>
    <row r="51" spans="1:4" ht="15.75" x14ac:dyDescent="0.25">
      <c r="A51" s="6" t="s">
        <v>31</v>
      </c>
      <c r="B51" s="7">
        <v>0</v>
      </c>
      <c r="C51" s="5">
        <v>0</v>
      </c>
      <c r="D51" s="17">
        <v>0</v>
      </c>
    </row>
    <row r="52" spans="1:4" ht="15.75" x14ac:dyDescent="0.25">
      <c r="A52" s="24" t="s">
        <v>43</v>
      </c>
      <c r="B52" s="21" t="s">
        <v>49</v>
      </c>
      <c r="C52" s="21" t="s">
        <v>48</v>
      </c>
      <c r="D52" s="21" t="s">
        <v>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8761"/>
  <sheetViews>
    <sheetView workbookViewId="0">
      <selection activeCell="G14" sqref="G14"/>
    </sheetView>
  </sheetViews>
  <sheetFormatPr defaultRowHeight="14.25" x14ac:dyDescent="0.25"/>
  <sheetData>
    <row r="1" spans="1:1" x14ac:dyDescent="0.25">
      <c r="A1" t="s">
        <v>54</v>
      </c>
    </row>
    <row r="2" spans="1:1" ht="15.75" x14ac:dyDescent="0.25">
      <c r="A2" s="27">
        <v>0</v>
      </c>
    </row>
    <row r="3" spans="1:1" ht="15.75" x14ac:dyDescent="0.25">
      <c r="A3" s="27">
        <v>0</v>
      </c>
    </row>
    <row r="4" spans="1:1" ht="15.75" x14ac:dyDescent="0.25">
      <c r="A4" s="27">
        <v>0</v>
      </c>
    </row>
    <row r="5" spans="1:1" ht="15.75" x14ac:dyDescent="0.25">
      <c r="A5" s="27">
        <v>0</v>
      </c>
    </row>
    <row r="6" spans="1:1" ht="15.75" x14ac:dyDescent="0.25">
      <c r="A6" s="27">
        <v>0</v>
      </c>
    </row>
    <row r="7" spans="1:1" ht="15.75" x14ac:dyDescent="0.25">
      <c r="A7" s="27">
        <v>0</v>
      </c>
    </row>
    <row r="8" spans="1:1" ht="15.75" x14ac:dyDescent="0.25">
      <c r="A8" s="27">
        <v>0</v>
      </c>
    </row>
    <row r="9" spans="1:1" ht="15.75" x14ac:dyDescent="0.25">
      <c r="A9" s="27">
        <v>0</v>
      </c>
    </row>
    <row r="10" spans="1:1" ht="15.75" x14ac:dyDescent="0.25">
      <c r="A10" s="27">
        <v>0</v>
      </c>
    </row>
    <row r="11" spans="1:1" ht="15.75" x14ac:dyDescent="0.25">
      <c r="A11" s="27">
        <v>0</v>
      </c>
    </row>
    <row r="12" spans="1:1" ht="15.75" x14ac:dyDescent="0.25">
      <c r="A12" s="27">
        <v>5.6000000000000001E-2</v>
      </c>
    </row>
    <row r="13" spans="1:1" ht="15.75" x14ac:dyDescent="0.25">
      <c r="A13" s="27">
        <v>0.192</v>
      </c>
    </row>
    <row r="14" spans="1:1" ht="15.75" x14ac:dyDescent="0.25">
      <c r="A14" s="27">
        <v>0.32400000000000001</v>
      </c>
    </row>
    <row r="15" spans="1:1" ht="15.75" x14ac:dyDescent="0.25">
      <c r="A15" s="27">
        <v>0.38</v>
      </c>
    </row>
    <row r="16" spans="1:1" ht="15.75" x14ac:dyDescent="0.25">
      <c r="A16" s="27">
        <v>0.32400000000000001</v>
      </c>
    </row>
    <row r="17" spans="1:1" ht="15.75" x14ac:dyDescent="0.25">
      <c r="A17" s="27">
        <v>0.189</v>
      </c>
    </row>
    <row r="18" spans="1:1" ht="15.75" x14ac:dyDescent="0.25">
      <c r="A18" s="27">
        <v>3.6999999999999998E-2</v>
      </c>
    </row>
    <row r="19" spans="1:1" ht="15.75" x14ac:dyDescent="0.25">
      <c r="A19" s="27">
        <v>0</v>
      </c>
    </row>
    <row r="20" spans="1:1" ht="15.75" x14ac:dyDescent="0.25">
      <c r="A20" s="27">
        <v>0</v>
      </c>
    </row>
    <row r="21" spans="1:1" ht="15.75" x14ac:dyDescent="0.25">
      <c r="A21" s="27">
        <v>0</v>
      </c>
    </row>
    <row r="22" spans="1:1" ht="15.75" x14ac:dyDescent="0.25">
      <c r="A22" s="27">
        <v>0</v>
      </c>
    </row>
    <row r="23" spans="1:1" ht="15.75" x14ac:dyDescent="0.25">
      <c r="A23" s="27">
        <v>0</v>
      </c>
    </row>
    <row r="24" spans="1:1" ht="15.75" x14ac:dyDescent="0.25">
      <c r="A24" s="27">
        <v>0</v>
      </c>
    </row>
    <row r="25" spans="1:1" ht="15.75" x14ac:dyDescent="0.25">
      <c r="A25" s="27">
        <v>0</v>
      </c>
    </row>
    <row r="26" spans="1:1" ht="15.75" x14ac:dyDescent="0.25">
      <c r="A26" s="27">
        <v>0</v>
      </c>
    </row>
    <row r="27" spans="1:1" ht="15.75" x14ac:dyDescent="0.25">
      <c r="A27" s="27">
        <v>0</v>
      </c>
    </row>
    <row r="28" spans="1:1" ht="15.75" x14ac:dyDescent="0.25">
      <c r="A28" s="27">
        <v>0</v>
      </c>
    </row>
    <row r="29" spans="1:1" ht="15.75" x14ac:dyDescent="0.25">
      <c r="A29" s="27">
        <v>0</v>
      </c>
    </row>
    <row r="30" spans="1:1" ht="15.75" x14ac:dyDescent="0.25">
      <c r="A30" s="27">
        <v>0</v>
      </c>
    </row>
    <row r="31" spans="1:1" ht="15.75" x14ac:dyDescent="0.25">
      <c r="A31" s="27">
        <v>0</v>
      </c>
    </row>
    <row r="32" spans="1:1" ht="15.75" x14ac:dyDescent="0.25">
      <c r="A32" s="27">
        <v>0</v>
      </c>
    </row>
    <row r="33" spans="1:1" ht="15.75" x14ac:dyDescent="0.25">
      <c r="A33" s="27">
        <v>0</v>
      </c>
    </row>
    <row r="34" spans="1:1" ht="15.75" x14ac:dyDescent="0.25">
      <c r="A34" s="27">
        <v>0</v>
      </c>
    </row>
    <row r="35" spans="1:1" ht="15.75" x14ac:dyDescent="0.25">
      <c r="A35" s="27">
        <v>0</v>
      </c>
    </row>
    <row r="36" spans="1:1" ht="15.75" x14ac:dyDescent="0.25">
      <c r="A36" s="27">
        <v>5.6000000000000001E-2</v>
      </c>
    </row>
    <row r="37" spans="1:1" ht="15.75" x14ac:dyDescent="0.25">
      <c r="A37" s="27">
        <v>0.19400000000000001</v>
      </c>
    </row>
    <row r="38" spans="1:1" ht="15.75" x14ac:dyDescent="0.25">
      <c r="A38" s="27">
        <v>0.32700000000000001</v>
      </c>
    </row>
    <row r="39" spans="1:1" ht="15.75" x14ac:dyDescent="0.25">
      <c r="A39" s="27">
        <v>0.38300000000000001</v>
      </c>
    </row>
    <row r="40" spans="1:1" ht="15.75" x14ac:dyDescent="0.25">
      <c r="A40" s="27">
        <v>0.32800000000000001</v>
      </c>
    </row>
    <row r="41" spans="1:1" ht="15.75" x14ac:dyDescent="0.25">
      <c r="A41" s="27">
        <v>0.192</v>
      </c>
    </row>
    <row r="42" spans="1:1" ht="15.75" x14ac:dyDescent="0.25">
      <c r="A42" s="27">
        <v>3.9E-2</v>
      </c>
    </row>
    <row r="43" spans="1:1" ht="15.75" x14ac:dyDescent="0.25">
      <c r="A43" s="27">
        <v>0</v>
      </c>
    </row>
    <row r="44" spans="1:1" ht="15.75" x14ac:dyDescent="0.25">
      <c r="A44" s="27">
        <v>0</v>
      </c>
    </row>
    <row r="45" spans="1:1" ht="15.75" x14ac:dyDescent="0.25">
      <c r="A45" s="27">
        <v>0</v>
      </c>
    </row>
    <row r="46" spans="1:1" ht="15.75" x14ac:dyDescent="0.25">
      <c r="A46" s="27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15"/>
  <sheetViews>
    <sheetView workbookViewId="0">
      <selection activeCell="C22" sqref="C22"/>
    </sheetView>
  </sheetViews>
  <sheetFormatPr defaultRowHeight="14.25" x14ac:dyDescent="0.25"/>
  <cols>
    <col min="1" max="1" width="31.85546875" bestFit="1" customWidth="1"/>
    <col min="5" max="5" width="10" bestFit="1" customWidth="1"/>
  </cols>
  <sheetData>
    <row r="1" spans="1:5" x14ac:dyDescent="0.25">
      <c r="A1" s="26" t="s">
        <v>67</v>
      </c>
    </row>
    <row r="3" spans="1:5" x14ac:dyDescent="0.25">
      <c r="A3" t="s">
        <v>52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51</v>
      </c>
      <c r="B4">
        <v>2</v>
      </c>
      <c r="C4">
        <v>3</v>
      </c>
      <c r="D4">
        <v>4</v>
      </c>
      <c r="E4">
        <v>5</v>
      </c>
    </row>
    <row r="5" spans="1:5" x14ac:dyDescent="0.25">
      <c r="A5" t="s">
        <v>53</v>
      </c>
      <c r="B5">
        <v>100</v>
      </c>
      <c r="C5">
        <v>50</v>
      </c>
      <c r="D5">
        <v>500</v>
      </c>
      <c r="E5">
        <v>200</v>
      </c>
    </row>
    <row r="6" spans="1:5" x14ac:dyDescent="0.25">
      <c r="A6" t="s">
        <v>63</v>
      </c>
      <c r="B6" t="str">
        <f>'Energy carriers'!$A$3</f>
        <v>Heat</v>
      </c>
      <c r="C6" t="str">
        <f>'Energy carriers'!$A$3</f>
        <v>Heat</v>
      </c>
      <c r="D6" t="str">
        <f>'Energy carriers'!$A$3</f>
        <v>Heat</v>
      </c>
      <c r="E6" t="str">
        <f>'Energy carriers'!$A$3</f>
        <v>Heat</v>
      </c>
    </row>
    <row r="7" spans="1:5" x14ac:dyDescent="0.25">
      <c r="A7" t="s">
        <v>69</v>
      </c>
      <c r="B7">
        <v>1E-3</v>
      </c>
      <c r="C7">
        <v>1E-3</v>
      </c>
      <c r="E7">
        <v>1E-3</v>
      </c>
    </row>
    <row r="8" spans="1:5" x14ac:dyDescent="0.25">
      <c r="A8" t="s">
        <v>62</v>
      </c>
      <c r="C8">
        <v>50</v>
      </c>
    </row>
    <row r="9" spans="1:5" x14ac:dyDescent="0.25">
      <c r="A9" t="s">
        <v>64</v>
      </c>
      <c r="D9">
        <v>500</v>
      </c>
    </row>
    <row r="10" spans="1:5" x14ac:dyDescent="0.25">
      <c r="A10" t="s">
        <v>68</v>
      </c>
      <c r="C10">
        <v>5</v>
      </c>
      <c r="D10">
        <v>10</v>
      </c>
    </row>
    <row r="11" spans="1:5" x14ac:dyDescent="0.25">
      <c r="A11" t="s">
        <v>61</v>
      </c>
      <c r="B11">
        <v>15</v>
      </c>
      <c r="D11">
        <v>5</v>
      </c>
      <c r="E11">
        <v>10</v>
      </c>
    </row>
    <row r="12" spans="1:5" x14ac:dyDescent="0.25">
      <c r="A12" t="s">
        <v>65</v>
      </c>
      <c r="B12">
        <v>1</v>
      </c>
      <c r="C12">
        <v>1</v>
      </c>
    </row>
    <row r="13" spans="1:5" x14ac:dyDescent="0.25">
      <c r="A13" t="s">
        <v>66</v>
      </c>
      <c r="B13">
        <v>1</v>
      </c>
      <c r="C13">
        <v>2</v>
      </c>
      <c r="D13">
        <v>5</v>
      </c>
    </row>
    <row r="14" spans="1:5" x14ac:dyDescent="0.25">
      <c r="A14" t="s">
        <v>70</v>
      </c>
      <c r="B14">
        <v>50</v>
      </c>
      <c r="C14">
        <v>60</v>
      </c>
      <c r="D14">
        <v>50</v>
      </c>
      <c r="E14">
        <v>50</v>
      </c>
    </row>
    <row r="15" spans="1:5" x14ac:dyDescent="0.25">
      <c r="A15" t="s">
        <v>71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A2" sqref="A2:A9"/>
    </sheetView>
  </sheetViews>
  <sheetFormatPr defaultRowHeight="14.25" x14ac:dyDescent="0.25"/>
  <sheetData>
    <row r="1" spans="1:1" x14ac:dyDescent="0.25">
      <c r="A1" s="26" t="s">
        <v>59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38</v>
      </c>
    </row>
    <row r="5" spans="1:1" x14ac:dyDescent="0.25">
      <c r="A5" t="s">
        <v>17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G43" sqref="G43"/>
    </sheetView>
  </sheetViews>
  <sheetFormatPr defaultRowHeight="14.25" x14ac:dyDescent="0.25"/>
  <sheetData>
    <row r="1" spans="1:13" x14ac:dyDescent="0.25">
      <c r="A1" t="s">
        <v>73</v>
      </c>
      <c r="B1" s="28">
        <f>MAX('Solar data'!A2:A1048576)*MAX(Technology!E7:F7)</f>
        <v>5.7450000000000001E-2</v>
      </c>
      <c r="C1">
        <v>0.2</v>
      </c>
      <c r="D1" t="str">
        <f>IF(B1&lt;C1, "okay", "error")</f>
        <v>okay</v>
      </c>
    </row>
    <row r="4" spans="1:13" ht="15.75" x14ac:dyDescent="0.25">
      <c r="B4" s="10" t="s">
        <v>58</v>
      </c>
      <c r="C4" s="10" t="s">
        <v>60</v>
      </c>
    </row>
    <row r="5" spans="1:13" x14ac:dyDescent="0.25">
      <c r="B5" s="17" t="s">
        <v>38</v>
      </c>
      <c r="C5" s="17" t="s">
        <v>21</v>
      </c>
    </row>
    <row r="6" spans="1:13" x14ac:dyDescent="0.25">
      <c r="B6" s="17" t="s">
        <v>13</v>
      </c>
      <c r="C6" s="17" t="s">
        <v>13</v>
      </c>
    </row>
    <row r="7" spans="1:13" x14ac:dyDescent="0.25">
      <c r="B7" s="17">
        <v>1</v>
      </c>
      <c r="C7" s="17">
        <v>0.9</v>
      </c>
    </row>
    <row r="8" spans="1:13" ht="15.75" x14ac:dyDescent="0.25">
      <c r="B8" s="17">
        <v>17</v>
      </c>
      <c r="C8" s="17">
        <v>17</v>
      </c>
      <c r="L8" s="4">
        <v>0</v>
      </c>
      <c r="M8">
        <v>0</v>
      </c>
    </row>
    <row r="9" spans="1:13" ht="15.75" x14ac:dyDescent="0.25">
      <c r="B9" s="17">
        <v>0.99</v>
      </c>
      <c r="C9" s="17">
        <v>0.99</v>
      </c>
      <c r="L9" s="4">
        <v>0</v>
      </c>
      <c r="M9">
        <v>0</v>
      </c>
    </row>
    <row r="10" spans="1:13" ht="15.75" x14ac:dyDescent="0.25">
      <c r="B10" s="17">
        <v>0.99</v>
      </c>
      <c r="C10" s="17">
        <v>0.99</v>
      </c>
      <c r="L10" s="4">
        <v>0</v>
      </c>
      <c r="M10">
        <v>0</v>
      </c>
    </row>
    <row r="11" spans="1:13" ht="15.75" x14ac:dyDescent="0.25">
      <c r="B11" s="17">
        <v>1E-3</v>
      </c>
      <c r="C11" s="17">
        <v>1E-3</v>
      </c>
      <c r="L11" s="4">
        <v>0</v>
      </c>
      <c r="M11">
        <v>0</v>
      </c>
    </row>
    <row r="12" spans="1:13" ht="15.75" x14ac:dyDescent="0.25">
      <c r="B12" s="17">
        <v>0.3</v>
      </c>
      <c r="C12" s="17">
        <v>0.3</v>
      </c>
      <c r="L12" s="4">
        <v>0</v>
      </c>
      <c r="M12">
        <v>0</v>
      </c>
    </row>
    <row r="13" spans="1:13" ht="15.75" x14ac:dyDescent="0.25">
      <c r="B13" s="17">
        <v>0.3</v>
      </c>
      <c r="C13" s="17">
        <v>0.3</v>
      </c>
      <c r="L13" s="4">
        <v>0</v>
      </c>
      <c r="M13">
        <v>0</v>
      </c>
    </row>
    <row r="14" spans="1:13" ht="15.75" x14ac:dyDescent="0.25">
      <c r="B14" s="17">
        <v>0</v>
      </c>
      <c r="C14" s="17">
        <v>0</v>
      </c>
      <c r="L14" s="4">
        <v>0</v>
      </c>
      <c r="M14">
        <v>0</v>
      </c>
    </row>
    <row r="15" spans="1:13" ht="15.75" x14ac:dyDescent="0.25">
      <c r="B15" s="21" t="s">
        <v>48</v>
      </c>
      <c r="C15" s="21" t="s">
        <v>48</v>
      </c>
      <c r="L15" s="4">
        <v>0</v>
      </c>
      <c r="M15">
        <v>0</v>
      </c>
    </row>
    <row r="16" spans="1:13" ht="15.75" x14ac:dyDescent="0.25">
      <c r="L16" s="4">
        <v>0</v>
      </c>
      <c r="M16">
        <v>0</v>
      </c>
    </row>
    <row r="17" spans="1:13" ht="15.75" x14ac:dyDescent="0.25">
      <c r="L17" s="4">
        <v>0</v>
      </c>
      <c r="M17">
        <v>0</v>
      </c>
    </row>
    <row r="18" spans="1:13" ht="15.75" x14ac:dyDescent="0.25">
      <c r="B18" s="17">
        <v>10</v>
      </c>
      <c r="C18" s="17">
        <v>50</v>
      </c>
      <c r="D18" s="17">
        <v>50</v>
      </c>
      <c r="E18" s="17">
        <v>1</v>
      </c>
      <c r="F18" s="17">
        <v>3.5</v>
      </c>
      <c r="G18" s="17">
        <v>10</v>
      </c>
      <c r="H18" s="17">
        <v>50</v>
      </c>
      <c r="I18" s="17">
        <v>50</v>
      </c>
      <c r="L18" s="4">
        <v>56</v>
      </c>
      <c r="M18">
        <v>5.6000000000000001E-2</v>
      </c>
    </row>
    <row r="19" spans="1:13" ht="15.75" x14ac:dyDescent="0.25">
      <c r="L19" s="4">
        <v>192</v>
      </c>
      <c r="M19">
        <v>0.192</v>
      </c>
    </row>
    <row r="20" spans="1:13" ht="15.75" x14ac:dyDescent="0.25">
      <c r="B20" s="19">
        <v>100</v>
      </c>
      <c r="C20" s="19">
        <v>100</v>
      </c>
      <c r="D20" s="19">
        <v>100</v>
      </c>
      <c r="E20" s="19">
        <v>0</v>
      </c>
      <c r="F20" s="19">
        <v>0</v>
      </c>
      <c r="G20" s="19">
        <v>100</v>
      </c>
      <c r="H20" s="19">
        <v>100</v>
      </c>
      <c r="I20" s="19">
        <v>500</v>
      </c>
      <c r="L20" s="4">
        <v>324</v>
      </c>
      <c r="M20">
        <v>0.32400000000000001</v>
      </c>
    </row>
    <row r="21" spans="1:13" ht="15.75" x14ac:dyDescent="0.25">
      <c r="L21" s="4">
        <v>380</v>
      </c>
      <c r="M21">
        <v>0.38</v>
      </c>
    </row>
    <row r="22" spans="1:13" ht="15.75" x14ac:dyDescent="0.25">
      <c r="A22" s="16" t="s">
        <v>27</v>
      </c>
      <c r="B22" s="17">
        <v>1000</v>
      </c>
      <c r="C22" s="17">
        <v>200</v>
      </c>
      <c r="D22" s="17">
        <v>1500</v>
      </c>
      <c r="E22" s="17">
        <v>3500</v>
      </c>
      <c r="F22" s="17">
        <v>2900</v>
      </c>
      <c r="G22" s="17">
        <v>1000</v>
      </c>
      <c r="H22" s="17">
        <v>1500</v>
      </c>
      <c r="I22" s="17">
        <v>200</v>
      </c>
      <c r="L22" s="4">
        <v>324</v>
      </c>
      <c r="M22">
        <v>0.32400000000000001</v>
      </c>
    </row>
    <row r="23" spans="1:13" ht="15.75" x14ac:dyDescent="0.25">
      <c r="A23" s="16" t="s">
        <v>1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L23" s="4">
        <v>189</v>
      </c>
      <c r="M23">
        <v>0.189</v>
      </c>
    </row>
    <row r="24" spans="1:13" ht="15.75" x14ac:dyDescent="0.25">
      <c r="A24" s="16" t="s">
        <v>2</v>
      </c>
      <c r="B24" s="17">
        <v>0.1</v>
      </c>
      <c r="C24" s="17">
        <v>0.01</v>
      </c>
      <c r="D24" s="17">
        <v>2.1000000000000001E-2</v>
      </c>
      <c r="E24" s="17">
        <v>0.06</v>
      </c>
      <c r="F24" s="17">
        <v>0.12</v>
      </c>
      <c r="G24" s="17">
        <v>0.1</v>
      </c>
      <c r="H24" s="17">
        <v>2.1000000000000001E-2</v>
      </c>
      <c r="I24" s="17">
        <v>0.01</v>
      </c>
      <c r="L24" s="4">
        <v>37</v>
      </c>
      <c r="M24">
        <v>3.6999999999999998E-2</v>
      </c>
    </row>
    <row r="25" spans="1:13" ht="15.75" x14ac:dyDescent="0.25">
      <c r="A25" s="16" t="s">
        <v>41</v>
      </c>
      <c r="B25" s="17">
        <v>3.2</v>
      </c>
      <c r="C25" s="17">
        <v>0.94</v>
      </c>
      <c r="D25" s="17">
        <v>0.3</v>
      </c>
      <c r="E25" s="17">
        <v>0.14000000000000001</v>
      </c>
      <c r="F25" s="17">
        <v>0.46</v>
      </c>
      <c r="G25" s="17">
        <v>0.3</v>
      </c>
      <c r="H25" s="17">
        <v>0.3</v>
      </c>
      <c r="I25" s="17">
        <v>0.94</v>
      </c>
      <c r="L25" s="4">
        <v>0</v>
      </c>
      <c r="M25">
        <v>0</v>
      </c>
    </row>
    <row r="26" spans="1:13" ht="15.75" x14ac:dyDescent="0.25">
      <c r="A26" s="16" t="s">
        <v>3</v>
      </c>
      <c r="B26" s="17">
        <v>20</v>
      </c>
      <c r="C26" s="17">
        <v>30</v>
      </c>
      <c r="D26" s="17">
        <v>20</v>
      </c>
      <c r="E26" s="17">
        <v>20</v>
      </c>
      <c r="F26" s="17">
        <v>35</v>
      </c>
      <c r="G26" s="17">
        <v>20</v>
      </c>
      <c r="H26" s="17">
        <v>20</v>
      </c>
      <c r="I26" s="17">
        <v>30</v>
      </c>
      <c r="L26" s="4">
        <v>0</v>
      </c>
      <c r="M26">
        <v>0</v>
      </c>
    </row>
    <row r="27" spans="1:13" ht="15.75" x14ac:dyDescent="0.25">
      <c r="A27" s="16" t="s">
        <v>40</v>
      </c>
      <c r="B27" s="17">
        <v>0</v>
      </c>
      <c r="C27" s="17">
        <v>0</v>
      </c>
      <c r="D27" s="17">
        <v>1.73</v>
      </c>
      <c r="E27" s="17">
        <v>0</v>
      </c>
      <c r="F27" s="17">
        <v>0</v>
      </c>
      <c r="G27" s="17">
        <v>1.73</v>
      </c>
      <c r="H27" s="17">
        <v>1.73</v>
      </c>
      <c r="I27" s="17">
        <v>0</v>
      </c>
      <c r="L27" s="4">
        <v>0</v>
      </c>
      <c r="M27">
        <v>0</v>
      </c>
    </row>
    <row r="28" spans="1:13" ht="15.75" x14ac:dyDescent="0.25">
      <c r="A28" s="16" t="s">
        <v>4</v>
      </c>
      <c r="B28" s="17">
        <v>0</v>
      </c>
      <c r="C28" s="17">
        <v>0</v>
      </c>
      <c r="D28" s="17">
        <v>50</v>
      </c>
      <c r="E28" s="17">
        <v>0</v>
      </c>
      <c r="F28" s="17">
        <v>0</v>
      </c>
      <c r="G28" s="17">
        <v>50</v>
      </c>
      <c r="H28" s="17">
        <v>50</v>
      </c>
      <c r="I28" s="17">
        <v>0</v>
      </c>
      <c r="L28" s="4">
        <v>0</v>
      </c>
      <c r="M28">
        <v>0</v>
      </c>
    </row>
    <row r="29" spans="1:13" ht="15.75" x14ac:dyDescent="0.25">
      <c r="A29" s="16" t="s">
        <v>42</v>
      </c>
      <c r="B29" s="17">
        <v>0</v>
      </c>
      <c r="C29" s="17">
        <v>0</v>
      </c>
      <c r="D29" s="17"/>
      <c r="E29" s="17">
        <v>50</v>
      </c>
      <c r="F29" s="17">
        <v>50</v>
      </c>
      <c r="G29" s="17"/>
      <c r="H29" s="17"/>
      <c r="I29" s="17">
        <v>0</v>
      </c>
      <c r="L29" s="4">
        <v>0</v>
      </c>
      <c r="M29">
        <v>0</v>
      </c>
    </row>
    <row r="30" spans="1:13" ht="15.75" x14ac:dyDescent="0.25">
      <c r="A30" s="8" t="s">
        <v>26</v>
      </c>
      <c r="B30" s="19">
        <v>100</v>
      </c>
      <c r="C30" s="19">
        <v>100</v>
      </c>
      <c r="D30" s="19">
        <v>100</v>
      </c>
      <c r="E30" s="19">
        <v>0</v>
      </c>
      <c r="F30" s="19">
        <v>0</v>
      </c>
      <c r="G30" s="19">
        <v>100</v>
      </c>
      <c r="H30" s="19">
        <v>100</v>
      </c>
      <c r="I30" s="19">
        <v>500</v>
      </c>
      <c r="L30" s="4">
        <v>0</v>
      </c>
      <c r="M30">
        <v>0</v>
      </c>
    </row>
    <row r="31" spans="1:13" ht="15.75" x14ac:dyDescent="0.25">
      <c r="A31" s="23" t="s">
        <v>43</v>
      </c>
      <c r="B31" s="21" t="s">
        <v>48</v>
      </c>
      <c r="C31" s="21" t="s">
        <v>48</v>
      </c>
      <c r="D31" s="21" t="s">
        <v>48</v>
      </c>
      <c r="E31" s="21" t="s">
        <v>48</v>
      </c>
      <c r="F31" s="21" t="s">
        <v>48</v>
      </c>
      <c r="G31" s="21" t="s">
        <v>50</v>
      </c>
      <c r="H31" s="21" t="s">
        <v>48</v>
      </c>
      <c r="I31" s="21" t="s">
        <v>50</v>
      </c>
      <c r="L31" s="4">
        <v>0</v>
      </c>
      <c r="M31">
        <v>0</v>
      </c>
    </row>
    <row r="32" spans="1:13" ht="15.75" x14ac:dyDescent="0.25">
      <c r="L32" s="4">
        <v>0</v>
      </c>
      <c r="M32">
        <v>0</v>
      </c>
    </row>
    <row r="33" spans="4:13" ht="15.75" x14ac:dyDescent="0.25">
      <c r="L33" s="4">
        <v>0</v>
      </c>
      <c r="M33">
        <v>0</v>
      </c>
    </row>
    <row r="34" spans="4:13" ht="15.75" x14ac:dyDescent="0.25">
      <c r="L34" s="4">
        <v>0</v>
      </c>
      <c r="M34">
        <v>0</v>
      </c>
    </row>
    <row r="35" spans="4:13" ht="15.75" x14ac:dyDescent="0.25">
      <c r="L35" s="4">
        <v>0</v>
      </c>
      <c r="M35">
        <v>0</v>
      </c>
    </row>
    <row r="36" spans="4:13" ht="15.75" x14ac:dyDescent="0.25">
      <c r="D36">
        <f>6.345</f>
        <v>6.3449999999999998</v>
      </c>
      <c r="L36" s="4">
        <v>0</v>
      </c>
      <c r="M36">
        <v>0</v>
      </c>
    </row>
    <row r="37" spans="4:13" ht="15.75" x14ac:dyDescent="0.25">
      <c r="D37">
        <v>4.3209999999999997</v>
      </c>
      <c r="L37" s="4">
        <v>0</v>
      </c>
      <c r="M37">
        <v>0</v>
      </c>
    </row>
    <row r="38" spans="4:13" ht="15.75" x14ac:dyDescent="0.25">
      <c r="D38">
        <f>1-D37/D36</f>
        <v>0.31899133175728922</v>
      </c>
      <c r="L38" s="4">
        <v>0</v>
      </c>
      <c r="M38">
        <v>0</v>
      </c>
    </row>
    <row r="39" spans="4:13" ht="15.75" x14ac:dyDescent="0.25">
      <c r="D39">
        <f>1.85*0.3</f>
        <v>0.55500000000000005</v>
      </c>
      <c r="L39" s="4">
        <v>0</v>
      </c>
      <c r="M39">
        <v>0</v>
      </c>
    </row>
    <row r="40" spans="4:13" ht="15.75" x14ac:dyDescent="0.25">
      <c r="L40" s="4">
        <v>0</v>
      </c>
      <c r="M40">
        <v>0</v>
      </c>
    </row>
    <row r="41" spans="4:13" ht="15.75" x14ac:dyDescent="0.25">
      <c r="L41" s="4">
        <v>0</v>
      </c>
      <c r="M41">
        <v>0</v>
      </c>
    </row>
    <row r="42" spans="4:13" ht="15.75" x14ac:dyDescent="0.25">
      <c r="L42" s="4">
        <v>56</v>
      </c>
      <c r="M42">
        <v>5.6000000000000001E-2</v>
      </c>
    </row>
    <row r="43" spans="4:13" ht="15.75" x14ac:dyDescent="0.25">
      <c r="L43" s="4">
        <v>194</v>
      </c>
      <c r="M43">
        <v>0.19400000000000001</v>
      </c>
    </row>
    <row r="44" spans="4:13" ht="15.75" x14ac:dyDescent="0.25">
      <c r="L44" s="4">
        <v>327</v>
      </c>
      <c r="M44">
        <v>0.32700000000000001</v>
      </c>
    </row>
    <row r="45" spans="4:13" ht="15.75" x14ac:dyDescent="0.25">
      <c r="L45" s="4">
        <v>383</v>
      </c>
      <c r="M45">
        <v>0.38300000000000001</v>
      </c>
    </row>
    <row r="46" spans="4:13" ht="15.75" x14ac:dyDescent="0.25">
      <c r="L46" s="4">
        <v>328</v>
      </c>
      <c r="M46">
        <v>0.32800000000000001</v>
      </c>
    </row>
    <row r="47" spans="4:13" ht="15.75" x14ac:dyDescent="0.25">
      <c r="L47" s="4">
        <v>192</v>
      </c>
      <c r="M47">
        <v>0.192</v>
      </c>
    </row>
    <row r="48" spans="4:13" ht="15.75" x14ac:dyDescent="0.25">
      <c r="L48" s="4">
        <v>39</v>
      </c>
      <c r="M48">
        <v>3.9E-2</v>
      </c>
    </row>
    <row r="49" spans="12:13" ht="15.75" x14ac:dyDescent="0.25">
      <c r="L49" s="4">
        <v>0</v>
      </c>
      <c r="M49">
        <v>0</v>
      </c>
    </row>
    <row r="50" spans="12:13" ht="15.75" x14ac:dyDescent="0.25">
      <c r="L50" s="4">
        <v>0</v>
      </c>
      <c r="M50">
        <v>0</v>
      </c>
    </row>
    <row r="51" spans="12:13" ht="15.75" x14ac:dyDescent="0.25">
      <c r="L51" s="4">
        <v>0</v>
      </c>
      <c r="M51">
        <v>0</v>
      </c>
    </row>
    <row r="52" spans="12:13" ht="15.75" x14ac:dyDescent="0.25">
      <c r="L52" s="4">
        <v>0</v>
      </c>
      <c r="M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Demand data</vt:lpstr>
      <vt:lpstr>Technology</vt:lpstr>
      <vt:lpstr>Solar data</vt:lpstr>
      <vt:lpstr>Network</vt:lpstr>
      <vt:lpstr>Energy carriers</vt:lpstr>
      <vt:lpstr>Sheet2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Rev</cp:lastModifiedBy>
  <dcterms:created xsi:type="dcterms:W3CDTF">2017-01-30T16:42:02Z</dcterms:created>
  <dcterms:modified xsi:type="dcterms:W3CDTF">2017-12-12T16:16:23Z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