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_ue\HuisvAanbod\"/>
    </mc:Choice>
  </mc:AlternateContent>
  <xr:revisionPtr revIDLastSave="0" documentId="8_{B2A0D7C2-7F3F-42D1-A5F3-1BC26C3646FA}" xr6:coauthVersionLast="47" xr6:coauthVersionMax="47" xr10:uidLastSave="{00000000-0000-0000-0000-000000000000}"/>
  <bookViews>
    <workbookView xWindow="-108" yWindow="-108" windowWidth="23256" windowHeight="12720" xr2:uid="{A838D01E-0BF3-410D-AD0D-EEAD9C4F9DD0}"/>
  </bookViews>
  <sheets>
    <sheet name="huisv_aanbod_extract_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1" l="1"/>
  <c r="J27" i="1"/>
  <c r="I27" i="1"/>
  <c r="G27" i="1"/>
  <c r="J26" i="1"/>
  <c r="I26" i="1"/>
  <c r="G26" i="1"/>
  <c r="J25" i="1"/>
  <c r="I25" i="1"/>
  <c r="G25" i="1"/>
  <c r="K24" i="1"/>
  <c r="H24" i="1" s="1"/>
  <c r="L24" i="1" s="1"/>
  <c r="J24" i="1"/>
  <c r="I24" i="1"/>
  <c r="G24" i="1"/>
  <c r="J23" i="1"/>
  <c r="I23" i="1"/>
  <c r="G23" i="1"/>
  <c r="K22" i="1"/>
  <c r="J22" i="1"/>
  <c r="I22" i="1"/>
  <c r="H22" i="1"/>
  <c r="G22" i="1"/>
  <c r="J21" i="1"/>
  <c r="I21" i="1"/>
  <c r="G21" i="1"/>
  <c r="J20" i="1"/>
  <c r="I20" i="1"/>
  <c r="G20" i="1"/>
  <c r="J19" i="1"/>
  <c r="I19" i="1"/>
  <c r="G19" i="1"/>
  <c r="K18" i="1"/>
  <c r="H18" i="1" s="1"/>
  <c r="L18" i="1" s="1"/>
  <c r="J18" i="1"/>
  <c r="I18" i="1"/>
  <c r="G18" i="1"/>
  <c r="J17" i="1"/>
  <c r="I17" i="1"/>
  <c r="G17" i="1"/>
  <c r="K16" i="1"/>
  <c r="J16" i="1"/>
  <c r="I16" i="1"/>
  <c r="H16" i="1"/>
  <c r="G16" i="1"/>
  <c r="J15" i="1"/>
  <c r="I15" i="1"/>
  <c r="G15" i="1"/>
  <c r="J14" i="1"/>
  <c r="I14" i="1"/>
  <c r="G14" i="1"/>
  <c r="J13" i="1"/>
  <c r="I13" i="1"/>
  <c r="G13" i="1"/>
  <c r="K12" i="1"/>
  <c r="H12" i="1" s="1"/>
  <c r="L12" i="1" s="1"/>
  <c r="J12" i="1"/>
  <c r="I12" i="1"/>
  <c r="G12" i="1"/>
  <c r="J11" i="1"/>
  <c r="I11" i="1"/>
  <c r="G11" i="1"/>
  <c r="K10" i="1"/>
  <c r="J10" i="1"/>
  <c r="I10" i="1"/>
  <c r="H10" i="1"/>
  <c r="G10" i="1"/>
  <c r="J9" i="1"/>
  <c r="I9" i="1"/>
  <c r="G9" i="1"/>
  <c r="J8" i="1"/>
  <c r="I8" i="1"/>
  <c r="G8" i="1"/>
  <c r="J7" i="1"/>
  <c r="I7" i="1"/>
  <c r="G7" i="1"/>
  <c r="K6" i="1"/>
  <c r="H6" i="1" s="1"/>
  <c r="L6" i="1" s="1"/>
  <c r="J6" i="1"/>
  <c r="I6" i="1"/>
  <c r="G6" i="1"/>
  <c r="L5" i="1"/>
  <c r="K5" i="1"/>
  <c r="K27" i="1" s="1"/>
  <c r="H27" i="1" s="1"/>
  <c r="L16" i="1" l="1"/>
  <c r="K8" i="1"/>
  <c r="H8" i="1" s="1"/>
  <c r="L8" i="1" s="1"/>
  <c r="K14" i="1"/>
  <c r="H14" i="1" s="1"/>
  <c r="L14" i="1" s="1"/>
  <c r="K20" i="1"/>
  <c r="H20" i="1" s="1"/>
  <c r="L20" i="1" s="1"/>
  <c r="L10" i="1"/>
  <c r="K26" i="1"/>
  <c r="H26" i="1" s="1"/>
  <c r="L26" i="1" s="1"/>
  <c r="L22" i="1"/>
  <c r="L11" i="1"/>
  <c r="L17" i="1"/>
  <c r="L27" i="1"/>
  <c r="L15" i="1"/>
  <c r="K7" i="1"/>
  <c r="H7" i="1" s="1"/>
  <c r="L7" i="1" s="1"/>
  <c r="K9" i="1"/>
  <c r="H9" i="1" s="1"/>
  <c r="L9" i="1" s="1"/>
  <c r="K11" i="1"/>
  <c r="H11" i="1" s="1"/>
  <c r="K13" i="1"/>
  <c r="H13" i="1" s="1"/>
  <c r="L13" i="1" s="1"/>
  <c r="K15" i="1"/>
  <c r="H15" i="1" s="1"/>
  <c r="K17" i="1"/>
  <c r="H17" i="1" s="1"/>
  <c r="K19" i="1"/>
  <c r="H19" i="1" s="1"/>
  <c r="L19" i="1" s="1"/>
  <c r="K21" i="1"/>
  <c r="H21" i="1" s="1"/>
  <c r="L21" i="1" s="1"/>
  <c r="K23" i="1"/>
  <c r="H23" i="1" s="1"/>
  <c r="L23" i="1" s="1"/>
  <c r="K25" i="1"/>
  <c r="H25" i="1" s="1"/>
  <c r="L25" i="1" s="1"/>
</calcChain>
</file>

<file path=xl/sharedStrings.xml><?xml version="1.0" encoding="utf-8"?>
<sst xmlns="http://schemas.openxmlformats.org/spreadsheetml/2006/main" count="80" uniqueCount="80">
  <si>
    <t>1 3rd of percentage</t>
  </si>
  <si>
    <t>&lt;-- change to catch new items since last DL</t>
  </si>
  <si>
    <t>site</t>
  </si>
  <si>
    <t>MinOfWidOnline</t>
  </si>
  <si>
    <t>MaxOfWidOnline</t>
  </si>
  <si>
    <t>TotalNumberOnline</t>
  </si>
  <si>
    <t>baseurl</t>
  </si>
  <si>
    <t>url</t>
  </si>
  <si>
    <t>beginid</t>
  </si>
  <si>
    <t>endid</t>
  </si>
  <si>
    <t>Max-Min</t>
  </si>
  <si>
    <t>Max-Tot</t>
  </si>
  <si>
    <t>acantus</t>
  </si>
  <si>
    <t>https://woningzoeken.acantus.nl/portal/object/frontend/getobject/format/json</t>
  </si>
  <si>
    <t>https://woningzoeken.acantus.nl/aanbod/te-huur/details/907</t>
  </si>
  <si>
    <t>dewoningzoeker</t>
  </si>
  <si>
    <t>https://www.dewoningzoeker.nl/portal/object/frontend/getobject/format/json</t>
  </si>
  <si>
    <t>https://www.dewoningzoeker.nl/aanbod/te-huur/details/25107</t>
  </si>
  <si>
    <t>frieslandhuurt</t>
  </si>
  <si>
    <t>https://www.frieslandhuurt.nl/portal/object/frontend/getobject/format/json</t>
  </si>
  <si>
    <t>https://www.frieslandhuurt.nl/aanbod/te-huur/details/36093</t>
  </si>
  <si>
    <t>hureninhollandrijnlands</t>
  </si>
  <si>
    <t>https://www.hureninhollandrijnland.nl/portal/object/frontend/getobject/format/json</t>
  </si>
  <si>
    <t>https://www.hureninhollandrijnland.nl/aanbod/te-huur/details/162795</t>
  </si>
  <si>
    <t>hurennoordveluwe</t>
  </si>
  <si>
    <t>https://www.hurennoordveluwe.nl/portal/object/frontend/getobject/format/json</t>
  </si>
  <si>
    <t>https://www.hurennoordveluwe.nl/aanbod/te-huur/details/9503</t>
  </si>
  <si>
    <t>klikvoorkamers</t>
  </si>
  <si>
    <t>https://www.klikvoorkamers.nl/portal/object/frontend/getobject/format/json</t>
  </si>
  <si>
    <t>https://www.klikvoorkamers.nl/aanbod/te-huur/details/53899</t>
  </si>
  <si>
    <t>klikvoorwonen</t>
  </si>
  <si>
    <t>https://www.klikvoorwonen.nl/portal/object/frontend/getobject/format/json</t>
  </si>
  <si>
    <t>https://www.klikvoorwonen.nl/aanbod/te-huur/details/69083</t>
  </si>
  <si>
    <t>mijnwoningzoeken</t>
  </si>
  <si>
    <t>https://www.mijnwoningzoeken.nl/portal/object/frontend/getobject/format/json</t>
  </si>
  <si>
    <t>https://www.mijnwoningzoeken.nl/aanbod/te-huur/details/8158</t>
  </si>
  <si>
    <t>onshuiz</t>
  </si>
  <si>
    <t>https://www.onshuiz.nl/portal/object/frontend/getobject/format/json</t>
  </si>
  <si>
    <t>https://www.onshuiz.nl/aanbod/te-huur/details/8274</t>
  </si>
  <si>
    <t>oostwestwonen</t>
  </si>
  <si>
    <t>https://woningzoeken.oostwestwonen.nl/portal/object/frontend/getobject/format/json</t>
  </si>
  <si>
    <t>https://woningzoeken.oostwestwonen.nl/aanbod/te-huur/details/494</t>
  </si>
  <si>
    <t>room</t>
  </si>
  <si>
    <t>https://www.room.nl/portal/object/frontend/getobject/format/json</t>
  </si>
  <si>
    <t>https://www.room.nl/aanbod/studentenwoningen/details/40175</t>
  </si>
  <si>
    <t>svnk</t>
  </si>
  <si>
    <t>https://www.svnk.nl/portal/object/frontend/getobject/format/json</t>
  </si>
  <si>
    <t>https://www.svnk.nl/aanbod/te-huur/details/26796</t>
  </si>
  <si>
    <t>thuisbijantares</t>
  </si>
  <si>
    <t>https://wonen.thuisbijantares.nl/portal/object/frontend/getobject/format/json</t>
  </si>
  <si>
    <t>https://wonen.thuisbijantares.nl/aanbod/te-huur/details/88</t>
  </si>
  <si>
    <t>thuisinlimburg</t>
  </si>
  <si>
    <t>https://www.thuisinlimburg.nl/portal/object/frontend/getobject/format/json</t>
  </si>
  <si>
    <t>https://www.thuisinlimburg.nl/aanbod/nu-te-huur/details/72329</t>
  </si>
  <si>
    <t>thuiskompas</t>
  </si>
  <si>
    <t>https://www.thuiskompas.nl/portal/object/frontend/getobject/format/json</t>
  </si>
  <si>
    <t>https://www.thuiskompas.nl/aanbod/te-huur/details/6853</t>
  </si>
  <si>
    <t>thuistreffervechtdal</t>
  </si>
  <si>
    <t>https://www.thuistreffervechtdal.nl/portal/object/frontend/getobject/format/json</t>
  </si>
  <si>
    <t>https://www.thuistreffervechtdal.nl/aanbod/te-huur/details/2047</t>
  </si>
  <si>
    <t>wonenindekop</t>
  </si>
  <si>
    <t>https://www.wonenindekop.nl/portal/object/frontend/getobject/format/json</t>
  </si>
  <si>
    <t>https://www.wonenindekop.nl/aanbod/te-huur/details/2851</t>
  </si>
  <si>
    <t>wonenlimburgaccent</t>
  </si>
  <si>
    <t>https://www.wonenlimburgaccent.nl/portal/object/frontend/getobject/format/json</t>
  </si>
  <si>
    <t>https://www.wonenlimburgaccent.nl/te-huur/details/498</t>
  </si>
  <si>
    <t>woninginzicht</t>
  </si>
  <si>
    <t>https://www.woninginzicht.nl/portal/object/frontend/getobject/format/json</t>
  </si>
  <si>
    <t>https://www.woninginzicht.nl/aanbod/te-huur/details/45100</t>
  </si>
  <si>
    <t>wooniezie</t>
  </si>
  <si>
    <t>https://www.wooniezie.nl/portal/object/frontend/getobject/format/json</t>
  </si>
  <si>
    <t>https://www.wooniezie.nl/aanbod/te-huur/details/114310</t>
  </si>
  <si>
    <t>woonnet-haaglanden</t>
  </si>
  <si>
    <t>https://www.woonnet-haaglanden.nl/portal/object/frontend/getobject/format/json</t>
  </si>
  <si>
    <t>https://www.woonnet-haaglanden.nl/aanbod/te-huur/details/209606</t>
  </si>
  <si>
    <t>zuidwestwonen</t>
  </si>
  <si>
    <t>https://www.zuidwestwonen.nl/portal/object/frontend/getobject/format/json</t>
  </si>
  <si>
    <t>https://www.zuidwestwonen.nl/aanbod/te-huur/details/67357</t>
  </si>
  <si>
    <r>
      <t xml:space="preserve">Copy data from Vw_sites_in_database in 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rFont val="Calibri"/>
        <family val="2"/>
        <scheme val="minor"/>
      </rPr>
      <t xml:space="preserve"> area</t>
    </r>
  </si>
  <si>
    <r>
      <t xml:space="preserve">Select </t>
    </r>
    <r>
      <rPr>
        <b/>
        <sz val="11"/>
        <color rgb="FFFF0000"/>
        <rFont val="Calibri"/>
        <family val="2"/>
        <scheme val="minor"/>
      </rPr>
      <t xml:space="preserve">Red </t>
    </r>
    <r>
      <rPr>
        <b/>
        <sz val="11"/>
        <rFont val="Calibri"/>
        <family val="2"/>
        <scheme val="minor"/>
      </rPr>
      <t>area to update Powershell script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</si>
</sst>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9" fontId="0" fillId="2" borderId="0" xfId="0" applyNumberFormat="1" applyFill="1"/>
    <xf numFmtId="0" fontId="0" fillId="0" borderId="0" xfId="0" quotePrefix="1"/>
    <xf numFmtId="0" fontId="0" fillId="0" borderId="0" xfId="0" applyAlignment="1">
      <alignment textRotation="30"/>
    </xf>
    <xf numFmtId="9" fontId="0" fillId="0" borderId="0" xfId="0" applyNumberFormat="1" applyAlignment="1">
      <alignment textRotation="30"/>
    </xf>
    <xf numFmtId="0" fontId="1" fillId="0" borderId="0" xfId="0" applyFont="1"/>
    <xf numFmtId="0" fontId="2" fillId="0" borderId="0" xfId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0" fillId="4" borderId="0" xfId="0" applyFill="1" applyAlignment="1">
      <alignment textRotation="30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vnk.nl/aanbod/te-huur/details/26796" TargetMode="External"/><Relationship Id="rId1" Type="http://schemas.openxmlformats.org/officeDocument/2006/relationships/hyperlink" Target="https://www.dewoningzoeker.nl/aanbod/te-huur/details/251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4C1FF-C1FF-4CEB-AB03-E1E303A634D0}">
  <dimension ref="A1:L28"/>
  <sheetViews>
    <sheetView tabSelected="1" topLeftCell="A3" workbookViewId="0">
      <selection activeCell="A15" sqref="A15"/>
    </sheetView>
  </sheetViews>
  <sheetFormatPr defaultRowHeight="14.4" x14ac:dyDescent="0.3"/>
  <cols>
    <col min="1" max="1" width="19.33203125" customWidth="1"/>
    <col min="2" max="4" width="8.21875" customWidth="1"/>
    <col min="5" max="5" width="76.88671875" customWidth="1"/>
    <col min="6" max="6" width="10.77734375" customWidth="1"/>
  </cols>
  <sheetData>
    <row r="1" spans="1:12" x14ac:dyDescent="0.3">
      <c r="D1" s="5">
        <v>1</v>
      </c>
      <c r="E1" s="5" t="s">
        <v>78</v>
      </c>
    </row>
    <row r="2" spans="1:12" x14ac:dyDescent="0.3">
      <c r="D2" s="5">
        <v>2</v>
      </c>
      <c r="E2" s="5" t="s">
        <v>79</v>
      </c>
    </row>
    <row r="3" spans="1:12" x14ac:dyDescent="0.3">
      <c r="G3" t="s">
        <v>0</v>
      </c>
      <c r="K3" s="1">
        <v>0.03</v>
      </c>
      <c r="L3" s="2" t="s">
        <v>1</v>
      </c>
    </row>
    <row r="5" spans="1:12" ht="58.8" x14ac:dyDescent="0.3">
      <c r="A5" s="10" t="s">
        <v>2</v>
      </c>
      <c r="B5" s="10" t="s">
        <v>3</v>
      </c>
      <c r="C5" s="10" t="s">
        <v>4</v>
      </c>
      <c r="D5" s="10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4">
        <f>K3</f>
        <v>0.03</v>
      </c>
      <c r="L5" s="7" t="str">
        <f>"$ExtractionTable = @("</f>
        <v>$ExtractionTable = @(</v>
      </c>
    </row>
    <row r="6" spans="1:12" x14ac:dyDescent="0.3">
      <c r="A6" s="11" t="s">
        <v>12</v>
      </c>
      <c r="B6" s="11">
        <v>2</v>
      </c>
      <c r="C6" s="11">
        <v>1042</v>
      </c>
      <c r="D6" s="11">
        <v>1012</v>
      </c>
      <c r="E6" t="s">
        <v>13</v>
      </c>
      <c r="F6" t="s">
        <v>14</v>
      </c>
      <c r="G6">
        <f t="shared" ref="G6:G26" si="0">B6</f>
        <v>2</v>
      </c>
      <c r="H6">
        <f t="shared" ref="H6:H27" si="1">C6+K6</f>
        <v>1072</v>
      </c>
      <c r="I6">
        <f t="shared" ref="I6:I27" si="2">C6-B6</f>
        <v>1040</v>
      </c>
      <c r="J6">
        <f t="shared" ref="J6:J27" si="3">C6-D6</f>
        <v>30</v>
      </c>
      <c r="K6">
        <f t="shared" ref="K6:K27" si="4">ROUND(D6*$K$5,0)</f>
        <v>30</v>
      </c>
      <c r="L6" s="7" t="str">
        <f t="shared" ref="L6:L27" si="5">"    @{"&amp;A$5&amp;"='"&amp;A6&amp;"';"&amp;E$5&amp;"='"&amp;E6&amp;"';"&amp;G$5&amp;"='"&amp;G6&amp;"';"&amp;H$5&amp;"='"&amp;H6&amp;"'}"&amp;IF(ISBLANK(A7),")",",")</f>
        <v xml:space="preserve">    @{site='acantus';baseurl='https://woningzoeken.acantus.nl/portal/object/frontend/getobject/format/json';beginid='2';endid='1072'},</v>
      </c>
    </row>
    <row r="7" spans="1:12" x14ac:dyDescent="0.3">
      <c r="A7" s="11" t="s">
        <v>15</v>
      </c>
      <c r="B7" s="11">
        <v>22804</v>
      </c>
      <c r="C7" s="11">
        <v>25841</v>
      </c>
      <c r="D7" s="11">
        <v>2951</v>
      </c>
      <c r="E7" s="5" t="s">
        <v>16</v>
      </c>
      <c r="F7" s="6" t="s">
        <v>17</v>
      </c>
      <c r="G7">
        <f t="shared" si="0"/>
        <v>22804</v>
      </c>
      <c r="H7">
        <f t="shared" si="1"/>
        <v>25930</v>
      </c>
      <c r="I7">
        <f t="shared" si="2"/>
        <v>3037</v>
      </c>
      <c r="J7">
        <f t="shared" si="3"/>
        <v>22890</v>
      </c>
      <c r="K7">
        <f t="shared" si="4"/>
        <v>89</v>
      </c>
      <c r="L7" s="7" t="str">
        <f t="shared" si="5"/>
        <v xml:space="preserve">    @{site='dewoningzoeker';baseurl='https://www.dewoningzoeker.nl/portal/object/frontend/getobject/format/json';beginid='22804';endid='25930'},</v>
      </c>
    </row>
    <row r="8" spans="1:12" x14ac:dyDescent="0.3">
      <c r="A8" s="11" t="s">
        <v>18</v>
      </c>
      <c r="B8" s="11">
        <v>3</v>
      </c>
      <c r="C8" s="11">
        <v>38083</v>
      </c>
      <c r="D8" s="11">
        <v>35794</v>
      </c>
      <c r="E8" s="5" t="s">
        <v>19</v>
      </c>
      <c r="F8" t="s">
        <v>20</v>
      </c>
      <c r="G8">
        <f t="shared" si="0"/>
        <v>3</v>
      </c>
      <c r="H8">
        <f t="shared" si="1"/>
        <v>39157</v>
      </c>
      <c r="I8">
        <f t="shared" si="2"/>
        <v>38080</v>
      </c>
      <c r="J8">
        <f t="shared" si="3"/>
        <v>2289</v>
      </c>
      <c r="K8">
        <f t="shared" si="4"/>
        <v>1074</v>
      </c>
      <c r="L8" s="7" t="str">
        <f t="shared" si="5"/>
        <v xml:space="preserve">    @{site='frieslandhuurt';baseurl='https://www.frieslandhuurt.nl/portal/object/frontend/getobject/format/json';beginid='3';endid='39157'},</v>
      </c>
    </row>
    <row r="9" spans="1:12" x14ac:dyDescent="0.3">
      <c r="A9" s="11" t="s">
        <v>21</v>
      </c>
      <c r="B9" s="11">
        <v>85056</v>
      </c>
      <c r="C9" s="11">
        <v>164455</v>
      </c>
      <c r="D9" s="11">
        <v>27991</v>
      </c>
      <c r="E9" s="5" t="s">
        <v>22</v>
      </c>
      <c r="F9" t="s">
        <v>23</v>
      </c>
      <c r="G9">
        <f t="shared" si="0"/>
        <v>85056</v>
      </c>
      <c r="H9">
        <f t="shared" si="1"/>
        <v>165295</v>
      </c>
      <c r="I9">
        <f t="shared" si="2"/>
        <v>79399</v>
      </c>
      <c r="J9">
        <f t="shared" si="3"/>
        <v>136464</v>
      </c>
      <c r="K9">
        <f t="shared" si="4"/>
        <v>840</v>
      </c>
      <c r="L9" s="7" t="str">
        <f t="shared" si="5"/>
        <v xml:space="preserve">    @{site='hureninhollandrijnlands';baseurl='https://www.hureninhollandrijnland.nl/portal/object/frontend/getobject/format/json';beginid='85056';endid='165295'},</v>
      </c>
    </row>
    <row r="10" spans="1:12" x14ac:dyDescent="0.3">
      <c r="A10" s="11" t="s">
        <v>24</v>
      </c>
      <c r="B10" s="11">
        <v>1</v>
      </c>
      <c r="C10" s="11">
        <v>9656</v>
      </c>
      <c r="D10" s="11">
        <v>7237</v>
      </c>
      <c r="E10" s="5" t="s">
        <v>25</v>
      </c>
      <c r="F10" t="s">
        <v>26</v>
      </c>
      <c r="G10">
        <f t="shared" si="0"/>
        <v>1</v>
      </c>
      <c r="H10">
        <f t="shared" si="1"/>
        <v>9873</v>
      </c>
      <c r="I10">
        <f t="shared" si="2"/>
        <v>9655</v>
      </c>
      <c r="J10">
        <f t="shared" si="3"/>
        <v>2419</v>
      </c>
      <c r="K10">
        <f t="shared" si="4"/>
        <v>217</v>
      </c>
      <c r="L10" s="7" t="str">
        <f t="shared" si="5"/>
        <v xml:space="preserve">    @{site='hurennoordveluwe';baseurl='https://www.hurennoordveluwe.nl/portal/object/frontend/getobject/format/json';beginid='1';endid='9873'},</v>
      </c>
    </row>
    <row r="11" spans="1:12" x14ac:dyDescent="0.3">
      <c r="A11" s="11" t="s">
        <v>27</v>
      </c>
      <c r="B11" s="11">
        <v>9</v>
      </c>
      <c r="C11" s="11">
        <v>54102</v>
      </c>
      <c r="D11" s="11">
        <v>18719</v>
      </c>
      <c r="E11" s="5" t="s">
        <v>28</v>
      </c>
      <c r="F11" t="s">
        <v>29</v>
      </c>
      <c r="G11">
        <f t="shared" si="0"/>
        <v>9</v>
      </c>
      <c r="H11">
        <f t="shared" si="1"/>
        <v>54664</v>
      </c>
      <c r="I11">
        <f t="shared" si="2"/>
        <v>54093</v>
      </c>
      <c r="J11">
        <f t="shared" si="3"/>
        <v>35383</v>
      </c>
      <c r="K11">
        <f t="shared" si="4"/>
        <v>562</v>
      </c>
      <c r="L11" s="7" t="str">
        <f t="shared" si="5"/>
        <v xml:space="preserve">    @{site='klikvoorkamers';baseurl='https://www.klikvoorkamers.nl/portal/object/frontend/getobject/format/json';beginid='9';endid='54664'},</v>
      </c>
    </row>
    <row r="12" spans="1:12" x14ac:dyDescent="0.3">
      <c r="A12" s="11" t="s">
        <v>30</v>
      </c>
      <c r="B12" s="11">
        <v>1</v>
      </c>
      <c r="C12" s="11">
        <v>70831</v>
      </c>
      <c r="D12" s="11">
        <v>55985</v>
      </c>
      <c r="E12" s="5" t="s">
        <v>31</v>
      </c>
      <c r="F12" t="s">
        <v>32</v>
      </c>
      <c r="G12">
        <f t="shared" si="0"/>
        <v>1</v>
      </c>
      <c r="H12">
        <f t="shared" si="1"/>
        <v>72511</v>
      </c>
      <c r="I12">
        <f t="shared" si="2"/>
        <v>70830</v>
      </c>
      <c r="J12">
        <f t="shared" si="3"/>
        <v>14846</v>
      </c>
      <c r="K12">
        <f t="shared" si="4"/>
        <v>1680</v>
      </c>
      <c r="L12" s="7" t="str">
        <f t="shared" si="5"/>
        <v xml:space="preserve">    @{site='klikvoorwonen';baseurl='https://www.klikvoorwonen.nl/portal/object/frontend/getobject/format/json';beginid='1';endid='72511'},</v>
      </c>
    </row>
    <row r="13" spans="1:12" x14ac:dyDescent="0.3">
      <c r="A13" s="11" t="s">
        <v>33</v>
      </c>
      <c r="B13" s="11">
        <v>1</v>
      </c>
      <c r="C13" s="11">
        <v>8335</v>
      </c>
      <c r="D13" s="11">
        <v>6854</v>
      </c>
      <c r="E13" s="5" t="s">
        <v>34</v>
      </c>
      <c r="F13" t="s">
        <v>35</v>
      </c>
      <c r="G13">
        <f t="shared" si="0"/>
        <v>1</v>
      </c>
      <c r="H13">
        <f t="shared" si="1"/>
        <v>8541</v>
      </c>
      <c r="I13">
        <f t="shared" si="2"/>
        <v>8334</v>
      </c>
      <c r="J13">
        <f t="shared" si="3"/>
        <v>1481</v>
      </c>
      <c r="K13">
        <f t="shared" si="4"/>
        <v>206</v>
      </c>
      <c r="L13" s="7" t="str">
        <f t="shared" si="5"/>
        <v xml:space="preserve">    @{site='mijnwoningzoeken';baseurl='https://www.mijnwoningzoeken.nl/portal/object/frontend/getobject/format/json';beginid='1';endid='8541'},</v>
      </c>
    </row>
    <row r="14" spans="1:12" x14ac:dyDescent="0.3">
      <c r="A14" s="11" t="s">
        <v>36</v>
      </c>
      <c r="B14" s="11">
        <v>2</v>
      </c>
      <c r="C14" s="11">
        <v>8438</v>
      </c>
      <c r="D14" s="11">
        <v>8279</v>
      </c>
      <c r="E14" s="5" t="s">
        <v>37</v>
      </c>
      <c r="F14" t="s">
        <v>38</v>
      </c>
      <c r="G14">
        <f t="shared" si="0"/>
        <v>2</v>
      </c>
      <c r="H14">
        <f t="shared" si="1"/>
        <v>8686</v>
      </c>
      <c r="I14">
        <f t="shared" si="2"/>
        <v>8436</v>
      </c>
      <c r="J14">
        <f t="shared" si="3"/>
        <v>159</v>
      </c>
      <c r="K14">
        <f t="shared" si="4"/>
        <v>248</v>
      </c>
      <c r="L14" s="8" t="str">
        <f t="shared" si="5"/>
        <v xml:space="preserve">    @{site='onshuiz';baseurl='https://www.onshuiz.nl/portal/object/frontend/getobject/format/json';beginid='2';endid='8686'},</v>
      </c>
    </row>
    <row r="15" spans="1:12" x14ac:dyDescent="0.3">
      <c r="A15" s="11" t="s">
        <v>39</v>
      </c>
      <c r="B15" s="11">
        <v>2</v>
      </c>
      <c r="C15" s="11">
        <v>598</v>
      </c>
      <c r="D15" s="11">
        <v>590</v>
      </c>
      <c r="E15" s="5" t="s">
        <v>40</v>
      </c>
      <c r="F15" t="s">
        <v>41</v>
      </c>
      <c r="G15">
        <f t="shared" si="0"/>
        <v>2</v>
      </c>
      <c r="H15">
        <f t="shared" si="1"/>
        <v>616</v>
      </c>
      <c r="I15">
        <f t="shared" si="2"/>
        <v>596</v>
      </c>
      <c r="J15">
        <f t="shared" si="3"/>
        <v>8</v>
      </c>
      <c r="K15">
        <f t="shared" si="4"/>
        <v>18</v>
      </c>
      <c r="L15" s="8" t="str">
        <f t="shared" si="5"/>
        <v xml:space="preserve">    @{site='oostwestwonen';baseurl='https://woningzoeken.oostwestwonen.nl/portal/object/frontend/getobject/format/json';beginid='2';endid='616'},</v>
      </c>
    </row>
    <row r="16" spans="1:12" x14ac:dyDescent="0.3">
      <c r="A16" s="11" t="s">
        <v>42</v>
      </c>
      <c r="B16" s="11">
        <v>1</v>
      </c>
      <c r="C16" s="11">
        <v>47122</v>
      </c>
      <c r="D16" s="11">
        <v>43163</v>
      </c>
      <c r="E16" s="5" t="s">
        <v>43</v>
      </c>
      <c r="F16" t="s">
        <v>44</v>
      </c>
      <c r="G16">
        <f t="shared" si="0"/>
        <v>1</v>
      </c>
      <c r="H16">
        <f t="shared" si="1"/>
        <v>48417</v>
      </c>
      <c r="I16">
        <f t="shared" si="2"/>
        <v>47121</v>
      </c>
      <c r="J16">
        <f t="shared" si="3"/>
        <v>3959</v>
      </c>
      <c r="K16">
        <f t="shared" si="4"/>
        <v>1295</v>
      </c>
      <c r="L16" s="7" t="str">
        <f t="shared" si="5"/>
        <v xml:space="preserve">    @{site='room';baseurl='https://www.room.nl/portal/object/frontend/getobject/format/json';beginid='1';endid='48417'},</v>
      </c>
    </row>
    <row r="17" spans="1:12" x14ac:dyDescent="0.3">
      <c r="A17" s="11" t="s">
        <v>45</v>
      </c>
      <c r="B17" s="11">
        <v>1</v>
      </c>
      <c r="C17" s="11">
        <v>27130</v>
      </c>
      <c r="D17" s="11">
        <v>26526</v>
      </c>
      <c r="E17" s="5" t="s">
        <v>46</v>
      </c>
      <c r="F17" s="6" t="s">
        <v>47</v>
      </c>
      <c r="G17">
        <f t="shared" si="0"/>
        <v>1</v>
      </c>
      <c r="H17">
        <f t="shared" si="1"/>
        <v>27926</v>
      </c>
      <c r="I17">
        <f t="shared" si="2"/>
        <v>27129</v>
      </c>
      <c r="J17">
        <f t="shared" si="3"/>
        <v>604</v>
      </c>
      <c r="K17">
        <f t="shared" si="4"/>
        <v>796</v>
      </c>
      <c r="L17" s="7" t="str">
        <f t="shared" si="5"/>
        <v xml:space="preserve">    @{site='svnk';baseurl='https://www.svnk.nl/portal/object/frontend/getobject/format/json';beginid='1';endid='27926'},</v>
      </c>
    </row>
    <row r="18" spans="1:12" x14ac:dyDescent="0.3">
      <c r="A18" s="11" t="s">
        <v>48</v>
      </c>
      <c r="B18" s="11">
        <v>4</v>
      </c>
      <c r="C18" s="11">
        <v>103</v>
      </c>
      <c r="D18" s="11">
        <v>93</v>
      </c>
      <c r="E18" s="5" t="s">
        <v>49</v>
      </c>
      <c r="F18" t="s">
        <v>50</v>
      </c>
      <c r="G18">
        <f t="shared" si="0"/>
        <v>4</v>
      </c>
      <c r="H18">
        <f t="shared" si="1"/>
        <v>106</v>
      </c>
      <c r="I18">
        <f t="shared" si="2"/>
        <v>99</v>
      </c>
      <c r="J18">
        <f t="shared" si="3"/>
        <v>10</v>
      </c>
      <c r="K18">
        <f t="shared" si="4"/>
        <v>3</v>
      </c>
      <c r="L18" s="8" t="str">
        <f t="shared" si="5"/>
        <v xml:space="preserve">    @{site='thuisbijantares';baseurl='https://wonen.thuisbijantares.nl/portal/object/frontend/getobject/format/json';beginid='4';endid='106'},</v>
      </c>
    </row>
    <row r="19" spans="1:12" x14ac:dyDescent="0.3">
      <c r="A19" s="11" t="s">
        <v>51</v>
      </c>
      <c r="B19" s="11">
        <v>8</v>
      </c>
      <c r="C19" s="11">
        <v>74247</v>
      </c>
      <c r="D19" s="11">
        <v>70854</v>
      </c>
      <c r="E19" s="5" t="s">
        <v>52</v>
      </c>
      <c r="F19" t="s">
        <v>53</v>
      </c>
      <c r="G19">
        <f t="shared" si="0"/>
        <v>8</v>
      </c>
      <c r="H19">
        <f t="shared" si="1"/>
        <v>76373</v>
      </c>
      <c r="I19">
        <f t="shared" si="2"/>
        <v>74239</v>
      </c>
      <c r="J19">
        <f t="shared" si="3"/>
        <v>3393</v>
      </c>
      <c r="K19">
        <f t="shared" si="4"/>
        <v>2126</v>
      </c>
      <c r="L19" s="9" t="str">
        <f t="shared" si="5"/>
        <v xml:space="preserve">    @{site='thuisinlimburg';baseurl='https://www.thuisinlimburg.nl/portal/object/frontend/getobject/format/json';beginid='8';endid='76373'},</v>
      </c>
    </row>
    <row r="20" spans="1:12" x14ac:dyDescent="0.3">
      <c r="A20" s="11" t="s">
        <v>54</v>
      </c>
      <c r="B20" s="11">
        <v>8</v>
      </c>
      <c r="C20" s="11">
        <v>7410</v>
      </c>
      <c r="D20" s="11">
        <v>7202</v>
      </c>
      <c r="E20" s="5" t="s">
        <v>55</v>
      </c>
      <c r="F20" t="s">
        <v>56</v>
      </c>
      <c r="G20">
        <f t="shared" si="0"/>
        <v>8</v>
      </c>
      <c r="H20">
        <f t="shared" si="1"/>
        <v>7626</v>
      </c>
      <c r="I20">
        <f t="shared" si="2"/>
        <v>7402</v>
      </c>
      <c r="J20">
        <f t="shared" si="3"/>
        <v>208</v>
      </c>
      <c r="K20">
        <f t="shared" si="4"/>
        <v>216</v>
      </c>
      <c r="L20" s="7" t="str">
        <f t="shared" si="5"/>
        <v xml:space="preserve">    @{site='thuiskompas';baseurl='https://www.thuiskompas.nl/portal/object/frontend/getobject/format/json';beginid='8';endid='7626'},</v>
      </c>
    </row>
    <row r="21" spans="1:12" x14ac:dyDescent="0.3">
      <c r="A21" s="11" t="s">
        <v>57</v>
      </c>
      <c r="B21" s="11">
        <v>1</v>
      </c>
      <c r="C21" s="11">
        <v>2267</v>
      </c>
      <c r="D21" s="11">
        <v>2105</v>
      </c>
      <c r="E21" s="5" t="s">
        <v>58</v>
      </c>
      <c r="F21" t="s">
        <v>59</v>
      </c>
      <c r="G21">
        <f t="shared" si="0"/>
        <v>1</v>
      </c>
      <c r="H21">
        <f t="shared" si="1"/>
        <v>2330</v>
      </c>
      <c r="I21">
        <f t="shared" si="2"/>
        <v>2266</v>
      </c>
      <c r="J21">
        <f t="shared" si="3"/>
        <v>162</v>
      </c>
      <c r="K21">
        <f t="shared" si="4"/>
        <v>63</v>
      </c>
      <c r="L21" s="7" t="str">
        <f t="shared" si="5"/>
        <v xml:space="preserve">    @{site='thuistreffervechtdal';baseurl='https://www.thuistreffervechtdal.nl/portal/object/frontend/getobject/format/json';beginid='1';endid='2330'},</v>
      </c>
    </row>
    <row r="22" spans="1:12" x14ac:dyDescent="0.3">
      <c r="A22" s="11" t="s">
        <v>60</v>
      </c>
      <c r="B22" s="11">
        <v>168</v>
      </c>
      <c r="C22" s="11">
        <v>2877</v>
      </c>
      <c r="D22" s="11">
        <v>1324</v>
      </c>
      <c r="E22" s="5" t="s">
        <v>61</v>
      </c>
      <c r="F22" t="s">
        <v>62</v>
      </c>
      <c r="G22">
        <f t="shared" si="0"/>
        <v>168</v>
      </c>
      <c r="H22">
        <f t="shared" si="1"/>
        <v>2917</v>
      </c>
      <c r="I22">
        <f t="shared" si="2"/>
        <v>2709</v>
      </c>
      <c r="J22">
        <f t="shared" si="3"/>
        <v>1553</v>
      </c>
      <c r="K22">
        <f t="shared" si="4"/>
        <v>40</v>
      </c>
      <c r="L22" s="7" t="str">
        <f t="shared" si="5"/>
        <v xml:space="preserve">    @{site='wonenindekop';baseurl='https://www.wonenindekop.nl/portal/object/frontend/getobject/format/json';beginid='168';endid='2917'},</v>
      </c>
    </row>
    <row r="23" spans="1:12" x14ac:dyDescent="0.3">
      <c r="A23" s="11" t="s">
        <v>63</v>
      </c>
      <c r="B23" s="11">
        <v>1</v>
      </c>
      <c r="C23" s="11">
        <v>591</v>
      </c>
      <c r="D23" s="11">
        <v>582</v>
      </c>
      <c r="E23" s="5" t="s">
        <v>64</v>
      </c>
      <c r="F23" t="s">
        <v>65</v>
      </c>
      <c r="G23">
        <f t="shared" si="0"/>
        <v>1</v>
      </c>
      <c r="H23">
        <f t="shared" si="1"/>
        <v>608</v>
      </c>
      <c r="I23">
        <f t="shared" si="2"/>
        <v>590</v>
      </c>
      <c r="J23">
        <f t="shared" si="3"/>
        <v>9</v>
      </c>
      <c r="K23">
        <f t="shared" si="4"/>
        <v>17</v>
      </c>
      <c r="L23" s="9" t="str">
        <f t="shared" si="5"/>
        <v xml:space="preserve">    @{site='wonenlimburgaccent';baseurl='https://www.wonenlimburgaccent.nl/portal/object/frontend/getobject/format/json';beginid='1';endid='608'},</v>
      </c>
    </row>
    <row r="24" spans="1:12" x14ac:dyDescent="0.3">
      <c r="A24" s="11" t="s">
        <v>66</v>
      </c>
      <c r="B24" s="11">
        <v>1</v>
      </c>
      <c r="C24" s="11">
        <v>46802</v>
      </c>
      <c r="D24" s="11">
        <v>45331</v>
      </c>
      <c r="E24" s="5" t="s">
        <v>67</v>
      </c>
      <c r="F24" t="s">
        <v>68</v>
      </c>
      <c r="G24">
        <f t="shared" si="0"/>
        <v>1</v>
      </c>
      <c r="H24">
        <f t="shared" si="1"/>
        <v>48162</v>
      </c>
      <c r="I24">
        <f t="shared" si="2"/>
        <v>46801</v>
      </c>
      <c r="J24">
        <f t="shared" si="3"/>
        <v>1471</v>
      </c>
      <c r="K24">
        <f t="shared" si="4"/>
        <v>1360</v>
      </c>
      <c r="L24" s="7" t="str">
        <f t="shared" si="5"/>
        <v xml:space="preserve">    @{site='woninginzicht';baseurl='https://www.woninginzicht.nl/portal/object/frontend/getobject/format/json';beginid='1';endid='48162'},</v>
      </c>
    </row>
    <row r="25" spans="1:12" x14ac:dyDescent="0.3">
      <c r="A25" s="11" t="s">
        <v>69</v>
      </c>
      <c r="B25" s="11">
        <v>1</v>
      </c>
      <c r="C25" s="11">
        <v>117060</v>
      </c>
      <c r="D25" s="11">
        <v>65162</v>
      </c>
      <c r="E25" s="5" t="s">
        <v>70</v>
      </c>
      <c r="F25" t="s">
        <v>71</v>
      </c>
      <c r="G25">
        <f t="shared" si="0"/>
        <v>1</v>
      </c>
      <c r="H25">
        <f t="shared" si="1"/>
        <v>119015</v>
      </c>
      <c r="I25">
        <f t="shared" si="2"/>
        <v>117059</v>
      </c>
      <c r="J25">
        <f t="shared" si="3"/>
        <v>51898</v>
      </c>
      <c r="K25">
        <f t="shared" si="4"/>
        <v>1955</v>
      </c>
      <c r="L25" s="8" t="str">
        <f t="shared" si="5"/>
        <v xml:space="preserve">    @{site='wooniezie';baseurl='https://www.wooniezie.nl/portal/object/frontend/getobject/format/json';beginid='1';endid='119015'},</v>
      </c>
    </row>
    <row r="26" spans="1:12" x14ac:dyDescent="0.3">
      <c r="A26" s="11" t="s">
        <v>72</v>
      </c>
      <c r="B26" s="11">
        <v>100003</v>
      </c>
      <c r="C26" s="11">
        <v>213727</v>
      </c>
      <c r="D26" s="11">
        <v>110007</v>
      </c>
      <c r="E26" s="5" t="s">
        <v>73</v>
      </c>
      <c r="F26" t="s">
        <v>74</v>
      </c>
      <c r="G26">
        <f t="shared" si="0"/>
        <v>100003</v>
      </c>
      <c r="H26">
        <f t="shared" si="1"/>
        <v>217027</v>
      </c>
      <c r="I26">
        <f t="shared" si="2"/>
        <v>113724</v>
      </c>
      <c r="J26">
        <f t="shared" si="3"/>
        <v>103720</v>
      </c>
      <c r="K26">
        <f t="shared" si="4"/>
        <v>3300</v>
      </c>
      <c r="L26" s="7" t="str">
        <f t="shared" si="5"/>
        <v xml:space="preserve">    @{site='woonnet-haaglanden';baseurl='https://www.woonnet-haaglanden.nl/portal/object/frontend/getobject/format/json';beginid='100003';endid='217027'},</v>
      </c>
    </row>
    <row r="27" spans="1:12" x14ac:dyDescent="0.3">
      <c r="A27" s="11" t="s">
        <v>75</v>
      </c>
      <c r="B27" s="11">
        <v>4</v>
      </c>
      <c r="C27" s="11">
        <v>68936</v>
      </c>
      <c r="D27" s="11">
        <v>41942</v>
      </c>
      <c r="E27" s="5" t="s">
        <v>76</v>
      </c>
      <c r="F27" t="s">
        <v>77</v>
      </c>
      <c r="G27">
        <f>B27</f>
        <v>4</v>
      </c>
      <c r="H27">
        <f t="shared" si="1"/>
        <v>70194</v>
      </c>
      <c r="I27">
        <f t="shared" si="2"/>
        <v>68932</v>
      </c>
      <c r="J27">
        <f t="shared" si="3"/>
        <v>26994</v>
      </c>
      <c r="K27">
        <f t="shared" si="4"/>
        <v>1258</v>
      </c>
      <c r="L27" s="7" t="str">
        <f t="shared" si="5"/>
        <v xml:space="preserve">    @{site='zuidwestwonen';baseurl='https://www.zuidwestwonen.nl/portal/object/frontend/getobject/format/json';beginid='4';endid='70194'})</v>
      </c>
    </row>
    <row r="28" spans="1:12" x14ac:dyDescent="0.3">
      <c r="L28" s="7" t="str">
        <f>"    | % { New-Object object | Add-Member -NotePropertyMembers $_ -PassThru }"</f>
        <v xml:space="preserve">    | % { New-Object object | Add-Member -NotePropertyMembers $_ -PassThru }</v>
      </c>
    </row>
  </sheetData>
  <hyperlinks>
    <hyperlink ref="F7" r:id="rId1" xr:uid="{04CF65C8-92E5-4F82-BF0D-A7D6B9D3B7AF}"/>
    <hyperlink ref="F17" r:id="rId2" xr:uid="{82F6A875-3289-42DE-AB2A-6C53A6859C77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huisv_aanbod_extract_template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PHEC</dc:creator>
  <cp:lastModifiedBy>PHEC</cp:lastModifiedBy>
  <dcterms:created xsi:type="dcterms:W3CDTF">2021-06-30T16:13:54Z</dcterms:created>
  <dcterms:modified xsi:type="dcterms:W3CDTF">2021-06-30T16:17:24Z</dcterms:modified>
</cp:coreProperties>
</file>