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Usuario\Desktop\David\Inf + Ade\Carrera\4-curso\2 cuatrimestre\AEF\Practicas\Mercadona\"/>
    </mc:Choice>
  </mc:AlternateContent>
  <xr:revisionPtr revIDLastSave="0" documentId="13_ncr:1_{CA6614B2-CDF4-4F69-9EF5-3DF454F7EB82}" xr6:coauthVersionLast="47" xr6:coauthVersionMax="47" xr10:uidLastSave="{00000000-0000-0000-0000-000000000000}"/>
  <bookViews>
    <workbookView xWindow="-108" yWindow="-108" windowWidth="23256" windowHeight="12720" activeTab="2" xr2:uid="{00000000-000D-0000-FFFF-FFFF00000000}"/>
  </bookViews>
  <sheets>
    <sheet name="Balance" sheetId="1" r:id="rId1"/>
    <sheet name="PyG" sheetId="2" r:id="rId2"/>
    <sheet name="Indicadores" sheetId="3" r:id="rId3"/>
  </sheets>
  <externalReferences>
    <externalReference r:id="rId4"/>
    <externalReference r:id="rId5"/>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6" i="3" l="1"/>
  <c r="C46" i="3"/>
  <c r="B46" i="3"/>
  <c r="F46" i="3" s="1"/>
  <c r="D45" i="3"/>
  <c r="F45" i="3" s="1"/>
  <c r="C45" i="3"/>
  <c r="B45" i="3"/>
  <c r="D43" i="3"/>
  <c r="C43" i="3"/>
  <c r="B43" i="3"/>
  <c r="F43" i="3" s="1"/>
  <c r="D42" i="3"/>
  <c r="C42" i="3"/>
  <c r="C41" i="3" s="1"/>
  <c r="B42" i="3"/>
  <c r="F42" i="3" s="1"/>
  <c r="D40" i="3"/>
  <c r="D44" i="3" s="1"/>
  <c r="D41" i="3" s="1"/>
  <c r="C40" i="3"/>
  <c r="B40" i="3"/>
  <c r="B44" i="3" s="1"/>
  <c r="D39" i="3"/>
  <c r="B39" i="3"/>
  <c r="F39" i="3" s="1"/>
  <c r="D38" i="3"/>
  <c r="B38" i="3"/>
  <c r="F38" i="3" s="1"/>
  <c r="F37" i="3"/>
  <c r="D37" i="3"/>
  <c r="B37" i="3"/>
  <c r="F36" i="3"/>
  <c r="D36" i="3"/>
  <c r="B36" i="3"/>
  <c r="D35" i="3"/>
  <c r="D32" i="3"/>
  <c r="D34" i="3" s="1"/>
  <c r="C32" i="3"/>
  <c r="C33" i="3" s="1"/>
  <c r="B32" i="3"/>
  <c r="B34" i="3" s="1"/>
  <c r="F34" i="3" s="1"/>
  <c r="F31" i="3"/>
  <c r="D31" i="3"/>
  <c r="C31" i="3"/>
  <c r="C29" i="3" s="1"/>
  <c r="B31" i="3"/>
  <c r="D30" i="3"/>
  <c r="D33" i="3" s="1"/>
  <c r="B30" i="3"/>
  <c r="F30" i="3" s="1"/>
  <c r="D29" i="3"/>
  <c r="B29" i="3"/>
  <c r="F29" i="3" s="1"/>
  <c r="D26" i="3"/>
  <c r="C26" i="3"/>
  <c r="B26" i="3"/>
  <c r="F26" i="3" s="1"/>
  <c r="D25" i="3"/>
  <c r="C25" i="3"/>
  <c r="B25" i="3"/>
  <c r="F25" i="3" s="1"/>
  <c r="D24" i="3"/>
  <c r="C24" i="3"/>
  <c r="B24" i="3"/>
  <c r="F24" i="3" s="1"/>
  <c r="D23" i="3"/>
  <c r="C23" i="3"/>
  <c r="B23" i="3"/>
  <c r="F23" i="3" s="1"/>
  <c r="C20" i="3"/>
  <c r="B20" i="3"/>
  <c r="C18" i="3"/>
  <c r="B18" i="3"/>
  <c r="D17" i="3"/>
  <c r="B17" i="3"/>
  <c r="F17" i="3" s="1"/>
  <c r="C15" i="3"/>
  <c r="B15" i="3"/>
  <c r="D14" i="3"/>
  <c r="B14" i="3"/>
  <c r="F14" i="3" s="1"/>
  <c r="D13" i="3"/>
  <c r="D16" i="3" s="1"/>
  <c r="C13" i="3"/>
  <c r="C19" i="3" s="1"/>
  <c r="C21" i="3" s="1"/>
  <c r="B13" i="3"/>
  <c r="F13" i="3" s="1"/>
  <c r="F12" i="3"/>
  <c r="D12" i="3"/>
  <c r="D18" i="3" s="1"/>
  <c r="B12" i="3"/>
  <c r="F11" i="3"/>
  <c r="D11" i="3"/>
  <c r="C11" i="3"/>
  <c r="C17" i="3" s="1"/>
  <c r="B11" i="3"/>
  <c r="D10" i="3"/>
  <c r="F10" i="3" s="1"/>
  <c r="C10" i="3"/>
  <c r="B10" i="3"/>
  <c r="F9" i="3"/>
  <c r="D9" i="3"/>
  <c r="C9" i="3"/>
  <c r="B9" i="3"/>
  <c r="F8" i="3"/>
  <c r="D8" i="3"/>
  <c r="C8" i="3"/>
  <c r="B8" i="3"/>
  <c r="D7" i="3"/>
  <c r="F7" i="3" s="1"/>
  <c r="C7" i="3"/>
  <c r="B7" i="3"/>
  <c r="F6" i="3"/>
  <c r="D6" i="3"/>
  <c r="C6" i="3"/>
  <c r="B6" i="3"/>
  <c r="F5" i="3"/>
  <c r="D5" i="3"/>
  <c r="C5" i="3"/>
  <c r="B5" i="3"/>
  <c r="D4" i="3"/>
  <c r="F4" i="3" s="1"/>
  <c r="C4" i="3"/>
  <c r="B4" i="3"/>
  <c r="F3" i="3"/>
  <c r="E3" i="3"/>
  <c r="D3" i="3"/>
  <c r="C3" i="3"/>
  <c r="B3" i="3"/>
  <c r="D2" i="3"/>
  <c r="B2" i="3"/>
  <c r="C28" i="2"/>
  <c r="F18" i="3" l="1"/>
  <c r="D20" i="3"/>
  <c r="F20" i="3"/>
  <c r="F44" i="3"/>
  <c r="D47" i="3"/>
  <c r="B16" i="3"/>
  <c r="F16" i="3" s="1"/>
  <c r="B19" i="3"/>
  <c r="C34" i="3"/>
  <c r="C16" i="3"/>
  <c r="D19" i="3"/>
  <c r="D21" i="3" s="1"/>
  <c r="C14" i="3"/>
  <c r="F32" i="3"/>
  <c r="B33" i="3"/>
  <c r="F33" i="3" s="1"/>
  <c r="B35" i="3"/>
  <c r="F40" i="3"/>
  <c r="D15" i="3"/>
  <c r="F15" i="3" s="1"/>
  <c r="C47" i="3"/>
  <c r="E16" i="1"/>
  <c r="E11" i="1"/>
  <c r="B21" i="3" l="1"/>
  <c r="F21" i="3" s="1"/>
  <c r="F19" i="3"/>
  <c r="B41" i="3"/>
  <c r="F41" i="3" s="1"/>
  <c r="B47" i="3"/>
  <c r="F47" i="3" s="1"/>
  <c r="F35" i="3"/>
  <c r="H15" i="1"/>
  <c r="H16" i="1"/>
  <c r="H17" i="1"/>
  <c r="H19" i="1"/>
  <c r="H21" i="1"/>
  <c r="H22" i="1"/>
  <c r="H23" i="1"/>
  <c r="H6" i="1"/>
  <c r="H7" i="1"/>
  <c r="H8" i="1"/>
  <c r="H9" i="1"/>
  <c r="H10" i="1"/>
  <c r="H11" i="1"/>
  <c r="G15" i="1"/>
  <c r="G16" i="1"/>
  <c r="G17" i="1"/>
  <c r="G19" i="1"/>
  <c r="G21" i="1"/>
  <c r="G22" i="1"/>
  <c r="G23" i="1"/>
  <c r="G6" i="1"/>
  <c r="G7" i="1"/>
  <c r="G9" i="1"/>
  <c r="G10" i="1"/>
  <c r="G11" i="1"/>
  <c r="E20" i="1"/>
  <c r="E27" i="1" s="1"/>
  <c r="E18" i="1"/>
  <c r="E14" i="1"/>
  <c r="E8" i="1"/>
  <c r="E26" i="1" s="1"/>
  <c r="E5" i="1"/>
  <c r="E12" i="1" s="1"/>
  <c r="C34" i="2"/>
  <c r="C35" i="2" s="1"/>
  <c r="D35" i="2" s="1"/>
  <c r="G8" i="2"/>
  <c r="G10" i="2"/>
  <c r="G11" i="2"/>
  <c r="G12" i="2"/>
  <c r="G15" i="2"/>
  <c r="G18" i="2"/>
  <c r="G7" i="2"/>
  <c r="G6" i="2"/>
  <c r="E26" i="2"/>
  <c r="E22" i="2"/>
  <c r="C22" i="2"/>
  <c r="C9" i="2"/>
  <c r="C13" i="2" s="1"/>
  <c r="C23" i="2" s="1"/>
  <c r="H7" i="2"/>
  <c r="H10" i="2"/>
  <c r="H11" i="2"/>
  <c r="H15" i="2"/>
  <c r="H18" i="2"/>
  <c r="H6" i="2"/>
  <c r="F18" i="2"/>
  <c r="F15" i="2"/>
  <c r="F12" i="2"/>
  <c r="F11" i="2"/>
  <c r="F10" i="2"/>
  <c r="F9" i="2"/>
  <c r="F8" i="2"/>
  <c r="F7" i="2"/>
  <c r="F6" i="2"/>
  <c r="D7" i="2"/>
  <c r="D8" i="2"/>
  <c r="D10" i="2"/>
  <c r="D11" i="2"/>
  <c r="D12" i="2"/>
  <c r="D15" i="2"/>
  <c r="D18" i="2"/>
  <c r="D6" i="2"/>
  <c r="E16" i="2"/>
  <c r="F16" i="2" s="1"/>
  <c r="E13" i="2"/>
  <c r="C16" i="2"/>
  <c r="D16" i="2" s="1"/>
  <c r="C18" i="1"/>
  <c r="G18" i="1" s="1"/>
  <c r="C20" i="1"/>
  <c r="C27" i="1" s="1"/>
  <c r="C14" i="1"/>
  <c r="C8" i="1"/>
  <c r="C5" i="1"/>
  <c r="H22" i="2" l="1"/>
  <c r="E28" i="1"/>
  <c r="F28" i="1" s="1"/>
  <c r="F26" i="1"/>
  <c r="G20" i="1"/>
  <c r="E27" i="2"/>
  <c r="E28" i="2"/>
  <c r="F27" i="1"/>
  <c r="C26" i="1"/>
  <c r="H27" i="1"/>
  <c r="G27" i="1"/>
  <c r="C28" i="1"/>
  <c r="D20" i="1"/>
  <c r="G8" i="1"/>
  <c r="G5" i="1"/>
  <c r="H20" i="1"/>
  <c r="G13" i="2"/>
  <c r="H14" i="1"/>
  <c r="H5" i="1"/>
  <c r="H18" i="1"/>
  <c r="C12" i="1"/>
  <c r="D26" i="1" s="1"/>
  <c r="G9" i="2"/>
  <c r="G16" i="2"/>
  <c r="F6" i="1"/>
  <c r="F8" i="1"/>
  <c r="F10" i="1"/>
  <c r="F12" i="1"/>
  <c r="F16" i="1"/>
  <c r="F18" i="1"/>
  <c r="F20" i="1"/>
  <c r="F22" i="1"/>
  <c r="F5" i="1"/>
  <c r="F7" i="1"/>
  <c r="F9" i="1"/>
  <c r="F11" i="1"/>
  <c r="F15" i="1"/>
  <c r="F17" i="1"/>
  <c r="F19" i="1"/>
  <c r="F21" i="1"/>
  <c r="F23" i="1"/>
  <c r="E24" i="1"/>
  <c r="F14" i="1"/>
  <c r="G14" i="1"/>
  <c r="H26" i="2"/>
  <c r="C27" i="2"/>
  <c r="H27" i="2" s="1"/>
  <c r="E17" i="2"/>
  <c r="E23" i="2"/>
  <c r="H23" i="2" s="1"/>
  <c r="H16" i="2"/>
  <c r="D13" i="2"/>
  <c r="D9" i="2"/>
  <c r="H9" i="2"/>
  <c r="H13" i="2"/>
  <c r="F13" i="2"/>
  <c r="C17" i="2"/>
  <c r="C19" i="2"/>
  <c r="C24" i="1"/>
  <c r="G26" i="1" l="1"/>
  <c r="H26" i="1"/>
  <c r="D28" i="1"/>
  <c r="H28" i="1"/>
  <c r="G28" i="1"/>
  <c r="D24" i="1"/>
  <c r="D27" i="1"/>
  <c r="D11" i="1"/>
  <c r="D21" i="1"/>
  <c r="D22" i="1"/>
  <c r="D17" i="1"/>
  <c r="D10" i="1"/>
  <c r="D16" i="1"/>
  <c r="D6" i="1"/>
  <c r="D15" i="1"/>
  <c r="D23" i="1"/>
  <c r="D12" i="1"/>
  <c r="D19" i="1"/>
  <c r="D8" i="1"/>
  <c r="D9" i="1"/>
  <c r="D7" i="1"/>
  <c r="G12" i="1"/>
  <c r="H12" i="1"/>
  <c r="D14" i="1"/>
  <c r="D5" i="1"/>
  <c r="D18" i="1"/>
  <c r="D19" i="2"/>
  <c r="C31" i="2"/>
  <c r="G17" i="2"/>
  <c r="H24" i="1"/>
  <c r="F24" i="1"/>
  <c r="G24" i="1"/>
  <c r="E19" i="2"/>
  <c r="F19" i="2" s="1"/>
  <c r="E31" i="2"/>
  <c r="F17" i="2"/>
  <c r="D17" i="2"/>
  <c r="H17" i="2"/>
  <c r="H19" i="2" l="1"/>
  <c r="G19" i="2"/>
</calcChain>
</file>

<file path=xl/sharedStrings.xml><?xml version="1.0" encoding="utf-8"?>
<sst xmlns="http://schemas.openxmlformats.org/spreadsheetml/2006/main" count="127" uniqueCount="116">
  <si>
    <t>MERCADONA- 2022</t>
  </si>
  <si>
    <t>ACTIVO NO CORRIENTE</t>
  </si>
  <si>
    <t>ACTIVO CORRIENTE</t>
  </si>
  <si>
    <t>Inmovilizado intangible y material</t>
  </si>
  <si>
    <t>Inversiones financieras y otros activos</t>
  </si>
  <si>
    <t>Existencias</t>
  </si>
  <si>
    <t xml:space="preserve">Efectivo </t>
  </si>
  <si>
    <t>(miles de €)</t>
  </si>
  <si>
    <t>TOTAL ACTIVO</t>
  </si>
  <si>
    <t>PATRIMONIO NETO</t>
  </si>
  <si>
    <t>PASIVO NO CORRIENTE</t>
  </si>
  <si>
    <t>PASIVO CORRIENTE</t>
  </si>
  <si>
    <t>Capital</t>
  </si>
  <si>
    <t>Reservas</t>
  </si>
  <si>
    <t>Resultado del ejercicio</t>
  </si>
  <si>
    <t>Provisiones y otros pasivos</t>
  </si>
  <si>
    <t>Proveedores</t>
  </si>
  <si>
    <t>Acreedores y deudas con Administraciones Públicas</t>
  </si>
  <si>
    <t>Personal</t>
  </si>
  <si>
    <t>TOTAL PATRIMONIO NETO Y PASIVO</t>
  </si>
  <si>
    <t>Importe neto de la cifra de negocios</t>
  </si>
  <si>
    <t>Otros ingresos de explotación</t>
  </si>
  <si>
    <t>Gastos de personal</t>
  </si>
  <si>
    <t>Otros gastos e ingresos de explotación</t>
  </si>
  <si>
    <t>Amortización del inmovilizado</t>
  </si>
  <si>
    <t>Resultado por enajenaciones de inmovilizado</t>
  </si>
  <si>
    <t>RESULTADO DE EXPLOTACIÓN</t>
  </si>
  <si>
    <t>Ingresos financieros</t>
  </si>
  <si>
    <t>RESULTADO FINANCIERO</t>
  </si>
  <si>
    <t>Impuesto sobre beneficios</t>
  </si>
  <si>
    <t>RESULTADO DEL EJERCICIO</t>
  </si>
  <si>
    <t>Peso (%)</t>
  </si>
  <si>
    <t>Tasa de variación</t>
  </si>
  <si>
    <t>EBITDA</t>
  </si>
  <si>
    <t>VALOR AÑADIDO</t>
  </si>
  <si>
    <t>nº trabajadores</t>
  </si>
  <si>
    <t>Gasto medio de personal</t>
  </si>
  <si>
    <t xml:space="preserve"> (El IPC ha subido 8,4%)</t>
  </si>
  <si>
    <t>Tasa impositiva efectiva</t>
  </si>
  <si>
    <t>Variación</t>
  </si>
  <si>
    <t>Ventas brutas</t>
  </si>
  <si>
    <t>INCN</t>
  </si>
  <si>
    <t>Diferencia (¿IVA?)</t>
  </si>
  <si>
    <t>FONDO DE MANIOBRA</t>
  </si>
  <si>
    <t>NECESIDADES OPERATIVAS DE FINANCIACIÓN</t>
  </si>
  <si>
    <t>RECURSOS LÍQUIDOS NETOS</t>
  </si>
  <si>
    <t>Gastos financieros</t>
  </si>
  <si>
    <t>RESULTADO ANTES DE IMPUESTOS= RDO.EXPLOT.+RDO.FRO</t>
  </si>
  <si>
    <t>Deudores e inversiones financieras</t>
  </si>
  <si>
    <t>Aprovisionamientos</t>
  </si>
  <si>
    <t>INCN/nº trabajadores</t>
  </si>
  <si>
    <t>INDICADORES FINANCIEROS</t>
  </si>
  <si>
    <t>Tasa variación (%)</t>
  </si>
  <si>
    <t>Conclusión</t>
  </si>
  <si>
    <t>Fórmulas</t>
  </si>
  <si>
    <t>Grado envejecimiento activo</t>
  </si>
  <si>
    <t>Como estan del 50% podemos decir que el inmovilizado esta bien o renovado y no hay que hacer nada.</t>
  </si>
  <si>
    <t>Nivel de endeudamiento</t>
  </si>
  <si>
    <t>Como nos sale mayor que 1 quiere decir que el pasivo es mayor que el patrimonio neto por lo que la empresa se basa en una financiacion ajena. Aunque ha bajado un poco respecto a 2018</t>
  </si>
  <si>
    <t>Composición del endeudamiento</t>
  </si>
  <si>
    <t>Nuestras deudas son a c/p principalmente. Aunque hay que mencionar que han aumentado las deudas a lp.</t>
  </si>
  <si>
    <t>Garantía</t>
  </si>
  <si>
    <t>Como es mayor que 1, quiere decir que la empresa si vendiese todo los activos seria capaz de devolver todas las deudas.</t>
  </si>
  <si>
    <t>Solvencia</t>
  </si>
  <si>
    <t>Como es mayor que 1, podemos comentar que los activos corrientes son capaces de devolver las deudas a c/p.</t>
  </si>
  <si>
    <t>Fondo de Maniobra</t>
  </si>
  <si>
    <t>Como el FM sale (+) quiere decir que los recursos permanentes son capaces de financiar el Activo Corriente.</t>
  </si>
  <si>
    <t>Necesidades Operativas de Financiación (NOF)</t>
  </si>
  <si>
    <t>Son positivas, quiere decir que hay una parte del ciclo de explotacion que son financiadas por las NOF, no solo los proveedores. Pero si salen negativas todo el ciclo de explotacion lo cubren los proveedores.</t>
  </si>
  <si>
    <t>Recursos Líquidos Netos (RLN)</t>
  </si>
  <si>
    <t>Como es positivo podemos cubrir las NOF con el FM. Cuando los RLN son negativos quiere decir que la financiacion basica (P.N+P.N.C) no es suficiente para financiar los activos de explotacion por lo que intervienes estos.</t>
  </si>
  <si>
    <t>Fondos Generados por Operaciones (FGO) antes de Intereses e Impuestos (EFE)</t>
  </si>
  <si>
    <t>[Suposicion] Si son positivas quiere decir que tenemos mas Origenes (por ejemplo, proveedores) que Aplicaciones (por ejemplo, una maquinaria). Al contrario seria FAO.</t>
  </si>
  <si>
    <t>Fondos Generados por Operaciones (FGO) (EFE)</t>
  </si>
  <si>
    <t>Flujos de Efectivo de las Actividades de Explotación (FEAE) (EFE)</t>
  </si>
  <si>
    <t>Si te sale negativo por su propia explotacion va a necesitar Financiacion externa por realizar la actividad. Y si te sale positiva, estas generando financiacion para cualquier cosa.</t>
  </si>
  <si>
    <t>FEAE (TGO) ==&gt; FGO - 4 NOF</t>
  </si>
  <si>
    <r>
      <t>Capacidad devolución</t>
    </r>
    <r>
      <rPr>
        <sz val="12"/>
        <color rgb="FF000000"/>
        <rFont val="Calibri"/>
        <family val="2"/>
        <scheme val="minor"/>
      </rPr>
      <t xml:space="preserve"> deuda c/p</t>
    </r>
    <r>
      <rPr>
        <sz val="12"/>
        <color indexed="8"/>
        <rFont val="Calibri"/>
        <family val="2"/>
        <scheme val="minor"/>
      </rPr>
      <t xml:space="preserve"> (con FGO antes Intereses e Impuestos) (EFE)</t>
    </r>
  </si>
  <si>
    <t>Como es mayor que 1, podemos financiar las deudas a c/p, con lo que generamos en 1 año, seremos capaces de saldar las deudas de ese año. Pero si era menor que 1, que cuidado. Como son menores que 1, quiere decir que no podria financiar dichas deudas con el FGO antes de impuestos.</t>
  </si>
  <si>
    <r>
      <t xml:space="preserve">Capacidad devolución </t>
    </r>
    <r>
      <rPr>
        <sz val="12"/>
        <color rgb="FF000000"/>
        <rFont val="Calibri"/>
        <family val="2"/>
        <scheme val="minor"/>
      </rPr>
      <t>deuda c/p</t>
    </r>
    <r>
      <rPr>
        <sz val="12"/>
        <color indexed="8"/>
        <rFont val="Calibri"/>
        <family val="2"/>
        <scheme val="minor"/>
      </rPr>
      <t xml:space="preserve"> (con FGO) (EFE)</t>
    </r>
  </si>
  <si>
    <r>
      <t xml:space="preserve">Capacidad devolución </t>
    </r>
    <r>
      <rPr>
        <sz val="12"/>
        <color rgb="FF000000"/>
        <rFont val="Calibri"/>
        <family val="2"/>
        <scheme val="minor"/>
      </rPr>
      <t>deuda c/p</t>
    </r>
    <r>
      <rPr>
        <sz val="12"/>
        <color indexed="8"/>
        <rFont val="Calibri"/>
        <family val="2"/>
        <scheme val="minor"/>
      </rPr>
      <t xml:space="preserve"> (con FEAE) (EFE)</t>
    </r>
  </si>
  <si>
    <t>Como son menores que 1, quiere decir que no podria financiar dichas deudas con el FEAE</t>
  </si>
  <si>
    <t>Capacidad devolución deuda total (con FGO antes Intereses e Impuestos) (EFE)</t>
  </si>
  <si>
    <t>Capacidad devolución deuda total (con FGO) (EFE)</t>
  </si>
  <si>
    <t>Capacidad devolución deuda total (con FEAE) (EFE)</t>
  </si>
  <si>
    <t>Tiempo de devolución deuda total (FGO) (EFE)</t>
  </si>
  <si>
    <t>Estos son los años que tardaria en devolver la deuda total si el FGO se mantiene constante.</t>
  </si>
  <si>
    <t>Tiempo de devolución deuda total (FEAE) (EFE)</t>
  </si>
  <si>
    <t>Estos son los años que tardaria en devolver la deuda total si el FEAE se mantiene constante.</t>
  </si>
  <si>
    <t>Subperiodo de venta (empresa comercial)</t>
  </si>
  <si>
    <t>Subperiodo de cobro a clientes</t>
  </si>
  <si>
    <t>Subperiodo de pago a proveedores</t>
  </si>
  <si>
    <t>Subperiodo de pago a acreedores varios</t>
  </si>
  <si>
    <t>INDICADORES ECONÓMICOS</t>
  </si>
  <si>
    <t>Rentabilidad económica de explotación
(Calculada con la cuenta de PyG funcional)</t>
  </si>
  <si>
    <t>Resultados Netos Explotacion</t>
  </si>
  <si>
    <t>Activo explotacion</t>
  </si>
  <si>
    <t>Ingresos de la explotacion</t>
  </si>
  <si>
    <t>Margen de explotación
(Calculado con la cuenta de PyG funcional)</t>
  </si>
  <si>
    <t>% de beneficios sobre el total de ingresos de explotacion</t>
  </si>
  <si>
    <t>Rotación del activo de explotación
(Calculado con la cuenta de PyG funcional)</t>
  </si>
  <si>
    <t>Numero de veces que se renueva el activo con los ingresos de la explotacion. En 2018 he renovado mi activo 2 veces y en 2019 3 veces.</t>
  </si>
  <si>
    <t>Rentabilidad económica global o total
(Calculado cuenta de PyG funcional)</t>
  </si>
  <si>
    <t>Como la Rentabilidad Global es mayor que la Rentabilidad Economica de Explotacion podemos decir que sale mas rentable utilizar tambien actividades ajenas de la expplotacion porque aumentaria nuestro rendimiento</t>
  </si>
  <si>
    <t>Activo Total</t>
  </si>
  <si>
    <t>BAIT = R. antes de impuestos+Gastos financieros</t>
  </si>
  <si>
    <t>Coste del endeudamiento
(Calculado cuenta de PyG funcional)</t>
  </si>
  <si>
    <t>Me he es rentable ya que el coste de endeudamiento es menor que la rentabilidad economica global, entonces sacariamos beneficios.</t>
  </si>
  <si>
    <t>Fondos Ajenos</t>
  </si>
  <si>
    <t>Rentabilidad financiera (fórmula larga)</t>
  </si>
  <si>
    <t>Coste financiación no propia</t>
  </si>
  <si>
    <t>Tasa impositiva efectiva (en tanto por 1)</t>
  </si>
  <si>
    <t>Efecto apalancamiento financiero (leverage) o Nivel de endeudamiento</t>
  </si>
  <si>
    <t>Fondos Propios</t>
  </si>
  <si>
    <t>Rentabilidad financiera (fórmula corta)</t>
  </si>
  <si>
    <t xml:space="preserve">Rentabilidad financiera antes de impuesto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</si>
</sst>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
    <numFmt numFmtId="166" formatCode="0.00000000"/>
    <numFmt numFmtId="167" formatCode="0.00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0"/>
      <color theme="1"/>
      <name val="Calibri"/>
      <family val="2"/>
      <scheme val="minor"/>
    </font>
    <font>
      <sz val="11"/>
      <name val="Calibri"/>
      <family val="2"/>
      <scheme val="minor"/>
    </font>
    <font>
      <b/>
      <sz val="11"/>
      <name val="Calibri"/>
      <family val="2"/>
      <scheme val="minor"/>
    </font>
    <font>
      <b/>
      <u/>
      <sz val="11"/>
      <name val="Calibri"/>
      <family val="2"/>
      <scheme val="minor"/>
    </font>
    <font>
      <b/>
      <sz val="16"/>
      <color theme="1"/>
      <name val="Calibri"/>
      <family val="2"/>
      <scheme val="minor"/>
    </font>
    <font>
      <b/>
      <sz val="14"/>
      <name val="Calibri"/>
      <family val="2"/>
      <scheme val="minor"/>
    </font>
    <font>
      <b/>
      <sz val="14"/>
      <color indexed="8"/>
      <name val="Calibri"/>
      <family val="2"/>
    </font>
    <font>
      <sz val="12"/>
      <color indexed="8"/>
      <name val="Calibri"/>
      <family val="2"/>
      <scheme val="minor"/>
    </font>
    <font>
      <sz val="11"/>
      <name val="Calibri"/>
      <family val="2"/>
    </font>
    <font>
      <b/>
      <sz val="11"/>
      <name val="Calibri"/>
      <family val="2"/>
    </font>
    <font>
      <sz val="12"/>
      <name val="Calibri"/>
      <family val="2"/>
      <scheme val="minor"/>
    </font>
    <font>
      <sz val="12"/>
      <color rgb="FF000000"/>
      <name val="Calibri"/>
      <family val="2"/>
      <scheme val="minor"/>
    </font>
    <font>
      <sz val="11"/>
      <color indexed="8"/>
      <name val="Calibri"/>
      <family val="2"/>
      <scheme val="minor"/>
    </font>
    <font>
      <b/>
      <sz val="12"/>
      <color indexed="8"/>
      <name val="Calibri"/>
      <family val="2"/>
      <scheme val="minor"/>
    </font>
  </fonts>
  <fills count="13">
    <fill>
      <patternFill patternType="none"/>
    </fill>
    <fill>
      <patternFill patternType="gray125"/>
    </fill>
    <fill>
      <patternFill patternType="solid">
        <fgColor theme="4" tint="0.39997558519241921"/>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8"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99">
    <xf numFmtId="0" fontId="0" fillId="0" borderId="0" xfId="0"/>
    <xf numFmtId="0" fontId="2" fillId="0" borderId="0" xfId="0" applyFont="1"/>
    <xf numFmtId="0" fontId="3" fillId="0" borderId="0" xfId="0" applyFont="1"/>
    <xf numFmtId="3" fontId="0" fillId="0" borderId="0" xfId="0" applyNumberFormat="1"/>
    <xf numFmtId="0" fontId="0" fillId="0" borderId="0" xfId="0" applyAlignment="1">
      <alignment vertical="center"/>
    </xf>
    <xf numFmtId="0" fontId="2" fillId="0" borderId="0" xfId="0" applyFont="1" applyAlignment="1">
      <alignment vertical="center"/>
    </xf>
    <xf numFmtId="3" fontId="2" fillId="0" borderId="0" xfId="0" applyNumberFormat="1" applyFont="1" applyAlignment="1">
      <alignment vertical="center"/>
    </xf>
    <xf numFmtId="10" fontId="0" fillId="0" borderId="0" xfId="1" applyNumberFormat="1" applyFont="1" applyAlignment="1">
      <alignment vertical="center"/>
    </xf>
    <xf numFmtId="10" fontId="2" fillId="0" borderId="0" xfId="1" applyNumberFormat="1" applyFont="1" applyAlignment="1">
      <alignment vertical="center"/>
    </xf>
    <xf numFmtId="10" fontId="2" fillId="0" borderId="0" xfId="1" applyNumberFormat="1" applyFont="1" applyFill="1" applyAlignment="1">
      <alignment vertical="center"/>
    </xf>
    <xf numFmtId="2" fontId="0" fillId="0" borderId="0" xfId="0" applyNumberFormat="1"/>
    <xf numFmtId="0" fontId="4" fillId="0" borderId="0" xfId="0" applyFont="1" applyAlignment="1">
      <alignment horizontal="center" vertical="center"/>
    </xf>
    <xf numFmtId="0" fontId="4" fillId="0" borderId="0" xfId="0" applyFont="1" applyAlignment="1">
      <alignment horizontal="center" vertical="center" wrapText="1"/>
    </xf>
    <xf numFmtId="0" fontId="2" fillId="0" borderId="0" xfId="0" applyFont="1" applyAlignment="1">
      <alignment horizontal="center" vertical="center"/>
    </xf>
    <xf numFmtId="3" fontId="2" fillId="0" borderId="0" xfId="0" applyNumberFormat="1" applyFont="1"/>
    <xf numFmtId="0" fontId="5" fillId="0" borderId="0" xfId="0" applyFont="1" applyAlignment="1">
      <alignment vertical="center"/>
    </xf>
    <xf numFmtId="3" fontId="5" fillId="0" borderId="0" xfId="0" applyNumberFormat="1" applyFont="1" applyAlignment="1">
      <alignment vertical="center"/>
    </xf>
    <xf numFmtId="10" fontId="5" fillId="0" borderId="0" xfId="1" applyNumberFormat="1" applyFont="1" applyFill="1" applyAlignment="1">
      <alignment vertical="center"/>
    </xf>
    <xf numFmtId="0" fontId="6" fillId="0" borderId="0" xfId="0" applyFont="1" applyAlignment="1">
      <alignment vertical="center"/>
    </xf>
    <xf numFmtId="3" fontId="6" fillId="0" borderId="0" xfId="0" applyNumberFormat="1" applyFont="1" applyAlignment="1">
      <alignment vertical="center"/>
    </xf>
    <xf numFmtId="10" fontId="6" fillId="0" borderId="0" xfId="1" applyNumberFormat="1" applyFont="1" applyFill="1" applyAlignment="1">
      <alignment vertical="center"/>
    </xf>
    <xf numFmtId="0" fontId="7" fillId="0" borderId="0" xfId="0" applyFont="1" applyAlignment="1">
      <alignment vertical="center"/>
    </xf>
    <xf numFmtId="3" fontId="7" fillId="0" borderId="0" xfId="0" applyNumberFormat="1" applyFont="1" applyAlignment="1">
      <alignment vertical="center"/>
    </xf>
    <xf numFmtId="10" fontId="7" fillId="0" borderId="0" xfId="1" applyNumberFormat="1" applyFont="1" applyFill="1" applyAlignment="1">
      <alignment vertical="center"/>
    </xf>
    <xf numFmtId="0" fontId="5" fillId="0" borderId="0" xfId="0" applyFont="1"/>
    <xf numFmtId="10" fontId="6" fillId="0" borderId="0" xfId="1" applyNumberFormat="1" applyFont="1" applyAlignment="1">
      <alignment vertical="center"/>
    </xf>
    <xf numFmtId="0" fontId="8" fillId="0" borderId="0" xfId="0" applyFont="1" applyAlignment="1">
      <alignment vertical="center"/>
    </xf>
    <xf numFmtId="0" fontId="6" fillId="0" borderId="0" xfId="0" applyFont="1" applyAlignment="1">
      <alignment horizontal="left" vertical="center"/>
    </xf>
    <xf numFmtId="0" fontId="9" fillId="2" borderId="1" xfId="0" applyFont="1" applyFill="1" applyBorder="1" applyAlignment="1">
      <alignment horizontal="left" vertical="center" wrapText="1" indent="1"/>
    </xf>
    <xf numFmtId="14" fontId="9" fillId="2" borderId="1" xfId="0" applyNumberFormat="1" applyFont="1" applyFill="1" applyBorder="1" applyAlignment="1">
      <alignment horizontal="center" vertical="center"/>
    </xf>
    <xf numFmtId="14" fontId="6" fillId="2" borderId="1" xfId="0" applyNumberFormat="1" applyFont="1" applyFill="1" applyBorder="1" applyAlignment="1">
      <alignment horizontal="center" vertical="center"/>
    </xf>
    <xf numFmtId="0" fontId="10" fillId="2" borderId="1" xfId="0" applyFont="1" applyFill="1" applyBorder="1" applyAlignment="1">
      <alignment horizontal="center" vertical="center" wrapText="1"/>
    </xf>
    <xf numFmtId="0" fontId="11" fillId="3" borderId="1" xfId="0" applyFont="1" applyFill="1" applyBorder="1" applyAlignment="1">
      <alignment horizontal="left" vertical="center" wrapText="1" indent="1"/>
    </xf>
    <xf numFmtId="10" fontId="5" fillId="4" borderId="1" xfId="1" applyNumberFormat="1" applyFont="1" applyFill="1" applyBorder="1" applyAlignment="1">
      <alignment horizontal="right" vertical="center"/>
    </xf>
    <xf numFmtId="10" fontId="12" fillId="4" borderId="2" xfId="1" applyNumberFormat="1" applyFont="1" applyFill="1" applyBorder="1" applyAlignment="1">
      <alignment horizontal="right" vertical="center"/>
    </xf>
    <xf numFmtId="10" fontId="13" fillId="5" borderId="2" xfId="1" applyNumberFormat="1" applyFont="1" applyFill="1" applyBorder="1" applyAlignment="1">
      <alignment horizontal="center" vertical="center" wrapText="1"/>
    </xf>
    <xf numFmtId="2" fontId="5" fillId="4" borderId="1" xfId="0" applyNumberFormat="1" applyFont="1" applyFill="1" applyBorder="1" applyAlignment="1">
      <alignment horizontal="right" vertical="center"/>
    </xf>
    <xf numFmtId="10" fontId="13" fillId="5" borderId="2" xfId="1" applyNumberFormat="1" applyFont="1" applyFill="1" applyBorder="1" applyAlignment="1">
      <alignment horizontal="center" vertical="center"/>
    </xf>
    <xf numFmtId="2" fontId="5" fillId="4" borderId="2" xfId="0" applyNumberFormat="1" applyFont="1" applyFill="1" applyBorder="1" applyAlignment="1">
      <alignment horizontal="right" vertical="center"/>
    </xf>
    <xf numFmtId="3" fontId="5" fillId="4" borderId="1" xfId="0" applyNumberFormat="1" applyFont="1" applyFill="1" applyBorder="1" applyAlignment="1">
      <alignment horizontal="right" vertical="center"/>
    </xf>
    <xf numFmtId="3" fontId="5" fillId="4" borderId="2" xfId="0" applyNumberFormat="1" applyFont="1" applyFill="1" applyBorder="1" applyAlignment="1">
      <alignment horizontal="right" vertical="center"/>
    </xf>
    <xf numFmtId="0" fontId="14" fillId="6" borderId="1" xfId="0" applyFont="1" applyFill="1" applyBorder="1" applyAlignment="1">
      <alignment horizontal="left" vertical="center" wrapText="1" indent="1"/>
    </xf>
    <xf numFmtId="3" fontId="5" fillId="7" borderId="1" xfId="0" applyNumberFormat="1" applyFont="1" applyFill="1" applyBorder="1" applyAlignment="1">
      <alignment horizontal="right" vertical="center"/>
    </xf>
    <xf numFmtId="3" fontId="5" fillId="7" borderId="2" xfId="0" applyNumberFormat="1" applyFont="1" applyFill="1" applyBorder="1" applyAlignment="1">
      <alignment horizontal="right" vertical="center"/>
    </xf>
    <xf numFmtId="10" fontId="12" fillId="7" borderId="2" xfId="1" applyNumberFormat="1" applyFont="1" applyFill="1" applyBorder="1" applyAlignment="1">
      <alignment horizontal="right" vertical="center"/>
    </xf>
    <xf numFmtId="10" fontId="12" fillId="5" borderId="2" xfId="1" applyNumberFormat="1" applyFont="1" applyFill="1" applyBorder="1" applyAlignment="1">
      <alignment horizontal="center" vertical="center"/>
    </xf>
    <xf numFmtId="0" fontId="11" fillId="6" borderId="1" xfId="0" applyFont="1" applyFill="1" applyBorder="1" applyAlignment="1">
      <alignment horizontal="left" vertical="center" wrapText="1" indent="1"/>
    </xf>
    <xf numFmtId="10" fontId="13" fillId="8" borderId="2" xfId="1" applyNumberFormat="1" applyFont="1" applyFill="1" applyBorder="1" applyAlignment="1">
      <alignment horizontal="center" vertical="center" wrapText="1"/>
    </xf>
    <xf numFmtId="164" fontId="5" fillId="7" borderId="1" xfId="0" applyNumberFormat="1" applyFont="1" applyFill="1" applyBorder="1" applyAlignment="1">
      <alignment horizontal="right" vertical="center" wrapText="1"/>
    </xf>
    <xf numFmtId="3" fontId="5" fillId="7" borderId="2" xfId="0" applyNumberFormat="1" applyFont="1" applyFill="1" applyBorder="1" applyAlignment="1">
      <alignment horizontal="right" vertical="center" wrapText="1"/>
    </xf>
    <xf numFmtId="0" fontId="5" fillId="7" borderId="2" xfId="0" applyFont="1" applyFill="1" applyBorder="1" applyAlignment="1">
      <alignment horizontal="left" vertical="center" wrapText="1"/>
    </xf>
    <xf numFmtId="165" fontId="5" fillId="7" borderId="1" xfId="0" applyNumberFormat="1" applyFont="1" applyFill="1" applyBorder="1" applyAlignment="1">
      <alignment horizontal="right" vertical="center" wrapText="1"/>
    </xf>
    <xf numFmtId="2" fontId="5" fillId="7" borderId="2" xfId="0" applyNumberFormat="1" applyFont="1" applyFill="1" applyBorder="1" applyAlignment="1">
      <alignment horizontal="right" vertical="center" wrapText="1"/>
    </xf>
    <xf numFmtId="166" fontId="5" fillId="7" borderId="1" xfId="0" applyNumberFormat="1" applyFont="1" applyFill="1" applyBorder="1" applyAlignment="1">
      <alignment horizontal="right" vertical="center" wrapText="1"/>
    </xf>
    <xf numFmtId="2" fontId="5" fillId="7" borderId="1" xfId="0" applyNumberFormat="1" applyFont="1" applyFill="1" applyBorder="1" applyAlignment="1">
      <alignment horizontal="right" vertical="center" wrapText="1"/>
    </xf>
    <xf numFmtId="0" fontId="6" fillId="9" borderId="1" xfId="0" applyFont="1" applyFill="1" applyBorder="1" applyAlignment="1">
      <alignment horizontal="left" vertical="center"/>
    </xf>
    <xf numFmtId="4" fontId="6" fillId="9" borderId="1" xfId="0" applyNumberFormat="1" applyFont="1" applyFill="1" applyBorder="1" applyAlignment="1">
      <alignment horizontal="left" vertical="center"/>
    </xf>
    <xf numFmtId="0" fontId="0" fillId="9" borderId="0" xfId="0" applyFill="1"/>
    <xf numFmtId="0" fontId="16" fillId="10" borderId="1" xfId="0" applyFont="1" applyFill="1" applyBorder="1" applyAlignment="1">
      <alignment horizontal="left" vertical="center"/>
    </xf>
    <xf numFmtId="0" fontId="5" fillId="10" borderId="1" xfId="0" applyFont="1" applyFill="1" applyBorder="1" applyAlignment="1">
      <alignment horizontal="left" vertical="center"/>
    </xf>
    <xf numFmtId="0" fontId="16" fillId="10" borderId="1" xfId="0" applyFont="1" applyFill="1" applyBorder="1" applyAlignment="1">
      <alignment vertical="center"/>
    </xf>
    <xf numFmtId="4" fontId="5" fillId="0" borderId="0" xfId="0" applyNumberFormat="1" applyFont="1"/>
    <xf numFmtId="10" fontId="5" fillId="0" borderId="1" xfId="0" applyNumberFormat="1" applyFont="1" applyBorder="1" applyAlignment="1">
      <alignment horizontal="right" vertical="center"/>
    </xf>
    <xf numFmtId="0" fontId="9" fillId="6" borderId="1" xfId="0" applyFont="1" applyFill="1" applyBorder="1" applyAlignment="1">
      <alignment horizontal="left" vertical="center" wrapText="1" indent="1"/>
    </xf>
    <xf numFmtId="2" fontId="5" fillId="6" borderId="1" xfId="0" applyNumberFormat="1" applyFont="1" applyFill="1" applyBorder="1" applyAlignment="1">
      <alignment horizontal="right" vertical="center"/>
    </xf>
    <xf numFmtId="167" fontId="5" fillId="6" borderId="1" xfId="0" applyNumberFormat="1" applyFont="1" applyFill="1" applyBorder="1" applyAlignment="1">
      <alignment horizontal="right" vertical="center"/>
    </xf>
    <xf numFmtId="2" fontId="5" fillId="6" borderId="2" xfId="0" applyNumberFormat="1" applyFont="1" applyFill="1" applyBorder="1" applyAlignment="1">
      <alignment horizontal="right" vertical="center"/>
    </xf>
    <xf numFmtId="10" fontId="12" fillId="6" borderId="2" xfId="1" applyNumberFormat="1" applyFont="1" applyFill="1" applyBorder="1" applyAlignment="1">
      <alignment horizontal="center" vertical="center" wrapText="1"/>
    </xf>
    <xf numFmtId="10" fontId="12" fillId="6" borderId="2" xfId="1" applyNumberFormat="1" applyFont="1" applyFill="1" applyBorder="1" applyAlignment="1">
      <alignment horizontal="center" vertical="center"/>
    </xf>
    <xf numFmtId="0" fontId="17" fillId="6" borderId="1" xfId="0" applyFont="1" applyFill="1" applyBorder="1" applyAlignment="1">
      <alignment horizontal="left" vertical="center" wrapText="1" indent="1"/>
    </xf>
    <xf numFmtId="10" fontId="5" fillId="6" borderId="1" xfId="0" applyNumberFormat="1" applyFont="1" applyFill="1" applyBorder="1" applyAlignment="1">
      <alignment vertical="center"/>
    </xf>
    <xf numFmtId="2" fontId="5" fillId="6" borderId="1" xfId="0" applyNumberFormat="1" applyFont="1" applyFill="1" applyBorder="1" applyAlignment="1">
      <alignment vertical="center"/>
    </xf>
    <xf numFmtId="10" fontId="12" fillId="5" borderId="1" xfId="1" applyNumberFormat="1" applyFont="1" applyFill="1" applyBorder="1" applyAlignment="1">
      <alignment horizontal="center" vertical="center" wrapText="1"/>
    </xf>
    <xf numFmtId="10" fontId="13" fillId="5" borderId="1" xfId="1" applyNumberFormat="1" applyFont="1" applyFill="1" applyBorder="1" applyAlignment="1">
      <alignment horizontal="center" vertical="center" wrapText="1"/>
    </xf>
    <xf numFmtId="0" fontId="11" fillId="11" borderId="1" xfId="0" applyFont="1" applyFill="1" applyBorder="1" applyAlignment="1">
      <alignment horizontal="left" vertical="center" wrapText="1" indent="1"/>
    </xf>
    <xf numFmtId="2" fontId="5" fillId="7" borderId="1" xfId="0" applyNumberFormat="1" applyFont="1" applyFill="1" applyBorder="1" applyAlignment="1">
      <alignment vertical="center"/>
    </xf>
    <xf numFmtId="0" fontId="11" fillId="12" borderId="1" xfId="0" applyFont="1" applyFill="1" applyBorder="1" applyAlignment="1">
      <alignment horizontal="left" vertical="center" wrapText="1" indent="1"/>
    </xf>
    <xf numFmtId="10" fontId="5" fillId="7" borderId="1" xfId="0" applyNumberFormat="1" applyFont="1" applyFill="1" applyBorder="1"/>
    <xf numFmtId="0" fontId="5" fillId="7" borderId="1" xfId="0" applyFont="1" applyFill="1" applyBorder="1"/>
    <xf numFmtId="10" fontId="12" fillId="5" borderId="1" xfId="1" applyNumberFormat="1" applyFont="1" applyFill="1" applyBorder="1" applyAlignment="1">
      <alignment horizontal="center" vertical="center"/>
    </xf>
    <xf numFmtId="0" fontId="6" fillId="7" borderId="1" xfId="0" applyFont="1" applyFill="1" applyBorder="1" applyAlignment="1">
      <alignment horizontal="left" vertical="center"/>
    </xf>
    <xf numFmtId="0" fontId="6" fillId="7" borderId="2" xfId="0" applyFont="1" applyFill="1" applyBorder="1" applyAlignment="1">
      <alignment horizontal="left" vertical="center"/>
    </xf>
    <xf numFmtId="10" fontId="6" fillId="6" borderId="1" xfId="0" applyNumberFormat="1" applyFont="1" applyFill="1" applyBorder="1" applyAlignment="1">
      <alignment horizontal="left" vertical="center"/>
    </xf>
    <xf numFmtId="0" fontId="6" fillId="6" borderId="2" xfId="0" applyFont="1" applyFill="1" applyBorder="1" applyAlignment="1">
      <alignment horizontal="left" vertical="center"/>
    </xf>
    <xf numFmtId="4" fontId="6" fillId="7" borderId="1" xfId="0" applyNumberFormat="1" applyFont="1" applyFill="1" applyBorder="1" applyAlignment="1">
      <alignment horizontal="left" vertical="center"/>
    </xf>
    <xf numFmtId="10" fontId="12" fillId="5" borderId="2" xfId="1" applyNumberFormat="1" applyFont="1" applyFill="1" applyBorder="1" applyAlignment="1">
      <alignment horizontal="center" vertical="center" wrapText="1"/>
    </xf>
    <xf numFmtId="4" fontId="5" fillId="7" borderId="1" xfId="1" applyNumberFormat="1" applyFont="1" applyFill="1" applyBorder="1" applyAlignment="1">
      <alignment horizontal="right" vertical="center"/>
    </xf>
    <xf numFmtId="0" fontId="5" fillId="7" borderId="1" xfId="1" applyNumberFormat="1" applyFont="1" applyFill="1" applyBorder="1" applyAlignment="1">
      <alignment horizontal="right" vertical="center"/>
    </xf>
    <xf numFmtId="0" fontId="5" fillId="7" borderId="2" xfId="1" applyNumberFormat="1" applyFont="1" applyFill="1" applyBorder="1" applyAlignment="1">
      <alignment horizontal="right" vertical="center"/>
    </xf>
    <xf numFmtId="10" fontId="5" fillId="7" borderId="1" xfId="1" applyNumberFormat="1" applyFont="1" applyFill="1" applyBorder="1" applyAlignment="1">
      <alignment horizontal="right" vertical="center"/>
    </xf>
    <xf numFmtId="10" fontId="5" fillId="7" borderId="1" xfId="0" applyNumberFormat="1" applyFont="1" applyFill="1" applyBorder="1" applyAlignment="1">
      <alignment horizontal="right" vertical="center"/>
    </xf>
    <xf numFmtId="2" fontId="5" fillId="7" borderId="2" xfId="0" applyNumberFormat="1" applyFont="1" applyFill="1" applyBorder="1" applyAlignment="1">
      <alignment horizontal="right" vertical="center"/>
    </xf>
    <xf numFmtId="10" fontId="5" fillId="7" borderId="2" xfId="1" applyNumberFormat="1" applyFont="1" applyFill="1" applyBorder="1" applyAlignment="1">
      <alignment horizontal="right" vertical="center"/>
    </xf>
    <xf numFmtId="0" fontId="14" fillId="11" borderId="1" xfId="0" applyFont="1" applyFill="1" applyBorder="1" applyAlignment="1">
      <alignment horizontal="left" vertical="center" wrapText="1" indent="1"/>
    </xf>
    <xf numFmtId="0" fontId="5" fillId="7" borderId="1" xfId="1" applyNumberFormat="1" applyFont="1" applyFill="1" applyBorder="1" applyAlignment="1">
      <alignment vertical="center"/>
    </xf>
    <xf numFmtId="10" fontId="5" fillId="7" borderId="2" xfId="1" applyNumberFormat="1" applyFont="1" applyFill="1" applyBorder="1" applyAlignment="1">
      <alignment vertical="center"/>
    </xf>
    <xf numFmtId="4" fontId="5" fillId="7" borderId="1" xfId="1" applyNumberFormat="1" applyFont="1" applyFill="1" applyBorder="1" applyAlignment="1">
      <alignment vertical="center"/>
    </xf>
    <xf numFmtId="0" fontId="5" fillId="7" borderId="2" xfId="1" applyNumberFormat="1" applyFont="1" applyFill="1" applyBorder="1" applyAlignment="1">
      <alignment vertical="center"/>
    </xf>
    <xf numFmtId="10" fontId="5" fillId="7" borderId="1" xfId="1" applyNumberFormat="1" applyFont="1" applyFill="1" applyBorder="1" applyAlignment="1">
      <alignment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4465320</xdr:colOff>
      <xdr:row>4</xdr:row>
      <xdr:rowOff>262890</xdr:rowOff>
    </xdr:from>
    <xdr:ext cx="65" cy="172227"/>
    <xdr:sp macro="" textlink="">
      <xdr:nvSpPr>
        <xdr:cNvPr id="2" name="CuadroTexto 1">
          <a:extLst>
            <a:ext uri="{FF2B5EF4-FFF2-40B4-BE49-F238E27FC236}">
              <a16:creationId xmlns:a16="http://schemas.microsoft.com/office/drawing/2014/main" id="{C8D9C01D-572D-4C16-A091-BEAC90597484}"/>
            </a:ext>
          </a:extLst>
        </xdr:cNvPr>
        <xdr:cNvSpPr txBox="1"/>
      </xdr:nvSpPr>
      <xdr:spPr>
        <a:xfrm>
          <a:off x="15857220" y="238887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endParaRPr lang="es-ES">
            <a:effectLst/>
          </a:endParaRPr>
        </a:p>
      </xdr:txBody>
    </xdr:sp>
    <xdr:clientData/>
  </xdr:oneCellAnchor>
  <xdr:oneCellAnchor>
    <xdr:from>
      <xdr:col>7</xdr:col>
      <xdr:colOff>525780</xdr:colOff>
      <xdr:row>2</xdr:row>
      <xdr:rowOff>102870</xdr:rowOff>
    </xdr:from>
    <xdr:ext cx="3159904" cy="346505"/>
    <mc:AlternateContent xmlns:mc="http://schemas.openxmlformats.org/markup-compatibility/2006">
      <mc:Choice xmlns:a14="http://schemas.microsoft.com/office/drawing/2010/main" Requires="a14">
        <xdr:sp macro="" textlink="">
          <xdr:nvSpPr>
            <xdr:cNvPr id="3" name="CuadroTexto 2">
              <a:extLst>
                <a:ext uri="{FF2B5EF4-FFF2-40B4-BE49-F238E27FC236}">
                  <a16:creationId xmlns:a16="http://schemas.microsoft.com/office/drawing/2014/main" id="{2F2BDADA-162E-4095-913F-DD34DA1872AE}"/>
                </a:ext>
              </a:extLst>
            </xdr:cNvPr>
            <xdr:cNvSpPr txBox="1"/>
          </xdr:nvSpPr>
          <xdr:spPr>
            <a:xfrm>
              <a:off x="11917680" y="864870"/>
              <a:ext cx="3159904" cy="3465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𝐺</m:t>
                    </m:r>
                    <m:r>
                      <a:rPr lang="es-ES" sz="1100" b="0" i="1">
                        <a:latin typeface="Cambria Math" panose="02040503050406030204" pitchFamily="18" charset="0"/>
                      </a:rPr>
                      <m:t>.</m:t>
                    </m:r>
                    <m:r>
                      <a:rPr lang="es-ES" sz="1100" b="0" i="1">
                        <a:latin typeface="Cambria Math" panose="02040503050406030204" pitchFamily="18" charset="0"/>
                      </a:rPr>
                      <m:t>𝐸𝑛𝑣𝑒𝑗𝑒𝑐𝑖𝑚𝑖𝑒𝑛𝑡𝑜</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solidFill>
                              <a:schemeClr val="tx1"/>
                            </a:solidFill>
                            <a:effectLst/>
                            <a:latin typeface="Cambria Math" panose="02040503050406030204" pitchFamily="18" charset="0"/>
                            <a:ea typeface="+mn-ea"/>
                            <a:cs typeface="+mn-cs"/>
                          </a:rPr>
                          <m:t>𝐴𝑚𝑜𝑟𝑡</m:t>
                        </m:r>
                        <m:r>
                          <a:rPr lang="es-ES" sz="1100" b="0" i="1">
                            <a:solidFill>
                              <a:schemeClr val="tx1"/>
                            </a:solidFill>
                            <a:effectLst/>
                            <a:latin typeface="Cambria Math" panose="02040503050406030204" pitchFamily="18" charset="0"/>
                            <a:ea typeface="+mn-ea"/>
                            <a:cs typeface="+mn-cs"/>
                          </a:rPr>
                          <m:t>.</m:t>
                        </m:r>
                        <m:r>
                          <a:rPr lang="es-ES" sz="1100" b="0" i="1">
                            <a:latin typeface="Cambria Math" panose="02040503050406030204" pitchFamily="18" charset="0"/>
                          </a:rPr>
                          <m:t>𝐴𝑐𝑐</m:t>
                        </m:r>
                      </m:num>
                      <m:den>
                        <m:r>
                          <a:rPr lang="es-ES" sz="1100" b="0" i="1">
                            <a:solidFill>
                              <a:schemeClr val="tx1"/>
                            </a:solidFill>
                            <a:effectLst/>
                            <a:latin typeface="Cambria Math" panose="02040503050406030204" pitchFamily="18" charset="0"/>
                            <a:ea typeface="+mn-ea"/>
                            <a:cs typeface="+mn-cs"/>
                          </a:rPr>
                          <m:t>𝐼𝑚𝑝𝑜𝑟𝑡𝑒</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𝐵𝑟𝑢𝑡𝑜</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𝐼𝑛𝑚𝑜𝑣𝑖𝑙𝑖𝑧𝑎𝑑𝑜</m:t>
                        </m:r>
                      </m:den>
                    </m:f>
                  </m:oMath>
                </m:oMathPara>
              </a14:m>
              <a:endParaRPr lang="es-ES" sz="1100"/>
            </a:p>
          </xdr:txBody>
        </xdr:sp>
      </mc:Choice>
      <mc:Fallback>
        <xdr:sp macro="" textlink="">
          <xdr:nvSpPr>
            <xdr:cNvPr id="3" name="CuadroTexto 2">
              <a:extLst>
                <a:ext uri="{FF2B5EF4-FFF2-40B4-BE49-F238E27FC236}">
                  <a16:creationId xmlns:a16="http://schemas.microsoft.com/office/drawing/2014/main" id="{2F2BDADA-162E-4095-913F-DD34DA1872AE}"/>
                </a:ext>
              </a:extLst>
            </xdr:cNvPr>
            <xdr:cNvSpPr txBox="1"/>
          </xdr:nvSpPr>
          <xdr:spPr>
            <a:xfrm>
              <a:off x="11917680" y="864870"/>
              <a:ext cx="3159904" cy="3465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𝐺.𝐸𝑛𝑣𝑒𝑗𝑒𝑐𝑖𝑚𝑖𝑒𝑛𝑡𝑜=(</a:t>
              </a:r>
              <a:r>
                <a:rPr lang="es-ES" sz="1100" b="0" i="0">
                  <a:solidFill>
                    <a:schemeClr val="tx1"/>
                  </a:solidFill>
                  <a:effectLst/>
                  <a:latin typeface="Cambria Math" panose="02040503050406030204" pitchFamily="18" charset="0"/>
                  <a:ea typeface="+mn-ea"/>
                  <a:cs typeface="+mn-cs"/>
                </a:rPr>
                <a:t>𝐴𝑚𝑜𝑟𝑡.</a:t>
              </a:r>
              <a:r>
                <a:rPr lang="es-ES" sz="1100" b="0" i="0">
                  <a:latin typeface="Cambria Math" panose="02040503050406030204" pitchFamily="18" charset="0"/>
                </a:rPr>
                <a:t>𝐴𝑐𝑐)/(</a:t>
              </a:r>
              <a:r>
                <a:rPr lang="es-ES" sz="1100" b="0" i="0">
                  <a:solidFill>
                    <a:schemeClr val="tx1"/>
                  </a:solidFill>
                  <a:effectLst/>
                  <a:latin typeface="Cambria Math" panose="02040503050406030204" pitchFamily="18" charset="0"/>
                  <a:ea typeface="+mn-ea"/>
                  <a:cs typeface="+mn-cs"/>
                </a:rPr>
                <a:t>𝐼𝑚𝑝𝑜𝑟𝑡𝑒 𝐵𝑟𝑢𝑡𝑜 𝐼𝑛𝑚𝑜𝑣𝑖𝑙𝑖𝑧𝑎𝑑𝑜)</a:t>
              </a:r>
              <a:endParaRPr lang="es-ES" sz="1100"/>
            </a:p>
          </xdr:txBody>
        </xdr:sp>
      </mc:Fallback>
    </mc:AlternateContent>
    <xdr:clientData/>
  </xdr:oneCellAnchor>
  <xdr:oneCellAnchor>
    <xdr:from>
      <xdr:col>7</xdr:col>
      <xdr:colOff>678180</xdr:colOff>
      <xdr:row>3</xdr:row>
      <xdr:rowOff>160020</xdr:rowOff>
    </xdr:from>
    <xdr:ext cx="2669000" cy="321435"/>
    <mc:AlternateContent xmlns:mc="http://schemas.openxmlformats.org/markup-compatibility/2006">
      <mc:Choice xmlns:a14="http://schemas.microsoft.com/office/drawing/2010/main" Requires="a14">
        <xdr:sp macro="" textlink="">
          <xdr:nvSpPr>
            <xdr:cNvPr id="4" name="CuadroTexto 3">
              <a:extLst>
                <a:ext uri="{FF2B5EF4-FFF2-40B4-BE49-F238E27FC236}">
                  <a16:creationId xmlns:a16="http://schemas.microsoft.com/office/drawing/2014/main" id="{5AA3A756-C4DC-4636-9CF4-0D8E90DAE8FD}"/>
                </a:ext>
              </a:extLst>
            </xdr:cNvPr>
            <xdr:cNvSpPr txBox="1"/>
          </xdr:nvSpPr>
          <xdr:spPr>
            <a:xfrm>
              <a:off x="12070080" y="1592580"/>
              <a:ext cx="2669000"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𝑁𝑖𝑣𝑒𝑙</m:t>
                    </m:r>
                    <m:r>
                      <a:rPr lang="es-ES" sz="1100" b="0" i="1">
                        <a:latin typeface="Cambria Math" panose="02040503050406030204" pitchFamily="18" charset="0"/>
                      </a:rPr>
                      <m:t> </m:t>
                    </m:r>
                    <m:r>
                      <a:rPr lang="es-ES" sz="1100" b="0" i="1">
                        <a:latin typeface="Cambria Math" panose="02040503050406030204" pitchFamily="18" charset="0"/>
                      </a:rPr>
                      <m:t>𝐸𝑛𝑑𝑒𝑢𝑑𝑎𝑚𝑖𝑒𝑛𝑡𝑜</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solidFill>
                              <a:schemeClr val="tx1"/>
                            </a:solidFill>
                            <a:effectLst/>
                            <a:latin typeface="Cambria Math" panose="02040503050406030204" pitchFamily="18" charset="0"/>
                            <a:ea typeface="+mn-ea"/>
                            <a:cs typeface="+mn-cs"/>
                          </a:rPr>
                          <m:t>𝑃𝑎𝑠𝑖𝑣𝑜</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𝑇𝑜𝑡𝑎𝑙</m:t>
                        </m:r>
                      </m:num>
                      <m:den>
                        <m:r>
                          <a:rPr lang="es-ES" sz="1100" b="0" i="1">
                            <a:latin typeface="Cambria Math" panose="02040503050406030204" pitchFamily="18" charset="0"/>
                          </a:rPr>
                          <m:t>𝑃𝑎𝑡𝑟𝑖𝑚𝑜𝑛𝑖𝑜</m:t>
                        </m:r>
                        <m:r>
                          <a:rPr lang="es-ES" sz="1100" b="0" i="1">
                            <a:latin typeface="Cambria Math" panose="02040503050406030204" pitchFamily="18" charset="0"/>
                          </a:rPr>
                          <m:t> </m:t>
                        </m:r>
                        <m:r>
                          <a:rPr lang="es-ES" sz="1100" b="0" i="1">
                            <a:latin typeface="Cambria Math" panose="02040503050406030204" pitchFamily="18" charset="0"/>
                          </a:rPr>
                          <m:t>𝑁𝑒𝑡𝑜</m:t>
                        </m:r>
                      </m:den>
                    </m:f>
                  </m:oMath>
                </m:oMathPara>
              </a14:m>
              <a:endParaRPr lang="es-ES" sz="1100"/>
            </a:p>
          </xdr:txBody>
        </xdr:sp>
      </mc:Choice>
      <mc:Fallback>
        <xdr:sp macro="" textlink="">
          <xdr:nvSpPr>
            <xdr:cNvPr id="4" name="CuadroTexto 3">
              <a:extLst>
                <a:ext uri="{FF2B5EF4-FFF2-40B4-BE49-F238E27FC236}">
                  <a16:creationId xmlns:a16="http://schemas.microsoft.com/office/drawing/2014/main" id="{5AA3A756-C4DC-4636-9CF4-0D8E90DAE8FD}"/>
                </a:ext>
              </a:extLst>
            </xdr:cNvPr>
            <xdr:cNvSpPr txBox="1"/>
          </xdr:nvSpPr>
          <xdr:spPr>
            <a:xfrm>
              <a:off x="12070080" y="1592580"/>
              <a:ext cx="2669000"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𝑁𝑖𝑣𝑒𝑙 𝐸𝑛𝑑𝑒𝑢𝑑𝑎𝑚𝑖𝑒𝑛𝑡𝑜=(</a:t>
              </a:r>
              <a:r>
                <a:rPr lang="es-ES" sz="1100" b="0" i="0">
                  <a:solidFill>
                    <a:schemeClr val="tx1"/>
                  </a:solidFill>
                  <a:effectLst/>
                  <a:latin typeface="Cambria Math" panose="02040503050406030204" pitchFamily="18" charset="0"/>
                  <a:ea typeface="+mn-ea"/>
                  <a:cs typeface="+mn-cs"/>
                </a:rPr>
                <a:t>𝑃𝑎𝑠𝑖𝑣𝑜 𝑇𝑜𝑡𝑎𝑙)/(</a:t>
              </a:r>
              <a:r>
                <a:rPr lang="es-ES" sz="1100" b="0" i="0">
                  <a:latin typeface="Cambria Math" panose="02040503050406030204" pitchFamily="18" charset="0"/>
                </a:rPr>
                <a:t>𝑃𝑎𝑡𝑟𝑖𝑚𝑜𝑛𝑖𝑜 𝑁𝑒𝑡𝑜)</a:t>
              </a:r>
              <a:endParaRPr lang="es-ES" sz="1100"/>
            </a:p>
          </xdr:txBody>
        </xdr:sp>
      </mc:Fallback>
    </mc:AlternateContent>
    <xdr:clientData/>
  </xdr:oneCellAnchor>
  <xdr:oneCellAnchor>
    <xdr:from>
      <xdr:col>7</xdr:col>
      <xdr:colOff>599856</xdr:colOff>
      <xdr:row>4</xdr:row>
      <xdr:rowOff>239031</xdr:rowOff>
    </xdr:from>
    <xdr:ext cx="3357906" cy="318036"/>
    <mc:AlternateContent xmlns:mc="http://schemas.openxmlformats.org/markup-compatibility/2006">
      <mc:Choice xmlns:a14="http://schemas.microsoft.com/office/drawing/2010/main" Requires="a14">
        <xdr:sp macro="" textlink="">
          <xdr:nvSpPr>
            <xdr:cNvPr id="5" name="CuadroTexto 4">
              <a:extLst>
                <a:ext uri="{FF2B5EF4-FFF2-40B4-BE49-F238E27FC236}">
                  <a16:creationId xmlns:a16="http://schemas.microsoft.com/office/drawing/2014/main" id="{B6ECE8F0-D688-4C0B-87E9-CBC2F86B1A6C}"/>
                </a:ext>
              </a:extLst>
            </xdr:cNvPr>
            <xdr:cNvSpPr txBox="1"/>
          </xdr:nvSpPr>
          <xdr:spPr>
            <a:xfrm>
              <a:off x="11991756" y="2365011"/>
              <a:ext cx="335790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𝐶𝑜𝑚𝑝𝑜𝑠𝑖𝑐𝑖𝑜𝑛</m:t>
                    </m:r>
                    <m:r>
                      <a:rPr lang="es-ES" sz="1100" b="0" i="1">
                        <a:latin typeface="Cambria Math" panose="02040503050406030204" pitchFamily="18" charset="0"/>
                      </a:rPr>
                      <m:t> </m:t>
                    </m:r>
                    <m:r>
                      <a:rPr lang="es-ES" sz="1100" b="0" i="1">
                        <a:latin typeface="Cambria Math" panose="02040503050406030204" pitchFamily="18" charset="0"/>
                      </a:rPr>
                      <m:t>𝐸𝑛𝑑𝑒𝑢𝑑𝑎𝑚𝑖𝑒𝑛𝑡𝑜</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solidFill>
                              <a:schemeClr val="tx1"/>
                            </a:solidFill>
                            <a:effectLst/>
                            <a:latin typeface="Cambria Math" panose="02040503050406030204" pitchFamily="18" charset="0"/>
                            <a:ea typeface="+mn-ea"/>
                            <a:cs typeface="+mn-cs"/>
                          </a:rPr>
                          <m:t>𝑃𝑎𝑠𝑖𝑣𝑜</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𝑁𝑜</m:t>
                        </m:r>
                        <m:r>
                          <a:rPr lang="es-ES" sz="1100" b="0" i="1">
                            <a:solidFill>
                              <a:schemeClr val="tx1"/>
                            </a:solidFill>
                            <a:effectLst/>
                            <a:latin typeface="Cambria Math" panose="02040503050406030204" pitchFamily="18" charset="0"/>
                            <a:ea typeface="+mn-ea"/>
                            <a:cs typeface="+mn-cs"/>
                          </a:rPr>
                          <m:t> </m:t>
                        </m:r>
                        <m:r>
                          <a:rPr lang="es-ES" sz="1100" b="0" i="1">
                            <a:latin typeface="Cambria Math" panose="02040503050406030204" pitchFamily="18" charset="0"/>
                          </a:rPr>
                          <m:t>𝐶𝑜𝑟𝑟𝑖𝑒𝑛𝑡𝑒</m:t>
                        </m:r>
                      </m:num>
                      <m:den>
                        <m:r>
                          <a:rPr lang="es-ES" sz="1100" b="0" i="1">
                            <a:latin typeface="Cambria Math" panose="02040503050406030204" pitchFamily="18" charset="0"/>
                          </a:rPr>
                          <m:t>𝑃𝑎𝑠𝑖𝑣𝑜</m:t>
                        </m:r>
                        <m:r>
                          <a:rPr lang="es-ES" sz="1100" b="0" i="1">
                            <a:latin typeface="Cambria Math" panose="02040503050406030204" pitchFamily="18" charset="0"/>
                          </a:rPr>
                          <m:t> </m:t>
                        </m:r>
                        <m:r>
                          <a:rPr lang="es-ES" sz="1100" b="0" i="1">
                            <a:latin typeface="Cambria Math" panose="02040503050406030204" pitchFamily="18" charset="0"/>
                          </a:rPr>
                          <m:t>𝐶𝑜𝑟𝑟𝑖𝑒𝑛𝑡𝑒</m:t>
                        </m:r>
                      </m:den>
                    </m:f>
                  </m:oMath>
                </m:oMathPara>
              </a14:m>
              <a:endParaRPr lang="es-ES" sz="1100"/>
            </a:p>
          </xdr:txBody>
        </xdr:sp>
      </mc:Choice>
      <mc:Fallback>
        <xdr:sp macro="" textlink="">
          <xdr:nvSpPr>
            <xdr:cNvPr id="5" name="CuadroTexto 4">
              <a:extLst>
                <a:ext uri="{FF2B5EF4-FFF2-40B4-BE49-F238E27FC236}">
                  <a16:creationId xmlns:a16="http://schemas.microsoft.com/office/drawing/2014/main" id="{B6ECE8F0-D688-4C0B-87E9-CBC2F86B1A6C}"/>
                </a:ext>
              </a:extLst>
            </xdr:cNvPr>
            <xdr:cNvSpPr txBox="1"/>
          </xdr:nvSpPr>
          <xdr:spPr>
            <a:xfrm>
              <a:off x="11991756" y="2365011"/>
              <a:ext cx="335790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𝐶𝑜𝑚𝑝𝑜𝑠𝑖𝑐𝑖𝑜𝑛 𝐸𝑛𝑑𝑒𝑢𝑑𝑎𝑚𝑖𝑒𝑛𝑡𝑜=(</a:t>
              </a:r>
              <a:r>
                <a:rPr lang="es-ES" sz="1100" b="0" i="0">
                  <a:solidFill>
                    <a:schemeClr val="tx1"/>
                  </a:solidFill>
                  <a:effectLst/>
                  <a:latin typeface="Cambria Math" panose="02040503050406030204" pitchFamily="18" charset="0"/>
                  <a:ea typeface="+mn-ea"/>
                  <a:cs typeface="+mn-cs"/>
                </a:rPr>
                <a:t>𝑃𝑎𝑠𝑖𝑣𝑜 𝑁𝑜 </a:t>
              </a:r>
              <a:r>
                <a:rPr lang="es-ES" sz="1100" b="0" i="0">
                  <a:latin typeface="Cambria Math" panose="02040503050406030204" pitchFamily="18" charset="0"/>
                </a:rPr>
                <a:t>𝐶𝑜𝑟𝑟𝑖𝑒𝑛𝑡𝑒)/(𝑃𝑎𝑠𝑖𝑣𝑜 𝐶𝑜𝑟𝑟𝑖𝑒𝑛𝑡𝑒)</a:t>
              </a:r>
              <a:endParaRPr lang="es-ES" sz="1100"/>
            </a:p>
          </xdr:txBody>
        </xdr:sp>
      </mc:Fallback>
    </mc:AlternateContent>
    <xdr:clientData/>
  </xdr:oneCellAnchor>
  <xdr:oneCellAnchor>
    <xdr:from>
      <xdr:col>7</xdr:col>
      <xdr:colOff>1580588</xdr:colOff>
      <xdr:row>5</xdr:row>
      <xdr:rowOff>209175</xdr:rowOff>
    </xdr:from>
    <xdr:ext cx="1593450" cy="320280"/>
    <mc:AlternateContent xmlns:mc="http://schemas.openxmlformats.org/markup-compatibility/2006">
      <mc:Choice xmlns:a14="http://schemas.microsoft.com/office/drawing/2010/main" Requires="a14">
        <xdr:sp macro="" textlink="">
          <xdr:nvSpPr>
            <xdr:cNvPr id="6" name="CuadroTexto 5">
              <a:extLst>
                <a:ext uri="{FF2B5EF4-FFF2-40B4-BE49-F238E27FC236}">
                  <a16:creationId xmlns:a16="http://schemas.microsoft.com/office/drawing/2014/main" id="{9769B2FC-0A0E-4DF3-8F70-39420AEDBC0C}"/>
                </a:ext>
              </a:extLst>
            </xdr:cNvPr>
            <xdr:cNvSpPr txBox="1"/>
          </xdr:nvSpPr>
          <xdr:spPr>
            <a:xfrm>
              <a:off x="12972488" y="3188595"/>
              <a:ext cx="1593450" cy="320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𝐺𝑎𝑟𝑎𝑛𝑡𝑖𝑎</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𝐴𝑐𝑡𝑖𝑣𝑜𝑇𝑜𝑡𝑎𝑙</m:t>
                        </m:r>
                      </m:num>
                      <m:den>
                        <m:r>
                          <a:rPr lang="es-ES" sz="1100" b="0" i="1">
                            <a:latin typeface="Cambria Math" panose="02040503050406030204" pitchFamily="18" charset="0"/>
                          </a:rPr>
                          <m:t>𝑃</m:t>
                        </m:r>
                        <m:r>
                          <a:rPr lang="es-ES" sz="1100" b="0" i="1">
                            <a:latin typeface="Cambria Math" panose="02040503050406030204" pitchFamily="18" charset="0"/>
                          </a:rPr>
                          <m:t>.</m:t>
                        </m:r>
                        <m:r>
                          <a:rPr lang="es-ES" sz="1100" b="0" i="1">
                            <a:latin typeface="Cambria Math" panose="02040503050406030204" pitchFamily="18" charset="0"/>
                          </a:rPr>
                          <m:t>𝑇𝑜𝑡𝑎𝑙</m:t>
                        </m:r>
                      </m:den>
                    </m:f>
                  </m:oMath>
                </m:oMathPara>
              </a14:m>
              <a:endParaRPr lang="es-ES" sz="1100"/>
            </a:p>
          </xdr:txBody>
        </xdr:sp>
      </mc:Choice>
      <mc:Fallback>
        <xdr:sp macro="" textlink="">
          <xdr:nvSpPr>
            <xdr:cNvPr id="6" name="CuadroTexto 5">
              <a:extLst>
                <a:ext uri="{FF2B5EF4-FFF2-40B4-BE49-F238E27FC236}">
                  <a16:creationId xmlns:a16="http://schemas.microsoft.com/office/drawing/2014/main" id="{9769B2FC-0A0E-4DF3-8F70-39420AEDBC0C}"/>
                </a:ext>
              </a:extLst>
            </xdr:cNvPr>
            <xdr:cNvSpPr txBox="1"/>
          </xdr:nvSpPr>
          <xdr:spPr>
            <a:xfrm>
              <a:off x="12972488" y="3188595"/>
              <a:ext cx="1593450" cy="320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𝐺𝑎𝑟𝑎𝑛𝑡𝑖𝑎=𝐴𝑐𝑡𝑖𝑣𝑜𝑇𝑜𝑡𝑎𝑙/(𝑃.𝑇𝑜𝑡𝑎𝑙)</a:t>
              </a:r>
              <a:endParaRPr lang="es-ES" sz="1100"/>
            </a:p>
          </xdr:txBody>
        </xdr:sp>
      </mc:Fallback>
    </mc:AlternateContent>
    <xdr:clientData/>
  </xdr:oneCellAnchor>
  <xdr:oneCellAnchor>
    <xdr:from>
      <xdr:col>7</xdr:col>
      <xdr:colOff>1079917</xdr:colOff>
      <xdr:row>6</xdr:row>
      <xdr:rowOff>210237</xdr:rowOff>
    </xdr:from>
    <xdr:ext cx="1933543" cy="321435"/>
    <mc:AlternateContent xmlns:mc="http://schemas.openxmlformats.org/markup-compatibility/2006">
      <mc:Choice xmlns:a14="http://schemas.microsoft.com/office/drawing/2010/main" Requires="a14">
        <xdr:sp macro="" textlink="">
          <xdr:nvSpPr>
            <xdr:cNvPr id="7" name="CuadroTexto 6">
              <a:extLst>
                <a:ext uri="{FF2B5EF4-FFF2-40B4-BE49-F238E27FC236}">
                  <a16:creationId xmlns:a16="http://schemas.microsoft.com/office/drawing/2014/main" id="{284AE5E4-0F29-4792-BD77-31BFAD94674B}"/>
                </a:ext>
              </a:extLst>
            </xdr:cNvPr>
            <xdr:cNvSpPr txBox="1"/>
          </xdr:nvSpPr>
          <xdr:spPr>
            <a:xfrm>
              <a:off x="12471817" y="4004997"/>
              <a:ext cx="1933543"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𝑆𝑜𝑙𝑣𝑒𝑛𝑐𝑖𝑎</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𝐴𝑐𝑡𝑖𝑣𝑜</m:t>
                        </m:r>
                        <m:r>
                          <a:rPr lang="es-ES" sz="1100" b="0" i="1">
                            <a:latin typeface="Cambria Math" panose="02040503050406030204" pitchFamily="18" charset="0"/>
                          </a:rPr>
                          <m:t> </m:t>
                        </m:r>
                        <m:r>
                          <a:rPr lang="es-ES" sz="1100" b="0" i="1">
                            <a:latin typeface="Cambria Math" panose="02040503050406030204" pitchFamily="18" charset="0"/>
                          </a:rPr>
                          <m:t>𝐶𝑜𝑟𝑟𝑖𝑒𝑛𝑡𝑒</m:t>
                        </m:r>
                      </m:num>
                      <m:den>
                        <m:r>
                          <a:rPr lang="es-ES" sz="1100" b="0" i="1">
                            <a:latin typeface="Cambria Math" panose="02040503050406030204" pitchFamily="18" charset="0"/>
                          </a:rPr>
                          <m:t>𝑃</m:t>
                        </m:r>
                        <m:r>
                          <a:rPr lang="es-ES" sz="1100" b="0" i="1">
                            <a:latin typeface="Cambria Math" panose="02040503050406030204" pitchFamily="18" charset="0"/>
                          </a:rPr>
                          <m:t>.</m:t>
                        </m:r>
                        <m:r>
                          <a:rPr lang="es-ES" sz="1100" b="0" i="1">
                            <a:latin typeface="Cambria Math" panose="02040503050406030204" pitchFamily="18" charset="0"/>
                          </a:rPr>
                          <m:t>𝐶𝑜𝑟𝑟𝑖𝑒𝑛𝑡𝑒</m:t>
                        </m:r>
                      </m:den>
                    </m:f>
                  </m:oMath>
                </m:oMathPara>
              </a14:m>
              <a:endParaRPr lang="es-ES" sz="1100"/>
            </a:p>
          </xdr:txBody>
        </xdr:sp>
      </mc:Choice>
      <mc:Fallback>
        <xdr:sp macro="" textlink="">
          <xdr:nvSpPr>
            <xdr:cNvPr id="7" name="CuadroTexto 6">
              <a:extLst>
                <a:ext uri="{FF2B5EF4-FFF2-40B4-BE49-F238E27FC236}">
                  <a16:creationId xmlns:a16="http://schemas.microsoft.com/office/drawing/2014/main" id="{284AE5E4-0F29-4792-BD77-31BFAD94674B}"/>
                </a:ext>
              </a:extLst>
            </xdr:cNvPr>
            <xdr:cNvSpPr txBox="1"/>
          </xdr:nvSpPr>
          <xdr:spPr>
            <a:xfrm>
              <a:off x="12471817" y="4004997"/>
              <a:ext cx="1933543"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𝑆𝑜𝑙𝑣𝑒𝑛𝑐𝑖𝑎=(𝐴𝑐𝑡𝑖𝑣𝑜 𝐶𝑜𝑟𝑟𝑖𝑒𝑛𝑡𝑒)/(𝑃.𝐶𝑜𝑟𝑟𝑖𝑒𝑛𝑡𝑒)</a:t>
              </a:r>
              <a:endParaRPr lang="es-ES" sz="1100"/>
            </a:p>
          </xdr:txBody>
        </xdr:sp>
      </mc:Fallback>
    </mc:AlternateContent>
    <xdr:clientData/>
  </xdr:oneCellAnchor>
  <xdr:oneCellAnchor>
    <xdr:from>
      <xdr:col>7</xdr:col>
      <xdr:colOff>7620</xdr:colOff>
      <xdr:row>7</xdr:row>
      <xdr:rowOff>140970</xdr:rowOff>
    </xdr:from>
    <xdr:ext cx="4741876" cy="337593"/>
    <mc:AlternateContent xmlns:mc="http://schemas.openxmlformats.org/markup-compatibility/2006">
      <mc:Choice xmlns:a14="http://schemas.microsoft.com/office/drawing/2010/main" Requires="a14">
        <xdr:sp macro="" textlink="">
          <xdr:nvSpPr>
            <xdr:cNvPr id="8" name="CuadroTexto 7">
              <a:extLst>
                <a:ext uri="{FF2B5EF4-FFF2-40B4-BE49-F238E27FC236}">
                  <a16:creationId xmlns:a16="http://schemas.microsoft.com/office/drawing/2014/main" id="{FFF46008-CDC7-4BDA-B3F4-61FE86DCF1C6}"/>
                </a:ext>
              </a:extLst>
            </xdr:cNvPr>
            <xdr:cNvSpPr txBox="1"/>
          </xdr:nvSpPr>
          <xdr:spPr>
            <a:xfrm>
              <a:off x="11399520" y="4789170"/>
              <a:ext cx="4741876"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𝐹𝑜𝑛𝑑𝑜</m:t>
                    </m:r>
                    <m:r>
                      <a:rPr lang="es-ES" sz="1100" b="0" i="1">
                        <a:latin typeface="Cambria Math" panose="02040503050406030204" pitchFamily="18" charset="0"/>
                      </a:rPr>
                      <m:t> </m:t>
                    </m:r>
                    <m:r>
                      <a:rPr lang="es-ES" sz="1100" b="0" i="1">
                        <a:latin typeface="Cambria Math" panose="02040503050406030204" pitchFamily="18" charset="0"/>
                      </a:rPr>
                      <m:t>𝑀𝑎𝑛𝑖𝑜𝑏𝑟𝑎</m:t>
                    </m:r>
                    <m:r>
                      <a:rPr lang="es-ES" sz="1100" b="0" i="1">
                        <a:latin typeface="Cambria Math" panose="02040503050406030204" pitchFamily="18" charset="0"/>
                      </a:rPr>
                      <m:t>=</m:t>
                    </m:r>
                    <m:r>
                      <a:rPr lang="es-ES" sz="1100" b="0" i="1">
                        <a:latin typeface="Cambria Math" panose="02040503050406030204" pitchFamily="18" charset="0"/>
                      </a:rPr>
                      <m:t>𝐴</m:t>
                    </m:r>
                    <m:r>
                      <a:rPr lang="es-ES" sz="1100" b="0" i="1">
                        <a:latin typeface="Cambria Math" panose="02040503050406030204" pitchFamily="18" charset="0"/>
                      </a:rPr>
                      <m:t>. </m:t>
                    </m:r>
                    <m:r>
                      <a:rPr lang="es-ES" sz="1100" b="0" i="1">
                        <a:latin typeface="Cambria Math" panose="02040503050406030204" pitchFamily="18" charset="0"/>
                      </a:rPr>
                      <m:t>𝐶𝑜𝑟𝑟𝑖𝑒𝑛𝑡𝑒</m:t>
                    </m:r>
                    <m:r>
                      <a:rPr lang="es-ES" sz="1100" b="0" i="1">
                        <a:latin typeface="Cambria Math" panose="02040503050406030204" pitchFamily="18" charset="0"/>
                      </a:rPr>
                      <m:t> −</m:t>
                    </m:r>
                    <m:r>
                      <a:rPr lang="es-ES" sz="1100" b="0" i="1">
                        <a:latin typeface="Cambria Math" panose="02040503050406030204" pitchFamily="18" charset="0"/>
                      </a:rPr>
                      <m:t>𝑃</m:t>
                    </m:r>
                    <m:r>
                      <a:rPr lang="es-ES" sz="1100" b="0" i="1">
                        <a:latin typeface="Cambria Math" panose="02040503050406030204" pitchFamily="18" charset="0"/>
                      </a:rPr>
                      <m:t>. </m:t>
                    </m:r>
                    <m:r>
                      <a:rPr lang="es-ES" sz="1100" b="0" i="1">
                        <a:latin typeface="Cambria Math" panose="02040503050406030204" pitchFamily="18" charset="0"/>
                      </a:rPr>
                      <m:t>𝐶𝑜𝑟𝑟𝑖𝑒𝑛𝑡𝑒</m:t>
                    </m:r>
                  </m:oMath>
                  <m:oMath xmlns:m="http://schemas.openxmlformats.org/officeDocument/2006/math">
                    <m:r>
                      <a:rPr lang="es-ES" sz="1100" b="0" i="1">
                        <a:solidFill>
                          <a:schemeClr val="tx1"/>
                        </a:solidFill>
                        <a:effectLst/>
                        <a:latin typeface="Cambria Math" panose="02040503050406030204" pitchFamily="18" charset="0"/>
                        <a:ea typeface="+mn-ea"/>
                        <a:cs typeface="+mn-cs"/>
                      </a:rPr>
                      <m:t>𝐹𝑜𝑛𝑑𝑜</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𝑀𝑎𝑛𝑖𝑜𝑏𝑟𝑎</m:t>
                    </m:r>
                    <m:r>
                      <a:rPr lang="es-ES" sz="1100" b="0" i="1">
                        <a:solidFill>
                          <a:schemeClr val="tx1"/>
                        </a:solidFill>
                        <a:effectLst/>
                        <a:latin typeface="Cambria Math" panose="02040503050406030204" pitchFamily="18" charset="0"/>
                        <a:ea typeface="+mn-ea"/>
                        <a:cs typeface="+mn-cs"/>
                      </a:rPr>
                      <m:t>=</m:t>
                    </m:r>
                    <m:d>
                      <m:dPr>
                        <m:ctrlPr>
                          <a:rPr lang="es-ES" sz="1100" b="0" i="1">
                            <a:latin typeface="Cambria Math" panose="02040503050406030204" pitchFamily="18" charset="0"/>
                          </a:rPr>
                        </m:ctrlPr>
                      </m:dPr>
                      <m:e>
                        <m:r>
                          <a:rPr lang="es-ES" sz="1100" b="0" i="1">
                            <a:latin typeface="Cambria Math" panose="02040503050406030204" pitchFamily="18" charset="0"/>
                          </a:rPr>
                          <m:t>𝑃𝑎𝑡𝑟𝑖𝑚𝑜𝑛𝑖𝑜</m:t>
                        </m:r>
                        <m:r>
                          <a:rPr lang="es-ES" sz="1100" b="0" i="1">
                            <a:latin typeface="Cambria Math" panose="02040503050406030204" pitchFamily="18" charset="0"/>
                          </a:rPr>
                          <m:t> </m:t>
                        </m:r>
                        <m:r>
                          <a:rPr lang="es-ES" sz="1100" b="0" i="1">
                            <a:latin typeface="Cambria Math" panose="02040503050406030204" pitchFamily="18" charset="0"/>
                          </a:rPr>
                          <m:t>𝑁𝑒𝑡𝑜</m:t>
                        </m:r>
                        <m:r>
                          <a:rPr lang="es-ES" sz="1100" b="0" i="1">
                            <a:latin typeface="Cambria Math" panose="02040503050406030204" pitchFamily="18" charset="0"/>
                          </a:rPr>
                          <m:t>+</m:t>
                        </m:r>
                        <m:r>
                          <a:rPr lang="es-ES" sz="1100" b="0" i="1">
                            <a:latin typeface="Cambria Math" panose="02040503050406030204" pitchFamily="18" charset="0"/>
                          </a:rPr>
                          <m:t>𝑃</m:t>
                        </m:r>
                        <m:r>
                          <a:rPr lang="es-ES" sz="1100" b="0" i="1">
                            <a:latin typeface="Cambria Math" panose="02040503050406030204" pitchFamily="18" charset="0"/>
                          </a:rPr>
                          <m:t>.</m:t>
                        </m:r>
                        <m:r>
                          <a:rPr lang="es-ES" sz="1100" b="0" i="1">
                            <a:latin typeface="Cambria Math" panose="02040503050406030204" pitchFamily="18" charset="0"/>
                          </a:rPr>
                          <m:t>𝑁</m:t>
                        </m:r>
                        <m:r>
                          <a:rPr lang="es-ES" sz="1100" b="0" i="1">
                            <a:latin typeface="Cambria Math" panose="02040503050406030204" pitchFamily="18" charset="0"/>
                          </a:rPr>
                          <m:t>.</m:t>
                        </m:r>
                        <m:r>
                          <a:rPr lang="es-ES" sz="1100" b="0" i="1">
                            <a:latin typeface="Cambria Math" panose="02040503050406030204" pitchFamily="18" charset="0"/>
                          </a:rPr>
                          <m:t>𝐶𝑜𝑟𝑟𝑖𝑒𝑛𝑡𝑒</m:t>
                        </m:r>
                      </m:e>
                    </m:d>
                    <m:r>
                      <a:rPr lang="es-ES" sz="1100" b="0" i="1">
                        <a:latin typeface="Cambria Math" panose="02040503050406030204" pitchFamily="18" charset="0"/>
                      </a:rPr>
                      <m:t>−</m:t>
                    </m:r>
                    <m:r>
                      <a:rPr lang="es-ES" sz="1100" b="0" i="1">
                        <a:latin typeface="Cambria Math" panose="02040503050406030204" pitchFamily="18" charset="0"/>
                      </a:rPr>
                      <m:t>𝐴</m:t>
                    </m:r>
                    <m:r>
                      <a:rPr lang="es-ES" sz="1100" b="0" i="1">
                        <a:latin typeface="Cambria Math" panose="02040503050406030204" pitchFamily="18" charset="0"/>
                      </a:rPr>
                      <m:t>. </m:t>
                    </m:r>
                    <m:r>
                      <a:rPr lang="es-ES" sz="1100" b="0" i="1">
                        <a:latin typeface="Cambria Math" panose="02040503050406030204" pitchFamily="18" charset="0"/>
                      </a:rPr>
                      <m:t>𝑁𝑜</m:t>
                    </m:r>
                    <m:r>
                      <a:rPr lang="es-ES" sz="1100" b="0" i="1">
                        <a:latin typeface="Cambria Math" panose="02040503050406030204" pitchFamily="18" charset="0"/>
                      </a:rPr>
                      <m:t>. </m:t>
                    </m:r>
                    <m:r>
                      <a:rPr lang="es-ES" sz="1100" b="0" i="1">
                        <a:latin typeface="Cambria Math" panose="02040503050406030204" pitchFamily="18" charset="0"/>
                      </a:rPr>
                      <m:t>𝐶𝑜𝑟𝑟𝑖𝑒𝑛𝑡𝑒</m:t>
                    </m:r>
                    <m:r>
                      <a:rPr lang="es-ES" sz="1100" b="0" i="1">
                        <a:latin typeface="Cambria Math" panose="02040503050406030204" pitchFamily="18" charset="0"/>
                      </a:rPr>
                      <m:t> </m:t>
                    </m:r>
                  </m:oMath>
                </m:oMathPara>
              </a14:m>
              <a:endParaRPr lang="es-ES" sz="1100"/>
            </a:p>
          </xdr:txBody>
        </xdr:sp>
      </mc:Choice>
      <mc:Fallback>
        <xdr:sp macro="" textlink="">
          <xdr:nvSpPr>
            <xdr:cNvPr id="8" name="CuadroTexto 7">
              <a:extLst>
                <a:ext uri="{FF2B5EF4-FFF2-40B4-BE49-F238E27FC236}">
                  <a16:creationId xmlns:a16="http://schemas.microsoft.com/office/drawing/2014/main" id="{FFF46008-CDC7-4BDA-B3F4-61FE86DCF1C6}"/>
                </a:ext>
              </a:extLst>
            </xdr:cNvPr>
            <xdr:cNvSpPr txBox="1"/>
          </xdr:nvSpPr>
          <xdr:spPr>
            <a:xfrm>
              <a:off x="11399520" y="4789170"/>
              <a:ext cx="4741876"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𝐹𝑜𝑛𝑑𝑜 𝑀𝑎𝑛𝑖𝑜𝑏𝑟𝑎=𝐴. 𝐶𝑜𝑟𝑟𝑖𝑒𝑛𝑡𝑒 −𝑃. 𝐶𝑜𝑟𝑟𝑖𝑒𝑛𝑡𝑒</a:t>
              </a:r>
              <a:br>
                <a:rPr lang="es-ES" sz="1100" b="0" i="1">
                  <a:latin typeface="Cambria Math" panose="02040503050406030204" pitchFamily="18" charset="0"/>
                </a:rPr>
              </a:br>
              <a:r>
                <a:rPr lang="es-ES" sz="1100" b="0" i="0">
                  <a:solidFill>
                    <a:schemeClr val="tx1"/>
                  </a:solidFill>
                  <a:effectLst/>
                  <a:latin typeface="Cambria Math" panose="02040503050406030204" pitchFamily="18" charset="0"/>
                  <a:ea typeface="+mn-ea"/>
                  <a:cs typeface="+mn-cs"/>
                </a:rPr>
                <a:t>𝐹𝑜𝑛𝑑𝑜 𝑀𝑎𝑛𝑖𝑜𝑏𝑟𝑎=</a:t>
              </a:r>
              <a:r>
                <a:rPr lang="es-ES" sz="1100" b="0" i="0">
                  <a:latin typeface="Cambria Math" panose="02040503050406030204" pitchFamily="18" charset="0"/>
                </a:rPr>
                <a:t>(𝑃𝑎𝑡𝑟𝑖𝑚𝑜𝑛𝑖𝑜 𝑁𝑒𝑡𝑜+𝑃.𝑁.𝐶𝑜𝑟𝑟𝑖𝑒𝑛𝑡𝑒)−𝐴. 𝑁𝑜. 𝐶𝑜𝑟𝑟𝑖𝑒𝑛𝑡𝑒 </a:t>
              </a:r>
              <a:endParaRPr lang="es-ES" sz="1100"/>
            </a:p>
          </xdr:txBody>
        </xdr:sp>
      </mc:Fallback>
    </mc:AlternateContent>
    <xdr:clientData/>
  </xdr:oneCellAnchor>
  <xdr:oneCellAnchor>
    <xdr:from>
      <xdr:col>7</xdr:col>
      <xdr:colOff>182880</xdr:colOff>
      <xdr:row>8</xdr:row>
      <xdr:rowOff>110490</xdr:rowOff>
    </xdr:from>
    <xdr:ext cx="4398127" cy="337593"/>
    <mc:AlternateContent xmlns:mc="http://schemas.openxmlformats.org/markup-compatibility/2006">
      <mc:Choice xmlns:a14="http://schemas.microsoft.com/office/drawing/2010/main" Requires="a14">
        <xdr:sp macro="" textlink="">
          <xdr:nvSpPr>
            <xdr:cNvPr id="9" name="CuadroTexto 8">
              <a:extLst>
                <a:ext uri="{FF2B5EF4-FFF2-40B4-BE49-F238E27FC236}">
                  <a16:creationId xmlns:a16="http://schemas.microsoft.com/office/drawing/2014/main" id="{08D4D35D-0AE9-4881-A01B-332BAD1D7A23}"/>
                </a:ext>
              </a:extLst>
            </xdr:cNvPr>
            <xdr:cNvSpPr txBox="1"/>
          </xdr:nvSpPr>
          <xdr:spPr>
            <a:xfrm>
              <a:off x="11574780" y="5505450"/>
              <a:ext cx="4398127"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𝑁𝑂𝐹</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𝐷𝑒𝑢𝑑𝑜𝑟𝑒𝑠</m:t>
                        </m:r>
                        <m:r>
                          <a:rPr lang="es-ES" sz="1100" b="0" i="1">
                            <a:latin typeface="Cambria Math" panose="02040503050406030204" pitchFamily="18" charset="0"/>
                          </a:rPr>
                          <m:t> </m:t>
                        </m:r>
                        <m:r>
                          <a:rPr lang="es-ES" sz="1100" b="0" i="1">
                            <a:latin typeface="Cambria Math" panose="02040503050406030204" pitchFamily="18" charset="0"/>
                          </a:rPr>
                          <m:t>𝐶𝑜𝑚𝑒𝑟𝑐𝑖𝑎𝑙𝑒𝑠</m:t>
                        </m:r>
                        <m:r>
                          <a:rPr lang="es-ES" sz="1100" b="0" i="1">
                            <a:latin typeface="Cambria Math" panose="02040503050406030204" pitchFamily="18" charset="0"/>
                          </a:rPr>
                          <m:t>+</m:t>
                        </m:r>
                        <m:r>
                          <a:rPr lang="es-ES" sz="1100" b="0" i="1">
                            <a:latin typeface="Cambria Math" panose="02040503050406030204" pitchFamily="18" charset="0"/>
                          </a:rPr>
                          <m:t>𝐸𝑥𝑖𝑠𝑡𝑒𝑛𝑐𝑖𝑎𝑠</m:t>
                        </m:r>
                        <m:r>
                          <a:rPr lang="es-ES" sz="1100" b="0" i="1">
                            <a:latin typeface="Cambria Math" panose="02040503050406030204" pitchFamily="18" charset="0"/>
                          </a:rPr>
                          <m:t>+</m:t>
                        </m:r>
                        <m:r>
                          <a:rPr lang="es-ES" sz="1100" b="0" i="1">
                            <a:latin typeface="Cambria Math" panose="02040503050406030204" pitchFamily="18" charset="0"/>
                          </a:rPr>
                          <m:t>𝑃𝑒𝑟𝑖𝑜𝑑𝑖𝑓𝑖𝑐𝑎𝑐𝑖𝑜𝑛𝑒𝑠</m:t>
                        </m:r>
                      </m:e>
                    </m:d>
                    <m:r>
                      <a:rPr lang="es-ES" sz="1100" b="0" i="1">
                        <a:latin typeface="Cambria Math" panose="02040503050406030204" pitchFamily="18" charset="0"/>
                      </a:rPr>
                      <m:t>−</m:t>
                    </m:r>
                  </m:oMath>
                  <m:oMath xmlns:m="http://schemas.openxmlformats.org/officeDocument/2006/math">
                    <m:r>
                      <a:rPr lang="es-ES" sz="1100" b="0" i="1">
                        <a:latin typeface="Cambria Math" panose="02040503050406030204" pitchFamily="18" charset="0"/>
                      </a:rPr>
                      <m:t>(</m:t>
                    </m:r>
                    <m:r>
                      <a:rPr lang="es-ES" sz="1100" b="0" i="1">
                        <a:latin typeface="Cambria Math" panose="02040503050406030204" pitchFamily="18" charset="0"/>
                      </a:rPr>
                      <m:t>𝐴𝑐𝑟𝑒𝑒𝑑𝑜𝑟𝑒𝑠</m:t>
                    </m:r>
                    <m:r>
                      <a:rPr lang="es-ES" sz="1100" b="0" i="1">
                        <a:latin typeface="Cambria Math" panose="02040503050406030204" pitchFamily="18" charset="0"/>
                      </a:rPr>
                      <m:t> </m:t>
                    </m:r>
                    <m:r>
                      <a:rPr lang="es-ES" sz="1100" b="0" i="1">
                        <a:latin typeface="Cambria Math" panose="02040503050406030204" pitchFamily="18" charset="0"/>
                      </a:rPr>
                      <m:t>𝑐𝑜𝑚𝑒𝑟𝑐𝑖𝑎𝑙𝑒𝑠</m:t>
                    </m:r>
                    <m:r>
                      <a:rPr lang="es-ES" sz="1100" b="0" i="1">
                        <a:latin typeface="Cambria Math" panose="02040503050406030204" pitchFamily="18" charset="0"/>
                      </a:rPr>
                      <m:t>+</m:t>
                    </m:r>
                    <m:r>
                      <a:rPr lang="es-ES" sz="1100" b="0" i="1">
                        <a:latin typeface="Cambria Math" panose="02040503050406030204" pitchFamily="18" charset="0"/>
                      </a:rPr>
                      <m:t>𝑃𝑒𝑟𝑖𝑜𝑑𝑖𝑓𝑖𝑐𝑎𝑐𝑖𝑜𝑛𝑒𝑠</m:t>
                    </m:r>
                    <m:r>
                      <a:rPr lang="es-ES" sz="1100" b="0" i="1">
                        <a:latin typeface="Cambria Math" panose="02040503050406030204" pitchFamily="18" charset="0"/>
                      </a:rPr>
                      <m:t>+</m:t>
                    </m:r>
                    <m:r>
                      <a:rPr lang="es-ES" sz="1100" b="0" i="1">
                        <a:latin typeface="Cambria Math" panose="02040503050406030204" pitchFamily="18" charset="0"/>
                      </a:rPr>
                      <m:t>𝑃𝑟𝑜𝑣𝑖𝑠𝑖𝑜𝑛𝑒𝑠</m:t>
                    </m:r>
                    <m:r>
                      <a:rPr lang="es-ES" sz="1100" b="0" i="1">
                        <a:latin typeface="Cambria Math" panose="02040503050406030204" pitchFamily="18" charset="0"/>
                      </a:rPr>
                      <m:t> </m:t>
                    </m:r>
                    <m:r>
                      <a:rPr lang="es-ES" sz="1100" b="0" i="1">
                        <a:latin typeface="Cambria Math" panose="02040503050406030204" pitchFamily="18" charset="0"/>
                      </a:rPr>
                      <m:t>𝑎</m:t>
                    </m:r>
                    <m:r>
                      <a:rPr lang="es-ES" sz="1100" b="0" i="1">
                        <a:latin typeface="Cambria Math" panose="02040503050406030204" pitchFamily="18" charset="0"/>
                      </a:rPr>
                      <m:t> </m:t>
                    </m:r>
                    <m:r>
                      <a:rPr lang="es-ES" sz="1100" b="0" i="1">
                        <a:latin typeface="Cambria Math" panose="02040503050406030204" pitchFamily="18" charset="0"/>
                      </a:rPr>
                      <m:t>𝑐</m:t>
                    </m:r>
                    <m:r>
                      <a:rPr lang="es-ES" sz="1100" b="0" i="1">
                        <a:latin typeface="Cambria Math" panose="02040503050406030204" pitchFamily="18" charset="0"/>
                      </a:rPr>
                      <m:t>/</m:t>
                    </m:r>
                    <m:r>
                      <a:rPr lang="es-ES" sz="1100" b="0" i="1">
                        <a:latin typeface="Cambria Math" panose="02040503050406030204" pitchFamily="18" charset="0"/>
                      </a:rPr>
                      <m:t>𝑝</m:t>
                    </m:r>
                    <m:r>
                      <a:rPr lang="es-ES" sz="1100" b="0" i="1">
                        <a:latin typeface="Cambria Math" panose="02040503050406030204" pitchFamily="18" charset="0"/>
                      </a:rPr>
                      <m:t>)</m:t>
                    </m:r>
                  </m:oMath>
                </m:oMathPara>
              </a14:m>
              <a:endParaRPr lang="es-ES" sz="1100"/>
            </a:p>
          </xdr:txBody>
        </xdr:sp>
      </mc:Choice>
      <mc:Fallback>
        <xdr:sp macro="" textlink="">
          <xdr:nvSpPr>
            <xdr:cNvPr id="9" name="CuadroTexto 8">
              <a:extLst>
                <a:ext uri="{FF2B5EF4-FFF2-40B4-BE49-F238E27FC236}">
                  <a16:creationId xmlns:a16="http://schemas.microsoft.com/office/drawing/2014/main" id="{08D4D35D-0AE9-4881-A01B-332BAD1D7A23}"/>
                </a:ext>
              </a:extLst>
            </xdr:cNvPr>
            <xdr:cNvSpPr txBox="1"/>
          </xdr:nvSpPr>
          <xdr:spPr>
            <a:xfrm>
              <a:off x="11574780" y="5505450"/>
              <a:ext cx="4398127"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𝑁𝑂𝐹=(𝐷𝑒𝑢𝑑𝑜𝑟𝑒𝑠 𝐶𝑜𝑚𝑒𝑟𝑐𝑖𝑎𝑙𝑒𝑠+𝐸𝑥𝑖𝑠𝑡𝑒𝑛𝑐𝑖𝑎𝑠+𝑃𝑒𝑟𝑖𝑜𝑑𝑖𝑓𝑖𝑐𝑎𝑐𝑖𝑜𝑛𝑒𝑠)−</a:t>
              </a:r>
              <a:br>
                <a:rPr lang="es-ES" sz="1100" b="0" i="1">
                  <a:latin typeface="Cambria Math" panose="02040503050406030204" pitchFamily="18" charset="0"/>
                </a:rPr>
              </a:br>
              <a:r>
                <a:rPr lang="es-ES" sz="1100" b="0" i="0">
                  <a:latin typeface="Cambria Math" panose="02040503050406030204" pitchFamily="18" charset="0"/>
                </a:rPr>
                <a:t>(𝐴𝑐𝑟𝑒𝑒𝑑𝑜𝑟𝑒𝑠 𝑐𝑜𝑚𝑒𝑟𝑐𝑖𝑎𝑙𝑒𝑠+𝑃𝑒𝑟𝑖𝑜𝑑𝑖𝑓𝑖𝑐𝑎𝑐𝑖𝑜𝑛𝑒𝑠+𝑃𝑟𝑜𝑣𝑖𝑠𝑖𝑜𝑛𝑒𝑠 𝑎 𝑐/𝑝)</a:t>
              </a:r>
              <a:endParaRPr lang="es-ES" sz="1100"/>
            </a:p>
          </xdr:txBody>
        </xdr:sp>
      </mc:Fallback>
    </mc:AlternateContent>
    <xdr:clientData/>
  </xdr:oneCellAnchor>
  <xdr:oneCellAnchor>
    <xdr:from>
      <xdr:col>7</xdr:col>
      <xdr:colOff>91440</xdr:colOff>
      <xdr:row>9</xdr:row>
      <xdr:rowOff>80010</xdr:rowOff>
    </xdr:from>
    <xdr:ext cx="4249753" cy="516680"/>
    <mc:AlternateContent xmlns:mc="http://schemas.openxmlformats.org/markup-compatibility/2006">
      <mc:Choice xmlns:a14="http://schemas.microsoft.com/office/drawing/2010/main" Requires="a14">
        <xdr:sp macro="" textlink="">
          <xdr:nvSpPr>
            <xdr:cNvPr id="10" name="CuadroTexto 9">
              <a:extLst>
                <a:ext uri="{FF2B5EF4-FFF2-40B4-BE49-F238E27FC236}">
                  <a16:creationId xmlns:a16="http://schemas.microsoft.com/office/drawing/2014/main" id="{9DD2ECC2-F1E9-4A65-85B4-37A15526CA15}"/>
                </a:ext>
              </a:extLst>
            </xdr:cNvPr>
            <xdr:cNvSpPr txBox="1"/>
          </xdr:nvSpPr>
          <xdr:spPr>
            <a:xfrm>
              <a:off x="11483340" y="6343650"/>
              <a:ext cx="4249753" cy="516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𝑅𝐿𝑁</m:t>
                    </m:r>
                    <m:r>
                      <a:rPr lang="es-ES" sz="1100" b="0" i="1">
                        <a:latin typeface="Cambria Math" panose="02040503050406030204" pitchFamily="18" charset="0"/>
                      </a:rPr>
                      <m:t>=</m:t>
                    </m:r>
                    <m:r>
                      <a:rPr lang="es-ES" sz="1100" b="0" i="1">
                        <a:latin typeface="Cambria Math" panose="02040503050406030204" pitchFamily="18" charset="0"/>
                      </a:rPr>
                      <m:t>𝐹𝑜𝑛𝑑𝑜</m:t>
                    </m:r>
                    <m:r>
                      <a:rPr lang="es-ES" sz="1100" b="0" i="1">
                        <a:latin typeface="Cambria Math" panose="02040503050406030204" pitchFamily="18" charset="0"/>
                      </a:rPr>
                      <m:t> </m:t>
                    </m:r>
                    <m:r>
                      <a:rPr lang="es-ES" sz="1100" b="0" i="1">
                        <a:latin typeface="Cambria Math" panose="02040503050406030204" pitchFamily="18" charset="0"/>
                      </a:rPr>
                      <m:t>𝑀𝑎𝑛𝑖𝑜𝑏𝑟𝑎</m:t>
                    </m:r>
                    <m:r>
                      <a:rPr lang="es-ES" sz="1100" b="0" i="1">
                        <a:latin typeface="Cambria Math" panose="02040503050406030204" pitchFamily="18" charset="0"/>
                      </a:rPr>
                      <m:t> −</m:t>
                    </m:r>
                    <m:r>
                      <a:rPr lang="es-ES" sz="1100" b="0" i="1">
                        <a:latin typeface="Cambria Math" panose="02040503050406030204" pitchFamily="18" charset="0"/>
                      </a:rPr>
                      <m:t>𝑁𝑂𝐹</m:t>
                    </m:r>
                  </m:oMath>
                  <m:oMath xmlns:m="http://schemas.openxmlformats.org/officeDocument/2006/math">
                    <m:r>
                      <a:rPr lang="es-ES" sz="1100" b="0" i="1">
                        <a:latin typeface="Cambria Math" panose="02040503050406030204" pitchFamily="18" charset="0"/>
                      </a:rPr>
                      <m:t>𝑅𝐿𝑁</m:t>
                    </m:r>
                    <m:r>
                      <a:rPr lang="es-ES" sz="1100" b="0" i="1">
                        <a:latin typeface="Cambria Math" panose="02040503050406030204" pitchFamily="18" charset="0"/>
                      </a:rPr>
                      <m:t>=</m:t>
                    </m:r>
                    <m:r>
                      <a:rPr lang="es-ES" sz="1100" b="0" i="1">
                        <a:latin typeface="Cambria Math" panose="02040503050406030204" pitchFamily="18" charset="0"/>
                      </a:rPr>
                      <m:t>𝐴</m:t>
                    </m:r>
                    <m:r>
                      <a:rPr lang="es-ES" sz="1100" b="0" i="1">
                        <a:latin typeface="Cambria Math" panose="02040503050406030204" pitchFamily="18" charset="0"/>
                      </a:rPr>
                      <m:t>. </m:t>
                    </m:r>
                    <m:r>
                      <a:rPr lang="es-ES" sz="1100" b="0" i="1">
                        <a:latin typeface="Cambria Math" panose="02040503050406030204" pitchFamily="18" charset="0"/>
                      </a:rPr>
                      <m:t>𝐶𝑜𝑟𝑟𝑖𝑒𝑛𝑡𝑒𝑠</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𝐹𝑖𝑛𝑎𝑛𝑐𝑖𝑎𝑐𝑖𝑜𝑛</m:t>
                    </m:r>
                    <m:r>
                      <a:rPr lang="es-ES" sz="1100" b="0" i="1">
                        <a:latin typeface="Cambria Math" panose="02040503050406030204" pitchFamily="18" charset="0"/>
                      </a:rPr>
                      <m:t> −</m:t>
                    </m:r>
                    <m:r>
                      <a:rPr lang="es-ES" sz="1100" b="0" i="1">
                        <a:latin typeface="Cambria Math" panose="02040503050406030204" pitchFamily="18" charset="0"/>
                      </a:rPr>
                      <m:t>𝑃</m:t>
                    </m:r>
                    <m:r>
                      <a:rPr lang="es-ES" sz="1100" b="0" i="1">
                        <a:latin typeface="Cambria Math" panose="02040503050406030204" pitchFamily="18" charset="0"/>
                      </a:rPr>
                      <m:t>. </m:t>
                    </m:r>
                    <m:r>
                      <a:rPr lang="es-ES" sz="1100" b="0" i="1">
                        <a:latin typeface="Cambria Math" panose="02040503050406030204" pitchFamily="18" charset="0"/>
                      </a:rPr>
                      <m:t>𝐶𝑜𝑟𝑟𝑖𝑒𝑛𝑡𝑒</m:t>
                    </m:r>
                    <m:r>
                      <a:rPr lang="es-ES" sz="1100" b="0" i="1">
                        <a:latin typeface="Cambria Math" panose="02040503050406030204" pitchFamily="18" charset="0"/>
                      </a:rPr>
                      <m:t> </m:t>
                    </m:r>
                    <m:r>
                      <a:rPr lang="es-ES" sz="1100" b="0" i="1">
                        <a:latin typeface="Cambria Math" panose="02040503050406030204" pitchFamily="18" charset="0"/>
                      </a:rPr>
                      <m:t>𝑁𝑜</m:t>
                    </m:r>
                    <m:r>
                      <a:rPr lang="es-ES" sz="1100" b="0" i="1">
                        <a:latin typeface="Cambria Math" panose="02040503050406030204" pitchFamily="18" charset="0"/>
                      </a:rPr>
                      <m:t> </m:t>
                    </m:r>
                    <m:r>
                      <a:rPr lang="es-ES" sz="1100" b="0" i="1">
                        <a:latin typeface="Cambria Math" panose="02040503050406030204" pitchFamily="18" charset="0"/>
                      </a:rPr>
                      <m:t>𝐶𝑜𝑚𝑒𝑟𝑐𝑖𝑎𝑙</m:t>
                    </m:r>
                  </m:oMath>
                </m:oMathPara>
              </a14:m>
              <a:endParaRPr lang="es-ES" sz="1100" b="0"/>
            </a:p>
            <a:p>
              <a:endParaRPr lang="es-ES" sz="1100"/>
            </a:p>
          </xdr:txBody>
        </xdr:sp>
      </mc:Choice>
      <mc:Fallback>
        <xdr:sp macro="" textlink="">
          <xdr:nvSpPr>
            <xdr:cNvPr id="10" name="CuadroTexto 9">
              <a:extLst>
                <a:ext uri="{FF2B5EF4-FFF2-40B4-BE49-F238E27FC236}">
                  <a16:creationId xmlns:a16="http://schemas.microsoft.com/office/drawing/2014/main" id="{9DD2ECC2-F1E9-4A65-85B4-37A15526CA15}"/>
                </a:ext>
              </a:extLst>
            </xdr:cNvPr>
            <xdr:cNvSpPr txBox="1"/>
          </xdr:nvSpPr>
          <xdr:spPr>
            <a:xfrm>
              <a:off x="11483340" y="6343650"/>
              <a:ext cx="4249753" cy="516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𝑅𝐿𝑁=𝐹𝑜𝑛𝑑𝑜 𝑀𝑎𝑛𝑖𝑜𝑏𝑟𝑎 −𝑁𝑂𝐹</a:t>
              </a:r>
              <a:br>
                <a:rPr lang="es-ES" sz="1100" b="0" i="1">
                  <a:latin typeface="Cambria Math" panose="02040503050406030204" pitchFamily="18" charset="0"/>
                </a:rPr>
              </a:br>
              <a:r>
                <a:rPr lang="es-ES" sz="1100" b="0" i="0">
                  <a:latin typeface="Cambria Math" panose="02040503050406030204" pitchFamily="18" charset="0"/>
                </a:rPr>
                <a:t>𝑅𝐿𝑁=𝐴. 𝐶𝑜𝑟𝑟𝑖𝑒𝑛𝑡𝑒𝑠 𝑑𝑒 𝐹𝑖𝑛𝑎𝑛𝑐𝑖𝑎𝑐𝑖𝑜𝑛 −𝑃. 𝐶𝑜𝑟𝑟𝑖𝑒𝑛𝑡𝑒 𝑁𝑜 𝐶𝑜𝑚𝑒𝑟𝑐𝑖𝑎𝑙</a:t>
              </a:r>
              <a:endParaRPr lang="es-ES" sz="1100" b="0"/>
            </a:p>
            <a:p>
              <a:endParaRPr lang="es-ES" sz="1100"/>
            </a:p>
          </xdr:txBody>
        </xdr:sp>
      </mc:Fallback>
    </mc:AlternateContent>
    <xdr:clientData/>
  </xdr:oneCellAnchor>
  <xdr:oneCellAnchor>
    <xdr:from>
      <xdr:col>7</xdr:col>
      <xdr:colOff>114300</xdr:colOff>
      <xdr:row>10</xdr:row>
      <xdr:rowOff>293370</xdr:rowOff>
    </xdr:from>
    <xdr:ext cx="4814075" cy="281744"/>
    <mc:AlternateContent xmlns:mc="http://schemas.openxmlformats.org/markup-compatibility/2006">
      <mc:Choice xmlns:a14="http://schemas.microsoft.com/office/drawing/2010/main" Requires="a14">
        <xdr:sp macro="" textlink="">
          <xdr:nvSpPr>
            <xdr:cNvPr id="11" name="CuadroTexto 10">
              <a:extLst>
                <a:ext uri="{FF2B5EF4-FFF2-40B4-BE49-F238E27FC236}">
                  <a16:creationId xmlns:a16="http://schemas.microsoft.com/office/drawing/2014/main" id="{201400FC-6C78-48D7-B89B-FF95A18B9E34}"/>
                </a:ext>
              </a:extLst>
            </xdr:cNvPr>
            <xdr:cNvSpPr txBox="1"/>
          </xdr:nvSpPr>
          <xdr:spPr>
            <a:xfrm>
              <a:off x="11506200" y="7448550"/>
              <a:ext cx="4814075" cy="2817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900" b="0" i="1">
                        <a:latin typeface="Cambria Math" panose="02040503050406030204" pitchFamily="18" charset="0"/>
                      </a:rPr>
                      <m:t>𝐹𝐺𝑂</m:t>
                    </m:r>
                    <m:r>
                      <a:rPr lang="es-ES" sz="900" b="0" i="1">
                        <a:latin typeface="Cambria Math" panose="02040503050406030204" pitchFamily="18" charset="0"/>
                      </a:rPr>
                      <m:t> </m:t>
                    </m:r>
                    <m:d>
                      <m:dPr>
                        <m:ctrlPr>
                          <a:rPr lang="es-ES" sz="900" b="0" i="1">
                            <a:latin typeface="Cambria Math" panose="02040503050406030204" pitchFamily="18" charset="0"/>
                          </a:rPr>
                        </m:ctrlPr>
                      </m:dPr>
                      <m:e>
                        <m:r>
                          <a:rPr lang="es-ES" sz="900" b="0" i="1">
                            <a:latin typeface="Cambria Math" panose="02040503050406030204" pitchFamily="18" charset="0"/>
                          </a:rPr>
                          <m:t>𝑀𝑒𝑡𝑜𝑑𝑜</m:t>
                        </m:r>
                        <m:r>
                          <a:rPr lang="es-ES" sz="900" b="0" i="1">
                            <a:latin typeface="Cambria Math" panose="02040503050406030204" pitchFamily="18" charset="0"/>
                          </a:rPr>
                          <m:t> </m:t>
                        </m:r>
                        <m:r>
                          <a:rPr lang="es-ES" sz="900" b="0" i="1">
                            <a:latin typeface="Cambria Math" panose="02040503050406030204" pitchFamily="18" charset="0"/>
                          </a:rPr>
                          <m:t>𝐷𝑖𝑟𝑒𝑐𝑡𝑜</m:t>
                        </m:r>
                      </m:e>
                    </m:d>
                    <m:r>
                      <a:rPr lang="es-ES" sz="900" b="0" i="1">
                        <a:latin typeface="Cambria Math" panose="02040503050406030204" pitchFamily="18" charset="0"/>
                      </a:rPr>
                      <m:t>=</m:t>
                    </m:r>
                    <m:r>
                      <a:rPr lang="es-ES" sz="900" b="0" i="1">
                        <a:latin typeface="Cambria Math" panose="02040503050406030204" pitchFamily="18" charset="0"/>
                      </a:rPr>
                      <m:t>𝐼𝑛𝑔𝑟𝑒𝑠𝑜𝑠</m:t>
                    </m:r>
                    <m:r>
                      <a:rPr lang="es-ES" sz="900" b="0" i="1">
                        <a:latin typeface="Cambria Math" panose="02040503050406030204" pitchFamily="18" charset="0"/>
                      </a:rPr>
                      <m:t> </m:t>
                    </m:r>
                    <m:d>
                      <m:dPr>
                        <m:ctrlPr>
                          <a:rPr lang="es-ES" sz="900" b="0" i="1">
                            <a:latin typeface="Cambria Math" panose="02040503050406030204" pitchFamily="18" charset="0"/>
                          </a:rPr>
                        </m:ctrlPr>
                      </m:dPr>
                      <m:e>
                        <m:r>
                          <a:rPr lang="es-ES" sz="900" b="0" i="1">
                            <a:latin typeface="Cambria Math" panose="02040503050406030204" pitchFamily="18" charset="0"/>
                          </a:rPr>
                          <m:t>𝑐𝑜𝑏𝑟𝑜</m:t>
                        </m:r>
                      </m:e>
                    </m:d>
                    <m:r>
                      <a:rPr lang="es-ES" sz="900" b="0" i="1">
                        <a:latin typeface="Cambria Math" panose="02040503050406030204" pitchFamily="18" charset="0"/>
                      </a:rPr>
                      <m:t>−</m:t>
                    </m:r>
                    <m:r>
                      <a:rPr lang="es-ES" sz="900" b="0" i="1">
                        <a:latin typeface="Cambria Math" panose="02040503050406030204" pitchFamily="18" charset="0"/>
                      </a:rPr>
                      <m:t>𝐺𝑎𝑠𝑡𝑜𝑠</m:t>
                    </m:r>
                    <m:r>
                      <a:rPr lang="es-ES" sz="900" b="0" i="1">
                        <a:latin typeface="Cambria Math" panose="02040503050406030204" pitchFamily="18" charset="0"/>
                      </a:rPr>
                      <m:t> </m:t>
                    </m:r>
                    <m:d>
                      <m:dPr>
                        <m:ctrlPr>
                          <a:rPr lang="es-ES" sz="900" b="0" i="1">
                            <a:latin typeface="Cambria Math" panose="02040503050406030204" pitchFamily="18" charset="0"/>
                          </a:rPr>
                        </m:ctrlPr>
                      </m:dPr>
                      <m:e>
                        <m:r>
                          <a:rPr lang="es-ES" sz="900" b="0" i="1">
                            <a:latin typeface="Cambria Math" panose="02040503050406030204" pitchFamily="18" charset="0"/>
                          </a:rPr>
                          <m:t>𝑐𝑜𝑏𝑟𝑜</m:t>
                        </m:r>
                      </m:e>
                    </m:d>
                    <m:r>
                      <a:rPr lang="es-ES" sz="900" b="0" i="1">
                        <a:latin typeface="Cambria Math" panose="02040503050406030204" pitchFamily="18" charset="0"/>
                      </a:rPr>
                      <m:t>.</m:t>
                    </m:r>
                  </m:oMath>
                  <m:oMath xmlns:m="http://schemas.openxmlformats.org/officeDocument/2006/math">
                    <m:r>
                      <a:rPr lang="es-ES" sz="900" b="0" i="1">
                        <a:latin typeface="Cambria Math" panose="02040503050406030204" pitchFamily="18" charset="0"/>
                      </a:rPr>
                      <m:t>𝐹𝐺𝑂</m:t>
                    </m:r>
                    <m:r>
                      <a:rPr lang="es-ES" sz="900" b="0" i="1">
                        <a:latin typeface="Cambria Math" panose="02040503050406030204" pitchFamily="18" charset="0"/>
                      </a:rPr>
                      <m:t> </m:t>
                    </m:r>
                    <m:d>
                      <m:dPr>
                        <m:ctrlPr>
                          <a:rPr lang="es-ES" sz="900" b="0" i="1">
                            <a:latin typeface="Cambria Math" panose="02040503050406030204" pitchFamily="18" charset="0"/>
                          </a:rPr>
                        </m:ctrlPr>
                      </m:dPr>
                      <m:e>
                        <m:r>
                          <a:rPr lang="es-ES" sz="900" b="0" i="1">
                            <a:latin typeface="Cambria Math" panose="02040503050406030204" pitchFamily="18" charset="0"/>
                          </a:rPr>
                          <m:t>𝑀𝑒𝑡𝑜𝑑𝑜</m:t>
                        </m:r>
                        <m:r>
                          <a:rPr lang="es-ES" sz="900" b="0" i="1">
                            <a:latin typeface="Cambria Math" panose="02040503050406030204" pitchFamily="18" charset="0"/>
                          </a:rPr>
                          <m:t> </m:t>
                        </m:r>
                        <m:r>
                          <a:rPr lang="es-ES" sz="900" b="0" i="1">
                            <a:latin typeface="Cambria Math" panose="02040503050406030204" pitchFamily="18" charset="0"/>
                          </a:rPr>
                          <m:t>𝐼𝑛𝑑𝑖𝑟𝑒𝑐𝑡𝑜</m:t>
                        </m:r>
                      </m:e>
                    </m:d>
                    <m:r>
                      <a:rPr lang="es-ES" sz="900" b="0" i="1">
                        <a:latin typeface="Cambria Math" panose="02040503050406030204" pitchFamily="18" charset="0"/>
                      </a:rPr>
                      <m:t>=</m:t>
                    </m:r>
                    <m:r>
                      <a:rPr lang="es-ES" sz="900" b="0" i="1">
                        <a:latin typeface="Cambria Math" panose="02040503050406030204" pitchFamily="18" charset="0"/>
                      </a:rPr>
                      <m:t>𝑅𝑒𝑠𝑢𝑙𝑡𝑎𝑑𝑜</m:t>
                    </m:r>
                    <m:r>
                      <a:rPr lang="es-ES" sz="900" b="0" i="1">
                        <a:latin typeface="Cambria Math" panose="02040503050406030204" pitchFamily="18" charset="0"/>
                      </a:rPr>
                      <m:t> </m:t>
                    </m:r>
                    <m:r>
                      <a:rPr lang="es-ES" sz="900" b="0" i="1">
                        <a:latin typeface="Cambria Math" panose="02040503050406030204" pitchFamily="18" charset="0"/>
                      </a:rPr>
                      <m:t>𝐸𝑗𝑒𝑟𝑐𝑖𝑐𝑖𝑜</m:t>
                    </m:r>
                    <m:r>
                      <a:rPr lang="es-ES" sz="900" b="0" i="1">
                        <a:latin typeface="Cambria Math" panose="02040503050406030204" pitchFamily="18" charset="0"/>
                      </a:rPr>
                      <m:t> −[</m:t>
                    </m:r>
                    <m:r>
                      <a:rPr lang="es-ES" sz="900" b="0" i="1">
                        <a:latin typeface="Cambria Math" panose="02040503050406030204" pitchFamily="18" charset="0"/>
                      </a:rPr>
                      <m:t>𝐼𝑛𝑔𝑟𝑒𝑠𝑜𝑠</m:t>
                    </m:r>
                    <m:r>
                      <a:rPr lang="es-ES" sz="900" b="0" i="1">
                        <a:latin typeface="Cambria Math" panose="02040503050406030204" pitchFamily="18" charset="0"/>
                      </a:rPr>
                      <m:t> </m:t>
                    </m:r>
                    <m:d>
                      <m:dPr>
                        <m:ctrlPr>
                          <a:rPr lang="es-ES" sz="900" b="0" i="1">
                            <a:latin typeface="Cambria Math" panose="02040503050406030204" pitchFamily="18" charset="0"/>
                          </a:rPr>
                        </m:ctrlPr>
                      </m:dPr>
                      <m:e>
                        <m:r>
                          <a:rPr lang="es-ES" sz="900" b="0" i="1">
                            <a:latin typeface="Cambria Math" panose="02040503050406030204" pitchFamily="18" charset="0"/>
                          </a:rPr>
                          <m:t>𝑛𝑜</m:t>
                        </m:r>
                        <m:r>
                          <a:rPr lang="es-ES" sz="900" b="0" i="1">
                            <a:latin typeface="Cambria Math" panose="02040503050406030204" pitchFamily="18" charset="0"/>
                          </a:rPr>
                          <m:t> </m:t>
                        </m:r>
                        <m:r>
                          <a:rPr lang="es-ES" sz="900" b="0" i="1">
                            <a:latin typeface="Cambria Math" panose="02040503050406030204" pitchFamily="18" charset="0"/>
                          </a:rPr>
                          <m:t>𝑐𝑜𝑏𝑟𝑜</m:t>
                        </m:r>
                      </m:e>
                    </m:d>
                    <m:r>
                      <a:rPr lang="es-ES" sz="900" b="0" i="1">
                        <a:latin typeface="Cambria Math" panose="02040503050406030204" pitchFamily="18" charset="0"/>
                      </a:rPr>
                      <m:t>+</m:t>
                    </m:r>
                    <m:r>
                      <a:rPr lang="es-ES" sz="900" b="0" i="1">
                        <a:latin typeface="Cambria Math" panose="02040503050406030204" pitchFamily="18" charset="0"/>
                      </a:rPr>
                      <m:t>𝐺𝑎𝑠𝑡𝑜𝑠</m:t>
                    </m:r>
                    <m:r>
                      <a:rPr lang="es-ES" sz="900" b="0" i="1">
                        <a:latin typeface="Cambria Math" panose="02040503050406030204" pitchFamily="18" charset="0"/>
                      </a:rPr>
                      <m:t> </m:t>
                    </m:r>
                    <m:d>
                      <m:dPr>
                        <m:ctrlPr>
                          <a:rPr lang="es-ES" sz="900" b="0" i="1">
                            <a:latin typeface="Cambria Math" panose="02040503050406030204" pitchFamily="18" charset="0"/>
                          </a:rPr>
                        </m:ctrlPr>
                      </m:dPr>
                      <m:e>
                        <m:r>
                          <a:rPr lang="es-ES" sz="900" b="0" i="1">
                            <a:latin typeface="Cambria Math" panose="02040503050406030204" pitchFamily="18" charset="0"/>
                          </a:rPr>
                          <m:t>𝑛𝑜</m:t>
                        </m:r>
                        <m:r>
                          <a:rPr lang="es-ES" sz="900" b="0" i="1">
                            <a:latin typeface="Cambria Math" panose="02040503050406030204" pitchFamily="18" charset="0"/>
                          </a:rPr>
                          <m:t> </m:t>
                        </m:r>
                        <m:r>
                          <a:rPr lang="es-ES" sz="900" b="0" i="1">
                            <a:latin typeface="Cambria Math" panose="02040503050406030204" pitchFamily="18" charset="0"/>
                          </a:rPr>
                          <m:t>𝑝𝑎𝑔𝑜𝑠</m:t>
                        </m:r>
                      </m:e>
                    </m:d>
                    <m:r>
                      <a:rPr lang="es-ES" sz="900" b="0" i="1">
                        <a:latin typeface="Cambria Math" panose="02040503050406030204" pitchFamily="18" charset="0"/>
                      </a:rPr>
                      <m:t>]</m:t>
                    </m:r>
                  </m:oMath>
                </m:oMathPara>
              </a14:m>
              <a:endParaRPr lang="es-ES" sz="900"/>
            </a:p>
          </xdr:txBody>
        </xdr:sp>
      </mc:Choice>
      <mc:Fallback>
        <xdr:sp macro="" textlink="">
          <xdr:nvSpPr>
            <xdr:cNvPr id="11" name="CuadroTexto 10">
              <a:extLst>
                <a:ext uri="{FF2B5EF4-FFF2-40B4-BE49-F238E27FC236}">
                  <a16:creationId xmlns:a16="http://schemas.microsoft.com/office/drawing/2014/main" id="{201400FC-6C78-48D7-B89B-FF95A18B9E34}"/>
                </a:ext>
              </a:extLst>
            </xdr:cNvPr>
            <xdr:cNvSpPr txBox="1"/>
          </xdr:nvSpPr>
          <xdr:spPr>
            <a:xfrm>
              <a:off x="11506200" y="7448550"/>
              <a:ext cx="4814075" cy="2817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900" b="0" i="0">
                  <a:latin typeface="Cambria Math" panose="02040503050406030204" pitchFamily="18" charset="0"/>
                </a:rPr>
                <a:t>𝐹𝐺𝑂 (𝑀𝑒𝑡𝑜𝑑𝑜 𝐷𝑖𝑟𝑒𝑐𝑡𝑜)=𝐼𝑛𝑔𝑟𝑒𝑠𝑜𝑠 (𝑐𝑜𝑏𝑟𝑜)−𝐺𝑎𝑠𝑡𝑜𝑠 (𝑐𝑜𝑏𝑟𝑜).</a:t>
              </a:r>
              <a:br>
                <a:rPr lang="es-ES" sz="900" b="0" i="1">
                  <a:latin typeface="Cambria Math" panose="02040503050406030204" pitchFamily="18" charset="0"/>
                </a:rPr>
              </a:br>
              <a:r>
                <a:rPr lang="es-ES" sz="900" b="0" i="0">
                  <a:latin typeface="Cambria Math" panose="02040503050406030204" pitchFamily="18" charset="0"/>
                </a:rPr>
                <a:t>𝐹𝐺𝑂 (𝑀𝑒𝑡𝑜𝑑𝑜 𝐼𝑛𝑑𝑖𝑟𝑒𝑐𝑡𝑜)=𝑅𝑒𝑠𝑢𝑙𝑡𝑎𝑑𝑜 𝐸𝑗𝑒𝑟𝑐𝑖𝑐𝑖𝑜 −[𝐼𝑛𝑔𝑟𝑒𝑠𝑜𝑠 (𝑛𝑜 𝑐𝑜𝑏𝑟𝑜)+𝐺𝑎𝑠𝑡𝑜𝑠 (𝑛𝑜 𝑝𝑎𝑔𝑜𝑠)]</a:t>
              </a:r>
              <a:endParaRPr lang="es-ES" sz="900"/>
            </a:p>
          </xdr:txBody>
        </xdr:sp>
      </mc:Fallback>
    </mc:AlternateContent>
    <xdr:clientData/>
  </xdr:oneCellAnchor>
  <xdr:oneCellAnchor>
    <xdr:from>
      <xdr:col>7</xdr:col>
      <xdr:colOff>632460</xdr:colOff>
      <xdr:row>13</xdr:row>
      <xdr:rowOff>217170</xdr:rowOff>
    </xdr:from>
    <xdr:ext cx="3855286" cy="349904"/>
    <mc:AlternateContent xmlns:mc="http://schemas.openxmlformats.org/markup-compatibility/2006">
      <mc:Choice xmlns:a14="http://schemas.microsoft.com/office/drawing/2010/main" Requires="a14">
        <xdr:sp macro="" textlink="">
          <xdr:nvSpPr>
            <xdr:cNvPr id="12" name="CuadroTexto 11">
              <a:extLst>
                <a:ext uri="{FF2B5EF4-FFF2-40B4-BE49-F238E27FC236}">
                  <a16:creationId xmlns:a16="http://schemas.microsoft.com/office/drawing/2014/main" id="{616A68AB-6B66-4745-B3DE-82E0B7A2A3E3}"/>
                </a:ext>
              </a:extLst>
            </xdr:cNvPr>
            <xdr:cNvSpPr txBox="1"/>
          </xdr:nvSpPr>
          <xdr:spPr>
            <a:xfrm>
              <a:off x="12024360" y="9460230"/>
              <a:ext cx="3855286" cy="349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𝐶𝑎𝑝𝑎𝑐𝑖𝑑𝑎𝑑</m:t>
                    </m:r>
                    <m:r>
                      <a:rPr lang="es-ES" sz="1100" b="0" i="1">
                        <a:latin typeface="Cambria Math" panose="02040503050406030204" pitchFamily="18" charset="0"/>
                      </a:rPr>
                      <m:t> </m:t>
                    </m:r>
                    <m:r>
                      <a:rPr lang="es-ES" sz="1100" b="0" i="1">
                        <a:latin typeface="Cambria Math" panose="02040503050406030204" pitchFamily="18" charset="0"/>
                      </a:rPr>
                      <m:t>𝑑𝑒𝑣𝑜𝑙𝑢𝑐𝑖𝑜𝑛</m:t>
                    </m:r>
                    <m:r>
                      <a:rPr lang="es-ES" sz="1100" b="0" i="1">
                        <a:latin typeface="Cambria Math" panose="02040503050406030204" pitchFamily="18" charset="0"/>
                      </a:rPr>
                      <m:t> </m:t>
                    </m:r>
                    <m:r>
                      <a:rPr lang="es-ES" sz="1100" b="0" i="1">
                        <a:latin typeface="Cambria Math" panose="02040503050406030204" pitchFamily="18" charset="0"/>
                      </a:rPr>
                      <m:t>𝑑𝑒𝑢𝑑𝑎𝑠</m:t>
                    </m:r>
                    <m:r>
                      <a:rPr lang="es-ES" sz="1100" b="0" i="1">
                        <a:latin typeface="Cambria Math" panose="02040503050406030204" pitchFamily="18" charset="0"/>
                      </a:rPr>
                      <m:t> </m:t>
                    </m:r>
                    <m:f>
                      <m:fPr>
                        <m:ctrlPr>
                          <a:rPr lang="es-ES" sz="1100" b="0" i="1">
                            <a:latin typeface="Cambria Math" panose="02040503050406030204" pitchFamily="18" charset="0"/>
                          </a:rPr>
                        </m:ctrlPr>
                      </m:fPr>
                      <m:num>
                        <m:r>
                          <a:rPr lang="es-ES" sz="1100" b="0" i="1">
                            <a:latin typeface="Cambria Math" panose="02040503050406030204" pitchFamily="18" charset="0"/>
                          </a:rPr>
                          <m:t>𝑐</m:t>
                        </m:r>
                      </m:num>
                      <m:den>
                        <m:r>
                          <a:rPr lang="es-ES" sz="1100" b="0" i="1">
                            <a:latin typeface="Cambria Math" panose="02040503050406030204" pitchFamily="18" charset="0"/>
                          </a:rPr>
                          <m:t>𝑝</m:t>
                        </m:r>
                      </m:den>
                    </m:f>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𝐹𝐺𝑂</m:t>
                        </m:r>
                        <m:r>
                          <a:rPr lang="es-ES" sz="1100" b="0" i="1">
                            <a:latin typeface="Cambria Math" panose="02040503050406030204" pitchFamily="18" charset="0"/>
                          </a:rPr>
                          <m:t> </m:t>
                        </m:r>
                        <m:r>
                          <a:rPr lang="es-ES" sz="1100" b="0" i="1">
                            <a:latin typeface="Cambria Math" panose="02040503050406030204" pitchFamily="18" charset="0"/>
                          </a:rPr>
                          <m:t>𝐴𝑛𝑡𝑒𝑠</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𝐼𝑚𝑝𝑢𝑒𝑠𝑡𝑜</m:t>
                        </m:r>
                      </m:num>
                      <m:den>
                        <m:r>
                          <a:rPr lang="es-ES" sz="1100" b="0" i="1">
                            <a:latin typeface="Cambria Math" panose="02040503050406030204" pitchFamily="18" charset="0"/>
                          </a:rPr>
                          <m:t>𝐷𝑒𝑢𝑑𝑎𝑠</m:t>
                        </m:r>
                        <m:r>
                          <a:rPr lang="es-ES" sz="1100" b="0" i="1">
                            <a:latin typeface="Cambria Math" panose="02040503050406030204" pitchFamily="18" charset="0"/>
                          </a:rPr>
                          <m:t> </m:t>
                        </m:r>
                        <m:r>
                          <a:rPr lang="es-ES" sz="1100" b="0" i="1">
                            <a:latin typeface="Cambria Math" panose="02040503050406030204" pitchFamily="18" charset="0"/>
                          </a:rPr>
                          <m:t>𝑎</m:t>
                        </m:r>
                        <m:r>
                          <a:rPr lang="es-ES" sz="1100" b="0" i="1">
                            <a:latin typeface="Cambria Math" panose="02040503050406030204" pitchFamily="18" charset="0"/>
                          </a:rPr>
                          <m:t> </m:t>
                        </m:r>
                        <m:r>
                          <a:rPr lang="es-ES" sz="1100" b="0" i="1">
                            <a:latin typeface="Cambria Math" panose="02040503050406030204" pitchFamily="18" charset="0"/>
                          </a:rPr>
                          <m:t>𝑐</m:t>
                        </m:r>
                        <m:r>
                          <a:rPr lang="es-ES" sz="1100" b="0" i="1">
                            <a:latin typeface="Cambria Math" panose="02040503050406030204" pitchFamily="18" charset="0"/>
                          </a:rPr>
                          <m:t>/</m:t>
                        </m:r>
                        <m:r>
                          <a:rPr lang="es-ES" sz="1100" b="0" i="1">
                            <a:latin typeface="Cambria Math" panose="02040503050406030204" pitchFamily="18" charset="0"/>
                          </a:rPr>
                          <m:t>𝑝</m:t>
                        </m:r>
                      </m:den>
                    </m:f>
                  </m:oMath>
                </m:oMathPara>
              </a14:m>
              <a:endParaRPr lang="es-ES" sz="1100"/>
            </a:p>
          </xdr:txBody>
        </xdr:sp>
      </mc:Choice>
      <mc:Fallback>
        <xdr:sp macro="" textlink="">
          <xdr:nvSpPr>
            <xdr:cNvPr id="12" name="CuadroTexto 11">
              <a:extLst>
                <a:ext uri="{FF2B5EF4-FFF2-40B4-BE49-F238E27FC236}">
                  <a16:creationId xmlns:a16="http://schemas.microsoft.com/office/drawing/2014/main" id="{616A68AB-6B66-4745-B3DE-82E0B7A2A3E3}"/>
                </a:ext>
              </a:extLst>
            </xdr:cNvPr>
            <xdr:cNvSpPr txBox="1"/>
          </xdr:nvSpPr>
          <xdr:spPr>
            <a:xfrm>
              <a:off x="12024360" y="9460230"/>
              <a:ext cx="3855286" cy="349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𝐶𝑎𝑝𝑎𝑐𝑖𝑑𝑎𝑑 𝑑𝑒𝑣𝑜𝑙𝑢𝑐𝑖𝑜𝑛 𝑑𝑒𝑢𝑑𝑎𝑠  𝑐/𝑝=⇒(𝐹𝐺𝑂 𝐴𝑛𝑡𝑒𝑠 𝑑𝑒 𝐼𝑚𝑝𝑢𝑒𝑠𝑡𝑜)/(𝐷𝑒𝑢𝑑𝑎𝑠 𝑎 𝑐/𝑝)</a:t>
              </a:r>
              <a:endParaRPr lang="es-ES" sz="1100"/>
            </a:p>
          </xdr:txBody>
        </xdr:sp>
      </mc:Fallback>
    </mc:AlternateContent>
    <xdr:clientData/>
  </xdr:oneCellAnchor>
  <xdr:oneCellAnchor>
    <xdr:from>
      <xdr:col>7</xdr:col>
      <xdr:colOff>746760</xdr:colOff>
      <xdr:row>15</xdr:row>
      <xdr:rowOff>76200</xdr:rowOff>
    </xdr:from>
    <xdr:ext cx="3209340" cy="345416"/>
    <mc:AlternateContent xmlns:mc="http://schemas.openxmlformats.org/markup-compatibility/2006">
      <mc:Choice xmlns:a14="http://schemas.microsoft.com/office/drawing/2010/main" Requires="a14">
        <xdr:sp macro="" textlink="">
          <xdr:nvSpPr>
            <xdr:cNvPr id="13" name="CuadroTexto 12">
              <a:extLst>
                <a:ext uri="{FF2B5EF4-FFF2-40B4-BE49-F238E27FC236}">
                  <a16:creationId xmlns:a16="http://schemas.microsoft.com/office/drawing/2014/main" id="{CAF654A1-9545-4FBC-9FD0-5EC729FCDE4C}"/>
                </a:ext>
              </a:extLst>
            </xdr:cNvPr>
            <xdr:cNvSpPr txBox="1"/>
          </xdr:nvSpPr>
          <xdr:spPr>
            <a:xfrm>
              <a:off x="12138660" y="11955780"/>
              <a:ext cx="3209340" cy="345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𝐶𝑎𝑝𝑎𝑐𝑖𝑑𝑎𝑑</m:t>
                    </m:r>
                    <m:r>
                      <a:rPr lang="es-ES" sz="1100" b="0" i="1">
                        <a:latin typeface="Cambria Math" panose="02040503050406030204" pitchFamily="18" charset="0"/>
                      </a:rPr>
                      <m:t> </m:t>
                    </m:r>
                    <m:r>
                      <a:rPr lang="es-ES" sz="1100" b="0" i="1">
                        <a:latin typeface="Cambria Math" panose="02040503050406030204" pitchFamily="18" charset="0"/>
                      </a:rPr>
                      <m:t>𝑑𝑒𝑣𝑜𝑙𝑢𝑐𝑖𝑜𝑛</m:t>
                    </m:r>
                    <m:r>
                      <a:rPr lang="es-ES" sz="1100" b="0" i="1">
                        <a:latin typeface="Cambria Math" panose="02040503050406030204" pitchFamily="18" charset="0"/>
                      </a:rPr>
                      <m:t> </m:t>
                    </m:r>
                    <m:r>
                      <a:rPr lang="es-ES" sz="1100" b="0" i="1">
                        <a:latin typeface="Cambria Math" panose="02040503050406030204" pitchFamily="18" charset="0"/>
                      </a:rPr>
                      <m:t>𝑑𝑒𝑢𝑑𝑎𝑠</m:t>
                    </m:r>
                    <m:r>
                      <a:rPr lang="es-ES" sz="1100" b="0" i="1">
                        <a:latin typeface="Cambria Math" panose="02040503050406030204" pitchFamily="18" charset="0"/>
                      </a:rPr>
                      <m:t> </m:t>
                    </m:r>
                    <m:f>
                      <m:fPr>
                        <m:ctrlPr>
                          <a:rPr lang="es-ES" sz="1100" b="0" i="1">
                            <a:latin typeface="Cambria Math" panose="02040503050406030204" pitchFamily="18" charset="0"/>
                          </a:rPr>
                        </m:ctrlPr>
                      </m:fPr>
                      <m:num>
                        <m:r>
                          <a:rPr lang="es-ES" sz="1100" b="0" i="1">
                            <a:latin typeface="Cambria Math" panose="02040503050406030204" pitchFamily="18" charset="0"/>
                          </a:rPr>
                          <m:t>𝑐</m:t>
                        </m:r>
                      </m:num>
                      <m:den>
                        <m:r>
                          <a:rPr lang="es-ES" sz="1100" b="0" i="1">
                            <a:latin typeface="Cambria Math" panose="02040503050406030204" pitchFamily="18" charset="0"/>
                          </a:rPr>
                          <m:t>𝑝</m:t>
                        </m:r>
                      </m:den>
                    </m:f>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𝐹𝐸𝐴𝐸</m:t>
                        </m:r>
                      </m:num>
                      <m:den>
                        <m:r>
                          <a:rPr lang="es-ES" sz="1100" b="0" i="1">
                            <a:latin typeface="Cambria Math" panose="02040503050406030204" pitchFamily="18" charset="0"/>
                          </a:rPr>
                          <m:t>𝐷𝑒𝑢𝑑𝑎𝑠</m:t>
                        </m:r>
                        <m:r>
                          <a:rPr lang="es-ES" sz="1100" b="0" i="1">
                            <a:latin typeface="Cambria Math" panose="02040503050406030204" pitchFamily="18" charset="0"/>
                          </a:rPr>
                          <m:t> </m:t>
                        </m:r>
                        <m:r>
                          <a:rPr lang="es-ES" sz="1100" b="0" i="1">
                            <a:latin typeface="Cambria Math" panose="02040503050406030204" pitchFamily="18" charset="0"/>
                          </a:rPr>
                          <m:t>𝑎</m:t>
                        </m:r>
                        <m:r>
                          <a:rPr lang="es-ES" sz="1100" b="0" i="1">
                            <a:latin typeface="Cambria Math" panose="02040503050406030204" pitchFamily="18" charset="0"/>
                          </a:rPr>
                          <m:t> </m:t>
                        </m:r>
                        <m:r>
                          <a:rPr lang="es-ES" sz="1100" b="0" i="1">
                            <a:latin typeface="Cambria Math" panose="02040503050406030204" pitchFamily="18" charset="0"/>
                          </a:rPr>
                          <m:t>𝑐</m:t>
                        </m:r>
                        <m:r>
                          <a:rPr lang="es-ES" sz="1100" b="0" i="1">
                            <a:latin typeface="Cambria Math" panose="02040503050406030204" pitchFamily="18" charset="0"/>
                          </a:rPr>
                          <m:t>/</m:t>
                        </m:r>
                        <m:r>
                          <a:rPr lang="es-ES" sz="1100" b="0" i="1">
                            <a:latin typeface="Cambria Math" panose="02040503050406030204" pitchFamily="18" charset="0"/>
                          </a:rPr>
                          <m:t>𝑝</m:t>
                        </m:r>
                      </m:den>
                    </m:f>
                  </m:oMath>
                </m:oMathPara>
              </a14:m>
              <a:endParaRPr lang="es-ES" sz="1100"/>
            </a:p>
          </xdr:txBody>
        </xdr:sp>
      </mc:Choice>
      <mc:Fallback>
        <xdr:sp macro="" textlink="">
          <xdr:nvSpPr>
            <xdr:cNvPr id="13" name="CuadroTexto 12">
              <a:extLst>
                <a:ext uri="{FF2B5EF4-FFF2-40B4-BE49-F238E27FC236}">
                  <a16:creationId xmlns:a16="http://schemas.microsoft.com/office/drawing/2014/main" id="{CAF654A1-9545-4FBC-9FD0-5EC729FCDE4C}"/>
                </a:ext>
              </a:extLst>
            </xdr:cNvPr>
            <xdr:cNvSpPr txBox="1"/>
          </xdr:nvSpPr>
          <xdr:spPr>
            <a:xfrm>
              <a:off x="12138660" y="11955780"/>
              <a:ext cx="3209340" cy="345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𝐶𝑎𝑝𝑎𝑐𝑖𝑑𝑎𝑑 𝑑𝑒𝑣𝑜𝑙𝑢𝑐𝑖𝑜𝑛 𝑑𝑒𝑢𝑑𝑎𝑠  𝑐/𝑝=⇒𝐹𝐸𝐴𝐸/(𝐷𝑒𝑢𝑑𝑎𝑠 𝑎 𝑐/𝑝)</a:t>
              </a:r>
              <a:endParaRPr lang="es-ES" sz="1100"/>
            </a:p>
          </xdr:txBody>
        </xdr:sp>
      </mc:Fallback>
    </mc:AlternateContent>
    <xdr:clientData/>
  </xdr:oneCellAnchor>
  <xdr:oneCellAnchor>
    <xdr:from>
      <xdr:col>6</xdr:col>
      <xdr:colOff>3832860</xdr:colOff>
      <xdr:row>16</xdr:row>
      <xdr:rowOff>53340</xdr:rowOff>
    </xdr:from>
    <xdr:ext cx="4828886" cy="489814"/>
    <mc:AlternateContent xmlns:mc="http://schemas.openxmlformats.org/markup-compatibility/2006">
      <mc:Choice xmlns:a14="http://schemas.microsoft.com/office/drawing/2010/main" Requires="a14">
        <xdr:sp macro="" textlink="">
          <xdr:nvSpPr>
            <xdr:cNvPr id="14" name="CuadroTexto 13">
              <a:extLst>
                <a:ext uri="{FF2B5EF4-FFF2-40B4-BE49-F238E27FC236}">
                  <a16:creationId xmlns:a16="http://schemas.microsoft.com/office/drawing/2014/main" id="{195E1E14-1FDF-4108-8D39-E591A5F8D34A}"/>
                </a:ext>
              </a:extLst>
            </xdr:cNvPr>
            <xdr:cNvSpPr txBox="1"/>
          </xdr:nvSpPr>
          <xdr:spPr>
            <a:xfrm>
              <a:off x="11391900" y="12786360"/>
              <a:ext cx="4828886" cy="4898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𝐶𝑎𝑝𝑎𝑐𝑖𝑑𝑎𝑑</m:t>
                    </m:r>
                    <m:r>
                      <a:rPr lang="es-ES" sz="1100" b="0" i="1">
                        <a:latin typeface="Cambria Math" panose="02040503050406030204" pitchFamily="18" charset="0"/>
                      </a:rPr>
                      <m:t> </m:t>
                    </m:r>
                    <m:r>
                      <a:rPr lang="es-ES" sz="1100" b="0" i="1">
                        <a:latin typeface="Cambria Math" panose="02040503050406030204" pitchFamily="18" charset="0"/>
                      </a:rPr>
                      <m:t>𝑑𝑒𝑣𝑜𝑙𝑢𝑐𝑖𝑜𝑛</m:t>
                    </m:r>
                    <m:r>
                      <a:rPr lang="es-ES" sz="1100" b="0" i="1">
                        <a:latin typeface="Cambria Math" panose="02040503050406030204" pitchFamily="18" charset="0"/>
                      </a:rPr>
                      <m:t> </m:t>
                    </m:r>
                    <m:r>
                      <a:rPr lang="es-ES" sz="1100" b="0" i="1">
                        <a:latin typeface="Cambria Math" panose="02040503050406030204" pitchFamily="18" charset="0"/>
                      </a:rPr>
                      <m:t>𝑑𝑒𝑢𝑑𝑎𝑠</m:t>
                    </m:r>
                    <m:r>
                      <a:rPr lang="es-ES" sz="1100" b="0" i="1">
                        <a:latin typeface="Cambria Math" panose="02040503050406030204" pitchFamily="18" charset="0"/>
                      </a:rPr>
                      <m:t> </m:t>
                    </m:r>
                    <m:f>
                      <m:fPr>
                        <m:ctrlPr>
                          <a:rPr lang="es-ES" sz="1100" b="0" i="1">
                            <a:latin typeface="Cambria Math" panose="02040503050406030204" pitchFamily="18" charset="0"/>
                          </a:rPr>
                        </m:ctrlPr>
                      </m:fPr>
                      <m:num>
                        <m:r>
                          <a:rPr lang="es-ES" sz="1100" b="0" i="1">
                            <a:latin typeface="Cambria Math" panose="02040503050406030204" pitchFamily="18" charset="0"/>
                          </a:rPr>
                          <m:t>𝑙</m:t>
                        </m:r>
                      </m:num>
                      <m:den>
                        <m:r>
                          <a:rPr lang="es-ES" sz="1100" b="0" i="1">
                            <a:latin typeface="Cambria Math" panose="02040503050406030204" pitchFamily="18" charset="0"/>
                          </a:rPr>
                          <m:t>𝑝</m:t>
                        </m:r>
                      </m:den>
                    </m:f>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𝐹𝐺𝑂</m:t>
                        </m:r>
                        <m:r>
                          <a:rPr lang="es-ES" sz="1100" b="0" i="1">
                            <a:latin typeface="Cambria Math" panose="02040503050406030204" pitchFamily="18" charset="0"/>
                          </a:rPr>
                          <m:t> </m:t>
                        </m:r>
                        <m:r>
                          <a:rPr lang="es-ES" sz="1100" b="0" i="1">
                            <a:latin typeface="Cambria Math" panose="02040503050406030204" pitchFamily="18" charset="0"/>
                          </a:rPr>
                          <m:t>𝐴𝑛𝑡𝑒𝑠</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𝐼𝑚𝑝𝑢𝑒𝑠𝑡𝑜</m:t>
                        </m:r>
                      </m:num>
                      <m:den>
                        <m:r>
                          <a:rPr lang="es-ES" sz="1100" b="0" i="1">
                            <a:latin typeface="Cambria Math" panose="02040503050406030204" pitchFamily="18" charset="0"/>
                          </a:rPr>
                          <m:t>𝐷𝑒𝑢𝑑𝑎𝑠</m:t>
                        </m:r>
                        <m:r>
                          <a:rPr lang="es-ES" sz="1100" b="0" i="1">
                            <a:latin typeface="Cambria Math" panose="02040503050406030204" pitchFamily="18" charset="0"/>
                          </a:rPr>
                          <m:t> </m:t>
                        </m:r>
                        <m:r>
                          <a:rPr lang="es-ES" sz="1100" b="0" i="1">
                            <a:latin typeface="Cambria Math" panose="02040503050406030204" pitchFamily="18" charset="0"/>
                          </a:rPr>
                          <m:t>𝑎</m:t>
                        </m:r>
                        <m:f>
                          <m:fPr>
                            <m:ctrlPr>
                              <a:rPr lang="es-ES" sz="1100" b="0" i="1">
                                <a:latin typeface="Cambria Math" panose="02040503050406030204" pitchFamily="18" charset="0"/>
                              </a:rPr>
                            </m:ctrlPr>
                          </m:fPr>
                          <m:num>
                            <m:r>
                              <a:rPr lang="es-ES" sz="1100" b="0" i="1">
                                <a:latin typeface="Cambria Math" panose="02040503050406030204" pitchFamily="18" charset="0"/>
                              </a:rPr>
                              <m:t>𝑙</m:t>
                            </m:r>
                          </m:num>
                          <m:den>
                            <m:r>
                              <a:rPr lang="es-ES" sz="1100" b="0" i="1">
                                <a:latin typeface="Cambria Math" panose="02040503050406030204" pitchFamily="18" charset="0"/>
                              </a:rPr>
                              <m:t>𝑝</m:t>
                            </m:r>
                          </m:den>
                        </m:f>
                        <m:r>
                          <a:rPr lang="es-ES" sz="1100" b="0" i="1">
                            <a:latin typeface="Cambria Math" panose="02040503050406030204" pitchFamily="18" charset="0"/>
                          </a:rPr>
                          <m:t>=⇒(</m:t>
                        </m:r>
                        <m:r>
                          <a:rPr lang="es-ES" sz="1100" b="0" i="1">
                            <a:latin typeface="Cambria Math" panose="02040503050406030204" pitchFamily="18" charset="0"/>
                          </a:rPr>
                          <m:t>𝑃</m:t>
                        </m:r>
                        <m:r>
                          <a:rPr lang="es-ES" sz="1100" b="0" i="1">
                            <a:latin typeface="Cambria Math" panose="02040503050406030204" pitchFamily="18" charset="0"/>
                          </a:rPr>
                          <m:t>.</m:t>
                        </m:r>
                        <m:r>
                          <a:rPr lang="es-ES" sz="1100" b="0" i="1">
                            <a:latin typeface="Cambria Math" panose="02040503050406030204" pitchFamily="18" charset="0"/>
                          </a:rPr>
                          <m:t>𝑁</m:t>
                        </m:r>
                        <m:r>
                          <a:rPr lang="es-ES" sz="1100" b="0" i="1">
                            <a:latin typeface="Cambria Math" panose="02040503050406030204" pitchFamily="18" charset="0"/>
                          </a:rPr>
                          <m:t>.</m:t>
                        </m:r>
                        <m:r>
                          <a:rPr lang="es-ES" sz="1100" b="0" i="1">
                            <a:latin typeface="Cambria Math" panose="02040503050406030204" pitchFamily="18" charset="0"/>
                          </a:rPr>
                          <m:t>𝐶</m:t>
                        </m:r>
                        <m:r>
                          <a:rPr lang="es-ES" sz="1100" b="0" i="1">
                            <a:latin typeface="Cambria Math" panose="02040503050406030204" pitchFamily="18" charset="0"/>
                          </a:rPr>
                          <m:t>+</m:t>
                        </m:r>
                        <m:r>
                          <a:rPr lang="es-ES" sz="1100" b="0" i="1">
                            <a:latin typeface="Cambria Math" panose="02040503050406030204" pitchFamily="18" charset="0"/>
                          </a:rPr>
                          <m:t>𝐷𝑒𝑢𝑑𝑎𝑠</m:t>
                        </m:r>
                        <m:r>
                          <a:rPr lang="es-ES" sz="1100" b="0" i="1">
                            <a:latin typeface="Cambria Math" panose="02040503050406030204" pitchFamily="18" charset="0"/>
                          </a:rPr>
                          <m:t> </m:t>
                        </m:r>
                        <m:r>
                          <a:rPr lang="es-ES" sz="1100" b="0" i="1">
                            <a:latin typeface="Cambria Math" panose="02040503050406030204" pitchFamily="18" charset="0"/>
                          </a:rPr>
                          <m:t>𝑎</m:t>
                        </m:r>
                        <m:f>
                          <m:fPr>
                            <m:ctrlPr>
                              <a:rPr lang="es-ES" sz="1100" b="0" i="1">
                                <a:latin typeface="Cambria Math" panose="02040503050406030204" pitchFamily="18" charset="0"/>
                              </a:rPr>
                            </m:ctrlPr>
                          </m:fPr>
                          <m:num>
                            <m:r>
                              <a:rPr lang="es-ES" sz="1100" b="0" i="1">
                                <a:latin typeface="Cambria Math" panose="02040503050406030204" pitchFamily="18" charset="0"/>
                              </a:rPr>
                              <m:t>𝑐</m:t>
                            </m:r>
                          </m:num>
                          <m:den>
                            <m:r>
                              <a:rPr lang="es-ES" sz="1100" b="0" i="1">
                                <a:latin typeface="Cambria Math" panose="02040503050406030204" pitchFamily="18" charset="0"/>
                              </a:rPr>
                              <m:t>𝑝</m:t>
                            </m:r>
                          </m:den>
                        </m:f>
                        <m:r>
                          <a:rPr lang="es-ES" sz="1100" b="0" i="1">
                            <a:latin typeface="Cambria Math" panose="02040503050406030204" pitchFamily="18" charset="0"/>
                          </a:rPr>
                          <m:t>)</m:t>
                        </m:r>
                      </m:den>
                    </m:f>
                  </m:oMath>
                </m:oMathPara>
              </a14:m>
              <a:endParaRPr lang="es-ES" sz="1100"/>
            </a:p>
          </xdr:txBody>
        </xdr:sp>
      </mc:Choice>
      <mc:Fallback>
        <xdr:sp macro="" textlink="">
          <xdr:nvSpPr>
            <xdr:cNvPr id="14" name="CuadroTexto 13">
              <a:extLst>
                <a:ext uri="{FF2B5EF4-FFF2-40B4-BE49-F238E27FC236}">
                  <a16:creationId xmlns:a16="http://schemas.microsoft.com/office/drawing/2014/main" id="{195E1E14-1FDF-4108-8D39-E591A5F8D34A}"/>
                </a:ext>
              </a:extLst>
            </xdr:cNvPr>
            <xdr:cNvSpPr txBox="1"/>
          </xdr:nvSpPr>
          <xdr:spPr>
            <a:xfrm>
              <a:off x="11391900" y="12786360"/>
              <a:ext cx="4828886" cy="4898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𝐶𝑎𝑝𝑎𝑐𝑖𝑑𝑎𝑑 𝑑𝑒𝑣𝑜𝑙𝑢𝑐𝑖𝑜𝑛 𝑑𝑒𝑢𝑑𝑎𝑠  𝑙/𝑝=⇒(𝐹𝐺𝑂 𝐴𝑛𝑡𝑒𝑠 𝑑𝑒 𝐼𝑚𝑝𝑢𝑒𝑠𝑡𝑜)/(𝐷𝑒𝑢𝑑𝑎𝑠 𝑎 𝑙/𝑝=⇒(𝑃.𝑁.𝐶+𝐷𝑒𝑢𝑑𝑎𝑠 𝑎 𝑐/𝑝))</a:t>
              </a:r>
              <a:endParaRPr lang="es-ES" sz="1100"/>
            </a:p>
          </xdr:txBody>
        </xdr:sp>
      </mc:Fallback>
    </mc:AlternateContent>
    <xdr:clientData/>
  </xdr:oneCellAnchor>
  <xdr:oneCellAnchor>
    <xdr:from>
      <xdr:col>7</xdr:col>
      <xdr:colOff>30480</xdr:colOff>
      <xdr:row>18</xdr:row>
      <xdr:rowOff>114300</xdr:rowOff>
    </xdr:from>
    <xdr:ext cx="4828886" cy="489814"/>
    <mc:AlternateContent xmlns:mc="http://schemas.openxmlformats.org/markup-compatibility/2006">
      <mc:Choice xmlns:a14="http://schemas.microsoft.com/office/drawing/2010/main" Requires="a14">
        <xdr:sp macro="" textlink="">
          <xdr:nvSpPr>
            <xdr:cNvPr id="15" name="CuadroTexto 14">
              <a:extLst>
                <a:ext uri="{FF2B5EF4-FFF2-40B4-BE49-F238E27FC236}">
                  <a16:creationId xmlns:a16="http://schemas.microsoft.com/office/drawing/2014/main" id="{EBFDD43B-E940-42BB-B356-44B0F134CAC3}"/>
                </a:ext>
              </a:extLst>
            </xdr:cNvPr>
            <xdr:cNvSpPr txBox="1"/>
          </xdr:nvSpPr>
          <xdr:spPr>
            <a:xfrm>
              <a:off x="11422380" y="14302740"/>
              <a:ext cx="4828886" cy="4898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𝐶𝑎𝑝𝑎𝑐𝑖𝑑𝑎𝑑</m:t>
                    </m:r>
                    <m:r>
                      <a:rPr lang="es-ES" sz="1100" b="0" i="1">
                        <a:latin typeface="Cambria Math" panose="02040503050406030204" pitchFamily="18" charset="0"/>
                      </a:rPr>
                      <m:t> </m:t>
                    </m:r>
                    <m:r>
                      <a:rPr lang="es-ES" sz="1100" b="0" i="1">
                        <a:latin typeface="Cambria Math" panose="02040503050406030204" pitchFamily="18" charset="0"/>
                      </a:rPr>
                      <m:t>𝑑𝑒𝑣𝑜𝑙𝑢𝑐𝑖𝑜𝑛</m:t>
                    </m:r>
                    <m:r>
                      <a:rPr lang="es-ES" sz="1100" b="0" i="1">
                        <a:latin typeface="Cambria Math" panose="02040503050406030204" pitchFamily="18" charset="0"/>
                      </a:rPr>
                      <m:t> </m:t>
                    </m:r>
                    <m:r>
                      <a:rPr lang="es-ES" sz="1100" b="0" i="1">
                        <a:latin typeface="Cambria Math" panose="02040503050406030204" pitchFamily="18" charset="0"/>
                      </a:rPr>
                      <m:t>𝑑𝑒𝑢𝑑𝑎𝑠</m:t>
                    </m:r>
                    <m:r>
                      <a:rPr lang="es-ES" sz="1100" b="0" i="1">
                        <a:latin typeface="Cambria Math" panose="02040503050406030204" pitchFamily="18" charset="0"/>
                      </a:rPr>
                      <m:t> </m:t>
                    </m:r>
                    <m:f>
                      <m:fPr>
                        <m:ctrlPr>
                          <a:rPr lang="es-ES" sz="1100" b="0" i="1">
                            <a:latin typeface="Cambria Math" panose="02040503050406030204" pitchFamily="18" charset="0"/>
                          </a:rPr>
                        </m:ctrlPr>
                      </m:fPr>
                      <m:num>
                        <m:r>
                          <a:rPr lang="es-ES" sz="1100" b="0" i="1">
                            <a:latin typeface="Cambria Math" panose="02040503050406030204" pitchFamily="18" charset="0"/>
                          </a:rPr>
                          <m:t>𝑙</m:t>
                        </m:r>
                      </m:num>
                      <m:den>
                        <m:r>
                          <a:rPr lang="es-ES" sz="1100" b="0" i="1">
                            <a:latin typeface="Cambria Math" panose="02040503050406030204" pitchFamily="18" charset="0"/>
                          </a:rPr>
                          <m:t>𝑝</m:t>
                        </m:r>
                      </m:den>
                    </m:f>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𝐹𝐸𝐴𝐸</m:t>
                        </m:r>
                      </m:num>
                      <m:den>
                        <m:r>
                          <a:rPr lang="es-ES" sz="1100" b="0" i="1">
                            <a:latin typeface="Cambria Math" panose="02040503050406030204" pitchFamily="18" charset="0"/>
                          </a:rPr>
                          <m:t>𝐷𝑒𝑢𝑑𝑎𝑠</m:t>
                        </m:r>
                        <m:r>
                          <a:rPr lang="es-ES" sz="1100" b="0" i="1">
                            <a:latin typeface="Cambria Math" panose="02040503050406030204" pitchFamily="18" charset="0"/>
                          </a:rPr>
                          <m:t> </m:t>
                        </m:r>
                        <m:r>
                          <a:rPr lang="es-ES" sz="1100" b="0" i="1">
                            <a:latin typeface="Cambria Math" panose="02040503050406030204" pitchFamily="18" charset="0"/>
                          </a:rPr>
                          <m:t>𝑎</m:t>
                        </m:r>
                        <m:f>
                          <m:fPr>
                            <m:ctrlPr>
                              <a:rPr lang="es-ES" sz="1100" b="0" i="1">
                                <a:latin typeface="Cambria Math" panose="02040503050406030204" pitchFamily="18" charset="0"/>
                              </a:rPr>
                            </m:ctrlPr>
                          </m:fPr>
                          <m:num>
                            <m:r>
                              <a:rPr lang="es-ES" sz="1100" b="0" i="1">
                                <a:latin typeface="Cambria Math" panose="02040503050406030204" pitchFamily="18" charset="0"/>
                              </a:rPr>
                              <m:t>𝑙</m:t>
                            </m:r>
                          </m:num>
                          <m:den>
                            <m:r>
                              <a:rPr lang="es-ES" sz="1100" b="0" i="1">
                                <a:latin typeface="Cambria Math" panose="02040503050406030204" pitchFamily="18" charset="0"/>
                              </a:rPr>
                              <m:t>𝑝</m:t>
                            </m:r>
                          </m:den>
                        </m:f>
                        <m:r>
                          <a:rPr lang="es-ES" sz="1100" b="0" i="1">
                            <a:latin typeface="Cambria Math" panose="02040503050406030204" pitchFamily="18" charset="0"/>
                          </a:rPr>
                          <m:t>=⇒(</m:t>
                        </m:r>
                        <m:r>
                          <a:rPr lang="es-ES" sz="1100" b="0" i="1">
                            <a:latin typeface="Cambria Math" panose="02040503050406030204" pitchFamily="18" charset="0"/>
                          </a:rPr>
                          <m:t>𝑃</m:t>
                        </m:r>
                        <m:r>
                          <a:rPr lang="es-ES" sz="1100" b="0" i="1">
                            <a:latin typeface="Cambria Math" panose="02040503050406030204" pitchFamily="18" charset="0"/>
                          </a:rPr>
                          <m:t>.</m:t>
                        </m:r>
                        <m:r>
                          <a:rPr lang="es-ES" sz="1100" b="0" i="1">
                            <a:latin typeface="Cambria Math" panose="02040503050406030204" pitchFamily="18" charset="0"/>
                          </a:rPr>
                          <m:t>𝑁</m:t>
                        </m:r>
                        <m:r>
                          <a:rPr lang="es-ES" sz="1100" b="0" i="1">
                            <a:latin typeface="Cambria Math" panose="02040503050406030204" pitchFamily="18" charset="0"/>
                          </a:rPr>
                          <m:t>.</m:t>
                        </m:r>
                        <m:r>
                          <a:rPr lang="es-ES" sz="1100" b="0" i="1">
                            <a:latin typeface="Cambria Math" panose="02040503050406030204" pitchFamily="18" charset="0"/>
                          </a:rPr>
                          <m:t>𝐶</m:t>
                        </m:r>
                        <m:r>
                          <a:rPr lang="es-ES" sz="1100" b="0" i="1">
                            <a:latin typeface="Cambria Math" panose="02040503050406030204" pitchFamily="18" charset="0"/>
                          </a:rPr>
                          <m:t>+</m:t>
                        </m:r>
                        <m:r>
                          <a:rPr lang="es-ES" sz="1100" b="0" i="1">
                            <a:latin typeface="Cambria Math" panose="02040503050406030204" pitchFamily="18" charset="0"/>
                          </a:rPr>
                          <m:t>𝐷𝑒𝑢𝑑𝑎𝑠</m:t>
                        </m:r>
                        <m:r>
                          <a:rPr lang="es-ES" sz="1100" b="0" i="1">
                            <a:latin typeface="Cambria Math" panose="02040503050406030204" pitchFamily="18" charset="0"/>
                          </a:rPr>
                          <m:t> </m:t>
                        </m:r>
                        <m:r>
                          <a:rPr lang="es-ES" sz="1100" b="0" i="1">
                            <a:latin typeface="Cambria Math" panose="02040503050406030204" pitchFamily="18" charset="0"/>
                          </a:rPr>
                          <m:t>𝑎</m:t>
                        </m:r>
                        <m:f>
                          <m:fPr>
                            <m:ctrlPr>
                              <a:rPr lang="es-ES" sz="1100" b="0" i="1">
                                <a:latin typeface="Cambria Math" panose="02040503050406030204" pitchFamily="18" charset="0"/>
                              </a:rPr>
                            </m:ctrlPr>
                          </m:fPr>
                          <m:num>
                            <m:r>
                              <a:rPr lang="es-ES" sz="1100" b="0" i="1">
                                <a:latin typeface="Cambria Math" panose="02040503050406030204" pitchFamily="18" charset="0"/>
                              </a:rPr>
                              <m:t>𝑐</m:t>
                            </m:r>
                          </m:num>
                          <m:den>
                            <m:r>
                              <a:rPr lang="es-ES" sz="1100" b="0" i="1">
                                <a:latin typeface="Cambria Math" panose="02040503050406030204" pitchFamily="18" charset="0"/>
                              </a:rPr>
                              <m:t>𝑝</m:t>
                            </m:r>
                          </m:den>
                        </m:f>
                        <m:r>
                          <a:rPr lang="es-ES" sz="1100" b="0" i="1">
                            <a:latin typeface="Cambria Math" panose="02040503050406030204" pitchFamily="18" charset="0"/>
                          </a:rPr>
                          <m:t>)</m:t>
                        </m:r>
                      </m:den>
                    </m:f>
                  </m:oMath>
                </m:oMathPara>
              </a14:m>
              <a:endParaRPr lang="es-ES" sz="1100"/>
            </a:p>
          </xdr:txBody>
        </xdr:sp>
      </mc:Choice>
      <mc:Fallback>
        <xdr:sp macro="" textlink="">
          <xdr:nvSpPr>
            <xdr:cNvPr id="15" name="CuadroTexto 14">
              <a:extLst>
                <a:ext uri="{FF2B5EF4-FFF2-40B4-BE49-F238E27FC236}">
                  <a16:creationId xmlns:a16="http://schemas.microsoft.com/office/drawing/2014/main" id="{EBFDD43B-E940-42BB-B356-44B0F134CAC3}"/>
                </a:ext>
              </a:extLst>
            </xdr:cNvPr>
            <xdr:cNvSpPr txBox="1"/>
          </xdr:nvSpPr>
          <xdr:spPr>
            <a:xfrm>
              <a:off x="11422380" y="14302740"/>
              <a:ext cx="4828886" cy="4898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𝐶𝑎𝑝𝑎𝑐𝑖𝑑𝑎𝑑 𝑑𝑒𝑣𝑜𝑙𝑢𝑐𝑖𝑜𝑛 𝑑𝑒𝑢𝑑𝑎𝑠  𝑙/𝑝=⇒𝐹𝐸𝐴𝐸/(𝐷𝑒𝑢𝑑𝑎𝑠 𝑎 𝑙/𝑝=⇒(𝑃.𝑁.𝐶+𝐷𝑒𝑢𝑑𝑎𝑠 𝑎 𝑐/𝑝))</a:t>
              </a:r>
              <a:endParaRPr lang="es-ES" sz="1100"/>
            </a:p>
          </xdr:txBody>
        </xdr:sp>
      </mc:Fallback>
    </mc:AlternateContent>
    <xdr:clientData/>
  </xdr:oneCellAnchor>
  <xdr:oneCellAnchor>
    <xdr:from>
      <xdr:col>7</xdr:col>
      <xdr:colOff>518160</xdr:colOff>
      <xdr:row>19</xdr:row>
      <xdr:rowOff>133350</xdr:rowOff>
    </xdr:from>
    <xdr:ext cx="3768788" cy="348044"/>
    <mc:AlternateContent xmlns:mc="http://schemas.openxmlformats.org/markup-compatibility/2006">
      <mc:Choice xmlns:a14="http://schemas.microsoft.com/office/drawing/2010/main" Requires="a14">
        <xdr:sp macro="" textlink="">
          <xdr:nvSpPr>
            <xdr:cNvPr id="16" name="CuadroTexto 15">
              <a:extLst>
                <a:ext uri="{FF2B5EF4-FFF2-40B4-BE49-F238E27FC236}">
                  <a16:creationId xmlns:a16="http://schemas.microsoft.com/office/drawing/2014/main" id="{5A6B8A8A-EFD2-4E62-B2F2-D0306DFEC364}"/>
                </a:ext>
              </a:extLst>
            </xdr:cNvPr>
            <xdr:cNvSpPr txBox="1"/>
          </xdr:nvSpPr>
          <xdr:spPr>
            <a:xfrm>
              <a:off x="11910060" y="14931390"/>
              <a:ext cx="3768788" cy="3480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𝑇𝑖𝑒𝑚𝑝𝑜</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𝐸𝑣𝑜𝑙𝑢𝑐𝑖𝑜𝑛</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1</m:t>
                        </m:r>
                      </m:num>
                      <m:den>
                        <m:d>
                          <m:dPr>
                            <m:ctrlPr>
                              <a:rPr lang="es-ES" sz="1100" b="0" i="1">
                                <a:latin typeface="Cambria Math" panose="02040503050406030204" pitchFamily="18" charset="0"/>
                              </a:rPr>
                            </m:ctrlPr>
                          </m:dPr>
                          <m:e>
                            <m:r>
                              <a:rPr lang="es-ES" sz="1100" b="0" i="1">
                                <a:latin typeface="Cambria Math" panose="02040503050406030204" pitchFamily="18" charset="0"/>
                              </a:rPr>
                              <m:t>𝐹𝐺𝑂</m:t>
                            </m:r>
                          </m:e>
                        </m:d>
                        <m:r>
                          <a:rPr lang="es-ES" sz="1100" b="0" i="1">
                            <a:latin typeface="Cambria Math" panose="02040503050406030204" pitchFamily="18" charset="0"/>
                          </a:rPr>
                          <m:t>𝐶𝑎𝑝𝑎𝑐𝑖𝑑𝑎𝑑</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𝑑𝑒𝑣𝑜𝑙𝑢𝑐𝑖𝑜𝑛</m:t>
                        </m:r>
                        <m:r>
                          <a:rPr lang="es-ES" sz="1100" b="0" i="1">
                            <a:latin typeface="Cambria Math" panose="02040503050406030204" pitchFamily="18" charset="0"/>
                          </a:rPr>
                          <m:t> </m:t>
                        </m:r>
                        <m:r>
                          <a:rPr lang="es-ES" sz="1100" b="0" i="1">
                            <a:latin typeface="Cambria Math" panose="02040503050406030204" pitchFamily="18" charset="0"/>
                          </a:rPr>
                          <m:t>𝑙</m:t>
                        </m:r>
                        <m:r>
                          <a:rPr lang="es-ES" sz="1100" b="0" i="1">
                            <a:latin typeface="Cambria Math" panose="02040503050406030204" pitchFamily="18" charset="0"/>
                          </a:rPr>
                          <m:t>/</m:t>
                        </m:r>
                        <m:r>
                          <a:rPr lang="es-ES" sz="1100" b="0" i="1">
                            <a:latin typeface="Cambria Math" panose="02040503050406030204" pitchFamily="18" charset="0"/>
                          </a:rPr>
                          <m:t>𝑝</m:t>
                        </m:r>
                      </m:den>
                    </m:f>
                  </m:oMath>
                </m:oMathPara>
              </a14:m>
              <a:endParaRPr lang="es-ES" sz="1100"/>
            </a:p>
          </xdr:txBody>
        </xdr:sp>
      </mc:Choice>
      <mc:Fallback>
        <xdr:sp macro="" textlink="">
          <xdr:nvSpPr>
            <xdr:cNvPr id="16" name="CuadroTexto 15">
              <a:extLst>
                <a:ext uri="{FF2B5EF4-FFF2-40B4-BE49-F238E27FC236}">
                  <a16:creationId xmlns:a16="http://schemas.microsoft.com/office/drawing/2014/main" id="{5A6B8A8A-EFD2-4E62-B2F2-D0306DFEC364}"/>
                </a:ext>
              </a:extLst>
            </xdr:cNvPr>
            <xdr:cNvSpPr txBox="1"/>
          </xdr:nvSpPr>
          <xdr:spPr>
            <a:xfrm>
              <a:off x="11910060" y="14931390"/>
              <a:ext cx="3768788" cy="3480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𝑇𝑖𝑒𝑚𝑝𝑜 𝑑𝑒 𝐸𝑣𝑜𝑙𝑢𝑐𝑖𝑜𝑛⇒1/((𝐹𝐺𝑂)𝐶𝑎𝑝𝑎𝑐𝑖𝑑𝑎𝑑 𝑑𝑒 𝑑𝑒𝑣𝑜𝑙𝑢𝑐𝑖𝑜𝑛 𝑙/𝑝)</a:t>
              </a:r>
              <a:endParaRPr lang="es-ES" sz="1100"/>
            </a:p>
          </xdr:txBody>
        </xdr:sp>
      </mc:Fallback>
    </mc:AlternateContent>
    <xdr:clientData/>
  </xdr:oneCellAnchor>
  <xdr:oneCellAnchor>
    <xdr:from>
      <xdr:col>7</xdr:col>
      <xdr:colOff>350520</xdr:colOff>
      <xdr:row>20</xdr:row>
      <xdr:rowOff>76200</xdr:rowOff>
    </xdr:from>
    <xdr:ext cx="3850798" cy="346505"/>
    <mc:AlternateContent xmlns:mc="http://schemas.openxmlformats.org/markup-compatibility/2006">
      <mc:Choice xmlns:a14="http://schemas.microsoft.com/office/drawing/2010/main" Requires="a14">
        <xdr:sp macro="" textlink="">
          <xdr:nvSpPr>
            <xdr:cNvPr id="17" name="CuadroTexto 16">
              <a:extLst>
                <a:ext uri="{FF2B5EF4-FFF2-40B4-BE49-F238E27FC236}">
                  <a16:creationId xmlns:a16="http://schemas.microsoft.com/office/drawing/2014/main" id="{0A276678-E989-4F11-AB2A-F687A3A84508}"/>
                </a:ext>
              </a:extLst>
            </xdr:cNvPr>
            <xdr:cNvSpPr txBox="1"/>
          </xdr:nvSpPr>
          <xdr:spPr>
            <a:xfrm>
              <a:off x="11742420" y="15704820"/>
              <a:ext cx="3850798" cy="3465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𝑇𝑖𝑒𝑚𝑝𝑜</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𝐸𝑣𝑜𝑙𝑢𝑐𝑖𝑜𝑛</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1</m:t>
                        </m:r>
                      </m:num>
                      <m:den>
                        <m:d>
                          <m:dPr>
                            <m:ctrlPr>
                              <a:rPr lang="es-ES" sz="1100" b="0" i="1">
                                <a:latin typeface="Cambria Math" panose="02040503050406030204" pitchFamily="18" charset="0"/>
                              </a:rPr>
                            </m:ctrlPr>
                          </m:dPr>
                          <m:e>
                            <m:r>
                              <a:rPr lang="es-ES" sz="1100" b="0" i="1">
                                <a:latin typeface="Cambria Math" panose="02040503050406030204" pitchFamily="18" charset="0"/>
                              </a:rPr>
                              <m:t>𝐹𝐸𝐴𝐸</m:t>
                            </m:r>
                          </m:e>
                        </m:d>
                        <m:r>
                          <a:rPr lang="es-ES" sz="1100" b="0" i="1">
                            <a:latin typeface="Cambria Math" panose="02040503050406030204" pitchFamily="18" charset="0"/>
                          </a:rPr>
                          <m:t>𝐶𝑎𝑝𝑎𝑐𝑖𝑑𝑎𝑑</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𝑑𝑒𝑣𝑜𝑙𝑢𝑐𝑖𝑜𝑛</m:t>
                        </m:r>
                        <m:r>
                          <a:rPr lang="es-ES" sz="1100" b="0" i="1">
                            <a:latin typeface="Cambria Math" panose="02040503050406030204" pitchFamily="18" charset="0"/>
                          </a:rPr>
                          <m:t> </m:t>
                        </m:r>
                        <m:r>
                          <a:rPr lang="es-ES" sz="1100" b="0" i="1">
                            <a:latin typeface="Cambria Math" panose="02040503050406030204" pitchFamily="18" charset="0"/>
                          </a:rPr>
                          <m:t>𝑙</m:t>
                        </m:r>
                        <m:r>
                          <a:rPr lang="es-ES" sz="1100" b="0" i="1">
                            <a:latin typeface="Cambria Math" panose="02040503050406030204" pitchFamily="18" charset="0"/>
                          </a:rPr>
                          <m:t>/</m:t>
                        </m:r>
                        <m:r>
                          <a:rPr lang="es-ES" sz="1100" b="0" i="1">
                            <a:latin typeface="Cambria Math" panose="02040503050406030204" pitchFamily="18" charset="0"/>
                          </a:rPr>
                          <m:t>𝑝</m:t>
                        </m:r>
                      </m:den>
                    </m:f>
                  </m:oMath>
                </m:oMathPara>
              </a14:m>
              <a:endParaRPr lang="es-ES" sz="1100"/>
            </a:p>
          </xdr:txBody>
        </xdr:sp>
      </mc:Choice>
      <mc:Fallback>
        <xdr:sp macro="" textlink="">
          <xdr:nvSpPr>
            <xdr:cNvPr id="17" name="CuadroTexto 16">
              <a:extLst>
                <a:ext uri="{FF2B5EF4-FFF2-40B4-BE49-F238E27FC236}">
                  <a16:creationId xmlns:a16="http://schemas.microsoft.com/office/drawing/2014/main" id="{0A276678-E989-4F11-AB2A-F687A3A84508}"/>
                </a:ext>
              </a:extLst>
            </xdr:cNvPr>
            <xdr:cNvSpPr txBox="1"/>
          </xdr:nvSpPr>
          <xdr:spPr>
            <a:xfrm>
              <a:off x="11742420" y="15704820"/>
              <a:ext cx="3850798" cy="3465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𝑇𝑖𝑒𝑚𝑝𝑜 𝑑𝑒 𝐸𝑣𝑜𝑙𝑢𝑐𝑖𝑜𝑛⇒1/((𝐹𝐸𝐴𝐸)𝐶𝑎𝑝𝑎𝑐𝑖𝑑𝑎𝑑 𝑑𝑒 𝑑𝑒𝑣𝑜𝑙𝑢𝑐𝑖𝑜𝑛 𝑙/𝑝)</a:t>
              </a:r>
              <a:endParaRPr lang="es-ES" sz="1100"/>
            </a:p>
          </xdr:txBody>
        </xdr:sp>
      </mc:Fallback>
    </mc:AlternateContent>
    <xdr:clientData/>
  </xdr:oneCellAnchor>
  <xdr:oneCellAnchor>
    <xdr:from>
      <xdr:col>7</xdr:col>
      <xdr:colOff>129540</xdr:colOff>
      <xdr:row>34</xdr:row>
      <xdr:rowOff>209550</xdr:rowOff>
    </xdr:from>
    <xdr:ext cx="5615255" cy="287515"/>
    <mc:AlternateContent xmlns:mc="http://schemas.openxmlformats.org/markup-compatibility/2006">
      <mc:Choice xmlns:a14="http://schemas.microsoft.com/office/drawing/2010/main" Requires="a14">
        <xdr:sp macro="" textlink="">
          <xdr:nvSpPr>
            <xdr:cNvPr id="18" name="CuadroTexto 17">
              <a:extLst>
                <a:ext uri="{FF2B5EF4-FFF2-40B4-BE49-F238E27FC236}">
                  <a16:creationId xmlns:a16="http://schemas.microsoft.com/office/drawing/2014/main" id="{4F771F45-9769-4069-957F-FACCB09D5DC8}"/>
                </a:ext>
              </a:extLst>
            </xdr:cNvPr>
            <xdr:cNvSpPr txBox="1"/>
          </xdr:nvSpPr>
          <xdr:spPr>
            <a:xfrm>
              <a:off x="11521440" y="24829770"/>
              <a:ext cx="5615255" cy="2875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900" b="0" i="1">
                        <a:latin typeface="Cambria Math" panose="02040503050406030204" pitchFamily="18" charset="0"/>
                      </a:rPr>
                      <m:t>𝑅</m:t>
                    </m:r>
                    <m:r>
                      <a:rPr lang="es-ES" sz="900" b="0" i="1">
                        <a:latin typeface="Cambria Math" panose="02040503050406030204" pitchFamily="18" charset="0"/>
                      </a:rPr>
                      <m:t>. </m:t>
                    </m:r>
                    <m:r>
                      <a:rPr lang="es-ES" sz="900" b="0" i="1">
                        <a:latin typeface="Cambria Math" panose="02040503050406030204" pitchFamily="18" charset="0"/>
                      </a:rPr>
                      <m:t>𝐺𝑙𝑜𝑏𝑎𝑙</m:t>
                    </m:r>
                    <m:r>
                      <a:rPr lang="es-ES" sz="900" b="0" i="1">
                        <a:latin typeface="Cambria Math" panose="02040503050406030204" pitchFamily="18" charset="0"/>
                      </a:rPr>
                      <m:t>=</m:t>
                    </m:r>
                    <m:f>
                      <m:fPr>
                        <m:ctrlPr>
                          <a:rPr lang="es-ES" sz="900" b="0" i="1">
                            <a:latin typeface="Cambria Math" panose="02040503050406030204" pitchFamily="18" charset="0"/>
                          </a:rPr>
                        </m:ctrlPr>
                      </m:fPr>
                      <m:num>
                        <m:r>
                          <a:rPr lang="es-ES" sz="900" b="0" i="1">
                            <a:latin typeface="Cambria Math" panose="02040503050406030204" pitchFamily="18" charset="0"/>
                          </a:rPr>
                          <m:t>𝐵𝐴𝐼𝑇</m:t>
                        </m:r>
                      </m:num>
                      <m:den>
                        <m:r>
                          <a:rPr lang="es-ES" sz="900" b="0" i="1">
                            <a:latin typeface="Cambria Math" panose="02040503050406030204" pitchFamily="18" charset="0"/>
                          </a:rPr>
                          <m:t>𝐴𝑐𝑡𝑖𝑣𝑜</m:t>
                        </m:r>
                        <m:r>
                          <a:rPr lang="es-ES" sz="900" b="0" i="1">
                            <a:latin typeface="Cambria Math" panose="02040503050406030204" pitchFamily="18" charset="0"/>
                          </a:rPr>
                          <m:t> </m:t>
                        </m:r>
                        <m:r>
                          <a:rPr lang="es-ES" sz="900" b="0" i="1">
                            <a:solidFill>
                              <a:schemeClr val="tx1"/>
                            </a:solidFill>
                            <a:effectLst/>
                            <a:latin typeface="Cambria Math" panose="02040503050406030204" pitchFamily="18" charset="0"/>
                            <a:ea typeface="+mn-ea"/>
                            <a:cs typeface="+mn-cs"/>
                          </a:rPr>
                          <m:t>𝑇𝑜𝑡𝑎𝑙</m:t>
                        </m:r>
                        <m:r>
                          <a:rPr lang="es-ES" sz="900" b="0" i="1">
                            <a:solidFill>
                              <a:schemeClr val="tx1"/>
                            </a:solidFill>
                            <a:effectLst/>
                            <a:latin typeface="Cambria Math" panose="02040503050406030204" pitchFamily="18" charset="0"/>
                            <a:ea typeface="+mn-ea"/>
                            <a:cs typeface="+mn-cs"/>
                          </a:rPr>
                          <m:t>  (</m:t>
                        </m:r>
                        <m:r>
                          <a:rPr lang="es-ES" sz="900" b="0" i="1">
                            <a:solidFill>
                              <a:schemeClr val="tx1"/>
                            </a:solidFill>
                            <a:effectLst/>
                            <a:latin typeface="Cambria Math" panose="02040503050406030204" pitchFamily="18" charset="0"/>
                            <a:ea typeface="+mn-ea"/>
                            <a:cs typeface="+mn-cs"/>
                          </a:rPr>
                          <m:t>𝐹𝑜𝑛𝑑𝑜𝑠</m:t>
                        </m:r>
                        <m:r>
                          <a:rPr lang="es-ES" sz="900" b="0" i="1">
                            <a:solidFill>
                              <a:schemeClr val="tx1"/>
                            </a:solidFill>
                            <a:effectLst/>
                            <a:latin typeface="Cambria Math" panose="02040503050406030204" pitchFamily="18" charset="0"/>
                            <a:ea typeface="+mn-ea"/>
                            <a:cs typeface="+mn-cs"/>
                          </a:rPr>
                          <m:t> </m:t>
                        </m:r>
                        <m:r>
                          <a:rPr lang="es-ES" sz="900" b="0" i="1">
                            <a:solidFill>
                              <a:schemeClr val="tx1"/>
                            </a:solidFill>
                            <a:effectLst/>
                            <a:latin typeface="Cambria Math" panose="02040503050406030204" pitchFamily="18" charset="0"/>
                            <a:ea typeface="+mn-ea"/>
                            <a:cs typeface="+mn-cs"/>
                          </a:rPr>
                          <m:t>𝑃𝑟𝑜𝑝𝑖𝑜𝑠</m:t>
                        </m:r>
                        <m:r>
                          <a:rPr lang="es-ES" sz="900" b="0" i="1">
                            <a:solidFill>
                              <a:schemeClr val="tx1"/>
                            </a:solidFill>
                            <a:effectLst/>
                            <a:latin typeface="Cambria Math" panose="02040503050406030204" pitchFamily="18" charset="0"/>
                            <a:ea typeface="+mn-ea"/>
                            <a:cs typeface="+mn-cs"/>
                          </a:rPr>
                          <m:t>+</m:t>
                        </m:r>
                        <m:r>
                          <a:rPr lang="es-ES" sz="900" b="0" i="1">
                            <a:solidFill>
                              <a:schemeClr val="tx1"/>
                            </a:solidFill>
                            <a:effectLst/>
                            <a:latin typeface="Cambria Math" panose="02040503050406030204" pitchFamily="18" charset="0"/>
                            <a:ea typeface="+mn-ea"/>
                            <a:cs typeface="+mn-cs"/>
                          </a:rPr>
                          <m:t>𝐹𝑜𝑛𝑑𝑜𝑠</m:t>
                        </m:r>
                        <m:r>
                          <a:rPr lang="es-ES" sz="900" b="0" i="1">
                            <a:solidFill>
                              <a:schemeClr val="tx1"/>
                            </a:solidFill>
                            <a:effectLst/>
                            <a:latin typeface="Cambria Math" panose="02040503050406030204" pitchFamily="18" charset="0"/>
                            <a:ea typeface="+mn-ea"/>
                            <a:cs typeface="+mn-cs"/>
                          </a:rPr>
                          <m:t> </m:t>
                        </m:r>
                        <m:r>
                          <a:rPr lang="es-ES" sz="900" b="0" i="1">
                            <a:solidFill>
                              <a:schemeClr val="tx1"/>
                            </a:solidFill>
                            <a:effectLst/>
                            <a:latin typeface="Cambria Math" panose="02040503050406030204" pitchFamily="18" charset="0"/>
                            <a:ea typeface="+mn-ea"/>
                            <a:cs typeface="+mn-cs"/>
                          </a:rPr>
                          <m:t>𝐴𝑗𝑒𝑛𝑜𝑠</m:t>
                        </m:r>
                        <m:r>
                          <a:rPr lang="es-ES" sz="900" b="0" i="0">
                            <a:solidFill>
                              <a:schemeClr val="tx1"/>
                            </a:solidFill>
                            <a:effectLst/>
                            <a:latin typeface="Cambria Math" panose="02040503050406030204" pitchFamily="18" charset="0"/>
                            <a:ea typeface="+mn-ea"/>
                            <a:cs typeface="+mn-cs"/>
                          </a:rPr>
                          <m:t>) </m:t>
                        </m:r>
                      </m:den>
                    </m:f>
                    <m:r>
                      <a:rPr lang="es-ES" sz="900" b="0" i="1">
                        <a:latin typeface="Cambria Math" panose="02040503050406030204" pitchFamily="18" charset="0"/>
                      </a:rPr>
                      <m:t>=</m:t>
                    </m:r>
                    <m:f>
                      <m:fPr>
                        <m:ctrlPr>
                          <a:rPr lang="es-ES" sz="900" b="0" i="1">
                            <a:latin typeface="Cambria Math" panose="02040503050406030204" pitchFamily="18" charset="0"/>
                          </a:rPr>
                        </m:ctrlPr>
                      </m:fPr>
                      <m:num>
                        <m:r>
                          <a:rPr lang="es-ES" sz="900" b="0" i="1">
                            <a:latin typeface="Cambria Math" panose="02040503050406030204" pitchFamily="18" charset="0"/>
                          </a:rPr>
                          <m:t>𝐵𝐴𝐼𝑇</m:t>
                        </m:r>
                      </m:num>
                      <m:den>
                        <m:r>
                          <a:rPr lang="es-ES" sz="900" b="0" i="1">
                            <a:latin typeface="Cambria Math" panose="02040503050406030204" pitchFamily="18" charset="0"/>
                          </a:rPr>
                          <m:t>𝐼𝑛𝑔𝑟𝑒𝑠𝑜𝑠</m:t>
                        </m:r>
                        <m:r>
                          <a:rPr lang="es-ES" sz="900" b="0" i="1">
                            <a:latin typeface="Cambria Math" panose="02040503050406030204" pitchFamily="18" charset="0"/>
                          </a:rPr>
                          <m:t> </m:t>
                        </m:r>
                        <m:r>
                          <a:rPr lang="es-ES" sz="900" b="0" i="1">
                            <a:latin typeface="Cambria Math" panose="02040503050406030204" pitchFamily="18" charset="0"/>
                          </a:rPr>
                          <m:t>𝑒𝑥𝑝𝑙𝑜𝑡𝑎𝑐𝑖𝑜𝑛</m:t>
                        </m:r>
                      </m:den>
                    </m:f>
                    <m:r>
                      <a:rPr lang="es-ES" sz="900" b="0" i="1">
                        <a:latin typeface="Cambria Math" panose="02040503050406030204" pitchFamily="18" charset="0"/>
                      </a:rPr>
                      <m:t>∗</m:t>
                    </m:r>
                    <m:f>
                      <m:fPr>
                        <m:ctrlPr>
                          <a:rPr lang="es-ES" sz="900" b="0" i="1">
                            <a:latin typeface="Cambria Math" panose="02040503050406030204" pitchFamily="18" charset="0"/>
                          </a:rPr>
                        </m:ctrlPr>
                      </m:fPr>
                      <m:num>
                        <m:r>
                          <a:rPr lang="es-ES" sz="900" b="0" i="1">
                            <a:solidFill>
                              <a:schemeClr val="tx1"/>
                            </a:solidFill>
                            <a:effectLst/>
                            <a:latin typeface="Cambria Math" panose="02040503050406030204" pitchFamily="18" charset="0"/>
                            <a:ea typeface="+mn-ea"/>
                            <a:cs typeface="+mn-cs"/>
                          </a:rPr>
                          <m:t>𝐼𝑛𝑔𝑟𝑒𝑠𝑜𝑠</m:t>
                        </m:r>
                        <m:r>
                          <a:rPr lang="es-ES" sz="900" b="0" i="1">
                            <a:solidFill>
                              <a:schemeClr val="tx1"/>
                            </a:solidFill>
                            <a:effectLst/>
                            <a:latin typeface="Cambria Math" panose="02040503050406030204" pitchFamily="18" charset="0"/>
                            <a:ea typeface="+mn-ea"/>
                            <a:cs typeface="+mn-cs"/>
                          </a:rPr>
                          <m:t> </m:t>
                        </m:r>
                        <m:r>
                          <a:rPr lang="es-ES" sz="900" b="0" i="1">
                            <a:latin typeface="Cambria Math" panose="02040503050406030204" pitchFamily="18" charset="0"/>
                          </a:rPr>
                          <m:t>𝑒𝑥𝑝𝑙𝑜𝑡𝑎𝑐𝑖𝑜𝑛</m:t>
                        </m:r>
                      </m:num>
                      <m:den>
                        <m:r>
                          <a:rPr lang="es-ES" sz="900" b="0" i="1">
                            <a:solidFill>
                              <a:schemeClr val="tx1"/>
                            </a:solidFill>
                            <a:effectLst/>
                            <a:latin typeface="Cambria Math" panose="02040503050406030204" pitchFamily="18" charset="0"/>
                            <a:ea typeface="+mn-ea"/>
                            <a:cs typeface="+mn-cs"/>
                          </a:rPr>
                          <m:t>𝐴𝑐𝑡𝑖𝑣𝑜</m:t>
                        </m:r>
                        <m:r>
                          <a:rPr lang="es-ES" sz="900" b="0" i="1">
                            <a:solidFill>
                              <a:schemeClr val="tx1"/>
                            </a:solidFill>
                            <a:effectLst/>
                            <a:latin typeface="Cambria Math" panose="02040503050406030204" pitchFamily="18" charset="0"/>
                            <a:ea typeface="+mn-ea"/>
                            <a:cs typeface="+mn-cs"/>
                          </a:rPr>
                          <m:t> </m:t>
                        </m:r>
                        <m:r>
                          <a:rPr lang="es-ES" sz="900" b="0" i="1">
                            <a:solidFill>
                              <a:schemeClr val="tx1"/>
                            </a:solidFill>
                            <a:effectLst/>
                            <a:latin typeface="Cambria Math" panose="02040503050406030204" pitchFamily="18" charset="0"/>
                            <a:ea typeface="+mn-ea"/>
                            <a:cs typeface="+mn-cs"/>
                          </a:rPr>
                          <m:t>𝑇𝑜𝑡𝑎𝑙</m:t>
                        </m:r>
                        <m:r>
                          <a:rPr lang="es-ES" sz="900" b="0" i="1">
                            <a:solidFill>
                              <a:schemeClr val="tx1"/>
                            </a:solidFill>
                            <a:effectLst/>
                            <a:latin typeface="Cambria Math" panose="02040503050406030204" pitchFamily="18" charset="0"/>
                            <a:ea typeface="+mn-ea"/>
                            <a:cs typeface="+mn-cs"/>
                          </a:rPr>
                          <m:t> </m:t>
                        </m:r>
                      </m:den>
                    </m:f>
                  </m:oMath>
                </m:oMathPara>
              </a14:m>
              <a:endParaRPr lang="es-ES" sz="1100" b="0"/>
            </a:p>
          </xdr:txBody>
        </xdr:sp>
      </mc:Choice>
      <mc:Fallback>
        <xdr:sp macro="" textlink="">
          <xdr:nvSpPr>
            <xdr:cNvPr id="18" name="CuadroTexto 17">
              <a:extLst>
                <a:ext uri="{FF2B5EF4-FFF2-40B4-BE49-F238E27FC236}">
                  <a16:creationId xmlns:a16="http://schemas.microsoft.com/office/drawing/2014/main" id="{4F771F45-9769-4069-957F-FACCB09D5DC8}"/>
                </a:ext>
              </a:extLst>
            </xdr:cNvPr>
            <xdr:cNvSpPr txBox="1"/>
          </xdr:nvSpPr>
          <xdr:spPr>
            <a:xfrm>
              <a:off x="11521440" y="24829770"/>
              <a:ext cx="5615255" cy="2875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900" b="0" i="0">
                  <a:latin typeface="Cambria Math" panose="02040503050406030204" pitchFamily="18" charset="0"/>
                </a:rPr>
                <a:t>𝑅. 𝐺𝑙𝑜𝑏𝑎𝑙=𝐵𝐴𝐼𝑇/(𝐴𝑐𝑡𝑖𝑣𝑜 </a:t>
              </a:r>
              <a:r>
                <a:rPr lang="es-ES" sz="900" b="0" i="0">
                  <a:solidFill>
                    <a:schemeClr val="tx1"/>
                  </a:solidFill>
                  <a:effectLst/>
                  <a:latin typeface="Cambria Math" panose="02040503050406030204" pitchFamily="18" charset="0"/>
                  <a:ea typeface="+mn-ea"/>
                  <a:cs typeface="+mn-cs"/>
                </a:rPr>
                <a:t>𝑇𝑜𝑡𝑎𝑙  (𝐹𝑜𝑛𝑑𝑜𝑠 𝑃𝑟𝑜𝑝𝑖𝑜𝑠+𝐹𝑜𝑛𝑑𝑜𝑠 𝐴𝑗𝑒𝑛𝑜𝑠) )</a:t>
              </a:r>
              <a:r>
                <a:rPr lang="es-ES" sz="900" b="0" i="0">
                  <a:latin typeface="Cambria Math" panose="02040503050406030204" pitchFamily="18" charset="0"/>
                </a:rPr>
                <a:t>=𝐵𝐴𝐼𝑇/(𝐼𝑛𝑔𝑟𝑒𝑠𝑜𝑠 𝑒𝑥𝑝𝑙𝑜𝑡𝑎𝑐𝑖𝑜𝑛)∗(</a:t>
              </a:r>
              <a:r>
                <a:rPr lang="es-ES" sz="900" b="0" i="0">
                  <a:solidFill>
                    <a:schemeClr val="tx1"/>
                  </a:solidFill>
                  <a:effectLst/>
                  <a:latin typeface="Cambria Math" panose="02040503050406030204" pitchFamily="18" charset="0"/>
                  <a:ea typeface="+mn-ea"/>
                  <a:cs typeface="+mn-cs"/>
                </a:rPr>
                <a:t>𝐼𝑛𝑔𝑟𝑒𝑠𝑜𝑠 </a:t>
              </a:r>
              <a:r>
                <a:rPr lang="es-ES" sz="900" b="0" i="0">
                  <a:latin typeface="Cambria Math" panose="02040503050406030204" pitchFamily="18" charset="0"/>
                </a:rPr>
                <a:t>𝑒𝑥𝑝𝑙𝑜𝑡𝑎𝑐𝑖𝑜𝑛)/(</a:t>
              </a:r>
              <a:r>
                <a:rPr lang="es-ES" sz="900" b="0" i="0">
                  <a:solidFill>
                    <a:schemeClr val="tx1"/>
                  </a:solidFill>
                  <a:effectLst/>
                  <a:latin typeface="Cambria Math" panose="02040503050406030204" pitchFamily="18" charset="0"/>
                  <a:ea typeface="+mn-ea"/>
                  <a:cs typeface="+mn-cs"/>
                </a:rPr>
                <a:t>𝐴𝑐𝑡𝑖𝑣𝑜 𝑇𝑜𝑡𝑎𝑙 )</a:t>
              </a:r>
              <a:endParaRPr lang="es-ES" sz="1100" b="0"/>
            </a:p>
          </xdr:txBody>
        </xdr:sp>
      </mc:Fallback>
    </mc:AlternateContent>
    <xdr:clientData/>
  </xdr:oneCellAnchor>
  <xdr:oneCellAnchor>
    <xdr:from>
      <xdr:col>7</xdr:col>
      <xdr:colOff>83820</xdr:colOff>
      <xdr:row>28</xdr:row>
      <xdr:rowOff>175260</xdr:rowOff>
    </xdr:from>
    <xdr:ext cx="4044119" cy="287258"/>
    <mc:AlternateContent xmlns:mc="http://schemas.openxmlformats.org/markup-compatibility/2006">
      <mc:Choice xmlns:a14="http://schemas.microsoft.com/office/drawing/2010/main" Requires="a14">
        <xdr:sp macro="" textlink="">
          <xdr:nvSpPr>
            <xdr:cNvPr id="19" name="CuadroTexto 18">
              <a:extLst>
                <a:ext uri="{FF2B5EF4-FFF2-40B4-BE49-F238E27FC236}">
                  <a16:creationId xmlns:a16="http://schemas.microsoft.com/office/drawing/2014/main" id="{95388756-8B8F-46E5-B1AD-7ECD3C3E4081}"/>
                </a:ext>
              </a:extLst>
            </xdr:cNvPr>
            <xdr:cNvSpPr txBox="1"/>
          </xdr:nvSpPr>
          <xdr:spPr>
            <a:xfrm>
              <a:off x="11475720" y="20734020"/>
              <a:ext cx="4044119" cy="2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900" b="0" i="1">
                        <a:latin typeface="Cambria Math" panose="02040503050406030204" pitchFamily="18" charset="0"/>
                      </a:rPr>
                      <m:t>𝑅</m:t>
                    </m:r>
                    <m:r>
                      <a:rPr lang="es-ES" sz="900" b="0" i="1">
                        <a:latin typeface="Cambria Math" panose="02040503050406030204" pitchFamily="18" charset="0"/>
                      </a:rPr>
                      <m:t>.</m:t>
                    </m:r>
                    <m:r>
                      <a:rPr lang="es-ES" sz="900" b="0" i="1">
                        <a:latin typeface="Cambria Math" panose="02040503050406030204" pitchFamily="18" charset="0"/>
                      </a:rPr>
                      <m:t>𝐸</m:t>
                    </m:r>
                    <m:r>
                      <a:rPr lang="es-ES" sz="900" b="0" i="1">
                        <a:latin typeface="Cambria Math" panose="02040503050406030204" pitchFamily="18" charset="0"/>
                      </a:rPr>
                      <m:t> </m:t>
                    </m:r>
                    <m:r>
                      <a:rPr lang="es-ES" sz="900" b="0" i="1">
                        <a:latin typeface="Cambria Math" panose="02040503050406030204" pitchFamily="18" charset="0"/>
                      </a:rPr>
                      <m:t>𝐸𝑥𝑝</m:t>
                    </m:r>
                    <m:r>
                      <a:rPr lang="es-ES" sz="900" b="0" i="1">
                        <a:latin typeface="Cambria Math" panose="02040503050406030204" pitchFamily="18" charset="0"/>
                      </a:rPr>
                      <m:t>=</m:t>
                    </m:r>
                    <m:f>
                      <m:fPr>
                        <m:ctrlPr>
                          <a:rPr lang="es-ES" sz="900" b="0" i="1">
                            <a:latin typeface="Cambria Math" panose="02040503050406030204" pitchFamily="18" charset="0"/>
                          </a:rPr>
                        </m:ctrlPr>
                      </m:fPr>
                      <m:num>
                        <m:r>
                          <a:rPr lang="es-ES" sz="900" b="0" i="1">
                            <a:latin typeface="Cambria Math" panose="02040503050406030204" pitchFamily="18" charset="0"/>
                          </a:rPr>
                          <m:t>𝑅𝑁𝐸</m:t>
                        </m:r>
                      </m:num>
                      <m:den>
                        <m:r>
                          <a:rPr lang="es-ES" sz="900" b="0" i="1">
                            <a:latin typeface="Cambria Math" panose="02040503050406030204" pitchFamily="18" charset="0"/>
                          </a:rPr>
                          <m:t>𝐴𝑐𝑡𝑖𝑣𝑜</m:t>
                        </m:r>
                        <m:r>
                          <a:rPr lang="es-ES" sz="900" b="0" i="1">
                            <a:latin typeface="Cambria Math" panose="02040503050406030204" pitchFamily="18" charset="0"/>
                          </a:rPr>
                          <m:t> </m:t>
                        </m:r>
                        <m:r>
                          <a:rPr lang="es-ES" sz="900" b="0" i="1">
                            <a:solidFill>
                              <a:schemeClr val="tx1"/>
                            </a:solidFill>
                            <a:effectLst/>
                            <a:latin typeface="Cambria Math" panose="02040503050406030204" pitchFamily="18" charset="0"/>
                            <a:ea typeface="+mn-ea"/>
                            <a:cs typeface="+mn-cs"/>
                          </a:rPr>
                          <m:t>𝑇𝑜𝑡𝑎𝑙</m:t>
                        </m:r>
                        <m:r>
                          <a:rPr lang="es-ES" sz="900" b="0" i="1">
                            <a:solidFill>
                              <a:schemeClr val="tx1"/>
                            </a:solidFill>
                            <a:effectLst/>
                            <a:latin typeface="Cambria Math" panose="02040503050406030204" pitchFamily="18" charset="0"/>
                            <a:ea typeface="+mn-ea"/>
                            <a:cs typeface="+mn-cs"/>
                          </a:rPr>
                          <m:t> </m:t>
                        </m:r>
                        <m:r>
                          <a:rPr lang="es-ES" sz="900" b="0" i="0">
                            <a:solidFill>
                              <a:schemeClr val="tx1"/>
                            </a:solidFill>
                            <a:effectLst/>
                            <a:latin typeface="Cambria Math" panose="02040503050406030204" pitchFamily="18" charset="0"/>
                            <a:ea typeface="+mn-ea"/>
                            <a:cs typeface="+mn-cs"/>
                          </a:rPr>
                          <m:t> </m:t>
                        </m:r>
                        <m:r>
                          <m:rPr>
                            <m:sty m:val="p"/>
                          </m:rPr>
                          <a:rPr lang="es-ES" sz="900" b="0" i="0">
                            <a:solidFill>
                              <a:schemeClr val="tx1"/>
                            </a:solidFill>
                            <a:effectLst/>
                            <a:latin typeface="Cambria Math" panose="02040503050406030204" pitchFamily="18" charset="0"/>
                            <a:ea typeface="+mn-ea"/>
                            <a:cs typeface="+mn-cs"/>
                          </a:rPr>
                          <m:t>exp</m:t>
                        </m:r>
                        <m:r>
                          <a:rPr lang="es-ES" sz="900" b="0" i="0">
                            <a:solidFill>
                              <a:schemeClr val="tx1"/>
                            </a:solidFill>
                            <a:effectLst/>
                            <a:latin typeface="Cambria Math" panose="02040503050406030204" pitchFamily="18" charset="0"/>
                            <a:ea typeface="+mn-ea"/>
                            <a:cs typeface="+mn-cs"/>
                          </a:rPr>
                          <m:t> </m:t>
                        </m:r>
                      </m:den>
                    </m:f>
                    <m:r>
                      <a:rPr lang="es-ES" sz="900" b="0" i="1">
                        <a:latin typeface="Cambria Math" panose="02040503050406030204" pitchFamily="18" charset="0"/>
                      </a:rPr>
                      <m:t>=</m:t>
                    </m:r>
                    <m:f>
                      <m:fPr>
                        <m:ctrlPr>
                          <a:rPr lang="es-ES" sz="900" b="0" i="1">
                            <a:latin typeface="Cambria Math" panose="02040503050406030204" pitchFamily="18" charset="0"/>
                          </a:rPr>
                        </m:ctrlPr>
                      </m:fPr>
                      <m:num>
                        <m:r>
                          <a:rPr lang="es-ES" sz="900" b="0" i="1">
                            <a:latin typeface="Cambria Math" panose="02040503050406030204" pitchFamily="18" charset="0"/>
                          </a:rPr>
                          <m:t>𝑅𝑁𝐸</m:t>
                        </m:r>
                      </m:num>
                      <m:den>
                        <m:r>
                          <a:rPr lang="es-ES" sz="900" b="0" i="1">
                            <a:latin typeface="Cambria Math" panose="02040503050406030204" pitchFamily="18" charset="0"/>
                          </a:rPr>
                          <m:t>𝐼𝑛𝑔𝑟𝑒𝑠𝑜𝑠</m:t>
                        </m:r>
                        <m:r>
                          <a:rPr lang="es-ES" sz="900" b="0" i="1">
                            <a:latin typeface="Cambria Math" panose="02040503050406030204" pitchFamily="18" charset="0"/>
                          </a:rPr>
                          <m:t> </m:t>
                        </m:r>
                        <m:r>
                          <a:rPr lang="es-ES" sz="900" b="0" i="1">
                            <a:latin typeface="Cambria Math" panose="02040503050406030204" pitchFamily="18" charset="0"/>
                          </a:rPr>
                          <m:t>𝑒𝑥𝑝𝑙𝑜𝑡𝑎𝑐𝑖𝑜𝑛</m:t>
                        </m:r>
                      </m:den>
                    </m:f>
                    <m:r>
                      <a:rPr lang="es-ES" sz="900" b="0" i="1">
                        <a:latin typeface="Cambria Math" panose="02040503050406030204" pitchFamily="18" charset="0"/>
                      </a:rPr>
                      <m:t>∗</m:t>
                    </m:r>
                    <m:f>
                      <m:fPr>
                        <m:ctrlPr>
                          <a:rPr lang="es-ES" sz="900" b="0" i="1">
                            <a:latin typeface="Cambria Math" panose="02040503050406030204" pitchFamily="18" charset="0"/>
                          </a:rPr>
                        </m:ctrlPr>
                      </m:fPr>
                      <m:num>
                        <m:r>
                          <a:rPr lang="es-ES" sz="900" b="0" i="1">
                            <a:solidFill>
                              <a:schemeClr val="tx1"/>
                            </a:solidFill>
                            <a:effectLst/>
                            <a:latin typeface="Cambria Math" panose="02040503050406030204" pitchFamily="18" charset="0"/>
                            <a:ea typeface="+mn-ea"/>
                            <a:cs typeface="+mn-cs"/>
                          </a:rPr>
                          <m:t>𝐼𝑛𝑔𝑟𝑒𝑠𝑜𝑠</m:t>
                        </m:r>
                        <m:r>
                          <a:rPr lang="es-ES" sz="900" b="0" i="1">
                            <a:solidFill>
                              <a:schemeClr val="tx1"/>
                            </a:solidFill>
                            <a:effectLst/>
                            <a:latin typeface="Cambria Math" panose="02040503050406030204" pitchFamily="18" charset="0"/>
                            <a:ea typeface="+mn-ea"/>
                            <a:cs typeface="+mn-cs"/>
                          </a:rPr>
                          <m:t> </m:t>
                        </m:r>
                        <m:r>
                          <a:rPr lang="es-ES" sz="900" b="0" i="1">
                            <a:latin typeface="Cambria Math" panose="02040503050406030204" pitchFamily="18" charset="0"/>
                          </a:rPr>
                          <m:t>𝑒𝑥𝑝𝑙𝑜𝑡𝑎𝑐𝑖𝑜𝑛</m:t>
                        </m:r>
                      </m:num>
                      <m:den>
                        <m:r>
                          <a:rPr lang="es-ES" sz="900" b="0" i="1">
                            <a:solidFill>
                              <a:schemeClr val="tx1"/>
                            </a:solidFill>
                            <a:effectLst/>
                            <a:latin typeface="Cambria Math" panose="02040503050406030204" pitchFamily="18" charset="0"/>
                            <a:ea typeface="+mn-ea"/>
                            <a:cs typeface="+mn-cs"/>
                          </a:rPr>
                          <m:t>𝐴𝑐𝑡𝑖𝑣𝑜</m:t>
                        </m:r>
                        <m:r>
                          <a:rPr lang="es-ES" sz="900" b="0" i="1">
                            <a:solidFill>
                              <a:schemeClr val="tx1"/>
                            </a:solidFill>
                            <a:effectLst/>
                            <a:latin typeface="Cambria Math" panose="02040503050406030204" pitchFamily="18" charset="0"/>
                            <a:ea typeface="+mn-ea"/>
                            <a:cs typeface="+mn-cs"/>
                          </a:rPr>
                          <m:t> </m:t>
                        </m:r>
                        <m:r>
                          <a:rPr lang="es-ES" sz="900" b="0" i="1">
                            <a:solidFill>
                              <a:schemeClr val="tx1"/>
                            </a:solidFill>
                            <a:effectLst/>
                            <a:latin typeface="Cambria Math" panose="02040503050406030204" pitchFamily="18" charset="0"/>
                            <a:ea typeface="+mn-ea"/>
                            <a:cs typeface="+mn-cs"/>
                          </a:rPr>
                          <m:t>𝑇𝑜𝑡𝑎𝑙</m:t>
                        </m:r>
                        <m:r>
                          <a:rPr lang="es-ES" sz="900" b="0" i="1">
                            <a:solidFill>
                              <a:schemeClr val="tx1"/>
                            </a:solidFill>
                            <a:effectLst/>
                            <a:latin typeface="Cambria Math" panose="02040503050406030204" pitchFamily="18" charset="0"/>
                            <a:ea typeface="+mn-ea"/>
                            <a:cs typeface="+mn-cs"/>
                          </a:rPr>
                          <m:t> </m:t>
                        </m:r>
                        <m:r>
                          <a:rPr lang="es-ES" sz="900" b="0" i="1">
                            <a:solidFill>
                              <a:schemeClr val="tx1"/>
                            </a:solidFill>
                            <a:effectLst/>
                            <a:latin typeface="Cambria Math" panose="02040503050406030204" pitchFamily="18" charset="0"/>
                            <a:ea typeface="+mn-ea"/>
                            <a:cs typeface="+mn-cs"/>
                          </a:rPr>
                          <m:t>𝑚𝑒𝑑𝑖𝑜</m:t>
                        </m:r>
                        <m:r>
                          <a:rPr lang="es-ES" sz="900" b="0" i="1">
                            <a:solidFill>
                              <a:schemeClr val="tx1"/>
                            </a:solidFill>
                            <a:effectLst/>
                            <a:latin typeface="Cambria Math" panose="02040503050406030204" pitchFamily="18" charset="0"/>
                            <a:ea typeface="+mn-ea"/>
                            <a:cs typeface="+mn-cs"/>
                          </a:rPr>
                          <m:t> </m:t>
                        </m:r>
                        <m:r>
                          <a:rPr lang="es-ES" sz="900" b="0" i="1">
                            <a:solidFill>
                              <a:schemeClr val="tx1"/>
                            </a:solidFill>
                            <a:effectLst/>
                            <a:latin typeface="Cambria Math" panose="02040503050406030204" pitchFamily="18" charset="0"/>
                            <a:ea typeface="+mn-ea"/>
                            <a:cs typeface="+mn-cs"/>
                          </a:rPr>
                          <m:t>𝑒𝑥𝑝</m:t>
                        </m:r>
                      </m:den>
                    </m:f>
                  </m:oMath>
                </m:oMathPara>
              </a14:m>
              <a:endParaRPr lang="es-ES" sz="1100" b="0"/>
            </a:p>
          </xdr:txBody>
        </xdr:sp>
      </mc:Choice>
      <mc:Fallback>
        <xdr:sp macro="" textlink="">
          <xdr:nvSpPr>
            <xdr:cNvPr id="19" name="CuadroTexto 18">
              <a:extLst>
                <a:ext uri="{FF2B5EF4-FFF2-40B4-BE49-F238E27FC236}">
                  <a16:creationId xmlns:a16="http://schemas.microsoft.com/office/drawing/2014/main" id="{95388756-8B8F-46E5-B1AD-7ECD3C3E4081}"/>
                </a:ext>
              </a:extLst>
            </xdr:cNvPr>
            <xdr:cNvSpPr txBox="1"/>
          </xdr:nvSpPr>
          <xdr:spPr>
            <a:xfrm>
              <a:off x="11475720" y="20734020"/>
              <a:ext cx="4044119" cy="2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900" b="0" i="0">
                  <a:latin typeface="Cambria Math" panose="02040503050406030204" pitchFamily="18" charset="0"/>
                </a:rPr>
                <a:t>𝑅.𝐸 𝐸𝑥𝑝=𝑅𝑁𝐸/(𝐴𝑐𝑡𝑖𝑣𝑜 </a:t>
              </a:r>
              <a:r>
                <a:rPr lang="es-ES" sz="900" b="0" i="0">
                  <a:solidFill>
                    <a:schemeClr val="tx1"/>
                  </a:solidFill>
                  <a:effectLst/>
                  <a:latin typeface="Cambria Math" panose="02040503050406030204" pitchFamily="18" charset="0"/>
                  <a:ea typeface="+mn-ea"/>
                  <a:cs typeface="+mn-cs"/>
                </a:rPr>
                <a:t>𝑇𝑜𝑡𝑎𝑙  exp )</a:t>
              </a:r>
              <a:r>
                <a:rPr lang="es-ES" sz="900" b="0" i="0">
                  <a:latin typeface="Cambria Math" panose="02040503050406030204" pitchFamily="18" charset="0"/>
                </a:rPr>
                <a:t>=𝑅𝑁𝐸/(𝐼𝑛𝑔𝑟𝑒𝑠𝑜𝑠 𝑒𝑥𝑝𝑙𝑜𝑡𝑎𝑐𝑖𝑜𝑛)∗(</a:t>
              </a:r>
              <a:r>
                <a:rPr lang="es-ES" sz="900" b="0" i="0">
                  <a:solidFill>
                    <a:schemeClr val="tx1"/>
                  </a:solidFill>
                  <a:effectLst/>
                  <a:latin typeface="Cambria Math" panose="02040503050406030204" pitchFamily="18" charset="0"/>
                  <a:ea typeface="+mn-ea"/>
                  <a:cs typeface="+mn-cs"/>
                </a:rPr>
                <a:t>𝐼𝑛𝑔𝑟𝑒𝑠𝑜𝑠 </a:t>
              </a:r>
              <a:r>
                <a:rPr lang="es-ES" sz="900" b="0" i="0">
                  <a:latin typeface="Cambria Math" panose="02040503050406030204" pitchFamily="18" charset="0"/>
                </a:rPr>
                <a:t>𝑒𝑥𝑝𝑙𝑜𝑡𝑎𝑐𝑖𝑜𝑛)/(</a:t>
              </a:r>
              <a:r>
                <a:rPr lang="es-ES" sz="900" b="0" i="0">
                  <a:solidFill>
                    <a:schemeClr val="tx1"/>
                  </a:solidFill>
                  <a:effectLst/>
                  <a:latin typeface="Cambria Math" panose="02040503050406030204" pitchFamily="18" charset="0"/>
                  <a:ea typeface="+mn-ea"/>
                  <a:cs typeface="+mn-cs"/>
                </a:rPr>
                <a:t>𝐴𝑐𝑡𝑖𝑣𝑜 𝑇𝑜𝑡𝑎𝑙 𝑚𝑒𝑑𝑖𝑜 𝑒𝑥𝑝)</a:t>
              </a:r>
              <a:endParaRPr lang="es-ES" sz="1100" b="0"/>
            </a:p>
          </xdr:txBody>
        </xdr:sp>
      </mc:Fallback>
    </mc:AlternateContent>
    <xdr:clientData/>
  </xdr:oneCellAnchor>
  <xdr:oneCellAnchor>
    <xdr:from>
      <xdr:col>7</xdr:col>
      <xdr:colOff>60960</xdr:colOff>
      <xdr:row>40</xdr:row>
      <xdr:rowOff>87630</xdr:rowOff>
    </xdr:from>
    <xdr:ext cx="2780825" cy="172227"/>
    <mc:AlternateContent xmlns:mc="http://schemas.openxmlformats.org/markup-compatibility/2006">
      <mc:Choice xmlns:a14="http://schemas.microsoft.com/office/drawing/2010/main" Requires="a14">
        <xdr:sp macro="" textlink="">
          <xdr:nvSpPr>
            <xdr:cNvPr id="20" name="CuadroTexto 19">
              <a:extLst>
                <a:ext uri="{FF2B5EF4-FFF2-40B4-BE49-F238E27FC236}">
                  <a16:creationId xmlns:a16="http://schemas.microsoft.com/office/drawing/2014/main" id="{820487F2-1756-4151-84D2-2BA888E1E4F1}"/>
                </a:ext>
              </a:extLst>
            </xdr:cNvPr>
            <xdr:cNvSpPr txBox="1"/>
          </xdr:nvSpPr>
          <xdr:spPr>
            <a:xfrm>
              <a:off x="11452860" y="29028390"/>
              <a:ext cx="2780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m:t>
                    </m:r>
                    <m:r>
                      <a:rPr lang="es-ES" sz="1100" b="0" i="1">
                        <a:latin typeface="Cambria Math" panose="02040503050406030204" pitchFamily="18" charset="0"/>
                      </a:rPr>
                      <m:t>.</m:t>
                    </m:r>
                    <m:r>
                      <a:rPr lang="es-ES" sz="1100" b="0" i="1">
                        <a:latin typeface="Cambria Math" panose="02040503050406030204" pitchFamily="18" charset="0"/>
                      </a:rPr>
                      <m:t>𝐹𝑖𝑛𝑎𝑛𝑐𝑖𝑒𝑟𝑎</m:t>
                    </m:r>
                    <m:r>
                      <a:rPr lang="es-ES" sz="1100" b="0" i="1">
                        <a:latin typeface="Cambria Math" panose="02040503050406030204" pitchFamily="18" charset="0"/>
                      </a:rPr>
                      <m:t>=</m:t>
                    </m:r>
                    <m:d>
                      <m:dPr>
                        <m:endChr m:val="]"/>
                        <m:ctrlPr>
                          <a:rPr lang="es-ES" sz="1100" b="0" i="1">
                            <a:latin typeface="Cambria Math" panose="02040503050406030204" pitchFamily="18" charset="0"/>
                          </a:rPr>
                        </m:ctrlPr>
                      </m:dPr>
                      <m:e>
                        <m:r>
                          <a:rPr lang="es-ES" sz="1100" b="0" i="1">
                            <a:latin typeface="Cambria Math" panose="02040503050406030204" pitchFamily="18" charset="0"/>
                          </a:rPr>
                          <m:t>𝑅</m:t>
                        </m:r>
                        <m:r>
                          <a:rPr lang="es-ES" sz="1100" b="0" i="1">
                            <a:latin typeface="Cambria Math" panose="02040503050406030204" pitchFamily="18" charset="0"/>
                          </a:rPr>
                          <m:t>.</m:t>
                        </m:r>
                        <m:r>
                          <a:rPr lang="es-ES" sz="1100" b="0" i="1">
                            <a:latin typeface="Cambria Math" panose="02040503050406030204" pitchFamily="18" charset="0"/>
                          </a:rPr>
                          <m:t>𝐸</m:t>
                        </m:r>
                        <m:r>
                          <a:rPr lang="es-ES" sz="1100" b="0" i="1">
                            <a:latin typeface="Cambria Math" panose="02040503050406030204" pitchFamily="18" charset="0"/>
                          </a:rPr>
                          <m:t>+</m:t>
                        </m:r>
                        <m:r>
                          <a:rPr lang="es-ES" sz="1100" b="0" i="1">
                            <a:latin typeface="Cambria Math" panose="02040503050406030204" pitchFamily="18" charset="0"/>
                          </a:rPr>
                          <m:t>𝐿</m:t>
                        </m:r>
                        <m:d>
                          <m:dPr>
                            <m:ctrlPr>
                              <a:rPr lang="es-ES" sz="1100" b="0" i="1">
                                <a:latin typeface="Cambria Math" panose="02040503050406030204" pitchFamily="18" charset="0"/>
                              </a:rPr>
                            </m:ctrlPr>
                          </m:dPr>
                          <m:e>
                            <m:r>
                              <a:rPr lang="es-ES" sz="1100" b="0" i="1">
                                <a:latin typeface="Cambria Math" panose="02040503050406030204" pitchFamily="18" charset="0"/>
                              </a:rPr>
                              <m:t>𝑅𝐸</m:t>
                            </m:r>
                            <m:r>
                              <a:rPr lang="es-ES" sz="1100" b="0" i="1">
                                <a:latin typeface="Cambria Math" panose="02040503050406030204" pitchFamily="18" charset="0"/>
                              </a:rPr>
                              <m:t>−</m:t>
                            </m:r>
                            <m:r>
                              <a:rPr lang="es-ES" sz="1100" b="0" i="1">
                                <a:latin typeface="Cambria Math" panose="02040503050406030204" pitchFamily="18" charset="0"/>
                              </a:rPr>
                              <m:t>𝐾</m:t>
                            </m:r>
                          </m:e>
                        </m:d>
                      </m:e>
                    </m:d>
                    <m:r>
                      <a:rPr lang="es-ES" sz="1100" b="0" i="1">
                        <a:latin typeface="Cambria Math" panose="02040503050406030204" pitchFamily="18" charset="0"/>
                      </a:rPr>
                      <m:t>∗(1−</m:t>
                    </m:r>
                    <m:r>
                      <a:rPr lang="es-ES" sz="1100" b="0" i="1">
                        <a:latin typeface="Cambria Math" panose="02040503050406030204" pitchFamily="18" charset="0"/>
                      </a:rPr>
                      <m:t>𝑡</m:t>
                    </m:r>
                    <m:r>
                      <a:rPr lang="es-ES" sz="1100" b="0" i="1">
                        <a:latin typeface="Cambria Math" panose="02040503050406030204" pitchFamily="18" charset="0"/>
                      </a:rPr>
                      <m:t>)</m:t>
                    </m:r>
                  </m:oMath>
                </m:oMathPara>
              </a14:m>
              <a:endParaRPr lang="es-ES" sz="1100" b="0"/>
            </a:p>
          </xdr:txBody>
        </xdr:sp>
      </mc:Choice>
      <mc:Fallback>
        <xdr:sp macro="" textlink="">
          <xdr:nvSpPr>
            <xdr:cNvPr id="20" name="CuadroTexto 19">
              <a:extLst>
                <a:ext uri="{FF2B5EF4-FFF2-40B4-BE49-F238E27FC236}">
                  <a16:creationId xmlns:a16="http://schemas.microsoft.com/office/drawing/2014/main" id="{820487F2-1756-4151-84D2-2BA888E1E4F1}"/>
                </a:ext>
              </a:extLst>
            </xdr:cNvPr>
            <xdr:cNvSpPr txBox="1"/>
          </xdr:nvSpPr>
          <xdr:spPr>
            <a:xfrm>
              <a:off x="11452860" y="29028390"/>
              <a:ext cx="2780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𝑅.𝐹𝑖𝑛𝑎𝑛𝑐𝑖𝑒𝑟𝑎=(𝑅.𝐸+𝐿(𝑅𝐸−𝐾)]∗(1−𝑡)</a:t>
              </a:r>
              <a:endParaRPr lang="es-ES" sz="1100" b="0"/>
            </a:p>
          </xdr:txBody>
        </xdr:sp>
      </mc:Fallback>
    </mc:AlternateContent>
    <xdr:clientData/>
  </xdr:oneCellAnchor>
  <xdr:oneCellAnchor>
    <xdr:from>
      <xdr:col>7</xdr:col>
      <xdr:colOff>156777</xdr:colOff>
      <xdr:row>41</xdr:row>
      <xdr:rowOff>114219</xdr:rowOff>
    </xdr:from>
    <xdr:ext cx="3762761" cy="347659"/>
    <mc:AlternateContent xmlns:mc="http://schemas.openxmlformats.org/markup-compatibility/2006">
      <mc:Choice xmlns:a14="http://schemas.microsoft.com/office/drawing/2010/main" Requires="a14">
        <xdr:sp macro="" textlink="">
          <xdr:nvSpPr>
            <xdr:cNvPr id="21" name="CuadroTexto 20">
              <a:extLst>
                <a:ext uri="{FF2B5EF4-FFF2-40B4-BE49-F238E27FC236}">
                  <a16:creationId xmlns:a16="http://schemas.microsoft.com/office/drawing/2014/main" id="{115691D9-9E54-44F6-ADAE-F6CCD12C8376}"/>
                </a:ext>
              </a:extLst>
            </xdr:cNvPr>
            <xdr:cNvSpPr txBox="1"/>
          </xdr:nvSpPr>
          <xdr:spPr>
            <a:xfrm>
              <a:off x="11548677" y="29504559"/>
              <a:ext cx="3762761" cy="3476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𝐶𝑜𝑠𝑡𝑒</m:t>
                    </m:r>
                    <m:r>
                      <a:rPr lang="es-ES" sz="1100" b="0" i="1">
                        <a:latin typeface="Cambria Math" panose="02040503050406030204" pitchFamily="18" charset="0"/>
                      </a:rPr>
                      <m:t> </m:t>
                    </m:r>
                    <m:r>
                      <a:rPr lang="es-ES" sz="1100" b="0" i="1">
                        <a:latin typeface="Cambria Math" panose="02040503050406030204" pitchFamily="18" charset="0"/>
                      </a:rPr>
                      <m:t>𝐸𝑛𝑑𝑢𝑒𝑑𝑎𝑚𝑖𝑒𝑛𝑡𝑜</m:t>
                    </m:r>
                    <m:r>
                      <a:rPr lang="es-ES" sz="1100" b="0" i="1">
                        <a:latin typeface="Cambria Math" panose="02040503050406030204" pitchFamily="18" charset="0"/>
                      </a:rPr>
                      <m:t> </m:t>
                    </m:r>
                    <m:r>
                      <a:rPr lang="es-ES" sz="1100" b="0" i="1">
                        <a:latin typeface="Cambria Math" panose="02040503050406030204" pitchFamily="18" charset="0"/>
                      </a:rPr>
                      <m:t>𝑁𝑜</m:t>
                    </m:r>
                    <m:r>
                      <a:rPr lang="es-ES" sz="1100" b="0" i="1">
                        <a:latin typeface="Cambria Math" panose="02040503050406030204" pitchFamily="18" charset="0"/>
                      </a:rPr>
                      <m:t> </m:t>
                    </m:r>
                    <m:r>
                      <a:rPr lang="es-ES" sz="1100" b="0" i="1">
                        <a:latin typeface="Cambria Math" panose="02040503050406030204" pitchFamily="18" charset="0"/>
                      </a:rPr>
                      <m:t>𝑃𝑟𝑜𝑝𝑖𝑎</m:t>
                    </m:r>
                    <m:r>
                      <a:rPr lang="es-ES" sz="1100" b="0" i="1">
                        <a:latin typeface="Cambria Math" panose="02040503050406030204" pitchFamily="18" charset="0"/>
                      </a:rPr>
                      <m:t> </m:t>
                    </m:r>
                    <m:d>
                      <m:dPr>
                        <m:ctrlPr>
                          <a:rPr lang="es-ES" sz="1100" b="0" i="1">
                            <a:latin typeface="Cambria Math" panose="02040503050406030204" pitchFamily="18" charset="0"/>
                          </a:rPr>
                        </m:ctrlPr>
                      </m:dPr>
                      <m:e>
                        <m:r>
                          <a:rPr lang="es-ES" sz="1100" b="0" i="1">
                            <a:latin typeface="Cambria Math" panose="02040503050406030204" pitchFamily="18" charset="0"/>
                          </a:rPr>
                          <m:t>𝐾</m:t>
                        </m:r>
                      </m:e>
                    </m:d>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solidFill>
                              <a:schemeClr val="tx1"/>
                            </a:solidFill>
                            <a:effectLst/>
                            <a:latin typeface="Cambria Math" panose="02040503050406030204" pitchFamily="18" charset="0"/>
                            <a:ea typeface="+mn-ea"/>
                            <a:cs typeface="+mn-cs"/>
                          </a:rPr>
                          <m:t>𝐺𝑎𝑠𝑡𝑜𝑠</m:t>
                        </m:r>
                        <m:r>
                          <a:rPr lang="es-ES" sz="1100" b="0" i="1">
                            <a:solidFill>
                              <a:schemeClr val="tx1"/>
                            </a:solidFill>
                            <a:effectLst/>
                            <a:latin typeface="Cambria Math" panose="02040503050406030204" pitchFamily="18" charset="0"/>
                            <a:ea typeface="+mn-ea"/>
                            <a:cs typeface="+mn-cs"/>
                          </a:rPr>
                          <m:t> </m:t>
                        </m:r>
                        <m:r>
                          <a:rPr lang="es-ES" sz="1100" b="0" i="1">
                            <a:latin typeface="Cambria Math" panose="02040503050406030204" pitchFamily="18" charset="0"/>
                          </a:rPr>
                          <m:t>𝐹𝑖𝑛𝑎𝑛𝑐𝑖𝑒𝑟𝑜𝑠</m:t>
                        </m:r>
                      </m:num>
                      <m:den>
                        <m:r>
                          <a:rPr lang="es-ES" sz="1100" b="0" i="1">
                            <a:latin typeface="Cambria Math" panose="02040503050406030204" pitchFamily="18" charset="0"/>
                          </a:rPr>
                          <m:t>𝐹𝑜𝑛𝑑𝑜𝑠</m:t>
                        </m:r>
                        <m:r>
                          <a:rPr lang="es-ES" sz="1100" b="0" i="1">
                            <a:latin typeface="Cambria Math" panose="02040503050406030204" pitchFamily="18" charset="0"/>
                          </a:rPr>
                          <m:t> </m:t>
                        </m:r>
                        <m:r>
                          <a:rPr lang="es-ES" sz="1100" b="0" i="1">
                            <a:latin typeface="Cambria Math" panose="02040503050406030204" pitchFamily="18" charset="0"/>
                          </a:rPr>
                          <m:t>𝑎𝑗𝑒𝑛𝑜𝑠</m:t>
                        </m:r>
                      </m:den>
                    </m:f>
                  </m:oMath>
                </m:oMathPara>
              </a14:m>
              <a:endParaRPr lang="es-ES" sz="1100"/>
            </a:p>
          </xdr:txBody>
        </xdr:sp>
      </mc:Choice>
      <mc:Fallback>
        <xdr:sp macro="" textlink="">
          <xdr:nvSpPr>
            <xdr:cNvPr id="21" name="CuadroTexto 20">
              <a:extLst>
                <a:ext uri="{FF2B5EF4-FFF2-40B4-BE49-F238E27FC236}">
                  <a16:creationId xmlns:a16="http://schemas.microsoft.com/office/drawing/2014/main" id="{115691D9-9E54-44F6-ADAE-F6CCD12C8376}"/>
                </a:ext>
              </a:extLst>
            </xdr:cNvPr>
            <xdr:cNvSpPr txBox="1"/>
          </xdr:nvSpPr>
          <xdr:spPr>
            <a:xfrm>
              <a:off x="11548677" y="29504559"/>
              <a:ext cx="3762761" cy="3476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𝐶𝑜𝑠𝑡𝑒 𝐸𝑛𝑑𝑢𝑒𝑑𝑎𝑚𝑖𝑒𝑛𝑡𝑜 𝑁𝑜 𝑃𝑟𝑜𝑝𝑖𝑎 (𝐾)=(</a:t>
              </a:r>
              <a:r>
                <a:rPr lang="es-ES" sz="1100" b="0" i="0">
                  <a:solidFill>
                    <a:schemeClr val="tx1"/>
                  </a:solidFill>
                  <a:effectLst/>
                  <a:latin typeface="Cambria Math" panose="02040503050406030204" pitchFamily="18" charset="0"/>
                  <a:ea typeface="+mn-ea"/>
                  <a:cs typeface="+mn-cs"/>
                </a:rPr>
                <a:t>𝐺𝑎𝑠𝑡𝑜𝑠 </a:t>
              </a:r>
              <a:r>
                <a:rPr lang="es-ES" sz="1100" b="0" i="0">
                  <a:latin typeface="Cambria Math" panose="02040503050406030204" pitchFamily="18" charset="0"/>
                </a:rPr>
                <a:t>𝐹𝑖𝑛𝑎𝑛𝑐𝑖𝑒𝑟𝑜𝑠)/(𝐹𝑜𝑛𝑑𝑜𝑠 𝑎𝑗𝑒𝑛𝑜𝑠)</a:t>
              </a:r>
              <a:endParaRPr lang="es-ES" sz="1100"/>
            </a:p>
          </xdr:txBody>
        </xdr:sp>
      </mc:Fallback>
    </mc:AlternateContent>
    <xdr:clientData/>
  </xdr:oneCellAnchor>
  <xdr:oneCellAnchor>
    <xdr:from>
      <xdr:col>7</xdr:col>
      <xdr:colOff>160020</xdr:colOff>
      <xdr:row>37</xdr:row>
      <xdr:rowOff>247650</xdr:rowOff>
    </xdr:from>
    <xdr:ext cx="4494692" cy="172227"/>
    <mc:AlternateContent xmlns:mc="http://schemas.openxmlformats.org/markup-compatibility/2006">
      <mc:Choice xmlns:a14="http://schemas.microsoft.com/office/drawing/2010/main" Requires="a14">
        <xdr:sp macro="" textlink="">
          <xdr:nvSpPr>
            <xdr:cNvPr id="22" name="CuadroTexto 21">
              <a:extLst>
                <a:ext uri="{FF2B5EF4-FFF2-40B4-BE49-F238E27FC236}">
                  <a16:creationId xmlns:a16="http://schemas.microsoft.com/office/drawing/2014/main" id="{D2864D75-AEE8-48AE-8FF0-D4851E9EB4BC}"/>
                </a:ext>
              </a:extLst>
            </xdr:cNvPr>
            <xdr:cNvSpPr txBox="1"/>
          </xdr:nvSpPr>
          <xdr:spPr>
            <a:xfrm>
              <a:off x="11551920" y="26643330"/>
              <a:ext cx="44946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𝐵𝐴𝐼𝑇</m:t>
                  </m:r>
                  <m:r>
                    <a:rPr lang="es-ES" sz="1100" b="0" i="1">
                      <a:latin typeface="Cambria Math" panose="02040503050406030204" pitchFamily="18" charset="0"/>
                    </a:rPr>
                    <m:t>=⇒</m:t>
                  </m:r>
                </m:oMath>
              </a14:m>
              <a:r>
                <a:rPr lang="es-ES" sz="1100"/>
                <a:t> </a:t>
              </a:r>
              <a14:m>
                <m:oMath xmlns:m="http://schemas.openxmlformats.org/officeDocument/2006/math">
                  <m:r>
                    <a:rPr lang="es-ES" sz="1100" b="0" i="1">
                      <a:solidFill>
                        <a:schemeClr val="tx1"/>
                      </a:solidFill>
                      <a:effectLst/>
                      <a:latin typeface="Cambria Math" panose="02040503050406030204" pitchFamily="18" charset="0"/>
                      <a:ea typeface="+mn-ea"/>
                      <a:cs typeface="+mn-cs"/>
                    </a:rPr>
                    <m:t>𝑅</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𝐴𝑛𝑡𝑒𝑠</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𝑑𝑒</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𝐼𝑚𝑝𝑢𝑒𝑠𝑡𝑜𝑠</m:t>
                  </m:r>
                </m:oMath>
              </a14:m>
              <a:r>
                <a:rPr lang="es-ES" sz="1100"/>
                <a:t> - Ingresos Financieros + Gastos Financieros</a:t>
              </a:r>
            </a:p>
          </xdr:txBody>
        </xdr:sp>
      </mc:Choice>
      <mc:Fallback>
        <xdr:sp macro="" textlink="">
          <xdr:nvSpPr>
            <xdr:cNvPr id="22" name="CuadroTexto 21">
              <a:extLst>
                <a:ext uri="{FF2B5EF4-FFF2-40B4-BE49-F238E27FC236}">
                  <a16:creationId xmlns:a16="http://schemas.microsoft.com/office/drawing/2014/main" id="{D2864D75-AEE8-48AE-8FF0-D4851E9EB4BC}"/>
                </a:ext>
              </a:extLst>
            </xdr:cNvPr>
            <xdr:cNvSpPr txBox="1"/>
          </xdr:nvSpPr>
          <xdr:spPr>
            <a:xfrm>
              <a:off x="11551920" y="26643330"/>
              <a:ext cx="44946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𝐵𝐴𝐼𝑇=⇒</a:t>
              </a:r>
              <a:r>
                <a:rPr lang="es-ES" sz="1100"/>
                <a:t> </a:t>
              </a:r>
              <a:r>
                <a:rPr lang="es-ES" sz="1100" b="0" i="0">
                  <a:solidFill>
                    <a:schemeClr val="tx1"/>
                  </a:solidFill>
                  <a:effectLst/>
                  <a:latin typeface="Cambria Math" panose="02040503050406030204" pitchFamily="18" charset="0"/>
                  <a:ea typeface="+mn-ea"/>
                  <a:cs typeface="+mn-cs"/>
                </a:rPr>
                <a:t>𝑅. 𝐴𝑛𝑡𝑒𝑠 𝑑𝑒 𝐼𝑚𝑝𝑢𝑒𝑠𝑡𝑜𝑠</a:t>
              </a:r>
              <a:r>
                <a:rPr lang="es-ES" sz="1100"/>
                <a:t> - Ingresos Financieros + Gastos Financieros</a:t>
              </a:r>
            </a:p>
          </xdr:txBody>
        </xdr:sp>
      </mc:Fallback>
    </mc:AlternateContent>
    <xdr:clientData/>
  </xdr:oneCellAnchor>
  <xdr:oneCellAnchor>
    <xdr:from>
      <xdr:col>7</xdr:col>
      <xdr:colOff>1013460</xdr:colOff>
      <xdr:row>32</xdr:row>
      <xdr:rowOff>118110</xdr:rowOff>
    </xdr:from>
    <xdr:ext cx="2369495" cy="346570"/>
    <mc:AlternateContent xmlns:mc="http://schemas.openxmlformats.org/markup-compatibility/2006">
      <mc:Choice xmlns:a14="http://schemas.microsoft.com/office/drawing/2010/main" Requires="a14">
        <xdr:sp macro="" textlink="">
          <xdr:nvSpPr>
            <xdr:cNvPr id="23" name="CuadroTexto 22">
              <a:extLst>
                <a:ext uri="{FF2B5EF4-FFF2-40B4-BE49-F238E27FC236}">
                  <a16:creationId xmlns:a16="http://schemas.microsoft.com/office/drawing/2014/main" id="{531B2B0B-6D01-4BB8-8E45-24BE72CE8B5B}"/>
                </a:ext>
              </a:extLst>
            </xdr:cNvPr>
            <xdr:cNvSpPr txBox="1"/>
          </xdr:nvSpPr>
          <xdr:spPr>
            <a:xfrm>
              <a:off x="12405360" y="23572470"/>
              <a:ext cx="2369495"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𝑀𝑎𝑟𝑔𝑒𝑛</m:t>
                    </m:r>
                    <m:r>
                      <a:rPr lang="es-ES" sz="1100" b="0" i="1">
                        <a:latin typeface="Cambria Math" panose="02040503050406030204" pitchFamily="18" charset="0"/>
                      </a:rPr>
                      <m:t> </m:t>
                    </m:r>
                    <m:r>
                      <a:rPr lang="es-ES" sz="1100" b="0" i="1">
                        <a:latin typeface="Cambria Math" panose="02040503050406030204" pitchFamily="18" charset="0"/>
                      </a:rPr>
                      <m:t>𝐸𝑥𝑝</m:t>
                    </m:r>
                    <m:r>
                      <a:rPr lang="es-ES" sz="1100" b="0" i="1">
                        <a:latin typeface="Cambria Math" panose="02040503050406030204" pitchFamily="18" charset="0"/>
                      </a:rPr>
                      <m:t>= </m:t>
                    </m:r>
                    <m:f>
                      <m:fPr>
                        <m:ctrlPr>
                          <a:rPr lang="es-ES" sz="1100" b="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𝑅𝑁𝐸</m:t>
                        </m:r>
                      </m:num>
                      <m:den>
                        <m:r>
                          <a:rPr lang="es-ES" sz="1100" b="0" i="1">
                            <a:solidFill>
                              <a:schemeClr val="tx1"/>
                            </a:solidFill>
                            <a:effectLst/>
                            <a:latin typeface="Cambria Math" panose="02040503050406030204" pitchFamily="18" charset="0"/>
                            <a:ea typeface="+mn-ea"/>
                            <a:cs typeface="+mn-cs"/>
                          </a:rPr>
                          <m:t>𝐼𝑛𝑔𝑟𝑒𝑠𝑜𝑠</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𝑒𝑥𝑝𝑙𝑜𝑡𝑎𝑐𝑖𝑜𝑛</m:t>
                        </m:r>
                      </m:den>
                    </m:f>
                  </m:oMath>
                </m:oMathPara>
              </a14:m>
              <a:endParaRPr lang="es-ES" sz="1100"/>
            </a:p>
          </xdr:txBody>
        </xdr:sp>
      </mc:Choice>
      <mc:Fallback>
        <xdr:sp macro="" textlink="">
          <xdr:nvSpPr>
            <xdr:cNvPr id="23" name="CuadroTexto 22">
              <a:extLst>
                <a:ext uri="{FF2B5EF4-FFF2-40B4-BE49-F238E27FC236}">
                  <a16:creationId xmlns:a16="http://schemas.microsoft.com/office/drawing/2014/main" id="{531B2B0B-6D01-4BB8-8E45-24BE72CE8B5B}"/>
                </a:ext>
              </a:extLst>
            </xdr:cNvPr>
            <xdr:cNvSpPr txBox="1"/>
          </xdr:nvSpPr>
          <xdr:spPr>
            <a:xfrm>
              <a:off x="12405360" y="23572470"/>
              <a:ext cx="2369495"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𝑀𝑎𝑟𝑔𝑒𝑛 𝐸𝑥𝑝= </a:t>
              </a:r>
              <a:r>
                <a:rPr lang="es-ES" sz="1100" b="0" i="0">
                  <a:solidFill>
                    <a:schemeClr val="tx1"/>
                  </a:solidFill>
                  <a:effectLst/>
                  <a:latin typeface="Cambria Math" panose="02040503050406030204" pitchFamily="18" charset="0"/>
                  <a:ea typeface="+mn-ea"/>
                  <a:cs typeface="+mn-cs"/>
                </a:rPr>
                <a:t> 𝑅𝑁𝐸/(𝐼𝑛𝑔𝑟𝑒𝑠𝑜𝑠 𝑒𝑥𝑝𝑙𝑜𝑡𝑎𝑐𝑖𝑜𝑛)</a:t>
              </a:r>
              <a:endParaRPr lang="es-ES" sz="1100"/>
            </a:p>
          </xdr:txBody>
        </xdr:sp>
      </mc:Fallback>
    </mc:AlternateContent>
    <xdr:clientData/>
  </xdr:oneCellAnchor>
  <xdr:oneCellAnchor>
    <xdr:from>
      <xdr:col>7</xdr:col>
      <xdr:colOff>883920</xdr:colOff>
      <xdr:row>33</xdr:row>
      <xdr:rowOff>163830</xdr:rowOff>
    </xdr:from>
    <xdr:ext cx="2431563" cy="349904"/>
    <mc:AlternateContent xmlns:mc="http://schemas.openxmlformats.org/markup-compatibility/2006">
      <mc:Choice xmlns:a14="http://schemas.microsoft.com/office/drawing/2010/main" Requires="a14">
        <xdr:sp macro="" textlink="">
          <xdr:nvSpPr>
            <xdr:cNvPr id="24" name="CuadroTexto 23">
              <a:extLst>
                <a:ext uri="{FF2B5EF4-FFF2-40B4-BE49-F238E27FC236}">
                  <a16:creationId xmlns:a16="http://schemas.microsoft.com/office/drawing/2014/main" id="{B442436C-A41F-41E8-9192-FD56F4F6DC73}"/>
                </a:ext>
              </a:extLst>
            </xdr:cNvPr>
            <xdr:cNvSpPr txBox="1"/>
          </xdr:nvSpPr>
          <xdr:spPr>
            <a:xfrm>
              <a:off x="12275820" y="24151590"/>
              <a:ext cx="2431563" cy="349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𝑅𝑜𝑡𝑎𝑐𝑖𝑜𝑛</m:t>
                    </m:r>
                    <m:r>
                      <a:rPr lang="es-ES" sz="1100" b="0" i="1">
                        <a:latin typeface="Cambria Math" panose="02040503050406030204" pitchFamily="18" charset="0"/>
                      </a:rPr>
                      <m:t> </m:t>
                    </m:r>
                    <m:r>
                      <a:rPr lang="es-ES" sz="1100" b="0" i="1">
                        <a:latin typeface="Cambria Math" panose="02040503050406030204" pitchFamily="18" charset="0"/>
                      </a:rPr>
                      <m:t>𝐸𝑥𝑝</m:t>
                    </m:r>
                    <m:r>
                      <a:rPr lang="es-ES" sz="1100" b="0" i="1">
                        <a:latin typeface="Cambria Math" panose="02040503050406030204" pitchFamily="18" charset="0"/>
                      </a:rPr>
                      <m:t>= </m:t>
                    </m:r>
                    <m:f>
                      <m:fPr>
                        <m:ctrlPr>
                          <a:rPr lang="es-ES" sz="1100" b="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𝐼𝑛𝑔𝑟𝑒𝑠𝑜𝑠</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𝑒𝑥𝑝𝑙𝑜𝑡𝑎𝑐𝑖𝑜𝑛</m:t>
                        </m:r>
                      </m:num>
                      <m:den>
                        <m:r>
                          <a:rPr lang="es-ES" sz="1100" b="0" i="1">
                            <a:solidFill>
                              <a:schemeClr val="tx1"/>
                            </a:solidFill>
                            <a:effectLst/>
                            <a:latin typeface="Cambria Math" panose="02040503050406030204" pitchFamily="18" charset="0"/>
                            <a:ea typeface="+mn-ea"/>
                            <a:cs typeface="+mn-cs"/>
                          </a:rPr>
                          <m:t>𝐴𝑐𝑡𝑖𝑣𝑜</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𝑇𝑜𝑡𝑎𝑙</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𝑒𝑥𝑝</m:t>
                        </m:r>
                      </m:den>
                    </m:f>
                  </m:oMath>
                </m:oMathPara>
              </a14:m>
              <a:endParaRPr lang="es-ES" sz="1100"/>
            </a:p>
          </xdr:txBody>
        </xdr:sp>
      </mc:Choice>
      <mc:Fallback>
        <xdr:sp macro="" textlink="">
          <xdr:nvSpPr>
            <xdr:cNvPr id="24" name="CuadroTexto 23">
              <a:extLst>
                <a:ext uri="{FF2B5EF4-FFF2-40B4-BE49-F238E27FC236}">
                  <a16:creationId xmlns:a16="http://schemas.microsoft.com/office/drawing/2014/main" id="{B442436C-A41F-41E8-9192-FD56F4F6DC73}"/>
                </a:ext>
              </a:extLst>
            </xdr:cNvPr>
            <xdr:cNvSpPr txBox="1"/>
          </xdr:nvSpPr>
          <xdr:spPr>
            <a:xfrm>
              <a:off x="12275820" y="24151590"/>
              <a:ext cx="2431563" cy="349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𝑅𝑜𝑡𝑎𝑐𝑖𝑜𝑛 𝐸𝑥𝑝= </a:t>
              </a:r>
              <a:r>
                <a:rPr lang="es-ES" sz="1100" b="0" i="0">
                  <a:solidFill>
                    <a:schemeClr val="tx1"/>
                  </a:solidFill>
                  <a:effectLst/>
                  <a:latin typeface="Cambria Math" panose="02040503050406030204" pitchFamily="18" charset="0"/>
                  <a:ea typeface="+mn-ea"/>
                  <a:cs typeface="+mn-cs"/>
                </a:rPr>
                <a:t> (𝐼𝑛𝑔𝑟𝑒𝑠𝑜𝑠 𝑒𝑥𝑝𝑙𝑜𝑡𝑎𝑐𝑖𝑜𝑛)/(𝐴𝑐𝑡𝑖𝑣𝑜 𝑇𝑜𝑡𝑎𝑙  𝑒𝑥𝑝)</a:t>
              </a:r>
              <a:endParaRPr lang="es-ES" sz="1100"/>
            </a:p>
          </xdr:txBody>
        </xdr:sp>
      </mc:Fallback>
    </mc:AlternateContent>
    <xdr:clientData/>
  </xdr:oneCellAnchor>
  <xdr:oneCellAnchor>
    <xdr:from>
      <xdr:col>7</xdr:col>
      <xdr:colOff>83820</xdr:colOff>
      <xdr:row>39</xdr:row>
      <xdr:rowOff>232410</xdr:rowOff>
    </xdr:from>
    <xdr:ext cx="4501552" cy="344453"/>
    <mc:AlternateContent xmlns:mc="http://schemas.openxmlformats.org/markup-compatibility/2006">
      <mc:Choice xmlns:a14="http://schemas.microsoft.com/office/drawing/2010/main" Requires="a14">
        <xdr:sp macro="" textlink="">
          <xdr:nvSpPr>
            <xdr:cNvPr id="25" name="CuadroTexto 24">
              <a:extLst>
                <a:ext uri="{FF2B5EF4-FFF2-40B4-BE49-F238E27FC236}">
                  <a16:creationId xmlns:a16="http://schemas.microsoft.com/office/drawing/2014/main" id="{C5BFE385-49FB-41FC-82F9-BFCBDA25684F}"/>
                </a:ext>
              </a:extLst>
            </xdr:cNvPr>
            <xdr:cNvSpPr txBox="1"/>
          </xdr:nvSpPr>
          <xdr:spPr>
            <a:xfrm>
              <a:off x="11475720" y="28296870"/>
              <a:ext cx="4501552"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𝐹𝑜𝑛𝑑𝑜𝑠</m:t>
                    </m:r>
                    <m:r>
                      <a:rPr lang="es-ES" sz="1100" b="0" i="1">
                        <a:latin typeface="Cambria Math" panose="02040503050406030204" pitchFamily="18" charset="0"/>
                      </a:rPr>
                      <m:t> </m:t>
                    </m:r>
                    <m:r>
                      <a:rPr lang="es-ES" sz="1100" b="0" i="1">
                        <a:latin typeface="Cambria Math" panose="02040503050406030204" pitchFamily="18" charset="0"/>
                      </a:rPr>
                      <m:t>𝐴𝑗𝑒𝑛𝑜𝑠</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𝑃</m:t>
                        </m:r>
                        <m:r>
                          <a:rPr lang="es-ES" sz="1100" b="0" i="1">
                            <a:latin typeface="Cambria Math" panose="02040503050406030204" pitchFamily="18" charset="0"/>
                          </a:rPr>
                          <m:t>.</m:t>
                        </m:r>
                        <m:r>
                          <a:rPr lang="es-ES" sz="1100" b="0" i="1">
                            <a:latin typeface="Cambria Math" panose="02040503050406030204" pitchFamily="18" charset="0"/>
                          </a:rPr>
                          <m:t>𝑁</m:t>
                        </m:r>
                        <m:r>
                          <a:rPr lang="es-ES" sz="1100" b="0" i="1">
                            <a:latin typeface="Cambria Math" panose="02040503050406030204" pitchFamily="18" charset="0"/>
                          </a:rPr>
                          <m:t>+</m:t>
                        </m:r>
                        <m:r>
                          <a:rPr lang="es-ES" sz="1100" b="0" i="1">
                            <a:latin typeface="Cambria Math" panose="02040503050406030204" pitchFamily="18" charset="0"/>
                          </a:rPr>
                          <m:t>𝑃</m:t>
                        </m:r>
                        <m:r>
                          <a:rPr lang="es-ES" sz="1100" b="0" i="1">
                            <a:latin typeface="Cambria Math" panose="02040503050406030204" pitchFamily="18" charset="0"/>
                          </a:rPr>
                          <m:t>.</m:t>
                        </m:r>
                        <m:r>
                          <a:rPr lang="es-ES" sz="1100" b="0" i="1">
                            <a:latin typeface="Cambria Math" panose="02040503050406030204" pitchFamily="18" charset="0"/>
                          </a:rPr>
                          <m:t>𝑁</m:t>
                        </m:r>
                        <m:r>
                          <a:rPr lang="es-ES" sz="1100" b="0" i="1">
                            <a:latin typeface="Cambria Math" panose="02040503050406030204" pitchFamily="18" charset="0"/>
                          </a:rPr>
                          <m:t>.</m:t>
                        </m:r>
                        <m:r>
                          <a:rPr lang="es-ES" sz="1100" b="0" i="1">
                            <a:latin typeface="Cambria Math" panose="02040503050406030204" pitchFamily="18" charset="0"/>
                          </a:rPr>
                          <m:t>𝐶</m:t>
                        </m:r>
                        <m:r>
                          <a:rPr lang="es-ES" sz="1100" b="0" i="1">
                            <a:latin typeface="Cambria Math" panose="02040503050406030204" pitchFamily="18" charset="0"/>
                          </a:rPr>
                          <m:t>+</m:t>
                        </m:r>
                        <m:r>
                          <a:rPr lang="es-ES" sz="1100" b="0" i="1">
                            <a:latin typeface="Cambria Math" panose="02040503050406030204" pitchFamily="18" charset="0"/>
                          </a:rPr>
                          <m:t>𝑃</m:t>
                        </m:r>
                        <m:r>
                          <a:rPr lang="es-ES" sz="1100" b="0" i="1">
                            <a:latin typeface="Cambria Math" panose="02040503050406030204" pitchFamily="18" charset="0"/>
                          </a:rPr>
                          <m:t>.</m:t>
                        </m:r>
                        <m:r>
                          <a:rPr lang="es-ES" sz="1100" b="0" i="1">
                            <a:latin typeface="Cambria Math" panose="02040503050406030204" pitchFamily="18" charset="0"/>
                          </a:rPr>
                          <m:t>𝐶</m:t>
                        </m:r>
                      </m:e>
                    </m:d>
                    <m:r>
                      <a:rPr lang="es-ES" sz="1100" b="0" i="1">
                        <a:latin typeface="Cambria Math" panose="02040503050406030204" pitchFamily="18" charset="0"/>
                      </a:rPr>
                      <m:t>−</m:t>
                    </m:r>
                    <m:r>
                      <a:rPr lang="es-ES" sz="1100" b="0" i="1">
                        <a:latin typeface="Cambria Math" panose="02040503050406030204" pitchFamily="18" charset="0"/>
                      </a:rPr>
                      <m:t>𝐹𝑜𝑛𝑑𝑜𝑠</m:t>
                    </m:r>
                    <m:r>
                      <a:rPr lang="es-ES" sz="1100" b="0" i="1">
                        <a:latin typeface="Cambria Math" panose="02040503050406030204" pitchFamily="18" charset="0"/>
                      </a:rPr>
                      <m:t> </m:t>
                    </m:r>
                    <m:r>
                      <a:rPr lang="es-ES" sz="1100" b="0" i="1">
                        <a:latin typeface="Cambria Math" panose="02040503050406030204" pitchFamily="18" charset="0"/>
                      </a:rPr>
                      <m:t>𝑃𝑟𝑜𝑝𝑖𝑜𝑠</m:t>
                    </m:r>
                  </m:oMath>
                </m:oMathPara>
              </a14:m>
              <a:endParaRPr lang="es-ES" sz="1100" b="0"/>
            </a:p>
            <a:p>
              <a:pPr/>
              <a14:m>
                <m:oMathPara xmlns:m="http://schemas.openxmlformats.org/officeDocument/2006/math">
                  <m:oMathParaPr>
                    <m:jc m:val="centerGroup"/>
                  </m:oMathParaPr>
                  <m:oMath xmlns:m="http://schemas.openxmlformats.org/officeDocument/2006/math">
                    <m:r>
                      <a:rPr lang="es-ES" sz="1100" b="0" i="1">
                        <a:solidFill>
                          <a:schemeClr val="tx1"/>
                        </a:solidFill>
                        <a:effectLst/>
                        <a:latin typeface="Cambria Math" panose="02040503050406030204" pitchFamily="18" charset="0"/>
                        <a:ea typeface="+mn-ea"/>
                        <a:cs typeface="+mn-cs"/>
                      </a:rPr>
                      <m:t>𝐹𝑜𝑛𝑑𝑜𝑠</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𝐴𝑗𝑒𝑛𝑜𝑠</m:t>
                    </m:r>
                    <m:r>
                      <a:rPr lang="es-ES"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𝑃𝑎𝑠𝑖𝑣𝑜</m:t>
                    </m:r>
                    <m:r>
                      <a:rPr lang="es-ES"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𝑆𝑢𝑏𝑣𝑒𝑛𝑐𝑖𝑜𝑛𝑒𝑠</m:t>
                    </m:r>
                    <m:r>
                      <a:rPr lang="es-ES"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𝐴𝑗𝑢𝑠𝑡𝑒</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𝑝𝑜𝑟</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𝑐𝑎𝑚𝑏𝑖𝑜</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𝑑𝑒</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𝑣𝑎𝑙𝑜𝑟</m:t>
                    </m:r>
                  </m:oMath>
                </m:oMathPara>
              </a14:m>
              <a:endParaRPr lang="es-ES" sz="1100" b="0"/>
            </a:p>
          </xdr:txBody>
        </xdr:sp>
      </mc:Choice>
      <mc:Fallback>
        <xdr:sp macro="" textlink="">
          <xdr:nvSpPr>
            <xdr:cNvPr id="25" name="CuadroTexto 24">
              <a:extLst>
                <a:ext uri="{FF2B5EF4-FFF2-40B4-BE49-F238E27FC236}">
                  <a16:creationId xmlns:a16="http://schemas.microsoft.com/office/drawing/2014/main" id="{C5BFE385-49FB-41FC-82F9-BFCBDA25684F}"/>
                </a:ext>
              </a:extLst>
            </xdr:cNvPr>
            <xdr:cNvSpPr txBox="1"/>
          </xdr:nvSpPr>
          <xdr:spPr>
            <a:xfrm>
              <a:off x="11475720" y="28296870"/>
              <a:ext cx="4501552"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𝐹𝑜𝑛𝑑𝑜𝑠 𝐴𝑗𝑒𝑛𝑜𝑠=(𝑃.𝑁+𝑃.𝑁.𝐶+𝑃.𝐶)−𝐹𝑜𝑛𝑑𝑜𝑠 𝑃𝑟𝑜𝑝𝑖𝑜𝑠</a:t>
              </a:r>
              <a:endParaRPr lang="es-ES" sz="1100" b="0"/>
            </a:p>
            <a:p>
              <a:pPr/>
              <a:r>
                <a:rPr lang="es-ES" sz="1100" b="0" i="0">
                  <a:solidFill>
                    <a:schemeClr val="tx1"/>
                  </a:solidFill>
                  <a:effectLst/>
                  <a:latin typeface="Cambria Math" panose="02040503050406030204" pitchFamily="18" charset="0"/>
                  <a:ea typeface="+mn-ea"/>
                  <a:cs typeface="+mn-cs"/>
                </a:rPr>
                <a:t>𝐹𝑜𝑛𝑑𝑜𝑠 𝐴𝑗𝑒𝑛𝑜𝑠=𝑃𝑎𝑠𝑖𝑣𝑜+𝑆𝑢𝑏𝑣𝑒𝑛𝑐𝑖𝑜𝑛𝑒𝑠+𝐴𝑗𝑢𝑠𝑡𝑒 𝑝𝑜𝑟 𝑐𝑎𝑚𝑏𝑖𝑜 𝑑𝑒 𝑣𝑎𝑙𝑜𝑟</a:t>
              </a:r>
              <a:endParaRPr lang="es-ES" sz="1100" b="0"/>
            </a:p>
          </xdr:txBody>
        </xdr:sp>
      </mc:Fallback>
    </mc:AlternateContent>
    <xdr:clientData/>
  </xdr:oneCellAnchor>
  <xdr:oneCellAnchor>
    <xdr:from>
      <xdr:col>7</xdr:col>
      <xdr:colOff>243840</xdr:colOff>
      <xdr:row>43</xdr:row>
      <xdr:rowOff>118110</xdr:rowOff>
    </xdr:from>
    <xdr:ext cx="1820435" cy="351506"/>
    <mc:AlternateContent xmlns:mc="http://schemas.openxmlformats.org/markup-compatibility/2006">
      <mc:Choice xmlns:a14="http://schemas.microsoft.com/office/drawing/2010/main" Requires="a14">
        <xdr:sp macro="" textlink="">
          <xdr:nvSpPr>
            <xdr:cNvPr id="26" name="CuadroTexto 25">
              <a:extLst>
                <a:ext uri="{FF2B5EF4-FFF2-40B4-BE49-F238E27FC236}">
                  <a16:creationId xmlns:a16="http://schemas.microsoft.com/office/drawing/2014/main" id="{483FCF1F-BD26-42DA-9D38-D95A2ED17FB6}"/>
                </a:ext>
              </a:extLst>
            </xdr:cNvPr>
            <xdr:cNvSpPr txBox="1"/>
          </xdr:nvSpPr>
          <xdr:spPr>
            <a:xfrm>
              <a:off x="11635740" y="30788610"/>
              <a:ext cx="1820435" cy="351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𝐿𝑒𝑣𝑒𝑟𝑎𝑔𝑒</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solidFill>
                              <a:schemeClr val="tx1"/>
                            </a:solidFill>
                            <a:effectLst/>
                            <a:latin typeface="Cambria Math" panose="02040503050406030204" pitchFamily="18" charset="0"/>
                            <a:ea typeface="+mn-ea"/>
                            <a:cs typeface="+mn-cs"/>
                          </a:rPr>
                          <m:t>𝑓𝑜𝑛𝑑𝑜𝑠</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𝑎𝑗𝑒𝑛𝑜𝑠</m:t>
                        </m:r>
                        <m:r>
                          <a:rPr lang="es-ES" sz="1100" b="0" i="1">
                            <a:solidFill>
                              <a:schemeClr val="tx1"/>
                            </a:solidFill>
                            <a:effectLst/>
                            <a:latin typeface="Cambria Math" panose="02040503050406030204" pitchFamily="18" charset="0"/>
                            <a:ea typeface="+mn-ea"/>
                            <a:cs typeface="+mn-cs"/>
                          </a:rPr>
                          <m:t> </m:t>
                        </m:r>
                      </m:num>
                      <m:den>
                        <m:r>
                          <a:rPr lang="es-ES" sz="1100" b="0" i="1">
                            <a:latin typeface="Cambria Math" panose="02040503050406030204" pitchFamily="18" charset="0"/>
                          </a:rPr>
                          <m:t>𝑓𝑜𝑛𝑑𝑜𝑠</m:t>
                        </m:r>
                        <m:r>
                          <a:rPr lang="es-ES" sz="1100" b="0" i="1">
                            <a:latin typeface="Cambria Math" panose="02040503050406030204" pitchFamily="18" charset="0"/>
                          </a:rPr>
                          <m:t> </m:t>
                        </m:r>
                        <m:r>
                          <a:rPr lang="es-ES" sz="1100" b="0" i="1">
                            <a:latin typeface="Cambria Math" panose="02040503050406030204" pitchFamily="18" charset="0"/>
                          </a:rPr>
                          <m:t>𝑝𝑟𝑜𝑝𝑖𝑜𝑠</m:t>
                        </m:r>
                        <m:r>
                          <a:rPr lang="es-ES" sz="1100" b="0" i="1">
                            <a:latin typeface="Cambria Math" panose="02040503050406030204" pitchFamily="18" charset="0"/>
                          </a:rPr>
                          <m:t> </m:t>
                        </m:r>
                      </m:den>
                    </m:f>
                  </m:oMath>
                </m:oMathPara>
              </a14:m>
              <a:endParaRPr lang="es-ES" sz="1100"/>
            </a:p>
          </xdr:txBody>
        </xdr:sp>
      </mc:Choice>
      <mc:Fallback>
        <xdr:sp macro="" textlink="">
          <xdr:nvSpPr>
            <xdr:cNvPr id="26" name="CuadroTexto 25">
              <a:extLst>
                <a:ext uri="{FF2B5EF4-FFF2-40B4-BE49-F238E27FC236}">
                  <a16:creationId xmlns:a16="http://schemas.microsoft.com/office/drawing/2014/main" id="{483FCF1F-BD26-42DA-9D38-D95A2ED17FB6}"/>
                </a:ext>
              </a:extLst>
            </xdr:cNvPr>
            <xdr:cNvSpPr txBox="1"/>
          </xdr:nvSpPr>
          <xdr:spPr>
            <a:xfrm>
              <a:off x="11635740" y="30788610"/>
              <a:ext cx="1820435" cy="351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𝐿𝑒𝑣𝑒𝑟𝑎𝑔𝑒=(</a:t>
              </a:r>
              <a:r>
                <a:rPr lang="es-ES" sz="1100" b="0" i="0">
                  <a:solidFill>
                    <a:schemeClr val="tx1"/>
                  </a:solidFill>
                  <a:effectLst/>
                  <a:latin typeface="Cambria Math" panose="02040503050406030204" pitchFamily="18" charset="0"/>
                  <a:ea typeface="+mn-ea"/>
                  <a:cs typeface="+mn-cs"/>
                </a:rPr>
                <a:t>𝑓𝑜𝑛𝑑𝑜𝑠 𝑎𝑗𝑒𝑛𝑜𝑠 )/(</a:t>
              </a:r>
              <a:r>
                <a:rPr lang="es-ES" sz="1100" b="0" i="0">
                  <a:latin typeface="Cambria Math" panose="02040503050406030204" pitchFamily="18" charset="0"/>
                </a:rPr>
                <a:t>𝑓𝑜𝑛𝑑𝑜𝑠 𝑝𝑟𝑜𝑝𝑖𝑜𝑠 )</a:t>
              </a:r>
              <a:endParaRPr lang="es-ES" sz="1100"/>
            </a:p>
          </xdr:txBody>
        </xdr:sp>
      </mc:Fallback>
    </mc:AlternateContent>
    <xdr:clientData/>
  </xdr:oneCellAnchor>
  <xdr:oneCellAnchor>
    <xdr:from>
      <xdr:col>7</xdr:col>
      <xdr:colOff>220980</xdr:colOff>
      <xdr:row>42</xdr:row>
      <xdr:rowOff>110490</xdr:rowOff>
    </xdr:from>
    <xdr:ext cx="3153234" cy="350352"/>
    <mc:AlternateContent xmlns:mc="http://schemas.openxmlformats.org/markup-compatibility/2006">
      <mc:Choice xmlns:a14="http://schemas.microsoft.com/office/drawing/2010/main" Requires="a14">
        <xdr:sp macro="" textlink="">
          <xdr:nvSpPr>
            <xdr:cNvPr id="27" name="CuadroTexto 26">
              <a:extLst>
                <a:ext uri="{FF2B5EF4-FFF2-40B4-BE49-F238E27FC236}">
                  <a16:creationId xmlns:a16="http://schemas.microsoft.com/office/drawing/2014/main" id="{8849D35E-8C36-4971-9EDA-65EA825B140E}"/>
                </a:ext>
              </a:extLst>
            </xdr:cNvPr>
            <xdr:cNvSpPr txBox="1"/>
          </xdr:nvSpPr>
          <xdr:spPr>
            <a:xfrm>
              <a:off x="11612880" y="30224730"/>
              <a:ext cx="3153234" cy="3503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𝑇𝑎𝑠𝑎</m:t>
                    </m:r>
                    <m:r>
                      <a:rPr lang="es-ES" sz="1100" b="0" i="1">
                        <a:latin typeface="Cambria Math" panose="02040503050406030204" pitchFamily="18" charset="0"/>
                      </a:rPr>
                      <m:t> </m:t>
                    </m:r>
                    <m:r>
                      <a:rPr lang="es-ES" sz="1100" b="0" i="1">
                        <a:latin typeface="Cambria Math" panose="02040503050406030204" pitchFamily="18" charset="0"/>
                      </a:rPr>
                      <m:t>𝐼𝑚𝑝𝑜𝑠𝑖𝑡𝑖𝑣𝑎</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solidFill>
                              <a:schemeClr val="tx1"/>
                            </a:solidFill>
                            <a:effectLst/>
                            <a:latin typeface="Cambria Math" panose="02040503050406030204" pitchFamily="18" charset="0"/>
                            <a:ea typeface="+mn-ea"/>
                            <a:cs typeface="+mn-cs"/>
                          </a:rPr>
                          <m:t>𝐼𝑚𝑝𝑢𝑒𝑠𝑡𝑜</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𝑠𝑜𝑏𝑟𝑒</m:t>
                        </m:r>
                        <m:r>
                          <a:rPr lang="es-ES" sz="1100" b="0" i="1">
                            <a:solidFill>
                              <a:schemeClr val="tx1"/>
                            </a:solidFill>
                            <a:effectLst/>
                            <a:latin typeface="Cambria Math" panose="02040503050406030204" pitchFamily="18" charset="0"/>
                            <a:ea typeface="+mn-ea"/>
                            <a:cs typeface="+mn-cs"/>
                          </a:rPr>
                          <m:t> </m:t>
                        </m:r>
                        <m:r>
                          <a:rPr lang="es-ES" sz="1100" b="0" i="1">
                            <a:latin typeface="Cambria Math" panose="02040503050406030204" pitchFamily="18" charset="0"/>
                          </a:rPr>
                          <m:t>𝑏𝑒𝑛𝑒𝑓𝑖𝑐𝑖𝑜𝑠</m:t>
                        </m:r>
                      </m:num>
                      <m:den>
                        <m:r>
                          <a:rPr lang="es-ES" sz="1100" b="0" i="1">
                            <a:latin typeface="Cambria Math" panose="02040503050406030204" pitchFamily="18" charset="0"/>
                          </a:rPr>
                          <m:t>𝑅𝑒𝑠𝑢𝑙𝑡𝑎𝑑𝑜</m:t>
                        </m:r>
                        <m:r>
                          <a:rPr lang="es-ES" sz="1100" b="0" i="1">
                            <a:latin typeface="Cambria Math" panose="02040503050406030204" pitchFamily="18" charset="0"/>
                          </a:rPr>
                          <m:t> </m:t>
                        </m:r>
                        <m:r>
                          <a:rPr lang="es-ES" sz="1100" b="0" i="1">
                            <a:solidFill>
                              <a:schemeClr val="tx1"/>
                            </a:solidFill>
                            <a:effectLst/>
                            <a:latin typeface="Cambria Math" panose="02040503050406030204" pitchFamily="18" charset="0"/>
                            <a:ea typeface="+mn-ea"/>
                            <a:cs typeface="+mn-cs"/>
                          </a:rPr>
                          <m:t>𝑎𝑛𝑡𝑒𝑠</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𝑑𝑒</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𝑖𝑚𝑝𝑢𝑒𝑠𝑡𝑜𝑠</m:t>
                        </m:r>
                      </m:den>
                    </m:f>
                  </m:oMath>
                </m:oMathPara>
              </a14:m>
              <a:endParaRPr lang="es-ES" sz="1100"/>
            </a:p>
          </xdr:txBody>
        </xdr:sp>
      </mc:Choice>
      <mc:Fallback>
        <xdr:sp macro="" textlink="">
          <xdr:nvSpPr>
            <xdr:cNvPr id="27" name="CuadroTexto 26">
              <a:extLst>
                <a:ext uri="{FF2B5EF4-FFF2-40B4-BE49-F238E27FC236}">
                  <a16:creationId xmlns:a16="http://schemas.microsoft.com/office/drawing/2014/main" id="{8849D35E-8C36-4971-9EDA-65EA825B140E}"/>
                </a:ext>
              </a:extLst>
            </xdr:cNvPr>
            <xdr:cNvSpPr txBox="1"/>
          </xdr:nvSpPr>
          <xdr:spPr>
            <a:xfrm>
              <a:off x="11612880" y="30224730"/>
              <a:ext cx="3153234" cy="3503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𝑇𝑎𝑠𝑎 𝐼𝑚𝑝𝑜𝑠𝑖𝑡𝑖𝑣𝑎=(</a:t>
              </a:r>
              <a:r>
                <a:rPr lang="es-ES" sz="1100" b="0" i="0">
                  <a:solidFill>
                    <a:schemeClr val="tx1"/>
                  </a:solidFill>
                  <a:effectLst/>
                  <a:latin typeface="Cambria Math" panose="02040503050406030204" pitchFamily="18" charset="0"/>
                  <a:ea typeface="+mn-ea"/>
                  <a:cs typeface="+mn-cs"/>
                </a:rPr>
                <a:t>𝐼𝑚𝑝𝑢𝑒𝑠𝑡𝑜 𝑠𝑜𝑏𝑟𝑒 </a:t>
              </a:r>
              <a:r>
                <a:rPr lang="es-ES" sz="1100" b="0" i="0">
                  <a:latin typeface="Cambria Math" panose="02040503050406030204" pitchFamily="18" charset="0"/>
                </a:rPr>
                <a:t>𝑏𝑒𝑛𝑒𝑓𝑖𝑐𝑖𝑜𝑠)/(𝑅𝑒𝑠𝑢𝑙𝑡𝑎𝑑𝑜 </a:t>
              </a:r>
              <a:r>
                <a:rPr lang="es-ES" sz="1100" b="0" i="0">
                  <a:solidFill>
                    <a:schemeClr val="tx1"/>
                  </a:solidFill>
                  <a:effectLst/>
                  <a:latin typeface="Cambria Math" panose="02040503050406030204" pitchFamily="18" charset="0"/>
                  <a:ea typeface="+mn-ea"/>
                  <a:cs typeface="+mn-cs"/>
                </a:rPr>
                <a:t>𝑎𝑛𝑡𝑒𝑠 𝑑𝑒 𝑖𝑚𝑝𝑢𝑒𝑠𝑡𝑜𝑠)</a:t>
              </a:r>
              <a:endParaRPr lang="es-ES" sz="1100"/>
            </a:p>
          </xdr:txBody>
        </xdr:sp>
      </mc:Fallback>
    </mc:AlternateContent>
    <xdr:clientData/>
  </xdr:oneCellAnchor>
  <xdr:oneCellAnchor>
    <xdr:from>
      <xdr:col>7</xdr:col>
      <xdr:colOff>121920</xdr:colOff>
      <xdr:row>45</xdr:row>
      <xdr:rowOff>114300</xdr:rowOff>
    </xdr:from>
    <xdr:ext cx="2292935" cy="349904"/>
    <mc:AlternateContent xmlns:mc="http://schemas.openxmlformats.org/markup-compatibility/2006">
      <mc:Choice xmlns:a14="http://schemas.microsoft.com/office/drawing/2010/main" Requires="a14">
        <xdr:sp macro="" textlink="">
          <xdr:nvSpPr>
            <xdr:cNvPr id="28" name="CuadroTexto 27">
              <a:extLst>
                <a:ext uri="{FF2B5EF4-FFF2-40B4-BE49-F238E27FC236}">
                  <a16:creationId xmlns:a16="http://schemas.microsoft.com/office/drawing/2014/main" id="{D1D925A3-7A08-409D-964F-13D03CFD3A4E}"/>
                </a:ext>
              </a:extLst>
            </xdr:cNvPr>
            <xdr:cNvSpPr txBox="1"/>
          </xdr:nvSpPr>
          <xdr:spPr>
            <a:xfrm>
              <a:off x="11513820" y="31897320"/>
              <a:ext cx="2292935" cy="349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m:t>
                    </m:r>
                    <m:r>
                      <a:rPr lang="es-ES" sz="1100" b="0" i="1">
                        <a:latin typeface="Cambria Math" panose="02040503050406030204" pitchFamily="18" charset="0"/>
                      </a:rPr>
                      <m:t>.</m:t>
                    </m:r>
                    <m:r>
                      <a:rPr lang="es-ES" sz="1100" b="0" i="1">
                        <a:latin typeface="Cambria Math" panose="02040503050406030204" pitchFamily="18" charset="0"/>
                      </a:rPr>
                      <m:t>𝐹𝑖𝑛𝑎𝑛𝑐𝑖𝑒𝑟𝑎</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𝑅𝑒𝑠𝑢𝑙𝑡𝑎𝑑𝑜</m:t>
                        </m:r>
                        <m:r>
                          <a:rPr lang="es-ES" sz="1100" b="0" i="1">
                            <a:latin typeface="Cambria Math" panose="02040503050406030204" pitchFamily="18" charset="0"/>
                          </a:rPr>
                          <m:t> </m:t>
                        </m:r>
                        <m:r>
                          <a:rPr lang="es-ES" sz="1100" b="0" i="1">
                            <a:latin typeface="Cambria Math" panose="02040503050406030204" pitchFamily="18" charset="0"/>
                          </a:rPr>
                          <m:t>𝑒𝑗𝑒𝑟𝑐𝑖𝑐𝑖𝑜</m:t>
                        </m:r>
                      </m:num>
                      <m:den>
                        <m:r>
                          <a:rPr lang="es-ES" sz="1100" b="0" i="1">
                            <a:latin typeface="Cambria Math" panose="02040503050406030204" pitchFamily="18" charset="0"/>
                          </a:rPr>
                          <m:t>𝐹𝑜𝑛𝑑𝑜𝑠</m:t>
                        </m:r>
                        <m:r>
                          <a:rPr lang="es-ES" sz="1100" b="0" i="1">
                            <a:latin typeface="Cambria Math" panose="02040503050406030204" pitchFamily="18" charset="0"/>
                          </a:rPr>
                          <m:t> </m:t>
                        </m:r>
                        <m:r>
                          <a:rPr lang="es-ES" sz="1100" b="0" i="1">
                            <a:latin typeface="Cambria Math" panose="02040503050406030204" pitchFamily="18" charset="0"/>
                          </a:rPr>
                          <m:t>𝑃𝑟𝑜𝑝𝑖𝑜𝑠</m:t>
                        </m:r>
                        <m:r>
                          <a:rPr lang="es-ES" sz="1100" b="0" i="1">
                            <a:latin typeface="Cambria Math" panose="02040503050406030204" pitchFamily="18" charset="0"/>
                          </a:rPr>
                          <m:t> </m:t>
                        </m:r>
                      </m:den>
                    </m:f>
                  </m:oMath>
                </m:oMathPara>
              </a14:m>
              <a:endParaRPr lang="es-ES" sz="1100" b="0"/>
            </a:p>
          </xdr:txBody>
        </xdr:sp>
      </mc:Choice>
      <mc:Fallback>
        <xdr:sp macro="" textlink="">
          <xdr:nvSpPr>
            <xdr:cNvPr id="28" name="CuadroTexto 27">
              <a:extLst>
                <a:ext uri="{FF2B5EF4-FFF2-40B4-BE49-F238E27FC236}">
                  <a16:creationId xmlns:a16="http://schemas.microsoft.com/office/drawing/2014/main" id="{D1D925A3-7A08-409D-964F-13D03CFD3A4E}"/>
                </a:ext>
              </a:extLst>
            </xdr:cNvPr>
            <xdr:cNvSpPr txBox="1"/>
          </xdr:nvSpPr>
          <xdr:spPr>
            <a:xfrm>
              <a:off x="11513820" y="31897320"/>
              <a:ext cx="2292935" cy="349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𝑅.𝐹𝑖𝑛𝑎𝑛𝑐𝑖𝑒𝑟𝑎=(𝑅𝑒𝑠𝑢𝑙𝑡𝑎𝑑𝑜 𝑒𝑗𝑒𝑟𝑐𝑖𝑐𝑖𝑜)/(𝐹𝑜𝑛𝑑𝑜𝑠 𝑃𝑟𝑜𝑝𝑖𝑜𝑠 )</a:t>
              </a:r>
              <a:endParaRPr lang="es-ES" sz="1100" b="0"/>
            </a:p>
          </xdr:txBody>
        </xdr:sp>
      </mc:Fallback>
    </mc:AlternateContent>
    <xdr:clientData/>
  </xdr:oneCellAnchor>
  <xdr:oneCellAnchor>
    <xdr:from>
      <xdr:col>7</xdr:col>
      <xdr:colOff>58271</xdr:colOff>
      <xdr:row>30</xdr:row>
      <xdr:rowOff>233082</xdr:rowOff>
    </xdr:from>
    <xdr:ext cx="5590505" cy="172227"/>
    <mc:AlternateContent xmlns:mc="http://schemas.openxmlformats.org/markup-compatibility/2006">
      <mc:Choice xmlns:a14="http://schemas.microsoft.com/office/drawing/2010/main" Requires="a14">
        <xdr:sp macro="" textlink="">
          <xdr:nvSpPr>
            <xdr:cNvPr id="29" name="CuadroTexto 28">
              <a:extLst>
                <a:ext uri="{FF2B5EF4-FFF2-40B4-BE49-F238E27FC236}">
                  <a16:creationId xmlns:a16="http://schemas.microsoft.com/office/drawing/2014/main" id="{795FAAE6-DC91-43D2-8F6D-2A32775A94EB}"/>
                </a:ext>
              </a:extLst>
            </xdr:cNvPr>
            <xdr:cNvSpPr txBox="1"/>
          </xdr:nvSpPr>
          <xdr:spPr>
            <a:xfrm>
              <a:off x="11450171" y="22521582"/>
              <a:ext cx="55905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𝐴𝑐𝑡𝑖𝑣𝑜𝑠</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𝐸𝑥𝑝𝑙𝑜𝑡𝑎𝑐𝑖𝑜𝑛</m:t>
                    </m:r>
                    <m:r>
                      <a:rPr lang="es-ES" sz="1100" b="0" i="1">
                        <a:latin typeface="Cambria Math" panose="02040503050406030204" pitchFamily="18" charset="0"/>
                      </a:rPr>
                      <m:t>=</m:t>
                    </m:r>
                    <m:r>
                      <a:rPr lang="es-ES" sz="1100" b="0" i="1">
                        <a:latin typeface="Cambria Math" panose="02040503050406030204" pitchFamily="18" charset="0"/>
                      </a:rPr>
                      <m:t>𝐼𝑛𝑣𝑒𝑟𝑠𝑖𝑜𝑛</m:t>
                    </m:r>
                    <m:r>
                      <a:rPr lang="es-ES" sz="1100" b="0" i="1">
                        <a:latin typeface="Cambria Math" panose="02040503050406030204" pitchFamily="18" charset="0"/>
                      </a:rPr>
                      <m:t> −</m:t>
                    </m:r>
                    <m:r>
                      <a:rPr lang="es-ES" sz="1100" b="0" i="1">
                        <a:latin typeface="Cambria Math" panose="02040503050406030204" pitchFamily="18" charset="0"/>
                      </a:rPr>
                      <m:t>𝑂𝑡𝑟𝑜</m:t>
                    </m:r>
                    <m:r>
                      <a:rPr lang="es-ES" sz="1100" b="0" i="1">
                        <a:latin typeface="Cambria Math" panose="02040503050406030204" pitchFamily="18" charset="0"/>
                      </a:rPr>
                      <m:t> </m:t>
                    </m:r>
                    <m:r>
                      <a:rPr lang="es-ES" sz="1100" b="0" i="1">
                        <a:latin typeface="Cambria Math" panose="02040503050406030204" pitchFamily="18" charset="0"/>
                      </a:rPr>
                      <m:t>𝐼𝑛𝑚𝑜𝑣𝑖𝑙𝑖𝑧𝑎𝑑𝑜</m:t>
                    </m:r>
                    <m:r>
                      <a:rPr lang="es-ES" sz="1100" b="0" i="1">
                        <a:latin typeface="Cambria Math" panose="02040503050406030204" pitchFamily="18" charset="0"/>
                      </a:rPr>
                      <m:t> </m:t>
                    </m:r>
                    <m:r>
                      <a:rPr lang="es-ES" sz="1100" b="0" i="1">
                        <a:latin typeface="Cambria Math" panose="02040503050406030204" pitchFamily="18" charset="0"/>
                      </a:rPr>
                      <m:t>𝑛𝑒𝑡𝑜</m:t>
                    </m:r>
                    <m:r>
                      <a:rPr lang="es-ES" sz="1100" b="0" i="1">
                        <a:latin typeface="Cambria Math" panose="02040503050406030204" pitchFamily="18" charset="0"/>
                      </a:rPr>
                      <m:t> −</m:t>
                    </m:r>
                    <m:r>
                      <a:rPr lang="es-ES" sz="1100" b="0" i="1">
                        <a:latin typeface="Cambria Math" panose="02040503050406030204" pitchFamily="18" charset="0"/>
                      </a:rPr>
                      <m:t>𝑂𝑡𝑟𝑎</m:t>
                    </m:r>
                    <m:r>
                      <a:rPr lang="es-ES" sz="1100" b="0" i="1">
                        <a:latin typeface="Cambria Math" panose="02040503050406030204" pitchFamily="18" charset="0"/>
                      </a:rPr>
                      <m:t> </m:t>
                    </m:r>
                    <m:r>
                      <a:rPr lang="es-ES" sz="1100" b="0" i="1">
                        <a:latin typeface="Cambria Math" panose="02040503050406030204" pitchFamily="18" charset="0"/>
                      </a:rPr>
                      <m:t>𝑎𝑐𝑡𝑖𝑣𝑜</m:t>
                    </m:r>
                    <m:r>
                      <a:rPr lang="es-ES" sz="1100" b="0" i="1">
                        <a:latin typeface="Cambria Math" panose="02040503050406030204" pitchFamily="18" charset="0"/>
                      </a:rPr>
                      <m:t> </m:t>
                    </m:r>
                    <m:r>
                      <a:rPr lang="es-ES" sz="1100" b="0" i="1">
                        <a:latin typeface="Cambria Math" panose="02040503050406030204" pitchFamily="18" charset="0"/>
                      </a:rPr>
                      <m:t>𝑐𝑖𝑟𝑐𝑢𝑙𝑎𝑛𝑡𝑒</m:t>
                    </m:r>
                  </m:oMath>
                </m:oMathPara>
              </a14:m>
              <a:endParaRPr lang="es-ES" sz="1100"/>
            </a:p>
          </xdr:txBody>
        </xdr:sp>
      </mc:Choice>
      <mc:Fallback>
        <xdr:sp macro="" textlink="">
          <xdr:nvSpPr>
            <xdr:cNvPr id="29" name="CuadroTexto 28">
              <a:extLst>
                <a:ext uri="{FF2B5EF4-FFF2-40B4-BE49-F238E27FC236}">
                  <a16:creationId xmlns:a16="http://schemas.microsoft.com/office/drawing/2014/main" id="{795FAAE6-DC91-43D2-8F6D-2A32775A94EB}"/>
                </a:ext>
              </a:extLst>
            </xdr:cNvPr>
            <xdr:cNvSpPr txBox="1"/>
          </xdr:nvSpPr>
          <xdr:spPr>
            <a:xfrm>
              <a:off x="11450171" y="22521582"/>
              <a:ext cx="55905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𝐴𝑐𝑡𝑖𝑣𝑜𝑠 𝑑𝑒 𝐸𝑥𝑝𝑙𝑜𝑡𝑎𝑐𝑖𝑜𝑛=𝐼𝑛𝑣𝑒𝑟𝑠𝑖𝑜𝑛 −𝑂𝑡𝑟𝑜 𝐼𝑛𝑚𝑜𝑣𝑖𝑙𝑖𝑧𝑎𝑑𝑜 𝑛𝑒𝑡𝑜 −𝑂𝑡𝑟𝑎 𝑎𝑐𝑡𝑖𝑣𝑜 𝑐𝑖𝑟𝑐𝑢𝑙𝑎𝑛𝑡𝑒</a:t>
              </a:r>
              <a:endParaRPr lang="es-ES" sz="1100"/>
            </a:p>
          </xdr:txBody>
        </xdr:sp>
      </mc:Fallback>
    </mc:AlternateContent>
    <xdr:clientData/>
  </xdr:oneCellAnchor>
  <xdr:oneCellAnchor>
    <xdr:from>
      <xdr:col>7</xdr:col>
      <xdr:colOff>308043</xdr:colOff>
      <xdr:row>38</xdr:row>
      <xdr:rowOff>121596</xdr:rowOff>
    </xdr:from>
    <xdr:ext cx="2864182" cy="318036"/>
    <mc:AlternateContent xmlns:mc="http://schemas.openxmlformats.org/markup-compatibility/2006">
      <mc:Choice xmlns:a14="http://schemas.microsoft.com/office/drawing/2010/main" Requires="a14">
        <xdr:sp macro="" textlink="">
          <xdr:nvSpPr>
            <xdr:cNvPr id="30" name="CuadroTexto 29">
              <a:extLst>
                <a:ext uri="{FF2B5EF4-FFF2-40B4-BE49-F238E27FC236}">
                  <a16:creationId xmlns:a16="http://schemas.microsoft.com/office/drawing/2014/main" id="{CF7C4087-8EE9-4A9B-9430-EF52BC0D6CFE}"/>
                </a:ext>
              </a:extLst>
            </xdr:cNvPr>
            <xdr:cNvSpPr txBox="1"/>
          </xdr:nvSpPr>
          <xdr:spPr>
            <a:xfrm>
              <a:off x="11699943" y="27279276"/>
              <a:ext cx="286418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𝐶𝑜𝑠𝑡𝑒</m:t>
                    </m:r>
                    <m:r>
                      <a:rPr lang="es-ES" sz="1100" b="0" i="1">
                        <a:latin typeface="Cambria Math" panose="02040503050406030204" pitchFamily="18" charset="0"/>
                      </a:rPr>
                      <m:t> </m:t>
                    </m:r>
                    <m:r>
                      <a:rPr lang="es-ES" sz="1100" b="0" i="1">
                        <a:latin typeface="Cambria Math" panose="02040503050406030204" pitchFamily="18" charset="0"/>
                      </a:rPr>
                      <m:t>𝐸𝑛𝑑𝑢𝑒𝑑𝑎𝑚𝑖𝑒𝑛𝑡𝑜</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solidFill>
                              <a:schemeClr val="tx1"/>
                            </a:solidFill>
                            <a:effectLst/>
                            <a:latin typeface="Cambria Math" panose="02040503050406030204" pitchFamily="18" charset="0"/>
                            <a:ea typeface="+mn-ea"/>
                            <a:cs typeface="+mn-cs"/>
                          </a:rPr>
                          <m:t>𝐺𝑎𝑠𝑡𝑜𝑠</m:t>
                        </m:r>
                        <m:r>
                          <a:rPr lang="es-ES" sz="1100" b="0" i="1">
                            <a:solidFill>
                              <a:schemeClr val="tx1"/>
                            </a:solidFill>
                            <a:effectLst/>
                            <a:latin typeface="Cambria Math" panose="02040503050406030204" pitchFamily="18" charset="0"/>
                            <a:ea typeface="+mn-ea"/>
                            <a:cs typeface="+mn-cs"/>
                          </a:rPr>
                          <m:t> </m:t>
                        </m:r>
                        <m:r>
                          <a:rPr lang="es-ES" sz="1100" b="0" i="1">
                            <a:latin typeface="Cambria Math" panose="02040503050406030204" pitchFamily="18" charset="0"/>
                          </a:rPr>
                          <m:t>𝐹𝑖𝑛𝑎𝑛𝑐𝑖𝑒𝑟𝑜𝑠</m:t>
                        </m:r>
                      </m:num>
                      <m:den>
                        <m:r>
                          <a:rPr lang="es-ES" sz="1100" b="0" i="1">
                            <a:latin typeface="Cambria Math" panose="02040503050406030204" pitchFamily="18" charset="0"/>
                          </a:rPr>
                          <m:t>𝑃𝑎𝑠𝑖𝑣𝑜</m:t>
                        </m:r>
                      </m:den>
                    </m:f>
                  </m:oMath>
                </m:oMathPara>
              </a14:m>
              <a:endParaRPr lang="es-ES" sz="1100"/>
            </a:p>
          </xdr:txBody>
        </xdr:sp>
      </mc:Choice>
      <mc:Fallback>
        <xdr:sp macro="" textlink="">
          <xdr:nvSpPr>
            <xdr:cNvPr id="30" name="CuadroTexto 29">
              <a:extLst>
                <a:ext uri="{FF2B5EF4-FFF2-40B4-BE49-F238E27FC236}">
                  <a16:creationId xmlns:a16="http://schemas.microsoft.com/office/drawing/2014/main" id="{CF7C4087-8EE9-4A9B-9430-EF52BC0D6CFE}"/>
                </a:ext>
              </a:extLst>
            </xdr:cNvPr>
            <xdr:cNvSpPr txBox="1"/>
          </xdr:nvSpPr>
          <xdr:spPr>
            <a:xfrm>
              <a:off x="11699943" y="27279276"/>
              <a:ext cx="286418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𝐶𝑜𝑠𝑡𝑒 𝐸𝑛𝑑𝑢𝑒𝑑𝑎𝑚𝑖𝑒𝑛𝑡𝑜=(</a:t>
              </a:r>
              <a:r>
                <a:rPr lang="es-ES" sz="1100" b="0" i="0">
                  <a:solidFill>
                    <a:schemeClr val="tx1"/>
                  </a:solidFill>
                  <a:effectLst/>
                  <a:latin typeface="Cambria Math" panose="02040503050406030204" pitchFamily="18" charset="0"/>
                  <a:ea typeface="+mn-ea"/>
                  <a:cs typeface="+mn-cs"/>
                </a:rPr>
                <a:t>𝐺𝑎𝑠𝑡𝑜𝑠 </a:t>
              </a:r>
              <a:r>
                <a:rPr lang="es-ES" sz="1100" b="0" i="0">
                  <a:latin typeface="Cambria Math" panose="02040503050406030204" pitchFamily="18" charset="0"/>
                </a:rPr>
                <a:t>𝐹𝑖𝑛𝑎𝑛𝑐𝑖𝑒𝑟𝑜𝑠)/𝑃𝑎𝑠𝑖𝑣𝑜</a:t>
              </a:r>
              <a:endParaRPr lang="es-ES" sz="1100"/>
            </a:p>
          </xdr:txBody>
        </xdr:sp>
      </mc:Fallback>
    </mc:AlternateContent>
    <xdr:clientData/>
  </xdr:oneCellAnchor>
  <xdr:oneCellAnchor>
    <xdr:from>
      <xdr:col>7</xdr:col>
      <xdr:colOff>217714</xdr:colOff>
      <xdr:row>46</xdr:row>
      <xdr:rowOff>272143</xdr:rowOff>
    </xdr:from>
    <xdr:ext cx="2227596" cy="172227"/>
    <mc:AlternateContent xmlns:mc="http://schemas.openxmlformats.org/markup-compatibility/2006">
      <mc:Choice xmlns:a14="http://schemas.microsoft.com/office/drawing/2010/main" Requires="a14">
        <xdr:sp macro="" textlink="">
          <xdr:nvSpPr>
            <xdr:cNvPr id="31" name="CuadroTexto 30">
              <a:extLst>
                <a:ext uri="{FF2B5EF4-FFF2-40B4-BE49-F238E27FC236}">
                  <a16:creationId xmlns:a16="http://schemas.microsoft.com/office/drawing/2014/main" id="{2F66CFF1-5379-44AE-8F13-9A0D5553B245}"/>
                </a:ext>
              </a:extLst>
            </xdr:cNvPr>
            <xdr:cNvSpPr txBox="1"/>
          </xdr:nvSpPr>
          <xdr:spPr>
            <a:xfrm>
              <a:off x="11609614" y="32611423"/>
              <a:ext cx="22275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m:t>
                    </m:r>
                    <m:r>
                      <a:rPr lang="es-ES" sz="1100" b="0" i="1">
                        <a:latin typeface="Cambria Math" panose="02040503050406030204" pitchFamily="18" charset="0"/>
                      </a:rPr>
                      <m:t>.</m:t>
                    </m:r>
                    <m:r>
                      <a:rPr lang="es-ES" sz="1100" b="0" i="1">
                        <a:latin typeface="Cambria Math" panose="02040503050406030204" pitchFamily="18" charset="0"/>
                      </a:rPr>
                      <m:t>𝐹𝑖𝑛𝑎𝑛𝑐𝑖𝑒𝑟𝑎</m:t>
                    </m:r>
                    <m:r>
                      <a:rPr lang="es-ES" sz="1100" b="0" i="1">
                        <a:latin typeface="Cambria Math" panose="02040503050406030204" pitchFamily="18" charset="0"/>
                      </a:rPr>
                      <m:t>=</m:t>
                    </m:r>
                    <m:d>
                      <m:dPr>
                        <m:endChr m:val="]"/>
                        <m:ctrlPr>
                          <a:rPr lang="es-ES" sz="1100" b="0" i="1">
                            <a:latin typeface="Cambria Math" panose="02040503050406030204" pitchFamily="18" charset="0"/>
                          </a:rPr>
                        </m:ctrlPr>
                      </m:dPr>
                      <m:e>
                        <m:r>
                          <a:rPr lang="es-ES" sz="1100" b="0" i="1">
                            <a:latin typeface="Cambria Math" panose="02040503050406030204" pitchFamily="18" charset="0"/>
                          </a:rPr>
                          <m:t>𝑅</m:t>
                        </m:r>
                        <m:r>
                          <a:rPr lang="es-ES" sz="1100" b="0" i="1">
                            <a:latin typeface="Cambria Math" panose="02040503050406030204" pitchFamily="18" charset="0"/>
                          </a:rPr>
                          <m:t>.</m:t>
                        </m:r>
                        <m:r>
                          <a:rPr lang="es-ES" sz="1100" b="0" i="1">
                            <a:latin typeface="Cambria Math" panose="02040503050406030204" pitchFamily="18" charset="0"/>
                          </a:rPr>
                          <m:t>𝐸</m:t>
                        </m:r>
                        <m:r>
                          <a:rPr lang="es-ES" sz="1100" b="0" i="1">
                            <a:latin typeface="Cambria Math" panose="02040503050406030204" pitchFamily="18" charset="0"/>
                          </a:rPr>
                          <m:t>+</m:t>
                        </m:r>
                        <m:r>
                          <a:rPr lang="es-ES" sz="1100" b="0" i="1">
                            <a:latin typeface="Cambria Math" panose="02040503050406030204" pitchFamily="18" charset="0"/>
                          </a:rPr>
                          <m:t>𝐿</m:t>
                        </m:r>
                        <m:d>
                          <m:dPr>
                            <m:ctrlPr>
                              <a:rPr lang="es-ES" sz="1100" b="0" i="1">
                                <a:latin typeface="Cambria Math" panose="02040503050406030204" pitchFamily="18" charset="0"/>
                              </a:rPr>
                            </m:ctrlPr>
                          </m:dPr>
                          <m:e>
                            <m:r>
                              <a:rPr lang="es-ES" sz="1100" b="0" i="1">
                                <a:latin typeface="Cambria Math" panose="02040503050406030204" pitchFamily="18" charset="0"/>
                              </a:rPr>
                              <m:t>𝑅𝐸</m:t>
                            </m:r>
                            <m:r>
                              <a:rPr lang="es-ES" sz="1100" b="0" i="1">
                                <a:latin typeface="Cambria Math" panose="02040503050406030204" pitchFamily="18" charset="0"/>
                              </a:rPr>
                              <m:t>−</m:t>
                            </m:r>
                            <m:r>
                              <a:rPr lang="es-ES" sz="1100" b="0" i="1">
                                <a:latin typeface="Cambria Math" panose="02040503050406030204" pitchFamily="18" charset="0"/>
                              </a:rPr>
                              <m:t>𝐾</m:t>
                            </m:r>
                          </m:e>
                        </m:d>
                      </m:e>
                    </m:d>
                  </m:oMath>
                </m:oMathPara>
              </a14:m>
              <a:endParaRPr lang="es-ES" sz="1100" b="0"/>
            </a:p>
          </xdr:txBody>
        </xdr:sp>
      </mc:Choice>
      <mc:Fallback>
        <xdr:sp macro="" textlink="">
          <xdr:nvSpPr>
            <xdr:cNvPr id="31" name="CuadroTexto 30">
              <a:extLst>
                <a:ext uri="{FF2B5EF4-FFF2-40B4-BE49-F238E27FC236}">
                  <a16:creationId xmlns:a16="http://schemas.microsoft.com/office/drawing/2014/main" id="{2F66CFF1-5379-44AE-8F13-9A0D5553B245}"/>
                </a:ext>
              </a:extLst>
            </xdr:cNvPr>
            <xdr:cNvSpPr txBox="1"/>
          </xdr:nvSpPr>
          <xdr:spPr>
            <a:xfrm>
              <a:off x="11609614" y="32611423"/>
              <a:ext cx="22275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𝑅.𝐹𝑖𝑛𝑎𝑛𝑐𝑖𝑒𝑟𝑎=(𝑅.𝐸+𝐿(𝑅𝐸−𝐾)]</a:t>
              </a:r>
              <a:endParaRPr lang="es-ES" sz="1100" b="0"/>
            </a:p>
          </xdr:txBody>
        </xdr:sp>
      </mc:Fallback>
    </mc:AlternateContent>
    <xdr:clientData/>
  </xdr:oneCellAnchor>
  <xdr:oneCellAnchor>
    <xdr:from>
      <xdr:col>7</xdr:col>
      <xdr:colOff>851647</xdr:colOff>
      <xdr:row>14</xdr:row>
      <xdr:rowOff>367553</xdr:rowOff>
    </xdr:from>
    <xdr:ext cx="3209340" cy="346505"/>
    <mc:AlternateContent xmlns:mc="http://schemas.openxmlformats.org/markup-compatibility/2006">
      <mc:Choice xmlns:a14="http://schemas.microsoft.com/office/drawing/2010/main" Requires="a14">
        <xdr:sp macro="" textlink="">
          <xdr:nvSpPr>
            <xdr:cNvPr id="32" name="CuadroTexto 31">
              <a:extLst>
                <a:ext uri="{FF2B5EF4-FFF2-40B4-BE49-F238E27FC236}">
                  <a16:creationId xmlns:a16="http://schemas.microsoft.com/office/drawing/2014/main" id="{DB444218-C13D-4931-AA14-45627C97A465}"/>
                </a:ext>
              </a:extLst>
            </xdr:cNvPr>
            <xdr:cNvSpPr txBox="1"/>
          </xdr:nvSpPr>
          <xdr:spPr>
            <a:xfrm>
              <a:off x="12243547" y="11096513"/>
              <a:ext cx="3209340" cy="3465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𝐶𝑎𝑝𝑎𝑐𝑖𝑑𝑎𝑑</m:t>
                    </m:r>
                    <m:r>
                      <a:rPr lang="es-ES" sz="1100" b="0" i="1">
                        <a:latin typeface="Cambria Math" panose="02040503050406030204" pitchFamily="18" charset="0"/>
                      </a:rPr>
                      <m:t> </m:t>
                    </m:r>
                    <m:r>
                      <a:rPr lang="es-ES" sz="1100" b="0" i="1">
                        <a:latin typeface="Cambria Math" panose="02040503050406030204" pitchFamily="18" charset="0"/>
                      </a:rPr>
                      <m:t>𝑑𝑒𝑣𝑜𝑙𝑢𝑐𝑖𝑜𝑛</m:t>
                    </m:r>
                    <m:r>
                      <a:rPr lang="es-ES" sz="1100" b="0" i="1">
                        <a:latin typeface="Cambria Math" panose="02040503050406030204" pitchFamily="18" charset="0"/>
                      </a:rPr>
                      <m:t> </m:t>
                    </m:r>
                    <m:r>
                      <a:rPr lang="es-ES" sz="1100" b="0" i="1">
                        <a:latin typeface="Cambria Math" panose="02040503050406030204" pitchFamily="18" charset="0"/>
                      </a:rPr>
                      <m:t>𝑑𝑒𝑢𝑑𝑎𝑠</m:t>
                    </m:r>
                    <m:r>
                      <a:rPr lang="es-ES" sz="1100" b="0" i="1">
                        <a:latin typeface="Cambria Math" panose="02040503050406030204" pitchFamily="18" charset="0"/>
                      </a:rPr>
                      <m:t> </m:t>
                    </m:r>
                    <m:f>
                      <m:fPr>
                        <m:ctrlPr>
                          <a:rPr lang="es-ES" sz="1100" b="0" i="1">
                            <a:latin typeface="Cambria Math" panose="02040503050406030204" pitchFamily="18" charset="0"/>
                          </a:rPr>
                        </m:ctrlPr>
                      </m:fPr>
                      <m:num>
                        <m:r>
                          <a:rPr lang="es-ES" sz="1100" b="0" i="1">
                            <a:latin typeface="Cambria Math" panose="02040503050406030204" pitchFamily="18" charset="0"/>
                          </a:rPr>
                          <m:t>𝑐</m:t>
                        </m:r>
                      </m:num>
                      <m:den>
                        <m:r>
                          <a:rPr lang="es-ES" sz="1100" b="0" i="1">
                            <a:latin typeface="Cambria Math" panose="02040503050406030204" pitchFamily="18" charset="0"/>
                          </a:rPr>
                          <m:t>𝑝</m:t>
                        </m:r>
                      </m:den>
                    </m:f>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𝐹𝐺𝑂</m:t>
                        </m:r>
                      </m:num>
                      <m:den>
                        <m:r>
                          <a:rPr lang="es-ES" sz="1100" b="0" i="1">
                            <a:latin typeface="Cambria Math" panose="02040503050406030204" pitchFamily="18" charset="0"/>
                          </a:rPr>
                          <m:t>𝐷𝑒𝑢𝑑𝑎𝑠</m:t>
                        </m:r>
                        <m:r>
                          <a:rPr lang="es-ES" sz="1100" b="0" i="1">
                            <a:latin typeface="Cambria Math" panose="02040503050406030204" pitchFamily="18" charset="0"/>
                          </a:rPr>
                          <m:t> </m:t>
                        </m:r>
                        <m:r>
                          <a:rPr lang="es-ES" sz="1100" b="0" i="1">
                            <a:latin typeface="Cambria Math" panose="02040503050406030204" pitchFamily="18" charset="0"/>
                          </a:rPr>
                          <m:t>𝑎</m:t>
                        </m:r>
                        <m:r>
                          <a:rPr lang="es-ES" sz="1100" b="0" i="1">
                            <a:latin typeface="Cambria Math" panose="02040503050406030204" pitchFamily="18" charset="0"/>
                          </a:rPr>
                          <m:t> </m:t>
                        </m:r>
                        <m:r>
                          <a:rPr lang="es-ES" sz="1100" b="0" i="1">
                            <a:latin typeface="Cambria Math" panose="02040503050406030204" pitchFamily="18" charset="0"/>
                          </a:rPr>
                          <m:t>𝑐</m:t>
                        </m:r>
                        <m:r>
                          <a:rPr lang="es-ES" sz="1100" b="0" i="1">
                            <a:latin typeface="Cambria Math" panose="02040503050406030204" pitchFamily="18" charset="0"/>
                          </a:rPr>
                          <m:t>/</m:t>
                        </m:r>
                        <m:r>
                          <a:rPr lang="es-ES" sz="1100" b="0" i="1">
                            <a:latin typeface="Cambria Math" panose="02040503050406030204" pitchFamily="18" charset="0"/>
                          </a:rPr>
                          <m:t>𝑝</m:t>
                        </m:r>
                      </m:den>
                    </m:f>
                  </m:oMath>
                </m:oMathPara>
              </a14:m>
              <a:endParaRPr lang="es-ES" sz="1100"/>
            </a:p>
          </xdr:txBody>
        </xdr:sp>
      </mc:Choice>
      <mc:Fallback>
        <xdr:sp macro="" textlink="">
          <xdr:nvSpPr>
            <xdr:cNvPr id="32" name="CuadroTexto 31">
              <a:extLst>
                <a:ext uri="{FF2B5EF4-FFF2-40B4-BE49-F238E27FC236}">
                  <a16:creationId xmlns:a16="http://schemas.microsoft.com/office/drawing/2014/main" id="{DB444218-C13D-4931-AA14-45627C97A465}"/>
                </a:ext>
              </a:extLst>
            </xdr:cNvPr>
            <xdr:cNvSpPr txBox="1"/>
          </xdr:nvSpPr>
          <xdr:spPr>
            <a:xfrm>
              <a:off x="12243547" y="11096513"/>
              <a:ext cx="3209340" cy="3465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𝐶𝑎𝑝𝑎𝑐𝑖𝑑𝑎𝑑 𝑑𝑒𝑣𝑜𝑙𝑢𝑐𝑖𝑜𝑛 𝑑𝑒𝑢𝑑𝑎𝑠  𝑐/𝑝=⇒𝐹𝐺𝑂/(𝐷𝑒𝑢𝑑𝑎𝑠 𝑎 𝑐/𝑝)</a:t>
              </a:r>
              <a:endParaRPr lang="es-ES" sz="1100"/>
            </a:p>
          </xdr:txBody>
        </xdr:sp>
      </mc:Fallback>
    </mc:AlternateContent>
    <xdr:clientData/>
  </xdr:oneCellAnchor>
  <xdr:oneCellAnchor>
    <xdr:from>
      <xdr:col>7</xdr:col>
      <xdr:colOff>1241612</xdr:colOff>
      <xdr:row>22</xdr:row>
      <xdr:rowOff>107576</xdr:rowOff>
    </xdr:from>
    <xdr:ext cx="2868734" cy="246414"/>
    <mc:AlternateContent xmlns:mc="http://schemas.openxmlformats.org/markup-compatibility/2006">
      <mc:Choice xmlns:a14="http://schemas.microsoft.com/office/drawing/2010/main" Requires="a14">
        <xdr:sp macro="" textlink="">
          <xdr:nvSpPr>
            <xdr:cNvPr id="33" name="CuadroTexto 32">
              <a:extLst>
                <a:ext uri="{FF2B5EF4-FFF2-40B4-BE49-F238E27FC236}">
                  <a16:creationId xmlns:a16="http://schemas.microsoft.com/office/drawing/2014/main" id="{C431903B-4FD8-4EB6-BB82-E2F2197BF3F8}"/>
                </a:ext>
              </a:extLst>
            </xdr:cNvPr>
            <xdr:cNvSpPr txBox="1"/>
          </xdr:nvSpPr>
          <xdr:spPr>
            <a:xfrm>
              <a:off x="12633512" y="16841096"/>
              <a:ext cx="2868734" cy="2464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𝑃𝑒𝑟𝑖𝑜𝑑𝑜</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𝑉𝑒𝑛𝑡𝑎</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solidFill>
                            <a:schemeClr val="tx1"/>
                          </a:solidFill>
                          <a:effectLst/>
                          <a:latin typeface="Cambria Math" panose="02040503050406030204" pitchFamily="18" charset="0"/>
                          <a:ea typeface="+mn-ea"/>
                          <a:cs typeface="+mn-cs"/>
                        </a:rPr>
                        <m:t>𝑆𝑎𝑙𝑑𝑜</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𝐹𝑖𝑛𝑎𝑙</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𝑀𝑒𝑟𝑐𝑎𝑑𝑒𝑟𝑖𝑎𝑠</m:t>
                      </m:r>
                    </m:num>
                    <m:den>
                      <m:r>
                        <a:rPr lang="es-ES" sz="1100" b="0" i="1">
                          <a:latin typeface="Cambria Math" panose="02040503050406030204" pitchFamily="18" charset="0"/>
                        </a:rPr>
                        <m:t>𝐶𝑜𝑛𝑠𝑢𝑚𝑜</m:t>
                      </m:r>
                      <m:r>
                        <a:rPr lang="es-ES" sz="1100" b="0" i="1">
                          <a:latin typeface="Cambria Math" panose="02040503050406030204" pitchFamily="18" charset="0"/>
                        </a:rPr>
                        <m:t> </m:t>
                      </m:r>
                      <m:r>
                        <a:rPr lang="es-ES" sz="1100" b="0" i="1">
                          <a:latin typeface="Cambria Math" panose="02040503050406030204" pitchFamily="18" charset="0"/>
                        </a:rPr>
                        <m:t>𝑀𝑒𝑟𝑐𝑎𝑑𝑒𝑟𝑖𝑎𝑠</m:t>
                      </m:r>
                    </m:den>
                  </m:f>
                  <m:r>
                    <m:rPr>
                      <m:sty m:val="p"/>
                    </m:rPr>
                    <a:rPr lang="es-ES" sz="1100" b="0" i="0">
                      <a:latin typeface="Cambria Math" panose="02040503050406030204" pitchFamily="18" charset="0"/>
                    </a:rPr>
                    <m:t>x</m:t>
                  </m:r>
                </m:oMath>
              </a14:m>
              <a:r>
                <a:rPr lang="es-ES" sz="1100"/>
                <a:t> 360</a:t>
              </a:r>
            </a:p>
          </xdr:txBody>
        </xdr:sp>
      </mc:Choice>
      <mc:Fallback>
        <xdr:sp macro="" textlink="">
          <xdr:nvSpPr>
            <xdr:cNvPr id="33" name="CuadroTexto 32">
              <a:extLst>
                <a:ext uri="{FF2B5EF4-FFF2-40B4-BE49-F238E27FC236}">
                  <a16:creationId xmlns:a16="http://schemas.microsoft.com/office/drawing/2014/main" id="{C431903B-4FD8-4EB6-BB82-E2F2197BF3F8}"/>
                </a:ext>
              </a:extLst>
            </xdr:cNvPr>
            <xdr:cNvSpPr txBox="1"/>
          </xdr:nvSpPr>
          <xdr:spPr>
            <a:xfrm>
              <a:off x="12633512" y="16841096"/>
              <a:ext cx="2868734" cy="2464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𝑃𝑒𝑟𝑖𝑜𝑑𝑜 𝑑𝑒 𝑉𝑒𝑛𝑡𝑎=(</a:t>
              </a:r>
              <a:r>
                <a:rPr lang="es-ES" sz="1100" b="0" i="0">
                  <a:solidFill>
                    <a:schemeClr val="tx1"/>
                  </a:solidFill>
                  <a:effectLst/>
                  <a:latin typeface="Cambria Math" panose="02040503050406030204" pitchFamily="18" charset="0"/>
                  <a:ea typeface="+mn-ea"/>
                  <a:cs typeface="+mn-cs"/>
                </a:rPr>
                <a:t>𝑆𝑎𝑙𝑑𝑜 𝐹𝑖𝑛𝑎𝑙 𝑀𝑒𝑟𝑐𝑎𝑑𝑒𝑟𝑖𝑎𝑠)/(</a:t>
              </a:r>
              <a:r>
                <a:rPr lang="es-ES" sz="1100" b="0" i="0">
                  <a:latin typeface="Cambria Math" panose="02040503050406030204" pitchFamily="18" charset="0"/>
                </a:rPr>
                <a:t>𝐶𝑜𝑛𝑠𝑢𝑚𝑜 𝑀𝑒𝑟𝑐𝑎𝑑𝑒𝑟𝑖𝑎𝑠) x</a:t>
              </a:r>
              <a:r>
                <a:rPr lang="es-ES" sz="1100"/>
                <a:t> 360</a:t>
              </a:r>
            </a:p>
          </xdr:txBody>
        </xdr:sp>
      </mc:Fallback>
    </mc:AlternateContent>
    <xdr:clientData/>
  </xdr:oneCellAnchor>
  <xdr:twoCellAnchor editAs="oneCell">
    <xdr:from>
      <xdr:col>7</xdr:col>
      <xdr:colOff>753036</xdr:colOff>
      <xdr:row>23</xdr:row>
      <xdr:rowOff>233083</xdr:rowOff>
    </xdr:from>
    <xdr:to>
      <xdr:col>7</xdr:col>
      <xdr:colOff>4696936</xdr:colOff>
      <xdr:row>24</xdr:row>
      <xdr:rowOff>113144</xdr:rowOff>
    </xdr:to>
    <xdr:pic>
      <xdr:nvPicPr>
        <xdr:cNvPr id="34" name="Imagen 33">
          <a:extLst>
            <a:ext uri="{FF2B5EF4-FFF2-40B4-BE49-F238E27FC236}">
              <a16:creationId xmlns:a16="http://schemas.microsoft.com/office/drawing/2014/main" id="{C2642FE3-697B-4D33-B1C4-65AD298B83D5}"/>
            </a:ext>
          </a:extLst>
        </xdr:cNvPr>
        <xdr:cNvPicPr>
          <a:picLocks noChangeAspect="1"/>
        </xdr:cNvPicPr>
      </xdr:nvPicPr>
      <xdr:blipFill>
        <a:blip xmlns:r="http://schemas.openxmlformats.org/officeDocument/2006/relationships" r:embed="rId1"/>
        <a:stretch>
          <a:fillRect/>
        </a:stretch>
      </xdr:blipFill>
      <xdr:spPr>
        <a:xfrm>
          <a:off x="12144936" y="17736223"/>
          <a:ext cx="3943900" cy="543001"/>
        </a:xfrm>
        <a:prstGeom prst="rect">
          <a:avLst/>
        </a:prstGeom>
      </xdr:spPr>
    </xdr:pic>
    <xdr:clientData/>
  </xdr:twoCellAnchor>
  <xdr:twoCellAnchor editAs="oneCell">
    <xdr:from>
      <xdr:col>7</xdr:col>
      <xdr:colOff>44824</xdr:colOff>
      <xdr:row>24</xdr:row>
      <xdr:rowOff>71718</xdr:rowOff>
    </xdr:from>
    <xdr:to>
      <xdr:col>9</xdr:col>
      <xdr:colOff>166296</xdr:colOff>
      <xdr:row>24</xdr:row>
      <xdr:rowOff>584352</xdr:rowOff>
    </xdr:to>
    <xdr:pic>
      <xdr:nvPicPr>
        <xdr:cNvPr id="35" name="Imagen 34">
          <a:extLst>
            <a:ext uri="{FF2B5EF4-FFF2-40B4-BE49-F238E27FC236}">
              <a16:creationId xmlns:a16="http://schemas.microsoft.com/office/drawing/2014/main" id="{989EA238-93DC-43CF-AD25-4FFF6AEAC621}"/>
            </a:ext>
          </a:extLst>
        </xdr:cNvPr>
        <xdr:cNvPicPr>
          <a:picLocks noChangeAspect="1"/>
        </xdr:cNvPicPr>
      </xdr:nvPicPr>
      <xdr:blipFill>
        <a:blip xmlns:r="http://schemas.openxmlformats.org/officeDocument/2006/relationships" r:embed="rId2"/>
        <a:stretch>
          <a:fillRect/>
        </a:stretch>
      </xdr:blipFill>
      <xdr:spPr>
        <a:xfrm>
          <a:off x="11436724" y="18527358"/>
          <a:ext cx="6194612" cy="512634"/>
        </a:xfrm>
        <a:prstGeom prst="rect">
          <a:avLst/>
        </a:prstGeom>
      </xdr:spPr>
    </xdr:pic>
    <xdr:clientData/>
  </xdr:twoCellAnchor>
  <xdr:twoCellAnchor editAs="oneCell">
    <xdr:from>
      <xdr:col>7</xdr:col>
      <xdr:colOff>44824</xdr:colOff>
      <xdr:row>25</xdr:row>
      <xdr:rowOff>143436</xdr:rowOff>
    </xdr:from>
    <xdr:to>
      <xdr:col>9</xdr:col>
      <xdr:colOff>229049</xdr:colOff>
      <xdr:row>27</xdr:row>
      <xdr:rowOff>67942</xdr:rowOff>
    </xdr:to>
    <xdr:pic>
      <xdr:nvPicPr>
        <xdr:cNvPr id="36" name="Imagen 35">
          <a:extLst>
            <a:ext uri="{FF2B5EF4-FFF2-40B4-BE49-F238E27FC236}">
              <a16:creationId xmlns:a16="http://schemas.microsoft.com/office/drawing/2014/main" id="{AB0AF95E-A135-41A2-85BF-B6440956C9DC}"/>
            </a:ext>
          </a:extLst>
        </xdr:cNvPr>
        <xdr:cNvPicPr>
          <a:picLocks noChangeAspect="1"/>
        </xdr:cNvPicPr>
      </xdr:nvPicPr>
      <xdr:blipFill>
        <a:blip xmlns:r="http://schemas.openxmlformats.org/officeDocument/2006/relationships" r:embed="rId3"/>
        <a:stretch>
          <a:fillRect/>
        </a:stretch>
      </xdr:blipFill>
      <xdr:spPr>
        <a:xfrm>
          <a:off x="11436724" y="19284876"/>
          <a:ext cx="6257365" cy="518866"/>
        </a:xfrm>
        <a:prstGeom prst="rect">
          <a:avLst/>
        </a:prstGeom>
      </xdr:spPr>
    </xdr:pic>
    <xdr:clientData/>
  </xdr:twoCellAnchor>
  <xdr:oneCellAnchor>
    <xdr:from>
      <xdr:col>7</xdr:col>
      <xdr:colOff>4465320</xdr:colOff>
      <xdr:row>4</xdr:row>
      <xdr:rowOff>262890</xdr:rowOff>
    </xdr:from>
    <xdr:ext cx="65" cy="172227"/>
    <xdr:sp macro="" textlink="">
      <xdr:nvSpPr>
        <xdr:cNvPr id="37" name="CuadroTexto 36">
          <a:extLst>
            <a:ext uri="{FF2B5EF4-FFF2-40B4-BE49-F238E27FC236}">
              <a16:creationId xmlns:a16="http://schemas.microsoft.com/office/drawing/2014/main" id="{B56D31DB-7743-406F-8CA8-B3F491F094D3}"/>
            </a:ext>
          </a:extLst>
        </xdr:cNvPr>
        <xdr:cNvSpPr txBox="1"/>
      </xdr:nvSpPr>
      <xdr:spPr>
        <a:xfrm>
          <a:off x="15857220" y="238887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endParaRPr lang="es-ES">
            <a:effectLst/>
          </a:endParaRPr>
        </a:p>
      </xdr:txBody>
    </xdr:sp>
    <xdr:clientData/>
  </xdr:oneCellAnchor>
  <xdr:oneCellAnchor>
    <xdr:from>
      <xdr:col>7</xdr:col>
      <xdr:colOff>525780</xdr:colOff>
      <xdr:row>2</xdr:row>
      <xdr:rowOff>102870</xdr:rowOff>
    </xdr:from>
    <xdr:ext cx="3159904" cy="346505"/>
    <mc:AlternateContent xmlns:mc="http://schemas.openxmlformats.org/markup-compatibility/2006">
      <mc:Choice xmlns:a14="http://schemas.microsoft.com/office/drawing/2010/main" Requires="a14">
        <xdr:sp macro="" textlink="">
          <xdr:nvSpPr>
            <xdr:cNvPr id="38" name="CuadroTexto 37">
              <a:extLst>
                <a:ext uri="{FF2B5EF4-FFF2-40B4-BE49-F238E27FC236}">
                  <a16:creationId xmlns:a16="http://schemas.microsoft.com/office/drawing/2014/main" id="{7B87D584-F5F4-4425-BDDF-BB6727B8EECE}"/>
                </a:ext>
              </a:extLst>
            </xdr:cNvPr>
            <xdr:cNvSpPr txBox="1"/>
          </xdr:nvSpPr>
          <xdr:spPr>
            <a:xfrm>
              <a:off x="11917680" y="864870"/>
              <a:ext cx="3159904" cy="3465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𝐺</m:t>
                    </m:r>
                    <m:r>
                      <a:rPr lang="es-ES" sz="1100" b="0" i="1">
                        <a:latin typeface="Cambria Math" panose="02040503050406030204" pitchFamily="18" charset="0"/>
                      </a:rPr>
                      <m:t>.</m:t>
                    </m:r>
                    <m:r>
                      <a:rPr lang="es-ES" sz="1100" b="0" i="1">
                        <a:latin typeface="Cambria Math" panose="02040503050406030204" pitchFamily="18" charset="0"/>
                      </a:rPr>
                      <m:t>𝐸𝑛𝑣𝑒𝑗𝑒𝑐𝑖𝑚𝑖𝑒𝑛𝑡𝑜</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solidFill>
                              <a:schemeClr val="tx1"/>
                            </a:solidFill>
                            <a:effectLst/>
                            <a:latin typeface="Cambria Math" panose="02040503050406030204" pitchFamily="18" charset="0"/>
                            <a:ea typeface="+mn-ea"/>
                            <a:cs typeface="+mn-cs"/>
                          </a:rPr>
                          <m:t>𝐴𝑚𝑜𝑟𝑡</m:t>
                        </m:r>
                        <m:r>
                          <a:rPr lang="es-ES" sz="1100" b="0" i="1">
                            <a:solidFill>
                              <a:schemeClr val="tx1"/>
                            </a:solidFill>
                            <a:effectLst/>
                            <a:latin typeface="Cambria Math" panose="02040503050406030204" pitchFamily="18" charset="0"/>
                            <a:ea typeface="+mn-ea"/>
                            <a:cs typeface="+mn-cs"/>
                          </a:rPr>
                          <m:t>.</m:t>
                        </m:r>
                        <m:r>
                          <a:rPr lang="es-ES" sz="1100" b="0" i="1">
                            <a:latin typeface="Cambria Math" panose="02040503050406030204" pitchFamily="18" charset="0"/>
                          </a:rPr>
                          <m:t>𝐴𝑐𝑐</m:t>
                        </m:r>
                      </m:num>
                      <m:den>
                        <m:r>
                          <a:rPr lang="es-ES" sz="1100" b="0" i="1">
                            <a:solidFill>
                              <a:schemeClr val="tx1"/>
                            </a:solidFill>
                            <a:effectLst/>
                            <a:latin typeface="Cambria Math" panose="02040503050406030204" pitchFamily="18" charset="0"/>
                            <a:ea typeface="+mn-ea"/>
                            <a:cs typeface="+mn-cs"/>
                          </a:rPr>
                          <m:t>𝐼𝑚𝑝𝑜𝑟𝑡𝑒</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𝐵𝑟𝑢𝑡𝑜</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𝐼𝑛𝑚𝑜𝑣𝑖𝑙𝑖𝑧𝑎𝑑𝑜</m:t>
                        </m:r>
                      </m:den>
                    </m:f>
                  </m:oMath>
                </m:oMathPara>
              </a14:m>
              <a:endParaRPr lang="es-ES" sz="1100"/>
            </a:p>
          </xdr:txBody>
        </xdr:sp>
      </mc:Choice>
      <mc:Fallback>
        <xdr:sp macro="" textlink="">
          <xdr:nvSpPr>
            <xdr:cNvPr id="38" name="CuadroTexto 37">
              <a:extLst>
                <a:ext uri="{FF2B5EF4-FFF2-40B4-BE49-F238E27FC236}">
                  <a16:creationId xmlns:a16="http://schemas.microsoft.com/office/drawing/2014/main" id="{7B87D584-F5F4-4425-BDDF-BB6727B8EECE}"/>
                </a:ext>
              </a:extLst>
            </xdr:cNvPr>
            <xdr:cNvSpPr txBox="1"/>
          </xdr:nvSpPr>
          <xdr:spPr>
            <a:xfrm>
              <a:off x="11917680" y="864870"/>
              <a:ext cx="3159904" cy="3465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𝐺.𝐸𝑛𝑣𝑒𝑗𝑒𝑐𝑖𝑚𝑖𝑒𝑛𝑡𝑜=(</a:t>
              </a:r>
              <a:r>
                <a:rPr lang="es-ES" sz="1100" b="0" i="0">
                  <a:solidFill>
                    <a:schemeClr val="tx1"/>
                  </a:solidFill>
                  <a:effectLst/>
                  <a:latin typeface="Cambria Math" panose="02040503050406030204" pitchFamily="18" charset="0"/>
                  <a:ea typeface="+mn-ea"/>
                  <a:cs typeface="+mn-cs"/>
                </a:rPr>
                <a:t>𝐴𝑚𝑜𝑟𝑡.</a:t>
              </a:r>
              <a:r>
                <a:rPr lang="es-ES" sz="1100" b="0" i="0">
                  <a:latin typeface="Cambria Math" panose="02040503050406030204" pitchFamily="18" charset="0"/>
                </a:rPr>
                <a:t>𝐴𝑐𝑐)/(</a:t>
              </a:r>
              <a:r>
                <a:rPr lang="es-ES" sz="1100" b="0" i="0">
                  <a:solidFill>
                    <a:schemeClr val="tx1"/>
                  </a:solidFill>
                  <a:effectLst/>
                  <a:latin typeface="Cambria Math" panose="02040503050406030204" pitchFamily="18" charset="0"/>
                  <a:ea typeface="+mn-ea"/>
                  <a:cs typeface="+mn-cs"/>
                </a:rPr>
                <a:t>𝐼𝑚𝑝𝑜𝑟𝑡𝑒 𝐵𝑟𝑢𝑡𝑜 𝐼𝑛𝑚𝑜𝑣𝑖𝑙𝑖𝑧𝑎𝑑𝑜)</a:t>
              </a:r>
              <a:endParaRPr lang="es-ES" sz="1100"/>
            </a:p>
          </xdr:txBody>
        </xdr:sp>
      </mc:Fallback>
    </mc:AlternateContent>
    <xdr:clientData/>
  </xdr:oneCellAnchor>
  <xdr:oneCellAnchor>
    <xdr:from>
      <xdr:col>7</xdr:col>
      <xdr:colOff>678180</xdr:colOff>
      <xdr:row>3</xdr:row>
      <xdr:rowOff>160020</xdr:rowOff>
    </xdr:from>
    <xdr:ext cx="2669000" cy="321435"/>
    <mc:AlternateContent xmlns:mc="http://schemas.openxmlformats.org/markup-compatibility/2006">
      <mc:Choice xmlns:a14="http://schemas.microsoft.com/office/drawing/2010/main" Requires="a14">
        <xdr:sp macro="" textlink="">
          <xdr:nvSpPr>
            <xdr:cNvPr id="39" name="CuadroTexto 38">
              <a:extLst>
                <a:ext uri="{FF2B5EF4-FFF2-40B4-BE49-F238E27FC236}">
                  <a16:creationId xmlns:a16="http://schemas.microsoft.com/office/drawing/2014/main" id="{377AC7AA-98FE-4C9B-BF29-68C21DF24701}"/>
                </a:ext>
              </a:extLst>
            </xdr:cNvPr>
            <xdr:cNvSpPr txBox="1"/>
          </xdr:nvSpPr>
          <xdr:spPr>
            <a:xfrm>
              <a:off x="12070080" y="1592580"/>
              <a:ext cx="2669000"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𝑁𝑖𝑣𝑒𝑙</m:t>
                    </m:r>
                    <m:r>
                      <a:rPr lang="es-ES" sz="1100" b="0" i="1">
                        <a:latin typeface="Cambria Math" panose="02040503050406030204" pitchFamily="18" charset="0"/>
                      </a:rPr>
                      <m:t> </m:t>
                    </m:r>
                    <m:r>
                      <a:rPr lang="es-ES" sz="1100" b="0" i="1">
                        <a:latin typeface="Cambria Math" panose="02040503050406030204" pitchFamily="18" charset="0"/>
                      </a:rPr>
                      <m:t>𝐸𝑛𝑑𝑒𝑢𝑑𝑎𝑚𝑖𝑒𝑛𝑡𝑜</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solidFill>
                              <a:schemeClr val="tx1"/>
                            </a:solidFill>
                            <a:effectLst/>
                            <a:latin typeface="Cambria Math" panose="02040503050406030204" pitchFamily="18" charset="0"/>
                            <a:ea typeface="+mn-ea"/>
                            <a:cs typeface="+mn-cs"/>
                          </a:rPr>
                          <m:t>𝑃𝑎𝑠𝑖𝑣𝑜</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𝑇𝑜𝑡𝑎𝑙</m:t>
                        </m:r>
                      </m:num>
                      <m:den>
                        <m:r>
                          <a:rPr lang="es-ES" sz="1100" b="0" i="1">
                            <a:latin typeface="Cambria Math" panose="02040503050406030204" pitchFamily="18" charset="0"/>
                          </a:rPr>
                          <m:t>𝑃𝑎𝑡𝑟𝑖𝑚𝑜𝑛𝑖𝑜</m:t>
                        </m:r>
                        <m:r>
                          <a:rPr lang="es-ES" sz="1100" b="0" i="1">
                            <a:latin typeface="Cambria Math" panose="02040503050406030204" pitchFamily="18" charset="0"/>
                          </a:rPr>
                          <m:t> </m:t>
                        </m:r>
                        <m:r>
                          <a:rPr lang="es-ES" sz="1100" b="0" i="1">
                            <a:latin typeface="Cambria Math" panose="02040503050406030204" pitchFamily="18" charset="0"/>
                          </a:rPr>
                          <m:t>𝑁𝑒𝑡𝑜</m:t>
                        </m:r>
                      </m:den>
                    </m:f>
                  </m:oMath>
                </m:oMathPara>
              </a14:m>
              <a:endParaRPr lang="es-ES" sz="1100"/>
            </a:p>
          </xdr:txBody>
        </xdr:sp>
      </mc:Choice>
      <mc:Fallback>
        <xdr:sp macro="" textlink="">
          <xdr:nvSpPr>
            <xdr:cNvPr id="39" name="CuadroTexto 38">
              <a:extLst>
                <a:ext uri="{FF2B5EF4-FFF2-40B4-BE49-F238E27FC236}">
                  <a16:creationId xmlns:a16="http://schemas.microsoft.com/office/drawing/2014/main" id="{377AC7AA-98FE-4C9B-BF29-68C21DF24701}"/>
                </a:ext>
              </a:extLst>
            </xdr:cNvPr>
            <xdr:cNvSpPr txBox="1"/>
          </xdr:nvSpPr>
          <xdr:spPr>
            <a:xfrm>
              <a:off x="12070080" y="1592580"/>
              <a:ext cx="2669000"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𝑁𝑖𝑣𝑒𝑙 𝐸𝑛𝑑𝑒𝑢𝑑𝑎𝑚𝑖𝑒𝑛𝑡𝑜=(</a:t>
              </a:r>
              <a:r>
                <a:rPr lang="es-ES" sz="1100" b="0" i="0">
                  <a:solidFill>
                    <a:schemeClr val="tx1"/>
                  </a:solidFill>
                  <a:effectLst/>
                  <a:latin typeface="Cambria Math" panose="02040503050406030204" pitchFamily="18" charset="0"/>
                  <a:ea typeface="+mn-ea"/>
                  <a:cs typeface="+mn-cs"/>
                </a:rPr>
                <a:t>𝑃𝑎𝑠𝑖𝑣𝑜 𝑇𝑜𝑡𝑎𝑙)/(</a:t>
              </a:r>
              <a:r>
                <a:rPr lang="es-ES" sz="1100" b="0" i="0">
                  <a:latin typeface="Cambria Math" panose="02040503050406030204" pitchFamily="18" charset="0"/>
                </a:rPr>
                <a:t>𝑃𝑎𝑡𝑟𝑖𝑚𝑜𝑛𝑖𝑜 𝑁𝑒𝑡𝑜)</a:t>
              </a:r>
              <a:endParaRPr lang="es-ES" sz="1100"/>
            </a:p>
          </xdr:txBody>
        </xdr:sp>
      </mc:Fallback>
    </mc:AlternateContent>
    <xdr:clientData/>
  </xdr:oneCellAnchor>
  <xdr:oneCellAnchor>
    <xdr:from>
      <xdr:col>7</xdr:col>
      <xdr:colOff>599856</xdr:colOff>
      <xdr:row>4</xdr:row>
      <xdr:rowOff>239031</xdr:rowOff>
    </xdr:from>
    <xdr:ext cx="3357906" cy="318036"/>
    <mc:AlternateContent xmlns:mc="http://schemas.openxmlformats.org/markup-compatibility/2006">
      <mc:Choice xmlns:a14="http://schemas.microsoft.com/office/drawing/2010/main" Requires="a14">
        <xdr:sp macro="" textlink="">
          <xdr:nvSpPr>
            <xdr:cNvPr id="40" name="CuadroTexto 39">
              <a:extLst>
                <a:ext uri="{FF2B5EF4-FFF2-40B4-BE49-F238E27FC236}">
                  <a16:creationId xmlns:a16="http://schemas.microsoft.com/office/drawing/2014/main" id="{DD46A674-25D7-49D6-BE84-523B5E79147B}"/>
                </a:ext>
              </a:extLst>
            </xdr:cNvPr>
            <xdr:cNvSpPr txBox="1"/>
          </xdr:nvSpPr>
          <xdr:spPr>
            <a:xfrm>
              <a:off x="11991756" y="2365011"/>
              <a:ext cx="335790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𝐶𝑜𝑚𝑝𝑜𝑠𝑖𝑐𝑖𝑜𝑛</m:t>
                    </m:r>
                    <m:r>
                      <a:rPr lang="es-ES" sz="1100" b="0" i="1">
                        <a:latin typeface="Cambria Math" panose="02040503050406030204" pitchFamily="18" charset="0"/>
                      </a:rPr>
                      <m:t> </m:t>
                    </m:r>
                    <m:r>
                      <a:rPr lang="es-ES" sz="1100" b="0" i="1">
                        <a:latin typeface="Cambria Math" panose="02040503050406030204" pitchFamily="18" charset="0"/>
                      </a:rPr>
                      <m:t>𝐸𝑛𝑑𝑒𝑢𝑑𝑎𝑚𝑖𝑒𝑛𝑡𝑜</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solidFill>
                              <a:schemeClr val="tx1"/>
                            </a:solidFill>
                            <a:effectLst/>
                            <a:latin typeface="Cambria Math" panose="02040503050406030204" pitchFamily="18" charset="0"/>
                            <a:ea typeface="+mn-ea"/>
                            <a:cs typeface="+mn-cs"/>
                          </a:rPr>
                          <m:t>𝑃𝑎𝑠𝑖𝑣𝑜</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𝑁𝑜</m:t>
                        </m:r>
                        <m:r>
                          <a:rPr lang="es-ES" sz="1100" b="0" i="1">
                            <a:solidFill>
                              <a:schemeClr val="tx1"/>
                            </a:solidFill>
                            <a:effectLst/>
                            <a:latin typeface="Cambria Math" panose="02040503050406030204" pitchFamily="18" charset="0"/>
                            <a:ea typeface="+mn-ea"/>
                            <a:cs typeface="+mn-cs"/>
                          </a:rPr>
                          <m:t> </m:t>
                        </m:r>
                        <m:r>
                          <a:rPr lang="es-ES" sz="1100" b="0" i="1">
                            <a:latin typeface="Cambria Math" panose="02040503050406030204" pitchFamily="18" charset="0"/>
                          </a:rPr>
                          <m:t>𝐶𝑜𝑟𝑟𝑖𝑒𝑛𝑡𝑒</m:t>
                        </m:r>
                      </m:num>
                      <m:den>
                        <m:r>
                          <a:rPr lang="es-ES" sz="1100" b="0" i="1">
                            <a:latin typeface="Cambria Math" panose="02040503050406030204" pitchFamily="18" charset="0"/>
                          </a:rPr>
                          <m:t>𝑃𝑎𝑠𝑖𝑣𝑜</m:t>
                        </m:r>
                        <m:r>
                          <a:rPr lang="es-ES" sz="1100" b="0" i="1">
                            <a:latin typeface="Cambria Math" panose="02040503050406030204" pitchFamily="18" charset="0"/>
                          </a:rPr>
                          <m:t> </m:t>
                        </m:r>
                        <m:r>
                          <a:rPr lang="es-ES" sz="1100" b="0" i="1">
                            <a:latin typeface="Cambria Math" panose="02040503050406030204" pitchFamily="18" charset="0"/>
                          </a:rPr>
                          <m:t>𝐶𝑜𝑟𝑟𝑖𝑒𝑛𝑡𝑒</m:t>
                        </m:r>
                      </m:den>
                    </m:f>
                  </m:oMath>
                </m:oMathPara>
              </a14:m>
              <a:endParaRPr lang="es-ES" sz="1100"/>
            </a:p>
          </xdr:txBody>
        </xdr:sp>
      </mc:Choice>
      <mc:Fallback>
        <xdr:sp macro="" textlink="">
          <xdr:nvSpPr>
            <xdr:cNvPr id="40" name="CuadroTexto 39">
              <a:extLst>
                <a:ext uri="{FF2B5EF4-FFF2-40B4-BE49-F238E27FC236}">
                  <a16:creationId xmlns:a16="http://schemas.microsoft.com/office/drawing/2014/main" id="{DD46A674-25D7-49D6-BE84-523B5E79147B}"/>
                </a:ext>
              </a:extLst>
            </xdr:cNvPr>
            <xdr:cNvSpPr txBox="1"/>
          </xdr:nvSpPr>
          <xdr:spPr>
            <a:xfrm>
              <a:off x="11991756" y="2365011"/>
              <a:ext cx="335790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𝐶𝑜𝑚𝑝𝑜𝑠𝑖𝑐𝑖𝑜𝑛 𝐸𝑛𝑑𝑒𝑢𝑑𝑎𝑚𝑖𝑒𝑛𝑡𝑜=(</a:t>
              </a:r>
              <a:r>
                <a:rPr lang="es-ES" sz="1100" b="0" i="0">
                  <a:solidFill>
                    <a:schemeClr val="tx1"/>
                  </a:solidFill>
                  <a:effectLst/>
                  <a:latin typeface="Cambria Math" panose="02040503050406030204" pitchFamily="18" charset="0"/>
                  <a:ea typeface="+mn-ea"/>
                  <a:cs typeface="+mn-cs"/>
                </a:rPr>
                <a:t>𝑃𝑎𝑠𝑖𝑣𝑜 𝑁𝑜 </a:t>
              </a:r>
              <a:r>
                <a:rPr lang="es-ES" sz="1100" b="0" i="0">
                  <a:latin typeface="Cambria Math" panose="02040503050406030204" pitchFamily="18" charset="0"/>
                </a:rPr>
                <a:t>𝐶𝑜𝑟𝑟𝑖𝑒𝑛𝑡𝑒)/(𝑃𝑎𝑠𝑖𝑣𝑜 𝐶𝑜𝑟𝑟𝑖𝑒𝑛𝑡𝑒)</a:t>
              </a:r>
              <a:endParaRPr lang="es-ES" sz="1100"/>
            </a:p>
          </xdr:txBody>
        </xdr:sp>
      </mc:Fallback>
    </mc:AlternateContent>
    <xdr:clientData/>
  </xdr:oneCellAnchor>
  <xdr:oneCellAnchor>
    <xdr:from>
      <xdr:col>7</xdr:col>
      <xdr:colOff>1580588</xdr:colOff>
      <xdr:row>5</xdr:row>
      <xdr:rowOff>209175</xdr:rowOff>
    </xdr:from>
    <xdr:ext cx="1593450" cy="320280"/>
    <mc:AlternateContent xmlns:mc="http://schemas.openxmlformats.org/markup-compatibility/2006">
      <mc:Choice xmlns:a14="http://schemas.microsoft.com/office/drawing/2010/main" Requires="a14">
        <xdr:sp macro="" textlink="">
          <xdr:nvSpPr>
            <xdr:cNvPr id="41" name="CuadroTexto 40">
              <a:extLst>
                <a:ext uri="{FF2B5EF4-FFF2-40B4-BE49-F238E27FC236}">
                  <a16:creationId xmlns:a16="http://schemas.microsoft.com/office/drawing/2014/main" id="{BE8F5D87-3071-4F2F-BCFA-A85D3371FE9E}"/>
                </a:ext>
              </a:extLst>
            </xdr:cNvPr>
            <xdr:cNvSpPr txBox="1"/>
          </xdr:nvSpPr>
          <xdr:spPr>
            <a:xfrm>
              <a:off x="12972488" y="3188595"/>
              <a:ext cx="1593450" cy="320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𝐺𝑎𝑟𝑎𝑛𝑡𝑖𝑎</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𝐴𝑐𝑡𝑖𝑣𝑜𝑇𝑜𝑡𝑎𝑙</m:t>
                        </m:r>
                      </m:num>
                      <m:den>
                        <m:r>
                          <a:rPr lang="es-ES" sz="1100" b="0" i="1">
                            <a:latin typeface="Cambria Math" panose="02040503050406030204" pitchFamily="18" charset="0"/>
                          </a:rPr>
                          <m:t>𝑃</m:t>
                        </m:r>
                        <m:r>
                          <a:rPr lang="es-ES" sz="1100" b="0" i="1">
                            <a:latin typeface="Cambria Math" panose="02040503050406030204" pitchFamily="18" charset="0"/>
                          </a:rPr>
                          <m:t>.</m:t>
                        </m:r>
                        <m:r>
                          <a:rPr lang="es-ES" sz="1100" b="0" i="1">
                            <a:latin typeface="Cambria Math" panose="02040503050406030204" pitchFamily="18" charset="0"/>
                          </a:rPr>
                          <m:t>𝑇𝑜𝑡𝑎𝑙</m:t>
                        </m:r>
                      </m:den>
                    </m:f>
                  </m:oMath>
                </m:oMathPara>
              </a14:m>
              <a:endParaRPr lang="es-ES" sz="1100"/>
            </a:p>
          </xdr:txBody>
        </xdr:sp>
      </mc:Choice>
      <mc:Fallback>
        <xdr:sp macro="" textlink="">
          <xdr:nvSpPr>
            <xdr:cNvPr id="41" name="CuadroTexto 40">
              <a:extLst>
                <a:ext uri="{FF2B5EF4-FFF2-40B4-BE49-F238E27FC236}">
                  <a16:creationId xmlns:a16="http://schemas.microsoft.com/office/drawing/2014/main" id="{BE8F5D87-3071-4F2F-BCFA-A85D3371FE9E}"/>
                </a:ext>
              </a:extLst>
            </xdr:cNvPr>
            <xdr:cNvSpPr txBox="1"/>
          </xdr:nvSpPr>
          <xdr:spPr>
            <a:xfrm>
              <a:off x="12972488" y="3188595"/>
              <a:ext cx="1593450" cy="320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𝐺𝑎𝑟𝑎𝑛𝑡𝑖𝑎=𝐴𝑐𝑡𝑖𝑣𝑜𝑇𝑜𝑡𝑎𝑙/(𝑃.𝑇𝑜𝑡𝑎𝑙)</a:t>
              </a:r>
              <a:endParaRPr lang="es-ES" sz="1100"/>
            </a:p>
          </xdr:txBody>
        </xdr:sp>
      </mc:Fallback>
    </mc:AlternateContent>
    <xdr:clientData/>
  </xdr:oneCellAnchor>
  <xdr:oneCellAnchor>
    <xdr:from>
      <xdr:col>7</xdr:col>
      <xdr:colOff>1079917</xdr:colOff>
      <xdr:row>6</xdr:row>
      <xdr:rowOff>210237</xdr:rowOff>
    </xdr:from>
    <xdr:ext cx="1933543" cy="321435"/>
    <mc:AlternateContent xmlns:mc="http://schemas.openxmlformats.org/markup-compatibility/2006">
      <mc:Choice xmlns:a14="http://schemas.microsoft.com/office/drawing/2010/main" Requires="a14">
        <xdr:sp macro="" textlink="">
          <xdr:nvSpPr>
            <xdr:cNvPr id="42" name="CuadroTexto 41">
              <a:extLst>
                <a:ext uri="{FF2B5EF4-FFF2-40B4-BE49-F238E27FC236}">
                  <a16:creationId xmlns:a16="http://schemas.microsoft.com/office/drawing/2014/main" id="{4993400A-680A-41D7-979B-3EDA3731E1E4}"/>
                </a:ext>
              </a:extLst>
            </xdr:cNvPr>
            <xdr:cNvSpPr txBox="1"/>
          </xdr:nvSpPr>
          <xdr:spPr>
            <a:xfrm>
              <a:off x="12471817" y="4004997"/>
              <a:ext cx="1933543"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𝑆𝑜𝑙𝑣𝑒𝑛𝑐𝑖𝑎</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𝐴𝑐𝑡𝑖𝑣𝑜</m:t>
                        </m:r>
                        <m:r>
                          <a:rPr lang="es-ES" sz="1100" b="0" i="1">
                            <a:latin typeface="Cambria Math" panose="02040503050406030204" pitchFamily="18" charset="0"/>
                          </a:rPr>
                          <m:t> </m:t>
                        </m:r>
                        <m:r>
                          <a:rPr lang="es-ES" sz="1100" b="0" i="1">
                            <a:latin typeface="Cambria Math" panose="02040503050406030204" pitchFamily="18" charset="0"/>
                          </a:rPr>
                          <m:t>𝐶𝑜𝑟𝑟𝑖𝑒𝑛𝑡𝑒</m:t>
                        </m:r>
                      </m:num>
                      <m:den>
                        <m:r>
                          <a:rPr lang="es-ES" sz="1100" b="0" i="1">
                            <a:latin typeface="Cambria Math" panose="02040503050406030204" pitchFamily="18" charset="0"/>
                          </a:rPr>
                          <m:t>𝑃</m:t>
                        </m:r>
                        <m:r>
                          <a:rPr lang="es-ES" sz="1100" b="0" i="1">
                            <a:latin typeface="Cambria Math" panose="02040503050406030204" pitchFamily="18" charset="0"/>
                          </a:rPr>
                          <m:t>.</m:t>
                        </m:r>
                        <m:r>
                          <a:rPr lang="es-ES" sz="1100" b="0" i="1">
                            <a:latin typeface="Cambria Math" panose="02040503050406030204" pitchFamily="18" charset="0"/>
                          </a:rPr>
                          <m:t>𝐶𝑜𝑟𝑟𝑖𝑒𝑛𝑡𝑒</m:t>
                        </m:r>
                      </m:den>
                    </m:f>
                  </m:oMath>
                </m:oMathPara>
              </a14:m>
              <a:endParaRPr lang="es-ES" sz="1100"/>
            </a:p>
          </xdr:txBody>
        </xdr:sp>
      </mc:Choice>
      <mc:Fallback>
        <xdr:sp macro="" textlink="">
          <xdr:nvSpPr>
            <xdr:cNvPr id="42" name="CuadroTexto 41">
              <a:extLst>
                <a:ext uri="{FF2B5EF4-FFF2-40B4-BE49-F238E27FC236}">
                  <a16:creationId xmlns:a16="http://schemas.microsoft.com/office/drawing/2014/main" id="{4993400A-680A-41D7-979B-3EDA3731E1E4}"/>
                </a:ext>
              </a:extLst>
            </xdr:cNvPr>
            <xdr:cNvSpPr txBox="1"/>
          </xdr:nvSpPr>
          <xdr:spPr>
            <a:xfrm>
              <a:off x="12471817" y="4004997"/>
              <a:ext cx="1933543"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𝑆𝑜𝑙𝑣𝑒𝑛𝑐𝑖𝑎=(𝐴𝑐𝑡𝑖𝑣𝑜 𝐶𝑜𝑟𝑟𝑖𝑒𝑛𝑡𝑒)/(𝑃.𝐶𝑜𝑟𝑟𝑖𝑒𝑛𝑡𝑒)</a:t>
              </a:r>
              <a:endParaRPr lang="es-ES" sz="1100"/>
            </a:p>
          </xdr:txBody>
        </xdr:sp>
      </mc:Fallback>
    </mc:AlternateContent>
    <xdr:clientData/>
  </xdr:oneCellAnchor>
  <xdr:oneCellAnchor>
    <xdr:from>
      <xdr:col>7</xdr:col>
      <xdr:colOff>7620</xdr:colOff>
      <xdr:row>7</xdr:row>
      <xdr:rowOff>140970</xdr:rowOff>
    </xdr:from>
    <xdr:ext cx="4741876" cy="337593"/>
    <mc:AlternateContent xmlns:mc="http://schemas.openxmlformats.org/markup-compatibility/2006">
      <mc:Choice xmlns:a14="http://schemas.microsoft.com/office/drawing/2010/main" Requires="a14">
        <xdr:sp macro="" textlink="">
          <xdr:nvSpPr>
            <xdr:cNvPr id="43" name="CuadroTexto 42">
              <a:extLst>
                <a:ext uri="{FF2B5EF4-FFF2-40B4-BE49-F238E27FC236}">
                  <a16:creationId xmlns:a16="http://schemas.microsoft.com/office/drawing/2014/main" id="{C9A3AA82-1014-43D7-BA2E-53C04D839B5F}"/>
                </a:ext>
              </a:extLst>
            </xdr:cNvPr>
            <xdr:cNvSpPr txBox="1"/>
          </xdr:nvSpPr>
          <xdr:spPr>
            <a:xfrm>
              <a:off x="11399520" y="4789170"/>
              <a:ext cx="4741876"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𝐹𝑜𝑛𝑑𝑜</m:t>
                    </m:r>
                    <m:r>
                      <a:rPr lang="es-ES" sz="1100" b="0" i="1">
                        <a:latin typeface="Cambria Math" panose="02040503050406030204" pitchFamily="18" charset="0"/>
                      </a:rPr>
                      <m:t> </m:t>
                    </m:r>
                    <m:r>
                      <a:rPr lang="es-ES" sz="1100" b="0" i="1">
                        <a:latin typeface="Cambria Math" panose="02040503050406030204" pitchFamily="18" charset="0"/>
                      </a:rPr>
                      <m:t>𝑀𝑎𝑛𝑖𝑜𝑏𝑟𝑎</m:t>
                    </m:r>
                    <m:r>
                      <a:rPr lang="es-ES" sz="1100" b="0" i="1">
                        <a:latin typeface="Cambria Math" panose="02040503050406030204" pitchFamily="18" charset="0"/>
                      </a:rPr>
                      <m:t>=</m:t>
                    </m:r>
                    <m:r>
                      <a:rPr lang="es-ES" sz="1100" b="0" i="1">
                        <a:latin typeface="Cambria Math" panose="02040503050406030204" pitchFamily="18" charset="0"/>
                      </a:rPr>
                      <m:t>𝐴</m:t>
                    </m:r>
                    <m:r>
                      <a:rPr lang="es-ES" sz="1100" b="0" i="1">
                        <a:latin typeface="Cambria Math" panose="02040503050406030204" pitchFamily="18" charset="0"/>
                      </a:rPr>
                      <m:t>. </m:t>
                    </m:r>
                    <m:r>
                      <a:rPr lang="es-ES" sz="1100" b="0" i="1">
                        <a:latin typeface="Cambria Math" panose="02040503050406030204" pitchFamily="18" charset="0"/>
                      </a:rPr>
                      <m:t>𝐶𝑜𝑟𝑟𝑖𝑒𝑛𝑡𝑒</m:t>
                    </m:r>
                    <m:r>
                      <a:rPr lang="es-ES" sz="1100" b="0" i="1">
                        <a:latin typeface="Cambria Math" panose="02040503050406030204" pitchFamily="18" charset="0"/>
                      </a:rPr>
                      <m:t> −</m:t>
                    </m:r>
                    <m:r>
                      <a:rPr lang="es-ES" sz="1100" b="0" i="1">
                        <a:latin typeface="Cambria Math" panose="02040503050406030204" pitchFamily="18" charset="0"/>
                      </a:rPr>
                      <m:t>𝑃</m:t>
                    </m:r>
                    <m:r>
                      <a:rPr lang="es-ES" sz="1100" b="0" i="1">
                        <a:latin typeface="Cambria Math" panose="02040503050406030204" pitchFamily="18" charset="0"/>
                      </a:rPr>
                      <m:t>. </m:t>
                    </m:r>
                    <m:r>
                      <a:rPr lang="es-ES" sz="1100" b="0" i="1">
                        <a:latin typeface="Cambria Math" panose="02040503050406030204" pitchFamily="18" charset="0"/>
                      </a:rPr>
                      <m:t>𝐶𝑜𝑟𝑟𝑖𝑒𝑛𝑡𝑒</m:t>
                    </m:r>
                  </m:oMath>
                  <m:oMath xmlns:m="http://schemas.openxmlformats.org/officeDocument/2006/math">
                    <m:r>
                      <a:rPr lang="es-ES" sz="1100" b="0" i="1">
                        <a:solidFill>
                          <a:schemeClr val="tx1"/>
                        </a:solidFill>
                        <a:effectLst/>
                        <a:latin typeface="Cambria Math" panose="02040503050406030204" pitchFamily="18" charset="0"/>
                        <a:ea typeface="+mn-ea"/>
                        <a:cs typeface="+mn-cs"/>
                      </a:rPr>
                      <m:t>𝐹𝑜𝑛𝑑𝑜</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𝑀𝑎𝑛𝑖𝑜𝑏𝑟𝑎</m:t>
                    </m:r>
                    <m:r>
                      <a:rPr lang="es-ES" sz="1100" b="0" i="1">
                        <a:solidFill>
                          <a:schemeClr val="tx1"/>
                        </a:solidFill>
                        <a:effectLst/>
                        <a:latin typeface="Cambria Math" panose="02040503050406030204" pitchFamily="18" charset="0"/>
                        <a:ea typeface="+mn-ea"/>
                        <a:cs typeface="+mn-cs"/>
                      </a:rPr>
                      <m:t>=</m:t>
                    </m:r>
                    <m:d>
                      <m:dPr>
                        <m:ctrlPr>
                          <a:rPr lang="es-ES" sz="1100" b="0" i="1">
                            <a:latin typeface="Cambria Math" panose="02040503050406030204" pitchFamily="18" charset="0"/>
                          </a:rPr>
                        </m:ctrlPr>
                      </m:dPr>
                      <m:e>
                        <m:r>
                          <a:rPr lang="es-ES" sz="1100" b="0" i="1">
                            <a:latin typeface="Cambria Math" panose="02040503050406030204" pitchFamily="18" charset="0"/>
                          </a:rPr>
                          <m:t>𝑃𝑎𝑡𝑟𝑖𝑚𝑜𝑛𝑖𝑜</m:t>
                        </m:r>
                        <m:r>
                          <a:rPr lang="es-ES" sz="1100" b="0" i="1">
                            <a:latin typeface="Cambria Math" panose="02040503050406030204" pitchFamily="18" charset="0"/>
                          </a:rPr>
                          <m:t> </m:t>
                        </m:r>
                        <m:r>
                          <a:rPr lang="es-ES" sz="1100" b="0" i="1">
                            <a:latin typeface="Cambria Math" panose="02040503050406030204" pitchFamily="18" charset="0"/>
                          </a:rPr>
                          <m:t>𝑁𝑒𝑡𝑜</m:t>
                        </m:r>
                        <m:r>
                          <a:rPr lang="es-ES" sz="1100" b="0" i="1">
                            <a:latin typeface="Cambria Math" panose="02040503050406030204" pitchFamily="18" charset="0"/>
                          </a:rPr>
                          <m:t>+</m:t>
                        </m:r>
                        <m:r>
                          <a:rPr lang="es-ES" sz="1100" b="0" i="1">
                            <a:latin typeface="Cambria Math" panose="02040503050406030204" pitchFamily="18" charset="0"/>
                          </a:rPr>
                          <m:t>𝑃</m:t>
                        </m:r>
                        <m:r>
                          <a:rPr lang="es-ES" sz="1100" b="0" i="1">
                            <a:latin typeface="Cambria Math" panose="02040503050406030204" pitchFamily="18" charset="0"/>
                          </a:rPr>
                          <m:t>.</m:t>
                        </m:r>
                        <m:r>
                          <a:rPr lang="es-ES" sz="1100" b="0" i="1">
                            <a:latin typeface="Cambria Math" panose="02040503050406030204" pitchFamily="18" charset="0"/>
                          </a:rPr>
                          <m:t>𝑁</m:t>
                        </m:r>
                        <m:r>
                          <a:rPr lang="es-ES" sz="1100" b="0" i="1">
                            <a:latin typeface="Cambria Math" panose="02040503050406030204" pitchFamily="18" charset="0"/>
                          </a:rPr>
                          <m:t>.</m:t>
                        </m:r>
                        <m:r>
                          <a:rPr lang="es-ES" sz="1100" b="0" i="1">
                            <a:latin typeface="Cambria Math" panose="02040503050406030204" pitchFamily="18" charset="0"/>
                          </a:rPr>
                          <m:t>𝐶𝑜𝑟𝑟𝑖𝑒𝑛𝑡𝑒</m:t>
                        </m:r>
                      </m:e>
                    </m:d>
                    <m:r>
                      <a:rPr lang="es-ES" sz="1100" b="0" i="1">
                        <a:latin typeface="Cambria Math" panose="02040503050406030204" pitchFamily="18" charset="0"/>
                      </a:rPr>
                      <m:t>−</m:t>
                    </m:r>
                    <m:r>
                      <a:rPr lang="es-ES" sz="1100" b="0" i="1">
                        <a:latin typeface="Cambria Math" panose="02040503050406030204" pitchFamily="18" charset="0"/>
                      </a:rPr>
                      <m:t>𝐴</m:t>
                    </m:r>
                    <m:r>
                      <a:rPr lang="es-ES" sz="1100" b="0" i="1">
                        <a:latin typeface="Cambria Math" panose="02040503050406030204" pitchFamily="18" charset="0"/>
                      </a:rPr>
                      <m:t>. </m:t>
                    </m:r>
                    <m:r>
                      <a:rPr lang="es-ES" sz="1100" b="0" i="1">
                        <a:latin typeface="Cambria Math" panose="02040503050406030204" pitchFamily="18" charset="0"/>
                      </a:rPr>
                      <m:t>𝑁𝑜</m:t>
                    </m:r>
                    <m:r>
                      <a:rPr lang="es-ES" sz="1100" b="0" i="1">
                        <a:latin typeface="Cambria Math" panose="02040503050406030204" pitchFamily="18" charset="0"/>
                      </a:rPr>
                      <m:t>. </m:t>
                    </m:r>
                    <m:r>
                      <a:rPr lang="es-ES" sz="1100" b="0" i="1">
                        <a:latin typeface="Cambria Math" panose="02040503050406030204" pitchFamily="18" charset="0"/>
                      </a:rPr>
                      <m:t>𝐶𝑜𝑟𝑟𝑖𝑒𝑛𝑡𝑒</m:t>
                    </m:r>
                    <m:r>
                      <a:rPr lang="es-ES" sz="1100" b="0" i="1">
                        <a:latin typeface="Cambria Math" panose="02040503050406030204" pitchFamily="18" charset="0"/>
                      </a:rPr>
                      <m:t> </m:t>
                    </m:r>
                  </m:oMath>
                </m:oMathPara>
              </a14:m>
              <a:endParaRPr lang="es-ES" sz="1100"/>
            </a:p>
          </xdr:txBody>
        </xdr:sp>
      </mc:Choice>
      <mc:Fallback>
        <xdr:sp macro="" textlink="">
          <xdr:nvSpPr>
            <xdr:cNvPr id="43" name="CuadroTexto 42">
              <a:extLst>
                <a:ext uri="{FF2B5EF4-FFF2-40B4-BE49-F238E27FC236}">
                  <a16:creationId xmlns:a16="http://schemas.microsoft.com/office/drawing/2014/main" id="{C9A3AA82-1014-43D7-BA2E-53C04D839B5F}"/>
                </a:ext>
              </a:extLst>
            </xdr:cNvPr>
            <xdr:cNvSpPr txBox="1"/>
          </xdr:nvSpPr>
          <xdr:spPr>
            <a:xfrm>
              <a:off x="11399520" y="4789170"/>
              <a:ext cx="4741876"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𝐹𝑜𝑛𝑑𝑜 𝑀𝑎𝑛𝑖𝑜𝑏𝑟𝑎=𝐴. 𝐶𝑜𝑟𝑟𝑖𝑒𝑛𝑡𝑒 −𝑃. 𝐶𝑜𝑟𝑟𝑖𝑒𝑛𝑡𝑒</a:t>
              </a:r>
              <a:br>
                <a:rPr lang="es-ES" sz="1100" b="0" i="1">
                  <a:latin typeface="Cambria Math" panose="02040503050406030204" pitchFamily="18" charset="0"/>
                </a:rPr>
              </a:br>
              <a:r>
                <a:rPr lang="es-ES" sz="1100" b="0" i="0">
                  <a:solidFill>
                    <a:schemeClr val="tx1"/>
                  </a:solidFill>
                  <a:effectLst/>
                  <a:latin typeface="Cambria Math" panose="02040503050406030204" pitchFamily="18" charset="0"/>
                  <a:ea typeface="+mn-ea"/>
                  <a:cs typeface="+mn-cs"/>
                </a:rPr>
                <a:t>𝐹𝑜𝑛𝑑𝑜 𝑀𝑎𝑛𝑖𝑜𝑏𝑟𝑎=</a:t>
              </a:r>
              <a:r>
                <a:rPr lang="es-ES" sz="1100" b="0" i="0">
                  <a:latin typeface="Cambria Math" panose="02040503050406030204" pitchFamily="18" charset="0"/>
                </a:rPr>
                <a:t>(𝑃𝑎𝑡𝑟𝑖𝑚𝑜𝑛𝑖𝑜 𝑁𝑒𝑡𝑜+𝑃.𝑁.𝐶𝑜𝑟𝑟𝑖𝑒𝑛𝑡𝑒)−𝐴. 𝑁𝑜. 𝐶𝑜𝑟𝑟𝑖𝑒𝑛𝑡𝑒 </a:t>
              </a:r>
              <a:endParaRPr lang="es-ES" sz="1100"/>
            </a:p>
          </xdr:txBody>
        </xdr:sp>
      </mc:Fallback>
    </mc:AlternateContent>
    <xdr:clientData/>
  </xdr:oneCellAnchor>
  <xdr:oneCellAnchor>
    <xdr:from>
      <xdr:col>7</xdr:col>
      <xdr:colOff>182880</xdr:colOff>
      <xdr:row>8</xdr:row>
      <xdr:rowOff>110490</xdr:rowOff>
    </xdr:from>
    <xdr:ext cx="4398127" cy="337593"/>
    <mc:AlternateContent xmlns:mc="http://schemas.openxmlformats.org/markup-compatibility/2006">
      <mc:Choice xmlns:a14="http://schemas.microsoft.com/office/drawing/2010/main" Requires="a14">
        <xdr:sp macro="" textlink="">
          <xdr:nvSpPr>
            <xdr:cNvPr id="44" name="CuadroTexto 43">
              <a:extLst>
                <a:ext uri="{FF2B5EF4-FFF2-40B4-BE49-F238E27FC236}">
                  <a16:creationId xmlns:a16="http://schemas.microsoft.com/office/drawing/2014/main" id="{EC35ECD8-1F94-4D53-8B6E-476E1520A7C8}"/>
                </a:ext>
              </a:extLst>
            </xdr:cNvPr>
            <xdr:cNvSpPr txBox="1"/>
          </xdr:nvSpPr>
          <xdr:spPr>
            <a:xfrm>
              <a:off x="11574780" y="5505450"/>
              <a:ext cx="4398127"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𝑁𝑂𝐹</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𝐷𝑒𝑢𝑑𝑜𝑟𝑒𝑠</m:t>
                        </m:r>
                        <m:r>
                          <a:rPr lang="es-ES" sz="1100" b="0" i="1">
                            <a:latin typeface="Cambria Math" panose="02040503050406030204" pitchFamily="18" charset="0"/>
                          </a:rPr>
                          <m:t> </m:t>
                        </m:r>
                        <m:r>
                          <a:rPr lang="es-ES" sz="1100" b="0" i="1">
                            <a:latin typeface="Cambria Math" panose="02040503050406030204" pitchFamily="18" charset="0"/>
                          </a:rPr>
                          <m:t>𝐶𝑜𝑚𝑒𝑟𝑐𝑖𝑎𝑙𝑒𝑠</m:t>
                        </m:r>
                        <m:r>
                          <a:rPr lang="es-ES" sz="1100" b="0" i="1">
                            <a:latin typeface="Cambria Math" panose="02040503050406030204" pitchFamily="18" charset="0"/>
                          </a:rPr>
                          <m:t>+</m:t>
                        </m:r>
                        <m:r>
                          <a:rPr lang="es-ES" sz="1100" b="0" i="1">
                            <a:latin typeface="Cambria Math" panose="02040503050406030204" pitchFamily="18" charset="0"/>
                          </a:rPr>
                          <m:t>𝐸𝑥𝑖𝑠𝑡𝑒𝑛𝑐𝑖𝑎𝑠</m:t>
                        </m:r>
                        <m:r>
                          <a:rPr lang="es-ES" sz="1100" b="0" i="1">
                            <a:latin typeface="Cambria Math" panose="02040503050406030204" pitchFamily="18" charset="0"/>
                          </a:rPr>
                          <m:t>+</m:t>
                        </m:r>
                        <m:r>
                          <a:rPr lang="es-ES" sz="1100" b="0" i="1">
                            <a:latin typeface="Cambria Math" panose="02040503050406030204" pitchFamily="18" charset="0"/>
                          </a:rPr>
                          <m:t>𝑃𝑒𝑟𝑖𝑜𝑑𝑖𝑓𝑖𝑐𝑎𝑐𝑖𝑜𝑛𝑒𝑠</m:t>
                        </m:r>
                      </m:e>
                    </m:d>
                    <m:r>
                      <a:rPr lang="es-ES" sz="1100" b="0" i="1">
                        <a:latin typeface="Cambria Math" panose="02040503050406030204" pitchFamily="18" charset="0"/>
                      </a:rPr>
                      <m:t>−</m:t>
                    </m:r>
                  </m:oMath>
                  <m:oMath xmlns:m="http://schemas.openxmlformats.org/officeDocument/2006/math">
                    <m:r>
                      <a:rPr lang="es-ES" sz="1100" b="0" i="1">
                        <a:latin typeface="Cambria Math" panose="02040503050406030204" pitchFamily="18" charset="0"/>
                      </a:rPr>
                      <m:t>(</m:t>
                    </m:r>
                    <m:r>
                      <a:rPr lang="es-ES" sz="1100" b="0" i="1">
                        <a:latin typeface="Cambria Math" panose="02040503050406030204" pitchFamily="18" charset="0"/>
                      </a:rPr>
                      <m:t>𝐴𝑐𝑟𝑒𝑒𝑑𝑜𝑟𝑒𝑠</m:t>
                    </m:r>
                    <m:r>
                      <a:rPr lang="es-ES" sz="1100" b="0" i="1">
                        <a:latin typeface="Cambria Math" panose="02040503050406030204" pitchFamily="18" charset="0"/>
                      </a:rPr>
                      <m:t> </m:t>
                    </m:r>
                    <m:r>
                      <a:rPr lang="es-ES" sz="1100" b="0" i="1">
                        <a:latin typeface="Cambria Math" panose="02040503050406030204" pitchFamily="18" charset="0"/>
                      </a:rPr>
                      <m:t>𝑐𝑜𝑚𝑒𝑟𝑐𝑖𝑎𝑙𝑒𝑠</m:t>
                    </m:r>
                    <m:r>
                      <a:rPr lang="es-ES" sz="1100" b="0" i="1">
                        <a:latin typeface="Cambria Math" panose="02040503050406030204" pitchFamily="18" charset="0"/>
                      </a:rPr>
                      <m:t>+</m:t>
                    </m:r>
                    <m:r>
                      <a:rPr lang="es-ES" sz="1100" b="0" i="1">
                        <a:latin typeface="Cambria Math" panose="02040503050406030204" pitchFamily="18" charset="0"/>
                      </a:rPr>
                      <m:t>𝑃𝑒𝑟𝑖𝑜𝑑𝑖𝑓𝑖𝑐𝑎𝑐𝑖𝑜𝑛𝑒𝑠</m:t>
                    </m:r>
                    <m:r>
                      <a:rPr lang="es-ES" sz="1100" b="0" i="1">
                        <a:latin typeface="Cambria Math" panose="02040503050406030204" pitchFamily="18" charset="0"/>
                      </a:rPr>
                      <m:t>+</m:t>
                    </m:r>
                    <m:r>
                      <a:rPr lang="es-ES" sz="1100" b="0" i="1">
                        <a:latin typeface="Cambria Math" panose="02040503050406030204" pitchFamily="18" charset="0"/>
                      </a:rPr>
                      <m:t>𝑃𝑟𝑜𝑣𝑖𝑠𝑖𝑜𝑛𝑒𝑠</m:t>
                    </m:r>
                    <m:r>
                      <a:rPr lang="es-ES" sz="1100" b="0" i="1">
                        <a:latin typeface="Cambria Math" panose="02040503050406030204" pitchFamily="18" charset="0"/>
                      </a:rPr>
                      <m:t> </m:t>
                    </m:r>
                    <m:r>
                      <a:rPr lang="es-ES" sz="1100" b="0" i="1">
                        <a:latin typeface="Cambria Math" panose="02040503050406030204" pitchFamily="18" charset="0"/>
                      </a:rPr>
                      <m:t>𝑎</m:t>
                    </m:r>
                    <m:r>
                      <a:rPr lang="es-ES" sz="1100" b="0" i="1">
                        <a:latin typeface="Cambria Math" panose="02040503050406030204" pitchFamily="18" charset="0"/>
                      </a:rPr>
                      <m:t> </m:t>
                    </m:r>
                    <m:r>
                      <a:rPr lang="es-ES" sz="1100" b="0" i="1">
                        <a:latin typeface="Cambria Math" panose="02040503050406030204" pitchFamily="18" charset="0"/>
                      </a:rPr>
                      <m:t>𝑐</m:t>
                    </m:r>
                    <m:r>
                      <a:rPr lang="es-ES" sz="1100" b="0" i="1">
                        <a:latin typeface="Cambria Math" panose="02040503050406030204" pitchFamily="18" charset="0"/>
                      </a:rPr>
                      <m:t>/</m:t>
                    </m:r>
                    <m:r>
                      <a:rPr lang="es-ES" sz="1100" b="0" i="1">
                        <a:latin typeface="Cambria Math" panose="02040503050406030204" pitchFamily="18" charset="0"/>
                      </a:rPr>
                      <m:t>𝑝</m:t>
                    </m:r>
                    <m:r>
                      <a:rPr lang="es-ES" sz="1100" b="0" i="1">
                        <a:latin typeface="Cambria Math" panose="02040503050406030204" pitchFamily="18" charset="0"/>
                      </a:rPr>
                      <m:t>)</m:t>
                    </m:r>
                  </m:oMath>
                </m:oMathPara>
              </a14:m>
              <a:endParaRPr lang="es-ES" sz="1100"/>
            </a:p>
          </xdr:txBody>
        </xdr:sp>
      </mc:Choice>
      <mc:Fallback>
        <xdr:sp macro="" textlink="">
          <xdr:nvSpPr>
            <xdr:cNvPr id="44" name="CuadroTexto 43">
              <a:extLst>
                <a:ext uri="{FF2B5EF4-FFF2-40B4-BE49-F238E27FC236}">
                  <a16:creationId xmlns:a16="http://schemas.microsoft.com/office/drawing/2014/main" id="{EC35ECD8-1F94-4D53-8B6E-476E1520A7C8}"/>
                </a:ext>
              </a:extLst>
            </xdr:cNvPr>
            <xdr:cNvSpPr txBox="1"/>
          </xdr:nvSpPr>
          <xdr:spPr>
            <a:xfrm>
              <a:off x="11574780" y="5505450"/>
              <a:ext cx="4398127"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𝑁𝑂𝐹=(𝐷𝑒𝑢𝑑𝑜𝑟𝑒𝑠 𝐶𝑜𝑚𝑒𝑟𝑐𝑖𝑎𝑙𝑒𝑠+𝐸𝑥𝑖𝑠𝑡𝑒𝑛𝑐𝑖𝑎𝑠+𝑃𝑒𝑟𝑖𝑜𝑑𝑖𝑓𝑖𝑐𝑎𝑐𝑖𝑜𝑛𝑒𝑠)−</a:t>
              </a:r>
              <a:br>
                <a:rPr lang="es-ES" sz="1100" b="0" i="1">
                  <a:latin typeface="Cambria Math" panose="02040503050406030204" pitchFamily="18" charset="0"/>
                </a:rPr>
              </a:br>
              <a:r>
                <a:rPr lang="es-ES" sz="1100" b="0" i="0">
                  <a:latin typeface="Cambria Math" panose="02040503050406030204" pitchFamily="18" charset="0"/>
                </a:rPr>
                <a:t>(𝐴𝑐𝑟𝑒𝑒𝑑𝑜𝑟𝑒𝑠 𝑐𝑜𝑚𝑒𝑟𝑐𝑖𝑎𝑙𝑒𝑠+𝑃𝑒𝑟𝑖𝑜𝑑𝑖𝑓𝑖𝑐𝑎𝑐𝑖𝑜𝑛𝑒𝑠+𝑃𝑟𝑜𝑣𝑖𝑠𝑖𝑜𝑛𝑒𝑠 𝑎 𝑐/𝑝)</a:t>
              </a:r>
              <a:endParaRPr lang="es-ES" sz="1100"/>
            </a:p>
          </xdr:txBody>
        </xdr:sp>
      </mc:Fallback>
    </mc:AlternateContent>
    <xdr:clientData/>
  </xdr:oneCellAnchor>
  <xdr:oneCellAnchor>
    <xdr:from>
      <xdr:col>7</xdr:col>
      <xdr:colOff>91440</xdr:colOff>
      <xdr:row>9</xdr:row>
      <xdr:rowOff>80010</xdr:rowOff>
    </xdr:from>
    <xdr:ext cx="4249753" cy="516680"/>
    <mc:AlternateContent xmlns:mc="http://schemas.openxmlformats.org/markup-compatibility/2006">
      <mc:Choice xmlns:a14="http://schemas.microsoft.com/office/drawing/2010/main" Requires="a14">
        <xdr:sp macro="" textlink="">
          <xdr:nvSpPr>
            <xdr:cNvPr id="45" name="CuadroTexto 44">
              <a:extLst>
                <a:ext uri="{FF2B5EF4-FFF2-40B4-BE49-F238E27FC236}">
                  <a16:creationId xmlns:a16="http://schemas.microsoft.com/office/drawing/2014/main" id="{CFDAC678-5DC9-4A60-9358-B8175217CDAE}"/>
                </a:ext>
              </a:extLst>
            </xdr:cNvPr>
            <xdr:cNvSpPr txBox="1"/>
          </xdr:nvSpPr>
          <xdr:spPr>
            <a:xfrm>
              <a:off x="11483340" y="6343650"/>
              <a:ext cx="4249753" cy="516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𝑅𝐿𝑁</m:t>
                    </m:r>
                    <m:r>
                      <a:rPr lang="es-ES" sz="1100" b="0" i="1">
                        <a:latin typeface="Cambria Math" panose="02040503050406030204" pitchFamily="18" charset="0"/>
                      </a:rPr>
                      <m:t>=</m:t>
                    </m:r>
                    <m:r>
                      <a:rPr lang="es-ES" sz="1100" b="0" i="1">
                        <a:latin typeface="Cambria Math" panose="02040503050406030204" pitchFamily="18" charset="0"/>
                      </a:rPr>
                      <m:t>𝐹𝑜𝑛𝑑𝑜</m:t>
                    </m:r>
                    <m:r>
                      <a:rPr lang="es-ES" sz="1100" b="0" i="1">
                        <a:latin typeface="Cambria Math" panose="02040503050406030204" pitchFamily="18" charset="0"/>
                      </a:rPr>
                      <m:t> </m:t>
                    </m:r>
                    <m:r>
                      <a:rPr lang="es-ES" sz="1100" b="0" i="1">
                        <a:latin typeface="Cambria Math" panose="02040503050406030204" pitchFamily="18" charset="0"/>
                      </a:rPr>
                      <m:t>𝑀𝑎𝑛𝑖𝑜𝑏𝑟𝑎</m:t>
                    </m:r>
                    <m:r>
                      <a:rPr lang="es-ES" sz="1100" b="0" i="1">
                        <a:latin typeface="Cambria Math" panose="02040503050406030204" pitchFamily="18" charset="0"/>
                      </a:rPr>
                      <m:t> −</m:t>
                    </m:r>
                    <m:r>
                      <a:rPr lang="es-ES" sz="1100" b="0" i="1">
                        <a:latin typeface="Cambria Math" panose="02040503050406030204" pitchFamily="18" charset="0"/>
                      </a:rPr>
                      <m:t>𝑁𝑂𝐹</m:t>
                    </m:r>
                  </m:oMath>
                  <m:oMath xmlns:m="http://schemas.openxmlformats.org/officeDocument/2006/math">
                    <m:r>
                      <a:rPr lang="es-ES" sz="1100" b="0" i="1">
                        <a:latin typeface="Cambria Math" panose="02040503050406030204" pitchFamily="18" charset="0"/>
                      </a:rPr>
                      <m:t>𝑅𝐿𝑁</m:t>
                    </m:r>
                    <m:r>
                      <a:rPr lang="es-ES" sz="1100" b="0" i="1">
                        <a:latin typeface="Cambria Math" panose="02040503050406030204" pitchFamily="18" charset="0"/>
                      </a:rPr>
                      <m:t>=</m:t>
                    </m:r>
                    <m:r>
                      <a:rPr lang="es-ES" sz="1100" b="0" i="1">
                        <a:latin typeface="Cambria Math" panose="02040503050406030204" pitchFamily="18" charset="0"/>
                      </a:rPr>
                      <m:t>𝐴</m:t>
                    </m:r>
                    <m:r>
                      <a:rPr lang="es-ES" sz="1100" b="0" i="1">
                        <a:latin typeface="Cambria Math" panose="02040503050406030204" pitchFamily="18" charset="0"/>
                      </a:rPr>
                      <m:t>. </m:t>
                    </m:r>
                    <m:r>
                      <a:rPr lang="es-ES" sz="1100" b="0" i="1">
                        <a:latin typeface="Cambria Math" panose="02040503050406030204" pitchFamily="18" charset="0"/>
                      </a:rPr>
                      <m:t>𝐶𝑜𝑟𝑟𝑖𝑒𝑛𝑡𝑒𝑠</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𝐹𝑖𝑛𝑎𝑛𝑐𝑖𝑎𝑐𝑖𝑜𝑛</m:t>
                    </m:r>
                    <m:r>
                      <a:rPr lang="es-ES" sz="1100" b="0" i="1">
                        <a:latin typeface="Cambria Math" panose="02040503050406030204" pitchFamily="18" charset="0"/>
                      </a:rPr>
                      <m:t> −</m:t>
                    </m:r>
                    <m:r>
                      <a:rPr lang="es-ES" sz="1100" b="0" i="1">
                        <a:latin typeface="Cambria Math" panose="02040503050406030204" pitchFamily="18" charset="0"/>
                      </a:rPr>
                      <m:t>𝑃</m:t>
                    </m:r>
                    <m:r>
                      <a:rPr lang="es-ES" sz="1100" b="0" i="1">
                        <a:latin typeface="Cambria Math" panose="02040503050406030204" pitchFamily="18" charset="0"/>
                      </a:rPr>
                      <m:t>. </m:t>
                    </m:r>
                    <m:r>
                      <a:rPr lang="es-ES" sz="1100" b="0" i="1">
                        <a:latin typeface="Cambria Math" panose="02040503050406030204" pitchFamily="18" charset="0"/>
                      </a:rPr>
                      <m:t>𝐶𝑜𝑟𝑟𝑖𝑒𝑛𝑡𝑒</m:t>
                    </m:r>
                    <m:r>
                      <a:rPr lang="es-ES" sz="1100" b="0" i="1">
                        <a:latin typeface="Cambria Math" panose="02040503050406030204" pitchFamily="18" charset="0"/>
                      </a:rPr>
                      <m:t> </m:t>
                    </m:r>
                    <m:r>
                      <a:rPr lang="es-ES" sz="1100" b="0" i="1">
                        <a:latin typeface="Cambria Math" panose="02040503050406030204" pitchFamily="18" charset="0"/>
                      </a:rPr>
                      <m:t>𝑁𝑜</m:t>
                    </m:r>
                    <m:r>
                      <a:rPr lang="es-ES" sz="1100" b="0" i="1">
                        <a:latin typeface="Cambria Math" panose="02040503050406030204" pitchFamily="18" charset="0"/>
                      </a:rPr>
                      <m:t> </m:t>
                    </m:r>
                    <m:r>
                      <a:rPr lang="es-ES" sz="1100" b="0" i="1">
                        <a:latin typeface="Cambria Math" panose="02040503050406030204" pitchFamily="18" charset="0"/>
                      </a:rPr>
                      <m:t>𝐶𝑜𝑚𝑒𝑟𝑐𝑖𝑎𝑙</m:t>
                    </m:r>
                  </m:oMath>
                </m:oMathPara>
              </a14:m>
              <a:endParaRPr lang="es-ES" sz="1100" b="0"/>
            </a:p>
            <a:p>
              <a:endParaRPr lang="es-ES" sz="1100"/>
            </a:p>
          </xdr:txBody>
        </xdr:sp>
      </mc:Choice>
      <mc:Fallback>
        <xdr:sp macro="" textlink="">
          <xdr:nvSpPr>
            <xdr:cNvPr id="45" name="CuadroTexto 44">
              <a:extLst>
                <a:ext uri="{FF2B5EF4-FFF2-40B4-BE49-F238E27FC236}">
                  <a16:creationId xmlns:a16="http://schemas.microsoft.com/office/drawing/2014/main" id="{CFDAC678-5DC9-4A60-9358-B8175217CDAE}"/>
                </a:ext>
              </a:extLst>
            </xdr:cNvPr>
            <xdr:cNvSpPr txBox="1"/>
          </xdr:nvSpPr>
          <xdr:spPr>
            <a:xfrm>
              <a:off x="11483340" y="6343650"/>
              <a:ext cx="4249753" cy="516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𝑅𝐿𝑁=𝐹𝑜𝑛𝑑𝑜 𝑀𝑎𝑛𝑖𝑜𝑏𝑟𝑎 −𝑁𝑂𝐹</a:t>
              </a:r>
              <a:br>
                <a:rPr lang="es-ES" sz="1100" b="0" i="1">
                  <a:latin typeface="Cambria Math" panose="02040503050406030204" pitchFamily="18" charset="0"/>
                </a:rPr>
              </a:br>
              <a:r>
                <a:rPr lang="es-ES" sz="1100" b="0" i="0">
                  <a:latin typeface="Cambria Math" panose="02040503050406030204" pitchFamily="18" charset="0"/>
                </a:rPr>
                <a:t>𝑅𝐿𝑁=𝐴. 𝐶𝑜𝑟𝑟𝑖𝑒𝑛𝑡𝑒𝑠 𝑑𝑒 𝐹𝑖𝑛𝑎𝑛𝑐𝑖𝑎𝑐𝑖𝑜𝑛 −𝑃. 𝐶𝑜𝑟𝑟𝑖𝑒𝑛𝑡𝑒 𝑁𝑜 𝐶𝑜𝑚𝑒𝑟𝑐𝑖𝑎𝑙</a:t>
              </a:r>
              <a:endParaRPr lang="es-ES" sz="1100" b="0"/>
            </a:p>
            <a:p>
              <a:endParaRPr lang="es-ES" sz="1100"/>
            </a:p>
          </xdr:txBody>
        </xdr:sp>
      </mc:Fallback>
    </mc:AlternateContent>
    <xdr:clientData/>
  </xdr:oneCellAnchor>
  <xdr:oneCellAnchor>
    <xdr:from>
      <xdr:col>7</xdr:col>
      <xdr:colOff>114300</xdr:colOff>
      <xdr:row>10</xdr:row>
      <xdr:rowOff>293370</xdr:rowOff>
    </xdr:from>
    <xdr:ext cx="4814075" cy="281744"/>
    <mc:AlternateContent xmlns:mc="http://schemas.openxmlformats.org/markup-compatibility/2006">
      <mc:Choice xmlns:a14="http://schemas.microsoft.com/office/drawing/2010/main" Requires="a14">
        <xdr:sp macro="" textlink="">
          <xdr:nvSpPr>
            <xdr:cNvPr id="46" name="CuadroTexto 45">
              <a:extLst>
                <a:ext uri="{FF2B5EF4-FFF2-40B4-BE49-F238E27FC236}">
                  <a16:creationId xmlns:a16="http://schemas.microsoft.com/office/drawing/2014/main" id="{12A87188-FE7A-40D0-9B7C-AA7F2C2C2703}"/>
                </a:ext>
              </a:extLst>
            </xdr:cNvPr>
            <xdr:cNvSpPr txBox="1"/>
          </xdr:nvSpPr>
          <xdr:spPr>
            <a:xfrm>
              <a:off x="11506200" y="7448550"/>
              <a:ext cx="4814075" cy="2817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900" b="0" i="1">
                        <a:latin typeface="Cambria Math" panose="02040503050406030204" pitchFamily="18" charset="0"/>
                      </a:rPr>
                      <m:t>𝐹𝐺𝑂</m:t>
                    </m:r>
                    <m:r>
                      <a:rPr lang="es-ES" sz="900" b="0" i="1">
                        <a:latin typeface="Cambria Math" panose="02040503050406030204" pitchFamily="18" charset="0"/>
                      </a:rPr>
                      <m:t> </m:t>
                    </m:r>
                    <m:d>
                      <m:dPr>
                        <m:ctrlPr>
                          <a:rPr lang="es-ES" sz="900" b="0" i="1">
                            <a:latin typeface="Cambria Math" panose="02040503050406030204" pitchFamily="18" charset="0"/>
                          </a:rPr>
                        </m:ctrlPr>
                      </m:dPr>
                      <m:e>
                        <m:r>
                          <a:rPr lang="es-ES" sz="900" b="0" i="1">
                            <a:latin typeface="Cambria Math" panose="02040503050406030204" pitchFamily="18" charset="0"/>
                          </a:rPr>
                          <m:t>𝑀𝑒𝑡𝑜𝑑𝑜</m:t>
                        </m:r>
                        <m:r>
                          <a:rPr lang="es-ES" sz="900" b="0" i="1">
                            <a:latin typeface="Cambria Math" panose="02040503050406030204" pitchFamily="18" charset="0"/>
                          </a:rPr>
                          <m:t> </m:t>
                        </m:r>
                        <m:r>
                          <a:rPr lang="es-ES" sz="900" b="0" i="1">
                            <a:latin typeface="Cambria Math" panose="02040503050406030204" pitchFamily="18" charset="0"/>
                          </a:rPr>
                          <m:t>𝐷𝑖𝑟𝑒𝑐𝑡𝑜</m:t>
                        </m:r>
                      </m:e>
                    </m:d>
                    <m:r>
                      <a:rPr lang="es-ES" sz="900" b="0" i="1">
                        <a:latin typeface="Cambria Math" panose="02040503050406030204" pitchFamily="18" charset="0"/>
                      </a:rPr>
                      <m:t>=</m:t>
                    </m:r>
                    <m:r>
                      <a:rPr lang="es-ES" sz="900" b="0" i="1">
                        <a:latin typeface="Cambria Math" panose="02040503050406030204" pitchFamily="18" charset="0"/>
                      </a:rPr>
                      <m:t>𝐼𝑛𝑔𝑟𝑒𝑠𝑜𝑠</m:t>
                    </m:r>
                    <m:r>
                      <a:rPr lang="es-ES" sz="900" b="0" i="1">
                        <a:latin typeface="Cambria Math" panose="02040503050406030204" pitchFamily="18" charset="0"/>
                      </a:rPr>
                      <m:t> </m:t>
                    </m:r>
                    <m:d>
                      <m:dPr>
                        <m:ctrlPr>
                          <a:rPr lang="es-ES" sz="900" b="0" i="1">
                            <a:latin typeface="Cambria Math" panose="02040503050406030204" pitchFamily="18" charset="0"/>
                          </a:rPr>
                        </m:ctrlPr>
                      </m:dPr>
                      <m:e>
                        <m:r>
                          <a:rPr lang="es-ES" sz="900" b="0" i="1">
                            <a:latin typeface="Cambria Math" panose="02040503050406030204" pitchFamily="18" charset="0"/>
                          </a:rPr>
                          <m:t>𝑐𝑜𝑏𝑟𝑜</m:t>
                        </m:r>
                      </m:e>
                    </m:d>
                    <m:r>
                      <a:rPr lang="es-ES" sz="900" b="0" i="1">
                        <a:latin typeface="Cambria Math" panose="02040503050406030204" pitchFamily="18" charset="0"/>
                      </a:rPr>
                      <m:t>−</m:t>
                    </m:r>
                    <m:r>
                      <a:rPr lang="es-ES" sz="900" b="0" i="1">
                        <a:latin typeface="Cambria Math" panose="02040503050406030204" pitchFamily="18" charset="0"/>
                      </a:rPr>
                      <m:t>𝐺𝑎𝑠𝑡𝑜𝑠</m:t>
                    </m:r>
                    <m:r>
                      <a:rPr lang="es-ES" sz="900" b="0" i="1">
                        <a:latin typeface="Cambria Math" panose="02040503050406030204" pitchFamily="18" charset="0"/>
                      </a:rPr>
                      <m:t> </m:t>
                    </m:r>
                    <m:d>
                      <m:dPr>
                        <m:ctrlPr>
                          <a:rPr lang="es-ES" sz="900" b="0" i="1">
                            <a:latin typeface="Cambria Math" panose="02040503050406030204" pitchFamily="18" charset="0"/>
                          </a:rPr>
                        </m:ctrlPr>
                      </m:dPr>
                      <m:e>
                        <m:r>
                          <a:rPr lang="es-ES" sz="900" b="0" i="1">
                            <a:latin typeface="Cambria Math" panose="02040503050406030204" pitchFamily="18" charset="0"/>
                          </a:rPr>
                          <m:t>𝑐𝑜𝑏𝑟𝑜</m:t>
                        </m:r>
                      </m:e>
                    </m:d>
                    <m:r>
                      <a:rPr lang="es-ES" sz="900" b="0" i="1">
                        <a:latin typeface="Cambria Math" panose="02040503050406030204" pitchFamily="18" charset="0"/>
                      </a:rPr>
                      <m:t>.</m:t>
                    </m:r>
                  </m:oMath>
                  <m:oMath xmlns:m="http://schemas.openxmlformats.org/officeDocument/2006/math">
                    <m:r>
                      <a:rPr lang="es-ES" sz="900" b="0" i="1">
                        <a:latin typeface="Cambria Math" panose="02040503050406030204" pitchFamily="18" charset="0"/>
                      </a:rPr>
                      <m:t>𝐹𝐺𝑂</m:t>
                    </m:r>
                    <m:r>
                      <a:rPr lang="es-ES" sz="900" b="0" i="1">
                        <a:latin typeface="Cambria Math" panose="02040503050406030204" pitchFamily="18" charset="0"/>
                      </a:rPr>
                      <m:t> </m:t>
                    </m:r>
                    <m:d>
                      <m:dPr>
                        <m:ctrlPr>
                          <a:rPr lang="es-ES" sz="900" b="0" i="1">
                            <a:latin typeface="Cambria Math" panose="02040503050406030204" pitchFamily="18" charset="0"/>
                          </a:rPr>
                        </m:ctrlPr>
                      </m:dPr>
                      <m:e>
                        <m:r>
                          <a:rPr lang="es-ES" sz="900" b="0" i="1">
                            <a:latin typeface="Cambria Math" panose="02040503050406030204" pitchFamily="18" charset="0"/>
                          </a:rPr>
                          <m:t>𝑀𝑒𝑡𝑜𝑑𝑜</m:t>
                        </m:r>
                        <m:r>
                          <a:rPr lang="es-ES" sz="900" b="0" i="1">
                            <a:latin typeface="Cambria Math" panose="02040503050406030204" pitchFamily="18" charset="0"/>
                          </a:rPr>
                          <m:t> </m:t>
                        </m:r>
                        <m:r>
                          <a:rPr lang="es-ES" sz="900" b="0" i="1">
                            <a:latin typeface="Cambria Math" panose="02040503050406030204" pitchFamily="18" charset="0"/>
                          </a:rPr>
                          <m:t>𝐼𝑛𝑑𝑖𝑟𝑒𝑐𝑡𝑜</m:t>
                        </m:r>
                      </m:e>
                    </m:d>
                    <m:r>
                      <a:rPr lang="es-ES" sz="900" b="0" i="1">
                        <a:latin typeface="Cambria Math" panose="02040503050406030204" pitchFamily="18" charset="0"/>
                      </a:rPr>
                      <m:t>=</m:t>
                    </m:r>
                    <m:r>
                      <a:rPr lang="es-ES" sz="900" b="0" i="1">
                        <a:latin typeface="Cambria Math" panose="02040503050406030204" pitchFamily="18" charset="0"/>
                      </a:rPr>
                      <m:t>𝑅𝑒𝑠𝑢𝑙𝑡𝑎𝑑𝑜</m:t>
                    </m:r>
                    <m:r>
                      <a:rPr lang="es-ES" sz="900" b="0" i="1">
                        <a:latin typeface="Cambria Math" panose="02040503050406030204" pitchFamily="18" charset="0"/>
                      </a:rPr>
                      <m:t> </m:t>
                    </m:r>
                    <m:r>
                      <a:rPr lang="es-ES" sz="900" b="0" i="1">
                        <a:latin typeface="Cambria Math" panose="02040503050406030204" pitchFamily="18" charset="0"/>
                      </a:rPr>
                      <m:t>𝐸𝑗𝑒𝑟𝑐𝑖𝑐𝑖𝑜</m:t>
                    </m:r>
                    <m:r>
                      <a:rPr lang="es-ES" sz="900" b="0" i="1">
                        <a:latin typeface="Cambria Math" panose="02040503050406030204" pitchFamily="18" charset="0"/>
                      </a:rPr>
                      <m:t> −[</m:t>
                    </m:r>
                    <m:r>
                      <a:rPr lang="es-ES" sz="900" b="0" i="1">
                        <a:latin typeface="Cambria Math" panose="02040503050406030204" pitchFamily="18" charset="0"/>
                      </a:rPr>
                      <m:t>𝐼𝑛𝑔𝑟𝑒𝑠𝑜𝑠</m:t>
                    </m:r>
                    <m:r>
                      <a:rPr lang="es-ES" sz="900" b="0" i="1">
                        <a:latin typeface="Cambria Math" panose="02040503050406030204" pitchFamily="18" charset="0"/>
                      </a:rPr>
                      <m:t> </m:t>
                    </m:r>
                    <m:d>
                      <m:dPr>
                        <m:ctrlPr>
                          <a:rPr lang="es-ES" sz="900" b="0" i="1">
                            <a:latin typeface="Cambria Math" panose="02040503050406030204" pitchFamily="18" charset="0"/>
                          </a:rPr>
                        </m:ctrlPr>
                      </m:dPr>
                      <m:e>
                        <m:r>
                          <a:rPr lang="es-ES" sz="900" b="0" i="1">
                            <a:latin typeface="Cambria Math" panose="02040503050406030204" pitchFamily="18" charset="0"/>
                          </a:rPr>
                          <m:t>𝑛𝑜</m:t>
                        </m:r>
                        <m:r>
                          <a:rPr lang="es-ES" sz="900" b="0" i="1">
                            <a:latin typeface="Cambria Math" panose="02040503050406030204" pitchFamily="18" charset="0"/>
                          </a:rPr>
                          <m:t> </m:t>
                        </m:r>
                        <m:r>
                          <a:rPr lang="es-ES" sz="900" b="0" i="1">
                            <a:latin typeface="Cambria Math" panose="02040503050406030204" pitchFamily="18" charset="0"/>
                          </a:rPr>
                          <m:t>𝑐𝑜𝑏𝑟𝑜</m:t>
                        </m:r>
                      </m:e>
                    </m:d>
                    <m:r>
                      <a:rPr lang="es-ES" sz="900" b="0" i="1">
                        <a:latin typeface="Cambria Math" panose="02040503050406030204" pitchFamily="18" charset="0"/>
                      </a:rPr>
                      <m:t>+</m:t>
                    </m:r>
                    <m:r>
                      <a:rPr lang="es-ES" sz="900" b="0" i="1">
                        <a:latin typeface="Cambria Math" panose="02040503050406030204" pitchFamily="18" charset="0"/>
                      </a:rPr>
                      <m:t>𝐺𝑎𝑠𝑡𝑜𝑠</m:t>
                    </m:r>
                    <m:r>
                      <a:rPr lang="es-ES" sz="900" b="0" i="1">
                        <a:latin typeface="Cambria Math" panose="02040503050406030204" pitchFamily="18" charset="0"/>
                      </a:rPr>
                      <m:t> </m:t>
                    </m:r>
                    <m:d>
                      <m:dPr>
                        <m:ctrlPr>
                          <a:rPr lang="es-ES" sz="900" b="0" i="1">
                            <a:latin typeface="Cambria Math" panose="02040503050406030204" pitchFamily="18" charset="0"/>
                          </a:rPr>
                        </m:ctrlPr>
                      </m:dPr>
                      <m:e>
                        <m:r>
                          <a:rPr lang="es-ES" sz="900" b="0" i="1">
                            <a:latin typeface="Cambria Math" panose="02040503050406030204" pitchFamily="18" charset="0"/>
                          </a:rPr>
                          <m:t>𝑛𝑜</m:t>
                        </m:r>
                        <m:r>
                          <a:rPr lang="es-ES" sz="900" b="0" i="1">
                            <a:latin typeface="Cambria Math" panose="02040503050406030204" pitchFamily="18" charset="0"/>
                          </a:rPr>
                          <m:t> </m:t>
                        </m:r>
                        <m:r>
                          <a:rPr lang="es-ES" sz="900" b="0" i="1">
                            <a:latin typeface="Cambria Math" panose="02040503050406030204" pitchFamily="18" charset="0"/>
                          </a:rPr>
                          <m:t>𝑝𝑎𝑔𝑜𝑠</m:t>
                        </m:r>
                      </m:e>
                    </m:d>
                    <m:r>
                      <a:rPr lang="es-ES" sz="900" b="0" i="1">
                        <a:latin typeface="Cambria Math" panose="02040503050406030204" pitchFamily="18" charset="0"/>
                      </a:rPr>
                      <m:t>]</m:t>
                    </m:r>
                  </m:oMath>
                </m:oMathPara>
              </a14:m>
              <a:endParaRPr lang="es-ES" sz="900"/>
            </a:p>
          </xdr:txBody>
        </xdr:sp>
      </mc:Choice>
      <mc:Fallback>
        <xdr:sp macro="" textlink="">
          <xdr:nvSpPr>
            <xdr:cNvPr id="46" name="CuadroTexto 45">
              <a:extLst>
                <a:ext uri="{FF2B5EF4-FFF2-40B4-BE49-F238E27FC236}">
                  <a16:creationId xmlns:a16="http://schemas.microsoft.com/office/drawing/2014/main" id="{12A87188-FE7A-40D0-9B7C-AA7F2C2C2703}"/>
                </a:ext>
              </a:extLst>
            </xdr:cNvPr>
            <xdr:cNvSpPr txBox="1"/>
          </xdr:nvSpPr>
          <xdr:spPr>
            <a:xfrm>
              <a:off x="11506200" y="7448550"/>
              <a:ext cx="4814075" cy="2817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900" b="0" i="0">
                  <a:latin typeface="Cambria Math" panose="02040503050406030204" pitchFamily="18" charset="0"/>
                </a:rPr>
                <a:t>𝐹𝐺𝑂 (𝑀𝑒𝑡𝑜𝑑𝑜 𝐷𝑖𝑟𝑒𝑐𝑡𝑜)=𝐼𝑛𝑔𝑟𝑒𝑠𝑜𝑠 (𝑐𝑜𝑏𝑟𝑜)−𝐺𝑎𝑠𝑡𝑜𝑠 (𝑐𝑜𝑏𝑟𝑜).</a:t>
              </a:r>
              <a:br>
                <a:rPr lang="es-ES" sz="900" b="0" i="1">
                  <a:latin typeface="Cambria Math" panose="02040503050406030204" pitchFamily="18" charset="0"/>
                </a:rPr>
              </a:br>
              <a:r>
                <a:rPr lang="es-ES" sz="900" b="0" i="0">
                  <a:latin typeface="Cambria Math" panose="02040503050406030204" pitchFamily="18" charset="0"/>
                </a:rPr>
                <a:t>𝐹𝐺𝑂 (𝑀𝑒𝑡𝑜𝑑𝑜 𝐼𝑛𝑑𝑖𝑟𝑒𝑐𝑡𝑜)=𝑅𝑒𝑠𝑢𝑙𝑡𝑎𝑑𝑜 𝐸𝑗𝑒𝑟𝑐𝑖𝑐𝑖𝑜 −[𝐼𝑛𝑔𝑟𝑒𝑠𝑜𝑠 (𝑛𝑜 𝑐𝑜𝑏𝑟𝑜)+𝐺𝑎𝑠𝑡𝑜𝑠 (𝑛𝑜 𝑝𝑎𝑔𝑜𝑠)]</a:t>
              </a:r>
              <a:endParaRPr lang="es-ES" sz="900"/>
            </a:p>
          </xdr:txBody>
        </xdr:sp>
      </mc:Fallback>
    </mc:AlternateContent>
    <xdr:clientData/>
  </xdr:oneCellAnchor>
  <xdr:oneCellAnchor>
    <xdr:from>
      <xdr:col>7</xdr:col>
      <xdr:colOff>632460</xdr:colOff>
      <xdr:row>13</xdr:row>
      <xdr:rowOff>217170</xdr:rowOff>
    </xdr:from>
    <xdr:ext cx="3855286" cy="349904"/>
    <mc:AlternateContent xmlns:mc="http://schemas.openxmlformats.org/markup-compatibility/2006">
      <mc:Choice xmlns:a14="http://schemas.microsoft.com/office/drawing/2010/main" Requires="a14">
        <xdr:sp macro="" textlink="">
          <xdr:nvSpPr>
            <xdr:cNvPr id="47" name="CuadroTexto 46">
              <a:extLst>
                <a:ext uri="{FF2B5EF4-FFF2-40B4-BE49-F238E27FC236}">
                  <a16:creationId xmlns:a16="http://schemas.microsoft.com/office/drawing/2014/main" id="{A71F62DB-9D63-4D28-AB54-BD7FA60C4C79}"/>
                </a:ext>
              </a:extLst>
            </xdr:cNvPr>
            <xdr:cNvSpPr txBox="1"/>
          </xdr:nvSpPr>
          <xdr:spPr>
            <a:xfrm>
              <a:off x="12024360" y="9460230"/>
              <a:ext cx="3855286" cy="349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𝐶𝑎𝑝𝑎𝑐𝑖𝑑𝑎𝑑</m:t>
                    </m:r>
                    <m:r>
                      <a:rPr lang="es-ES" sz="1100" b="0" i="1">
                        <a:latin typeface="Cambria Math" panose="02040503050406030204" pitchFamily="18" charset="0"/>
                      </a:rPr>
                      <m:t> </m:t>
                    </m:r>
                    <m:r>
                      <a:rPr lang="es-ES" sz="1100" b="0" i="1">
                        <a:latin typeface="Cambria Math" panose="02040503050406030204" pitchFamily="18" charset="0"/>
                      </a:rPr>
                      <m:t>𝑑𝑒𝑣𝑜𝑙𝑢𝑐𝑖𝑜𝑛</m:t>
                    </m:r>
                    <m:r>
                      <a:rPr lang="es-ES" sz="1100" b="0" i="1">
                        <a:latin typeface="Cambria Math" panose="02040503050406030204" pitchFamily="18" charset="0"/>
                      </a:rPr>
                      <m:t> </m:t>
                    </m:r>
                    <m:r>
                      <a:rPr lang="es-ES" sz="1100" b="0" i="1">
                        <a:latin typeface="Cambria Math" panose="02040503050406030204" pitchFamily="18" charset="0"/>
                      </a:rPr>
                      <m:t>𝑑𝑒𝑢𝑑𝑎𝑠</m:t>
                    </m:r>
                    <m:r>
                      <a:rPr lang="es-ES" sz="1100" b="0" i="1">
                        <a:latin typeface="Cambria Math" panose="02040503050406030204" pitchFamily="18" charset="0"/>
                      </a:rPr>
                      <m:t> </m:t>
                    </m:r>
                    <m:f>
                      <m:fPr>
                        <m:ctrlPr>
                          <a:rPr lang="es-ES" sz="1100" b="0" i="1">
                            <a:latin typeface="Cambria Math" panose="02040503050406030204" pitchFamily="18" charset="0"/>
                          </a:rPr>
                        </m:ctrlPr>
                      </m:fPr>
                      <m:num>
                        <m:r>
                          <a:rPr lang="es-ES" sz="1100" b="0" i="1">
                            <a:latin typeface="Cambria Math" panose="02040503050406030204" pitchFamily="18" charset="0"/>
                          </a:rPr>
                          <m:t>𝑐</m:t>
                        </m:r>
                      </m:num>
                      <m:den>
                        <m:r>
                          <a:rPr lang="es-ES" sz="1100" b="0" i="1">
                            <a:latin typeface="Cambria Math" panose="02040503050406030204" pitchFamily="18" charset="0"/>
                          </a:rPr>
                          <m:t>𝑝</m:t>
                        </m:r>
                      </m:den>
                    </m:f>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𝐹𝐺𝑂</m:t>
                        </m:r>
                        <m:r>
                          <a:rPr lang="es-ES" sz="1100" b="0" i="1">
                            <a:latin typeface="Cambria Math" panose="02040503050406030204" pitchFamily="18" charset="0"/>
                          </a:rPr>
                          <m:t> </m:t>
                        </m:r>
                        <m:r>
                          <a:rPr lang="es-ES" sz="1100" b="0" i="1">
                            <a:latin typeface="Cambria Math" panose="02040503050406030204" pitchFamily="18" charset="0"/>
                          </a:rPr>
                          <m:t>𝐴𝑛𝑡𝑒𝑠</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𝐼𝑚𝑝𝑢𝑒𝑠𝑡𝑜</m:t>
                        </m:r>
                      </m:num>
                      <m:den>
                        <m:r>
                          <a:rPr lang="es-ES" sz="1100" b="0" i="1">
                            <a:latin typeface="Cambria Math" panose="02040503050406030204" pitchFamily="18" charset="0"/>
                          </a:rPr>
                          <m:t>𝐷𝑒𝑢𝑑𝑎𝑠</m:t>
                        </m:r>
                        <m:r>
                          <a:rPr lang="es-ES" sz="1100" b="0" i="1">
                            <a:latin typeface="Cambria Math" panose="02040503050406030204" pitchFamily="18" charset="0"/>
                          </a:rPr>
                          <m:t> </m:t>
                        </m:r>
                        <m:r>
                          <a:rPr lang="es-ES" sz="1100" b="0" i="1">
                            <a:latin typeface="Cambria Math" panose="02040503050406030204" pitchFamily="18" charset="0"/>
                          </a:rPr>
                          <m:t>𝑎</m:t>
                        </m:r>
                        <m:r>
                          <a:rPr lang="es-ES" sz="1100" b="0" i="1">
                            <a:latin typeface="Cambria Math" panose="02040503050406030204" pitchFamily="18" charset="0"/>
                          </a:rPr>
                          <m:t> </m:t>
                        </m:r>
                        <m:r>
                          <a:rPr lang="es-ES" sz="1100" b="0" i="1">
                            <a:latin typeface="Cambria Math" panose="02040503050406030204" pitchFamily="18" charset="0"/>
                          </a:rPr>
                          <m:t>𝑐</m:t>
                        </m:r>
                        <m:r>
                          <a:rPr lang="es-ES" sz="1100" b="0" i="1">
                            <a:latin typeface="Cambria Math" panose="02040503050406030204" pitchFamily="18" charset="0"/>
                          </a:rPr>
                          <m:t>/</m:t>
                        </m:r>
                        <m:r>
                          <a:rPr lang="es-ES" sz="1100" b="0" i="1">
                            <a:latin typeface="Cambria Math" panose="02040503050406030204" pitchFamily="18" charset="0"/>
                          </a:rPr>
                          <m:t>𝑝</m:t>
                        </m:r>
                      </m:den>
                    </m:f>
                  </m:oMath>
                </m:oMathPara>
              </a14:m>
              <a:endParaRPr lang="es-ES" sz="1100"/>
            </a:p>
          </xdr:txBody>
        </xdr:sp>
      </mc:Choice>
      <mc:Fallback>
        <xdr:sp macro="" textlink="">
          <xdr:nvSpPr>
            <xdr:cNvPr id="47" name="CuadroTexto 46">
              <a:extLst>
                <a:ext uri="{FF2B5EF4-FFF2-40B4-BE49-F238E27FC236}">
                  <a16:creationId xmlns:a16="http://schemas.microsoft.com/office/drawing/2014/main" id="{A71F62DB-9D63-4D28-AB54-BD7FA60C4C79}"/>
                </a:ext>
              </a:extLst>
            </xdr:cNvPr>
            <xdr:cNvSpPr txBox="1"/>
          </xdr:nvSpPr>
          <xdr:spPr>
            <a:xfrm>
              <a:off x="12024360" y="9460230"/>
              <a:ext cx="3855286" cy="349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𝐶𝑎𝑝𝑎𝑐𝑖𝑑𝑎𝑑 𝑑𝑒𝑣𝑜𝑙𝑢𝑐𝑖𝑜𝑛 𝑑𝑒𝑢𝑑𝑎𝑠  𝑐/𝑝=⇒(𝐹𝐺𝑂 𝐴𝑛𝑡𝑒𝑠 𝑑𝑒 𝐼𝑚𝑝𝑢𝑒𝑠𝑡𝑜)/(𝐷𝑒𝑢𝑑𝑎𝑠 𝑎 𝑐/𝑝)</a:t>
              </a:r>
              <a:endParaRPr lang="es-ES" sz="1100"/>
            </a:p>
          </xdr:txBody>
        </xdr:sp>
      </mc:Fallback>
    </mc:AlternateContent>
    <xdr:clientData/>
  </xdr:oneCellAnchor>
  <xdr:oneCellAnchor>
    <xdr:from>
      <xdr:col>7</xdr:col>
      <xdr:colOff>746760</xdr:colOff>
      <xdr:row>15</xdr:row>
      <xdr:rowOff>76200</xdr:rowOff>
    </xdr:from>
    <xdr:ext cx="3209340" cy="345416"/>
    <mc:AlternateContent xmlns:mc="http://schemas.openxmlformats.org/markup-compatibility/2006">
      <mc:Choice xmlns:a14="http://schemas.microsoft.com/office/drawing/2010/main" Requires="a14">
        <xdr:sp macro="" textlink="">
          <xdr:nvSpPr>
            <xdr:cNvPr id="48" name="CuadroTexto 47">
              <a:extLst>
                <a:ext uri="{FF2B5EF4-FFF2-40B4-BE49-F238E27FC236}">
                  <a16:creationId xmlns:a16="http://schemas.microsoft.com/office/drawing/2014/main" id="{663863B0-D2DC-4044-B992-5F7A38C28454}"/>
                </a:ext>
              </a:extLst>
            </xdr:cNvPr>
            <xdr:cNvSpPr txBox="1"/>
          </xdr:nvSpPr>
          <xdr:spPr>
            <a:xfrm>
              <a:off x="12138660" y="11955780"/>
              <a:ext cx="3209340" cy="345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𝐶𝑎𝑝𝑎𝑐𝑖𝑑𝑎𝑑</m:t>
                    </m:r>
                    <m:r>
                      <a:rPr lang="es-ES" sz="1100" b="0" i="1">
                        <a:latin typeface="Cambria Math" panose="02040503050406030204" pitchFamily="18" charset="0"/>
                      </a:rPr>
                      <m:t> </m:t>
                    </m:r>
                    <m:r>
                      <a:rPr lang="es-ES" sz="1100" b="0" i="1">
                        <a:latin typeface="Cambria Math" panose="02040503050406030204" pitchFamily="18" charset="0"/>
                      </a:rPr>
                      <m:t>𝑑𝑒𝑣𝑜𝑙𝑢𝑐𝑖𝑜𝑛</m:t>
                    </m:r>
                    <m:r>
                      <a:rPr lang="es-ES" sz="1100" b="0" i="1">
                        <a:latin typeface="Cambria Math" panose="02040503050406030204" pitchFamily="18" charset="0"/>
                      </a:rPr>
                      <m:t> </m:t>
                    </m:r>
                    <m:r>
                      <a:rPr lang="es-ES" sz="1100" b="0" i="1">
                        <a:latin typeface="Cambria Math" panose="02040503050406030204" pitchFamily="18" charset="0"/>
                      </a:rPr>
                      <m:t>𝑑𝑒𝑢𝑑𝑎𝑠</m:t>
                    </m:r>
                    <m:r>
                      <a:rPr lang="es-ES" sz="1100" b="0" i="1">
                        <a:latin typeface="Cambria Math" panose="02040503050406030204" pitchFamily="18" charset="0"/>
                      </a:rPr>
                      <m:t> </m:t>
                    </m:r>
                    <m:f>
                      <m:fPr>
                        <m:ctrlPr>
                          <a:rPr lang="es-ES" sz="1100" b="0" i="1">
                            <a:latin typeface="Cambria Math" panose="02040503050406030204" pitchFamily="18" charset="0"/>
                          </a:rPr>
                        </m:ctrlPr>
                      </m:fPr>
                      <m:num>
                        <m:r>
                          <a:rPr lang="es-ES" sz="1100" b="0" i="1">
                            <a:latin typeface="Cambria Math" panose="02040503050406030204" pitchFamily="18" charset="0"/>
                          </a:rPr>
                          <m:t>𝑐</m:t>
                        </m:r>
                      </m:num>
                      <m:den>
                        <m:r>
                          <a:rPr lang="es-ES" sz="1100" b="0" i="1">
                            <a:latin typeface="Cambria Math" panose="02040503050406030204" pitchFamily="18" charset="0"/>
                          </a:rPr>
                          <m:t>𝑝</m:t>
                        </m:r>
                      </m:den>
                    </m:f>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𝐹𝐸𝐴𝐸</m:t>
                        </m:r>
                      </m:num>
                      <m:den>
                        <m:r>
                          <a:rPr lang="es-ES" sz="1100" b="0" i="1">
                            <a:latin typeface="Cambria Math" panose="02040503050406030204" pitchFamily="18" charset="0"/>
                          </a:rPr>
                          <m:t>𝐷𝑒𝑢𝑑𝑎𝑠</m:t>
                        </m:r>
                        <m:r>
                          <a:rPr lang="es-ES" sz="1100" b="0" i="1">
                            <a:latin typeface="Cambria Math" panose="02040503050406030204" pitchFamily="18" charset="0"/>
                          </a:rPr>
                          <m:t> </m:t>
                        </m:r>
                        <m:r>
                          <a:rPr lang="es-ES" sz="1100" b="0" i="1">
                            <a:latin typeface="Cambria Math" panose="02040503050406030204" pitchFamily="18" charset="0"/>
                          </a:rPr>
                          <m:t>𝑎</m:t>
                        </m:r>
                        <m:r>
                          <a:rPr lang="es-ES" sz="1100" b="0" i="1">
                            <a:latin typeface="Cambria Math" panose="02040503050406030204" pitchFamily="18" charset="0"/>
                          </a:rPr>
                          <m:t> </m:t>
                        </m:r>
                        <m:r>
                          <a:rPr lang="es-ES" sz="1100" b="0" i="1">
                            <a:latin typeface="Cambria Math" panose="02040503050406030204" pitchFamily="18" charset="0"/>
                          </a:rPr>
                          <m:t>𝑐</m:t>
                        </m:r>
                        <m:r>
                          <a:rPr lang="es-ES" sz="1100" b="0" i="1">
                            <a:latin typeface="Cambria Math" panose="02040503050406030204" pitchFamily="18" charset="0"/>
                          </a:rPr>
                          <m:t>/</m:t>
                        </m:r>
                        <m:r>
                          <a:rPr lang="es-ES" sz="1100" b="0" i="1">
                            <a:latin typeface="Cambria Math" panose="02040503050406030204" pitchFamily="18" charset="0"/>
                          </a:rPr>
                          <m:t>𝑝</m:t>
                        </m:r>
                      </m:den>
                    </m:f>
                  </m:oMath>
                </m:oMathPara>
              </a14:m>
              <a:endParaRPr lang="es-ES" sz="1100"/>
            </a:p>
          </xdr:txBody>
        </xdr:sp>
      </mc:Choice>
      <mc:Fallback>
        <xdr:sp macro="" textlink="">
          <xdr:nvSpPr>
            <xdr:cNvPr id="48" name="CuadroTexto 47">
              <a:extLst>
                <a:ext uri="{FF2B5EF4-FFF2-40B4-BE49-F238E27FC236}">
                  <a16:creationId xmlns:a16="http://schemas.microsoft.com/office/drawing/2014/main" id="{663863B0-D2DC-4044-B992-5F7A38C28454}"/>
                </a:ext>
              </a:extLst>
            </xdr:cNvPr>
            <xdr:cNvSpPr txBox="1"/>
          </xdr:nvSpPr>
          <xdr:spPr>
            <a:xfrm>
              <a:off x="12138660" y="11955780"/>
              <a:ext cx="3209340" cy="345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𝐶𝑎𝑝𝑎𝑐𝑖𝑑𝑎𝑑 𝑑𝑒𝑣𝑜𝑙𝑢𝑐𝑖𝑜𝑛 𝑑𝑒𝑢𝑑𝑎𝑠  𝑐/𝑝=⇒𝐹𝐸𝐴𝐸/(𝐷𝑒𝑢𝑑𝑎𝑠 𝑎 𝑐/𝑝)</a:t>
              </a:r>
              <a:endParaRPr lang="es-ES" sz="1100"/>
            </a:p>
          </xdr:txBody>
        </xdr:sp>
      </mc:Fallback>
    </mc:AlternateContent>
    <xdr:clientData/>
  </xdr:oneCellAnchor>
  <xdr:oneCellAnchor>
    <xdr:from>
      <xdr:col>6</xdr:col>
      <xdr:colOff>3832860</xdr:colOff>
      <xdr:row>16</xdr:row>
      <xdr:rowOff>53340</xdr:rowOff>
    </xdr:from>
    <xdr:ext cx="4828886" cy="489814"/>
    <mc:AlternateContent xmlns:mc="http://schemas.openxmlformats.org/markup-compatibility/2006">
      <mc:Choice xmlns:a14="http://schemas.microsoft.com/office/drawing/2010/main" Requires="a14">
        <xdr:sp macro="" textlink="">
          <xdr:nvSpPr>
            <xdr:cNvPr id="49" name="CuadroTexto 48">
              <a:extLst>
                <a:ext uri="{FF2B5EF4-FFF2-40B4-BE49-F238E27FC236}">
                  <a16:creationId xmlns:a16="http://schemas.microsoft.com/office/drawing/2014/main" id="{228DFADE-5C47-479D-8178-44E100ABA511}"/>
                </a:ext>
              </a:extLst>
            </xdr:cNvPr>
            <xdr:cNvSpPr txBox="1"/>
          </xdr:nvSpPr>
          <xdr:spPr>
            <a:xfrm>
              <a:off x="11391900" y="12786360"/>
              <a:ext cx="4828886" cy="4898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𝐶𝑎𝑝𝑎𝑐𝑖𝑑𝑎𝑑</m:t>
                    </m:r>
                    <m:r>
                      <a:rPr lang="es-ES" sz="1100" b="0" i="1">
                        <a:latin typeface="Cambria Math" panose="02040503050406030204" pitchFamily="18" charset="0"/>
                      </a:rPr>
                      <m:t> </m:t>
                    </m:r>
                    <m:r>
                      <a:rPr lang="es-ES" sz="1100" b="0" i="1">
                        <a:latin typeface="Cambria Math" panose="02040503050406030204" pitchFamily="18" charset="0"/>
                      </a:rPr>
                      <m:t>𝑑𝑒𝑣𝑜𝑙𝑢𝑐𝑖𝑜𝑛</m:t>
                    </m:r>
                    <m:r>
                      <a:rPr lang="es-ES" sz="1100" b="0" i="1">
                        <a:latin typeface="Cambria Math" panose="02040503050406030204" pitchFamily="18" charset="0"/>
                      </a:rPr>
                      <m:t> </m:t>
                    </m:r>
                    <m:r>
                      <a:rPr lang="es-ES" sz="1100" b="0" i="1">
                        <a:latin typeface="Cambria Math" panose="02040503050406030204" pitchFamily="18" charset="0"/>
                      </a:rPr>
                      <m:t>𝑑𝑒𝑢𝑑𝑎𝑠</m:t>
                    </m:r>
                    <m:r>
                      <a:rPr lang="es-ES" sz="1100" b="0" i="1">
                        <a:latin typeface="Cambria Math" panose="02040503050406030204" pitchFamily="18" charset="0"/>
                      </a:rPr>
                      <m:t> </m:t>
                    </m:r>
                    <m:f>
                      <m:fPr>
                        <m:ctrlPr>
                          <a:rPr lang="es-ES" sz="1100" b="0" i="1">
                            <a:latin typeface="Cambria Math" panose="02040503050406030204" pitchFamily="18" charset="0"/>
                          </a:rPr>
                        </m:ctrlPr>
                      </m:fPr>
                      <m:num>
                        <m:r>
                          <a:rPr lang="es-ES" sz="1100" b="0" i="1">
                            <a:latin typeface="Cambria Math" panose="02040503050406030204" pitchFamily="18" charset="0"/>
                          </a:rPr>
                          <m:t>𝑙</m:t>
                        </m:r>
                      </m:num>
                      <m:den>
                        <m:r>
                          <a:rPr lang="es-ES" sz="1100" b="0" i="1">
                            <a:latin typeface="Cambria Math" panose="02040503050406030204" pitchFamily="18" charset="0"/>
                          </a:rPr>
                          <m:t>𝑝</m:t>
                        </m:r>
                      </m:den>
                    </m:f>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𝐹𝐺𝑂</m:t>
                        </m:r>
                        <m:r>
                          <a:rPr lang="es-ES" sz="1100" b="0" i="1">
                            <a:latin typeface="Cambria Math" panose="02040503050406030204" pitchFamily="18" charset="0"/>
                          </a:rPr>
                          <m:t> </m:t>
                        </m:r>
                        <m:r>
                          <a:rPr lang="es-ES" sz="1100" b="0" i="1">
                            <a:latin typeface="Cambria Math" panose="02040503050406030204" pitchFamily="18" charset="0"/>
                          </a:rPr>
                          <m:t>𝐴𝑛𝑡𝑒𝑠</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𝐼𝑚𝑝𝑢𝑒𝑠𝑡𝑜</m:t>
                        </m:r>
                      </m:num>
                      <m:den>
                        <m:r>
                          <a:rPr lang="es-ES" sz="1100" b="0" i="1">
                            <a:latin typeface="Cambria Math" panose="02040503050406030204" pitchFamily="18" charset="0"/>
                          </a:rPr>
                          <m:t>𝐷𝑒𝑢𝑑𝑎𝑠</m:t>
                        </m:r>
                        <m:r>
                          <a:rPr lang="es-ES" sz="1100" b="0" i="1">
                            <a:latin typeface="Cambria Math" panose="02040503050406030204" pitchFamily="18" charset="0"/>
                          </a:rPr>
                          <m:t> </m:t>
                        </m:r>
                        <m:r>
                          <a:rPr lang="es-ES" sz="1100" b="0" i="1">
                            <a:latin typeface="Cambria Math" panose="02040503050406030204" pitchFamily="18" charset="0"/>
                          </a:rPr>
                          <m:t>𝑎</m:t>
                        </m:r>
                        <m:f>
                          <m:fPr>
                            <m:ctrlPr>
                              <a:rPr lang="es-ES" sz="1100" b="0" i="1">
                                <a:latin typeface="Cambria Math" panose="02040503050406030204" pitchFamily="18" charset="0"/>
                              </a:rPr>
                            </m:ctrlPr>
                          </m:fPr>
                          <m:num>
                            <m:r>
                              <a:rPr lang="es-ES" sz="1100" b="0" i="1">
                                <a:latin typeface="Cambria Math" panose="02040503050406030204" pitchFamily="18" charset="0"/>
                              </a:rPr>
                              <m:t>𝑙</m:t>
                            </m:r>
                          </m:num>
                          <m:den>
                            <m:r>
                              <a:rPr lang="es-ES" sz="1100" b="0" i="1">
                                <a:latin typeface="Cambria Math" panose="02040503050406030204" pitchFamily="18" charset="0"/>
                              </a:rPr>
                              <m:t>𝑝</m:t>
                            </m:r>
                          </m:den>
                        </m:f>
                        <m:r>
                          <a:rPr lang="es-ES" sz="1100" b="0" i="1">
                            <a:latin typeface="Cambria Math" panose="02040503050406030204" pitchFamily="18" charset="0"/>
                          </a:rPr>
                          <m:t>=⇒(</m:t>
                        </m:r>
                        <m:r>
                          <a:rPr lang="es-ES" sz="1100" b="0" i="1">
                            <a:latin typeface="Cambria Math" panose="02040503050406030204" pitchFamily="18" charset="0"/>
                          </a:rPr>
                          <m:t>𝑃</m:t>
                        </m:r>
                        <m:r>
                          <a:rPr lang="es-ES" sz="1100" b="0" i="1">
                            <a:latin typeface="Cambria Math" panose="02040503050406030204" pitchFamily="18" charset="0"/>
                          </a:rPr>
                          <m:t>.</m:t>
                        </m:r>
                        <m:r>
                          <a:rPr lang="es-ES" sz="1100" b="0" i="1">
                            <a:latin typeface="Cambria Math" panose="02040503050406030204" pitchFamily="18" charset="0"/>
                          </a:rPr>
                          <m:t>𝑁</m:t>
                        </m:r>
                        <m:r>
                          <a:rPr lang="es-ES" sz="1100" b="0" i="1">
                            <a:latin typeface="Cambria Math" panose="02040503050406030204" pitchFamily="18" charset="0"/>
                          </a:rPr>
                          <m:t>.</m:t>
                        </m:r>
                        <m:r>
                          <a:rPr lang="es-ES" sz="1100" b="0" i="1">
                            <a:latin typeface="Cambria Math" panose="02040503050406030204" pitchFamily="18" charset="0"/>
                          </a:rPr>
                          <m:t>𝐶</m:t>
                        </m:r>
                        <m:r>
                          <a:rPr lang="es-ES" sz="1100" b="0" i="1">
                            <a:latin typeface="Cambria Math" panose="02040503050406030204" pitchFamily="18" charset="0"/>
                          </a:rPr>
                          <m:t>+</m:t>
                        </m:r>
                        <m:r>
                          <a:rPr lang="es-ES" sz="1100" b="0" i="1">
                            <a:latin typeface="Cambria Math" panose="02040503050406030204" pitchFamily="18" charset="0"/>
                          </a:rPr>
                          <m:t>𝐷𝑒𝑢𝑑𝑎𝑠</m:t>
                        </m:r>
                        <m:r>
                          <a:rPr lang="es-ES" sz="1100" b="0" i="1">
                            <a:latin typeface="Cambria Math" panose="02040503050406030204" pitchFamily="18" charset="0"/>
                          </a:rPr>
                          <m:t> </m:t>
                        </m:r>
                        <m:r>
                          <a:rPr lang="es-ES" sz="1100" b="0" i="1">
                            <a:latin typeface="Cambria Math" panose="02040503050406030204" pitchFamily="18" charset="0"/>
                          </a:rPr>
                          <m:t>𝑎</m:t>
                        </m:r>
                        <m:f>
                          <m:fPr>
                            <m:ctrlPr>
                              <a:rPr lang="es-ES" sz="1100" b="0" i="1">
                                <a:latin typeface="Cambria Math" panose="02040503050406030204" pitchFamily="18" charset="0"/>
                              </a:rPr>
                            </m:ctrlPr>
                          </m:fPr>
                          <m:num>
                            <m:r>
                              <a:rPr lang="es-ES" sz="1100" b="0" i="1">
                                <a:latin typeface="Cambria Math" panose="02040503050406030204" pitchFamily="18" charset="0"/>
                              </a:rPr>
                              <m:t>𝑐</m:t>
                            </m:r>
                          </m:num>
                          <m:den>
                            <m:r>
                              <a:rPr lang="es-ES" sz="1100" b="0" i="1">
                                <a:latin typeface="Cambria Math" panose="02040503050406030204" pitchFamily="18" charset="0"/>
                              </a:rPr>
                              <m:t>𝑝</m:t>
                            </m:r>
                          </m:den>
                        </m:f>
                        <m:r>
                          <a:rPr lang="es-ES" sz="1100" b="0" i="1">
                            <a:latin typeface="Cambria Math" panose="02040503050406030204" pitchFamily="18" charset="0"/>
                          </a:rPr>
                          <m:t>)</m:t>
                        </m:r>
                      </m:den>
                    </m:f>
                  </m:oMath>
                </m:oMathPara>
              </a14:m>
              <a:endParaRPr lang="es-ES" sz="1100"/>
            </a:p>
          </xdr:txBody>
        </xdr:sp>
      </mc:Choice>
      <mc:Fallback>
        <xdr:sp macro="" textlink="">
          <xdr:nvSpPr>
            <xdr:cNvPr id="49" name="CuadroTexto 48">
              <a:extLst>
                <a:ext uri="{FF2B5EF4-FFF2-40B4-BE49-F238E27FC236}">
                  <a16:creationId xmlns:a16="http://schemas.microsoft.com/office/drawing/2014/main" id="{228DFADE-5C47-479D-8178-44E100ABA511}"/>
                </a:ext>
              </a:extLst>
            </xdr:cNvPr>
            <xdr:cNvSpPr txBox="1"/>
          </xdr:nvSpPr>
          <xdr:spPr>
            <a:xfrm>
              <a:off x="11391900" y="12786360"/>
              <a:ext cx="4828886" cy="4898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𝐶𝑎𝑝𝑎𝑐𝑖𝑑𝑎𝑑 𝑑𝑒𝑣𝑜𝑙𝑢𝑐𝑖𝑜𝑛 𝑑𝑒𝑢𝑑𝑎𝑠  𝑙/𝑝=⇒(𝐹𝐺𝑂 𝐴𝑛𝑡𝑒𝑠 𝑑𝑒 𝐼𝑚𝑝𝑢𝑒𝑠𝑡𝑜)/(𝐷𝑒𝑢𝑑𝑎𝑠 𝑎 𝑙/𝑝=⇒(𝑃.𝑁.𝐶+𝐷𝑒𝑢𝑑𝑎𝑠 𝑎 𝑐/𝑝))</a:t>
              </a:r>
              <a:endParaRPr lang="es-ES" sz="1100"/>
            </a:p>
          </xdr:txBody>
        </xdr:sp>
      </mc:Fallback>
    </mc:AlternateContent>
    <xdr:clientData/>
  </xdr:oneCellAnchor>
  <xdr:oneCellAnchor>
    <xdr:from>
      <xdr:col>7</xdr:col>
      <xdr:colOff>30480</xdr:colOff>
      <xdr:row>18</xdr:row>
      <xdr:rowOff>114300</xdr:rowOff>
    </xdr:from>
    <xdr:ext cx="4828886" cy="489814"/>
    <mc:AlternateContent xmlns:mc="http://schemas.openxmlformats.org/markup-compatibility/2006">
      <mc:Choice xmlns:a14="http://schemas.microsoft.com/office/drawing/2010/main" Requires="a14">
        <xdr:sp macro="" textlink="">
          <xdr:nvSpPr>
            <xdr:cNvPr id="50" name="CuadroTexto 49">
              <a:extLst>
                <a:ext uri="{FF2B5EF4-FFF2-40B4-BE49-F238E27FC236}">
                  <a16:creationId xmlns:a16="http://schemas.microsoft.com/office/drawing/2014/main" id="{D9AACB45-B2C7-4108-8DA0-822299A4C255}"/>
                </a:ext>
              </a:extLst>
            </xdr:cNvPr>
            <xdr:cNvSpPr txBox="1"/>
          </xdr:nvSpPr>
          <xdr:spPr>
            <a:xfrm>
              <a:off x="11422380" y="14302740"/>
              <a:ext cx="4828886" cy="4898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𝐶𝑎𝑝𝑎𝑐𝑖𝑑𝑎𝑑</m:t>
                    </m:r>
                    <m:r>
                      <a:rPr lang="es-ES" sz="1100" b="0" i="1">
                        <a:latin typeface="Cambria Math" panose="02040503050406030204" pitchFamily="18" charset="0"/>
                      </a:rPr>
                      <m:t> </m:t>
                    </m:r>
                    <m:r>
                      <a:rPr lang="es-ES" sz="1100" b="0" i="1">
                        <a:latin typeface="Cambria Math" panose="02040503050406030204" pitchFamily="18" charset="0"/>
                      </a:rPr>
                      <m:t>𝑑𝑒𝑣𝑜𝑙𝑢𝑐𝑖𝑜𝑛</m:t>
                    </m:r>
                    <m:r>
                      <a:rPr lang="es-ES" sz="1100" b="0" i="1">
                        <a:latin typeface="Cambria Math" panose="02040503050406030204" pitchFamily="18" charset="0"/>
                      </a:rPr>
                      <m:t> </m:t>
                    </m:r>
                    <m:r>
                      <a:rPr lang="es-ES" sz="1100" b="0" i="1">
                        <a:latin typeface="Cambria Math" panose="02040503050406030204" pitchFamily="18" charset="0"/>
                      </a:rPr>
                      <m:t>𝑑𝑒𝑢𝑑𝑎𝑠</m:t>
                    </m:r>
                    <m:r>
                      <a:rPr lang="es-ES" sz="1100" b="0" i="1">
                        <a:latin typeface="Cambria Math" panose="02040503050406030204" pitchFamily="18" charset="0"/>
                      </a:rPr>
                      <m:t> </m:t>
                    </m:r>
                    <m:f>
                      <m:fPr>
                        <m:ctrlPr>
                          <a:rPr lang="es-ES" sz="1100" b="0" i="1">
                            <a:latin typeface="Cambria Math" panose="02040503050406030204" pitchFamily="18" charset="0"/>
                          </a:rPr>
                        </m:ctrlPr>
                      </m:fPr>
                      <m:num>
                        <m:r>
                          <a:rPr lang="es-ES" sz="1100" b="0" i="1">
                            <a:latin typeface="Cambria Math" panose="02040503050406030204" pitchFamily="18" charset="0"/>
                          </a:rPr>
                          <m:t>𝑙</m:t>
                        </m:r>
                      </m:num>
                      <m:den>
                        <m:r>
                          <a:rPr lang="es-ES" sz="1100" b="0" i="1">
                            <a:latin typeface="Cambria Math" panose="02040503050406030204" pitchFamily="18" charset="0"/>
                          </a:rPr>
                          <m:t>𝑝</m:t>
                        </m:r>
                      </m:den>
                    </m:f>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𝐹𝐸𝐴𝐸</m:t>
                        </m:r>
                      </m:num>
                      <m:den>
                        <m:r>
                          <a:rPr lang="es-ES" sz="1100" b="0" i="1">
                            <a:latin typeface="Cambria Math" panose="02040503050406030204" pitchFamily="18" charset="0"/>
                          </a:rPr>
                          <m:t>𝐷𝑒𝑢𝑑𝑎𝑠</m:t>
                        </m:r>
                        <m:r>
                          <a:rPr lang="es-ES" sz="1100" b="0" i="1">
                            <a:latin typeface="Cambria Math" panose="02040503050406030204" pitchFamily="18" charset="0"/>
                          </a:rPr>
                          <m:t> </m:t>
                        </m:r>
                        <m:r>
                          <a:rPr lang="es-ES" sz="1100" b="0" i="1">
                            <a:latin typeface="Cambria Math" panose="02040503050406030204" pitchFamily="18" charset="0"/>
                          </a:rPr>
                          <m:t>𝑎</m:t>
                        </m:r>
                        <m:f>
                          <m:fPr>
                            <m:ctrlPr>
                              <a:rPr lang="es-ES" sz="1100" b="0" i="1">
                                <a:latin typeface="Cambria Math" panose="02040503050406030204" pitchFamily="18" charset="0"/>
                              </a:rPr>
                            </m:ctrlPr>
                          </m:fPr>
                          <m:num>
                            <m:r>
                              <a:rPr lang="es-ES" sz="1100" b="0" i="1">
                                <a:latin typeface="Cambria Math" panose="02040503050406030204" pitchFamily="18" charset="0"/>
                              </a:rPr>
                              <m:t>𝑙</m:t>
                            </m:r>
                          </m:num>
                          <m:den>
                            <m:r>
                              <a:rPr lang="es-ES" sz="1100" b="0" i="1">
                                <a:latin typeface="Cambria Math" panose="02040503050406030204" pitchFamily="18" charset="0"/>
                              </a:rPr>
                              <m:t>𝑝</m:t>
                            </m:r>
                          </m:den>
                        </m:f>
                        <m:r>
                          <a:rPr lang="es-ES" sz="1100" b="0" i="1">
                            <a:latin typeface="Cambria Math" panose="02040503050406030204" pitchFamily="18" charset="0"/>
                          </a:rPr>
                          <m:t>=⇒(</m:t>
                        </m:r>
                        <m:r>
                          <a:rPr lang="es-ES" sz="1100" b="0" i="1">
                            <a:latin typeface="Cambria Math" panose="02040503050406030204" pitchFamily="18" charset="0"/>
                          </a:rPr>
                          <m:t>𝑃</m:t>
                        </m:r>
                        <m:r>
                          <a:rPr lang="es-ES" sz="1100" b="0" i="1">
                            <a:latin typeface="Cambria Math" panose="02040503050406030204" pitchFamily="18" charset="0"/>
                          </a:rPr>
                          <m:t>.</m:t>
                        </m:r>
                        <m:r>
                          <a:rPr lang="es-ES" sz="1100" b="0" i="1">
                            <a:latin typeface="Cambria Math" panose="02040503050406030204" pitchFamily="18" charset="0"/>
                          </a:rPr>
                          <m:t>𝑁</m:t>
                        </m:r>
                        <m:r>
                          <a:rPr lang="es-ES" sz="1100" b="0" i="1">
                            <a:latin typeface="Cambria Math" panose="02040503050406030204" pitchFamily="18" charset="0"/>
                          </a:rPr>
                          <m:t>.</m:t>
                        </m:r>
                        <m:r>
                          <a:rPr lang="es-ES" sz="1100" b="0" i="1">
                            <a:latin typeface="Cambria Math" panose="02040503050406030204" pitchFamily="18" charset="0"/>
                          </a:rPr>
                          <m:t>𝐶</m:t>
                        </m:r>
                        <m:r>
                          <a:rPr lang="es-ES" sz="1100" b="0" i="1">
                            <a:latin typeface="Cambria Math" panose="02040503050406030204" pitchFamily="18" charset="0"/>
                          </a:rPr>
                          <m:t>+</m:t>
                        </m:r>
                        <m:r>
                          <a:rPr lang="es-ES" sz="1100" b="0" i="1">
                            <a:latin typeface="Cambria Math" panose="02040503050406030204" pitchFamily="18" charset="0"/>
                          </a:rPr>
                          <m:t>𝐷𝑒𝑢𝑑𝑎𝑠</m:t>
                        </m:r>
                        <m:r>
                          <a:rPr lang="es-ES" sz="1100" b="0" i="1">
                            <a:latin typeface="Cambria Math" panose="02040503050406030204" pitchFamily="18" charset="0"/>
                          </a:rPr>
                          <m:t> </m:t>
                        </m:r>
                        <m:r>
                          <a:rPr lang="es-ES" sz="1100" b="0" i="1">
                            <a:latin typeface="Cambria Math" panose="02040503050406030204" pitchFamily="18" charset="0"/>
                          </a:rPr>
                          <m:t>𝑎</m:t>
                        </m:r>
                        <m:f>
                          <m:fPr>
                            <m:ctrlPr>
                              <a:rPr lang="es-ES" sz="1100" b="0" i="1">
                                <a:latin typeface="Cambria Math" panose="02040503050406030204" pitchFamily="18" charset="0"/>
                              </a:rPr>
                            </m:ctrlPr>
                          </m:fPr>
                          <m:num>
                            <m:r>
                              <a:rPr lang="es-ES" sz="1100" b="0" i="1">
                                <a:latin typeface="Cambria Math" panose="02040503050406030204" pitchFamily="18" charset="0"/>
                              </a:rPr>
                              <m:t>𝑐</m:t>
                            </m:r>
                          </m:num>
                          <m:den>
                            <m:r>
                              <a:rPr lang="es-ES" sz="1100" b="0" i="1">
                                <a:latin typeface="Cambria Math" panose="02040503050406030204" pitchFamily="18" charset="0"/>
                              </a:rPr>
                              <m:t>𝑝</m:t>
                            </m:r>
                          </m:den>
                        </m:f>
                        <m:r>
                          <a:rPr lang="es-ES" sz="1100" b="0" i="1">
                            <a:latin typeface="Cambria Math" panose="02040503050406030204" pitchFamily="18" charset="0"/>
                          </a:rPr>
                          <m:t>)</m:t>
                        </m:r>
                      </m:den>
                    </m:f>
                  </m:oMath>
                </m:oMathPara>
              </a14:m>
              <a:endParaRPr lang="es-ES" sz="1100"/>
            </a:p>
          </xdr:txBody>
        </xdr:sp>
      </mc:Choice>
      <mc:Fallback>
        <xdr:sp macro="" textlink="">
          <xdr:nvSpPr>
            <xdr:cNvPr id="50" name="CuadroTexto 49">
              <a:extLst>
                <a:ext uri="{FF2B5EF4-FFF2-40B4-BE49-F238E27FC236}">
                  <a16:creationId xmlns:a16="http://schemas.microsoft.com/office/drawing/2014/main" id="{D9AACB45-B2C7-4108-8DA0-822299A4C255}"/>
                </a:ext>
              </a:extLst>
            </xdr:cNvPr>
            <xdr:cNvSpPr txBox="1"/>
          </xdr:nvSpPr>
          <xdr:spPr>
            <a:xfrm>
              <a:off x="11422380" y="14302740"/>
              <a:ext cx="4828886" cy="4898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𝐶𝑎𝑝𝑎𝑐𝑖𝑑𝑎𝑑 𝑑𝑒𝑣𝑜𝑙𝑢𝑐𝑖𝑜𝑛 𝑑𝑒𝑢𝑑𝑎𝑠  𝑙/𝑝=⇒𝐹𝐸𝐴𝐸/(𝐷𝑒𝑢𝑑𝑎𝑠 𝑎 𝑙/𝑝=⇒(𝑃.𝑁.𝐶+𝐷𝑒𝑢𝑑𝑎𝑠 𝑎 𝑐/𝑝))</a:t>
              </a:r>
              <a:endParaRPr lang="es-ES" sz="1100"/>
            </a:p>
          </xdr:txBody>
        </xdr:sp>
      </mc:Fallback>
    </mc:AlternateContent>
    <xdr:clientData/>
  </xdr:oneCellAnchor>
  <xdr:oneCellAnchor>
    <xdr:from>
      <xdr:col>7</xdr:col>
      <xdr:colOff>518160</xdr:colOff>
      <xdr:row>19</xdr:row>
      <xdr:rowOff>133350</xdr:rowOff>
    </xdr:from>
    <xdr:ext cx="3768788" cy="348044"/>
    <mc:AlternateContent xmlns:mc="http://schemas.openxmlformats.org/markup-compatibility/2006">
      <mc:Choice xmlns:a14="http://schemas.microsoft.com/office/drawing/2010/main" Requires="a14">
        <xdr:sp macro="" textlink="">
          <xdr:nvSpPr>
            <xdr:cNvPr id="51" name="CuadroTexto 50">
              <a:extLst>
                <a:ext uri="{FF2B5EF4-FFF2-40B4-BE49-F238E27FC236}">
                  <a16:creationId xmlns:a16="http://schemas.microsoft.com/office/drawing/2014/main" id="{906E1A06-0A6B-4579-811F-30C2B213147E}"/>
                </a:ext>
              </a:extLst>
            </xdr:cNvPr>
            <xdr:cNvSpPr txBox="1"/>
          </xdr:nvSpPr>
          <xdr:spPr>
            <a:xfrm>
              <a:off x="11910060" y="14931390"/>
              <a:ext cx="3768788" cy="3480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𝑇𝑖𝑒𝑚𝑝𝑜</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𝐸𝑣𝑜𝑙𝑢𝑐𝑖𝑜𝑛</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1</m:t>
                        </m:r>
                      </m:num>
                      <m:den>
                        <m:d>
                          <m:dPr>
                            <m:ctrlPr>
                              <a:rPr lang="es-ES" sz="1100" b="0" i="1">
                                <a:latin typeface="Cambria Math" panose="02040503050406030204" pitchFamily="18" charset="0"/>
                              </a:rPr>
                            </m:ctrlPr>
                          </m:dPr>
                          <m:e>
                            <m:r>
                              <a:rPr lang="es-ES" sz="1100" b="0" i="1">
                                <a:latin typeface="Cambria Math" panose="02040503050406030204" pitchFamily="18" charset="0"/>
                              </a:rPr>
                              <m:t>𝐹𝐺𝑂</m:t>
                            </m:r>
                          </m:e>
                        </m:d>
                        <m:r>
                          <a:rPr lang="es-ES" sz="1100" b="0" i="1">
                            <a:latin typeface="Cambria Math" panose="02040503050406030204" pitchFamily="18" charset="0"/>
                          </a:rPr>
                          <m:t>𝐶𝑎𝑝𝑎𝑐𝑖𝑑𝑎𝑑</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𝑑𝑒𝑣𝑜𝑙𝑢𝑐𝑖𝑜𝑛</m:t>
                        </m:r>
                        <m:r>
                          <a:rPr lang="es-ES" sz="1100" b="0" i="1">
                            <a:latin typeface="Cambria Math" panose="02040503050406030204" pitchFamily="18" charset="0"/>
                          </a:rPr>
                          <m:t> </m:t>
                        </m:r>
                        <m:r>
                          <a:rPr lang="es-ES" sz="1100" b="0" i="1">
                            <a:latin typeface="Cambria Math" panose="02040503050406030204" pitchFamily="18" charset="0"/>
                          </a:rPr>
                          <m:t>𝑙</m:t>
                        </m:r>
                        <m:r>
                          <a:rPr lang="es-ES" sz="1100" b="0" i="1">
                            <a:latin typeface="Cambria Math" panose="02040503050406030204" pitchFamily="18" charset="0"/>
                          </a:rPr>
                          <m:t>/</m:t>
                        </m:r>
                        <m:r>
                          <a:rPr lang="es-ES" sz="1100" b="0" i="1">
                            <a:latin typeface="Cambria Math" panose="02040503050406030204" pitchFamily="18" charset="0"/>
                          </a:rPr>
                          <m:t>𝑝</m:t>
                        </m:r>
                      </m:den>
                    </m:f>
                  </m:oMath>
                </m:oMathPara>
              </a14:m>
              <a:endParaRPr lang="es-ES" sz="1100"/>
            </a:p>
          </xdr:txBody>
        </xdr:sp>
      </mc:Choice>
      <mc:Fallback>
        <xdr:sp macro="" textlink="">
          <xdr:nvSpPr>
            <xdr:cNvPr id="51" name="CuadroTexto 50">
              <a:extLst>
                <a:ext uri="{FF2B5EF4-FFF2-40B4-BE49-F238E27FC236}">
                  <a16:creationId xmlns:a16="http://schemas.microsoft.com/office/drawing/2014/main" id="{906E1A06-0A6B-4579-811F-30C2B213147E}"/>
                </a:ext>
              </a:extLst>
            </xdr:cNvPr>
            <xdr:cNvSpPr txBox="1"/>
          </xdr:nvSpPr>
          <xdr:spPr>
            <a:xfrm>
              <a:off x="11910060" y="14931390"/>
              <a:ext cx="3768788" cy="3480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𝑇𝑖𝑒𝑚𝑝𝑜 𝑑𝑒 𝐸𝑣𝑜𝑙𝑢𝑐𝑖𝑜𝑛⇒1/((𝐹𝐺𝑂)𝐶𝑎𝑝𝑎𝑐𝑖𝑑𝑎𝑑 𝑑𝑒 𝑑𝑒𝑣𝑜𝑙𝑢𝑐𝑖𝑜𝑛 𝑙/𝑝)</a:t>
              </a:r>
              <a:endParaRPr lang="es-ES" sz="1100"/>
            </a:p>
          </xdr:txBody>
        </xdr:sp>
      </mc:Fallback>
    </mc:AlternateContent>
    <xdr:clientData/>
  </xdr:oneCellAnchor>
  <xdr:oneCellAnchor>
    <xdr:from>
      <xdr:col>7</xdr:col>
      <xdr:colOff>350520</xdr:colOff>
      <xdr:row>20</xdr:row>
      <xdr:rowOff>76200</xdr:rowOff>
    </xdr:from>
    <xdr:ext cx="3850798" cy="346505"/>
    <mc:AlternateContent xmlns:mc="http://schemas.openxmlformats.org/markup-compatibility/2006">
      <mc:Choice xmlns:a14="http://schemas.microsoft.com/office/drawing/2010/main" Requires="a14">
        <xdr:sp macro="" textlink="">
          <xdr:nvSpPr>
            <xdr:cNvPr id="52" name="CuadroTexto 51">
              <a:extLst>
                <a:ext uri="{FF2B5EF4-FFF2-40B4-BE49-F238E27FC236}">
                  <a16:creationId xmlns:a16="http://schemas.microsoft.com/office/drawing/2014/main" id="{CAC21039-43EB-4E8E-BD42-A8CE207D2A26}"/>
                </a:ext>
              </a:extLst>
            </xdr:cNvPr>
            <xdr:cNvSpPr txBox="1"/>
          </xdr:nvSpPr>
          <xdr:spPr>
            <a:xfrm>
              <a:off x="11742420" y="15704820"/>
              <a:ext cx="3850798" cy="3465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𝑇𝑖𝑒𝑚𝑝𝑜</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𝐸𝑣𝑜𝑙𝑢𝑐𝑖𝑜𝑛</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1</m:t>
                        </m:r>
                      </m:num>
                      <m:den>
                        <m:d>
                          <m:dPr>
                            <m:ctrlPr>
                              <a:rPr lang="es-ES" sz="1100" b="0" i="1">
                                <a:latin typeface="Cambria Math" panose="02040503050406030204" pitchFamily="18" charset="0"/>
                              </a:rPr>
                            </m:ctrlPr>
                          </m:dPr>
                          <m:e>
                            <m:r>
                              <a:rPr lang="es-ES" sz="1100" b="0" i="1">
                                <a:latin typeface="Cambria Math" panose="02040503050406030204" pitchFamily="18" charset="0"/>
                              </a:rPr>
                              <m:t>𝐹𝐸𝐴𝐸</m:t>
                            </m:r>
                          </m:e>
                        </m:d>
                        <m:r>
                          <a:rPr lang="es-ES" sz="1100" b="0" i="1">
                            <a:latin typeface="Cambria Math" panose="02040503050406030204" pitchFamily="18" charset="0"/>
                          </a:rPr>
                          <m:t>𝐶𝑎𝑝𝑎𝑐𝑖𝑑𝑎𝑑</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𝑑𝑒𝑣𝑜𝑙𝑢𝑐𝑖𝑜𝑛</m:t>
                        </m:r>
                        <m:r>
                          <a:rPr lang="es-ES" sz="1100" b="0" i="1">
                            <a:latin typeface="Cambria Math" panose="02040503050406030204" pitchFamily="18" charset="0"/>
                          </a:rPr>
                          <m:t> </m:t>
                        </m:r>
                        <m:r>
                          <a:rPr lang="es-ES" sz="1100" b="0" i="1">
                            <a:latin typeface="Cambria Math" panose="02040503050406030204" pitchFamily="18" charset="0"/>
                          </a:rPr>
                          <m:t>𝑙</m:t>
                        </m:r>
                        <m:r>
                          <a:rPr lang="es-ES" sz="1100" b="0" i="1">
                            <a:latin typeface="Cambria Math" panose="02040503050406030204" pitchFamily="18" charset="0"/>
                          </a:rPr>
                          <m:t>/</m:t>
                        </m:r>
                        <m:r>
                          <a:rPr lang="es-ES" sz="1100" b="0" i="1">
                            <a:latin typeface="Cambria Math" panose="02040503050406030204" pitchFamily="18" charset="0"/>
                          </a:rPr>
                          <m:t>𝑝</m:t>
                        </m:r>
                      </m:den>
                    </m:f>
                  </m:oMath>
                </m:oMathPara>
              </a14:m>
              <a:endParaRPr lang="es-ES" sz="1100"/>
            </a:p>
          </xdr:txBody>
        </xdr:sp>
      </mc:Choice>
      <mc:Fallback>
        <xdr:sp macro="" textlink="">
          <xdr:nvSpPr>
            <xdr:cNvPr id="52" name="CuadroTexto 51">
              <a:extLst>
                <a:ext uri="{FF2B5EF4-FFF2-40B4-BE49-F238E27FC236}">
                  <a16:creationId xmlns:a16="http://schemas.microsoft.com/office/drawing/2014/main" id="{CAC21039-43EB-4E8E-BD42-A8CE207D2A26}"/>
                </a:ext>
              </a:extLst>
            </xdr:cNvPr>
            <xdr:cNvSpPr txBox="1"/>
          </xdr:nvSpPr>
          <xdr:spPr>
            <a:xfrm>
              <a:off x="11742420" y="15704820"/>
              <a:ext cx="3850798" cy="3465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𝑇𝑖𝑒𝑚𝑝𝑜 𝑑𝑒 𝐸𝑣𝑜𝑙𝑢𝑐𝑖𝑜𝑛⇒1/((𝐹𝐸𝐴𝐸)𝐶𝑎𝑝𝑎𝑐𝑖𝑑𝑎𝑑 𝑑𝑒 𝑑𝑒𝑣𝑜𝑙𝑢𝑐𝑖𝑜𝑛 𝑙/𝑝)</a:t>
              </a:r>
              <a:endParaRPr lang="es-ES" sz="1100"/>
            </a:p>
          </xdr:txBody>
        </xdr:sp>
      </mc:Fallback>
    </mc:AlternateContent>
    <xdr:clientData/>
  </xdr:oneCellAnchor>
  <xdr:oneCellAnchor>
    <xdr:from>
      <xdr:col>7</xdr:col>
      <xdr:colOff>129540</xdr:colOff>
      <xdr:row>34</xdr:row>
      <xdr:rowOff>209550</xdr:rowOff>
    </xdr:from>
    <xdr:ext cx="5615255" cy="287515"/>
    <mc:AlternateContent xmlns:mc="http://schemas.openxmlformats.org/markup-compatibility/2006">
      <mc:Choice xmlns:a14="http://schemas.microsoft.com/office/drawing/2010/main" Requires="a14">
        <xdr:sp macro="" textlink="">
          <xdr:nvSpPr>
            <xdr:cNvPr id="53" name="CuadroTexto 52">
              <a:extLst>
                <a:ext uri="{FF2B5EF4-FFF2-40B4-BE49-F238E27FC236}">
                  <a16:creationId xmlns:a16="http://schemas.microsoft.com/office/drawing/2014/main" id="{E3F549D7-732D-4DB3-AB1F-4F1B749A4A2F}"/>
                </a:ext>
              </a:extLst>
            </xdr:cNvPr>
            <xdr:cNvSpPr txBox="1"/>
          </xdr:nvSpPr>
          <xdr:spPr>
            <a:xfrm>
              <a:off x="11521440" y="24829770"/>
              <a:ext cx="5615255" cy="2875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900" b="0" i="1">
                        <a:latin typeface="Cambria Math" panose="02040503050406030204" pitchFamily="18" charset="0"/>
                      </a:rPr>
                      <m:t>𝑅</m:t>
                    </m:r>
                    <m:r>
                      <a:rPr lang="es-ES" sz="900" b="0" i="1">
                        <a:latin typeface="Cambria Math" panose="02040503050406030204" pitchFamily="18" charset="0"/>
                      </a:rPr>
                      <m:t>. </m:t>
                    </m:r>
                    <m:r>
                      <a:rPr lang="es-ES" sz="900" b="0" i="1">
                        <a:latin typeface="Cambria Math" panose="02040503050406030204" pitchFamily="18" charset="0"/>
                      </a:rPr>
                      <m:t>𝐺𝑙𝑜𝑏𝑎𝑙</m:t>
                    </m:r>
                    <m:r>
                      <a:rPr lang="es-ES" sz="900" b="0" i="1">
                        <a:latin typeface="Cambria Math" panose="02040503050406030204" pitchFamily="18" charset="0"/>
                      </a:rPr>
                      <m:t>=</m:t>
                    </m:r>
                    <m:f>
                      <m:fPr>
                        <m:ctrlPr>
                          <a:rPr lang="es-ES" sz="900" b="0" i="1">
                            <a:latin typeface="Cambria Math" panose="02040503050406030204" pitchFamily="18" charset="0"/>
                          </a:rPr>
                        </m:ctrlPr>
                      </m:fPr>
                      <m:num>
                        <m:r>
                          <a:rPr lang="es-ES" sz="900" b="0" i="1">
                            <a:latin typeface="Cambria Math" panose="02040503050406030204" pitchFamily="18" charset="0"/>
                          </a:rPr>
                          <m:t>𝐵𝐴𝐼𝑇</m:t>
                        </m:r>
                      </m:num>
                      <m:den>
                        <m:r>
                          <a:rPr lang="es-ES" sz="900" b="0" i="1">
                            <a:latin typeface="Cambria Math" panose="02040503050406030204" pitchFamily="18" charset="0"/>
                          </a:rPr>
                          <m:t>𝐴𝑐𝑡𝑖𝑣𝑜</m:t>
                        </m:r>
                        <m:r>
                          <a:rPr lang="es-ES" sz="900" b="0" i="1">
                            <a:latin typeface="Cambria Math" panose="02040503050406030204" pitchFamily="18" charset="0"/>
                          </a:rPr>
                          <m:t> </m:t>
                        </m:r>
                        <m:r>
                          <a:rPr lang="es-ES" sz="900" b="0" i="1">
                            <a:solidFill>
                              <a:schemeClr val="tx1"/>
                            </a:solidFill>
                            <a:effectLst/>
                            <a:latin typeface="Cambria Math" panose="02040503050406030204" pitchFamily="18" charset="0"/>
                            <a:ea typeface="+mn-ea"/>
                            <a:cs typeface="+mn-cs"/>
                          </a:rPr>
                          <m:t>𝑇𝑜𝑡𝑎𝑙</m:t>
                        </m:r>
                        <m:r>
                          <a:rPr lang="es-ES" sz="900" b="0" i="1">
                            <a:solidFill>
                              <a:schemeClr val="tx1"/>
                            </a:solidFill>
                            <a:effectLst/>
                            <a:latin typeface="Cambria Math" panose="02040503050406030204" pitchFamily="18" charset="0"/>
                            <a:ea typeface="+mn-ea"/>
                            <a:cs typeface="+mn-cs"/>
                          </a:rPr>
                          <m:t>  (</m:t>
                        </m:r>
                        <m:r>
                          <a:rPr lang="es-ES" sz="900" b="0" i="1">
                            <a:solidFill>
                              <a:schemeClr val="tx1"/>
                            </a:solidFill>
                            <a:effectLst/>
                            <a:latin typeface="Cambria Math" panose="02040503050406030204" pitchFamily="18" charset="0"/>
                            <a:ea typeface="+mn-ea"/>
                            <a:cs typeface="+mn-cs"/>
                          </a:rPr>
                          <m:t>𝐹𝑜𝑛𝑑𝑜𝑠</m:t>
                        </m:r>
                        <m:r>
                          <a:rPr lang="es-ES" sz="900" b="0" i="1">
                            <a:solidFill>
                              <a:schemeClr val="tx1"/>
                            </a:solidFill>
                            <a:effectLst/>
                            <a:latin typeface="Cambria Math" panose="02040503050406030204" pitchFamily="18" charset="0"/>
                            <a:ea typeface="+mn-ea"/>
                            <a:cs typeface="+mn-cs"/>
                          </a:rPr>
                          <m:t> </m:t>
                        </m:r>
                        <m:r>
                          <a:rPr lang="es-ES" sz="900" b="0" i="1">
                            <a:solidFill>
                              <a:schemeClr val="tx1"/>
                            </a:solidFill>
                            <a:effectLst/>
                            <a:latin typeface="Cambria Math" panose="02040503050406030204" pitchFamily="18" charset="0"/>
                            <a:ea typeface="+mn-ea"/>
                            <a:cs typeface="+mn-cs"/>
                          </a:rPr>
                          <m:t>𝑃𝑟𝑜𝑝𝑖𝑜𝑠</m:t>
                        </m:r>
                        <m:r>
                          <a:rPr lang="es-ES" sz="900" b="0" i="1">
                            <a:solidFill>
                              <a:schemeClr val="tx1"/>
                            </a:solidFill>
                            <a:effectLst/>
                            <a:latin typeface="Cambria Math" panose="02040503050406030204" pitchFamily="18" charset="0"/>
                            <a:ea typeface="+mn-ea"/>
                            <a:cs typeface="+mn-cs"/>
                          </a:rPr>
                          <m:t>+</m:t>
                        </m:r>
                        <m:r>
                          <a:rPr lang="es-ES" sz="900" b="0" i="1">
                            <a:solidFill>
                              <a:schemeClr val="tx1"/>
                            </a:solidFill>
                            <a:effectLst/>
                            <a:latin typeface="Cambria Math" panose="02040503050406030204" pitchFamily="18" charset="0"/>
                            <a:ea typeface="+mn-ea"/>
                            <a:cs typeface="+mn-cs"/>
                          </a:rPr>
                          <m:t>𝐹𝑜𝑛𝑑𝑜𝑠</m:t>
                        </m:r>
                        <m:r>
                          <a:rPr lang="es-ES" sz="900" b="0" i="1">
                            <a:solidFill>
                              <a:schemeClr val="tx1"/>
                            </a:solidFill>
                            <a:effectLst/>
                            <a:latin typeface="Cambria Math" panose="02040503050406030204" pitchFamily="18" charset="0"/>
                            <a:ea typeface="+mn-ea"/>
                            <a:cs typeface="+mn-cs"/>
                          </a:rPr>
                          <m:t> </m:t>
                        </m:r>
                        <m:r>
                          <a:rPr lang="es-ES" sz="900" b="0" i="1">
                            <a:solidFill>
                              <a:schemeClr val="tx1"/>
                            </a:solidFill>
                            <a:effectLst/>
                            <a:latin typeface="Cambria Math" panose="02040503050406030204" pitchFamily="18" charset="0"/>
                            <a:ea typeface="+mn-ea"/>
                            <a:cs typeface="+mn-cs"/>
                          </a:rPr>
                          <m:t>𝐴𝑗𝑒𝑛𝑜𝑠</m:t>
                        </m:r>
                        <m:r>
                          <a:rPr lang="es-ES" sz="900" b="0" i="0">
                            <a:solidFill>
                              <a:schemeClr val="tx1"/>
                            </a:solidFill>
                            <a:effectLst/>
                            <a:latin typeface="Cambria Math" panose="02040503050406030204" pitchFamily="18" charset="0"/>
                            <a:ea typeface="+mn-ea"/>
                            <a:cs typeface="+mn-cs"/>
                          </a:rPr>
                          <m:t>) </m:t>
                        </m:r>
                      </m:den>
                    </m:f>
                    <m:r>
                      <a:rPr lang="es-ES" sz="900" b="0" i="1">
                        <a:latin typeface="Cambria Math" panose="02040503050406030204" pitchFamily="18" charset="0"/>
                      </a:rPr>
                      <m:t>=</m:t>
                    </m:r>
                    <m:f>
                      <m:fPr>
                        <m:ctrlPr>
                          <a:rPr lang="es-ES" sz="900" b="0" i="1">
                            <a:latin typeface="Cambria Math" panose="02040503050406030204" pitchFamily="18" charset="0"/>
                          </a:rPr>
                        </m:ctrlPr>
                      </m:fPr>
                      <m:num>
                        <m:r>
                          <a:rPr lang="es-ES" sz="900" b="0" i="1">
                            <a:latin typeface="Cambria Math" panose="02040503050406030204" pitchFamily="18" charset="0"/>
                          </a:rPr>
                          <m:t>𝐵𝐴𝐼𝑇</m:t>
                        </m:r>
                      </m:num>
                      <m:den>
                        <m:r>
                          <a:rPr lang="es-ES" sz="900" b="0" i="1">
                            <a:latin typeface="Cambria Math" panose="02040503050406030204" pitchFamily="18" charset="0"/>
                          </a:rPr>
                          <m:t>𝐼𝑛𝑔𝑟𝑒𝑠𝑜𝑠</m:t>
                        </m:r>
                        <m:r>
                          <a:rPr lang="es-ES" sz="900" b="0" i="1">
                            <a:latin typeface="Cambria Math" panose="02040503050406030204" pitchFamily="18" charset="0"/>
                          </a:rPr>
                          <m:t> </m:t>
                        </m:r>
                        <m:r>
                          <a:rPr lang="es-ES" sz="900" b="0" i="1">
                            <a:latin typeface="Cambria Math" panose="02040503050406030204" pitchFamily="18" charset="0"/>
                          </a:rPr>
                          <m:t>𝑒𝑥𝑝𝑙𝑜𝑡𝑎𝑐𝑖𝑜𝑛</m:t>
                        </m:r>
                      </m:den>
                    </m:f>
                    <m:r>
                      <a:rPr lang="es-ES" sz="900" b="0" i="1">
                        <a:latin typeface="Cambria Math" panose="02040503050406030204" pitchFamily="18" charset="0"/>
                      </a:rPr>
                      <m:t>∗</m:t>
                    </m:r>
                    <m:f>
                      <m:fPr>
                        <m:ctrlPr>
                          <a:rPr lang="es-ES" sz="900" b="0" i="1">
                            <a:latin typeface="Cambria Math" panose="02040503050406030204" pitchFamily="18" charset="0"/>
                          </a:rPr>
                        </m:ctrlPr>
                      </m:fPr>
                      <m:num>
                        <m:r>
                          <a:rPr lang="es-ES" sz="900" b="0" i="1">
                            <a:solidFill>
                              <a:schemeClr val="tx1"/>
                            </a:solidFill>
                            <a:effectLst/>
                            <a:latin typeface="Cambria Math" panose="02040503050406030204" pitchFamily="18" charset="0"/>
                            <a:ea typeface="+mn-ea"/>
                            <a:cs typeface="+mn-cs"/>
                          </a:rPr>
                          <m:t>𝐼𝑛𝑔𝑟𝑒𝑠𝑜𝑠</m:t>
                        </m:r>
                        <m:r>
                          <a:rPr lang="es-ES" sz="900" b="0" i="1">
                            <a:solidFill>
                              <a:schemeClr val="tx1"/>
                            </a:solidFill>
                            <a:effectLst/>
                            <a:latin typeface="Cambria Math" panose="02040503050406030204" pitchFamily="18" charset="0"/>
                            <a:ea typeface="+mn-ea"/>
                            <a:cs typeface="+mn-cs"/>
                          </a:rPr>
                          <m:t> </m:t>
                        </m:r>
                        <m:r>
                          <a:rPr lang="es-ES" sz="900" b="0" i="1">
                            <a:latin typeface="Cambria Math" panose="02040503050406030204" pitchFamily="18" charset="0"/>
                          </a:rPr>
                          <m:t>𝑒𝑥𝑝𝑙𝑜𝑡𝑎𝑐𝑖𝑜𝑛</m:t>
                        </m:r>
                      </m:num>
                      <m:den>
                        <m:r>
                          <a:rPr lang="es-ES" sz="900" b="0" i="1">
                            <a:solidFill>
                              <a:schemeClr val="tx1"/>
                            </a:solidFill>
                            <a:effectLst/>
                            <a:latin typeface="Cambria Math" panose="02040503050406030204" pitchFamily="18" charset="0"/>
                            <a:ea typeface="+mn-ea"/>
                            <a:cs typeface="+mn-cs"/>
                          </a:rPr>
                          <m:t>𝐴𝑐𝑡𝑖𝑣𝑜</m:t>
                        </m:r>
                        <m:r>
                          <a:rPr lang="es-ES" sz="900" b="0" i="1">
                            <a:solidFill>
                              <a:schemeClr val="tx1"/>
                            </a:solidFill>
                            <a:effectLst/>
                            <a:latin typeface="Cambria Math" panose="02040503050406030204" pitchFamily="18" charset="0"/>
                            <a:ea typeface="+mn-ea"/>
                            <a:cs typeface="+mn-cs"/>
                          </a:rPr>
                          <m:t> </m:t>
                        </m:r>
                        <m:r>
                          <a:rPr lang="es-ES" sz="900" b="0" i="1">
                            <a:solidFill>
                              <a:schemeClr val="tx1"/>
                            </a:solidFill>
                            <a:effectLst/>
                            <a:latin typeface="Cambria Math" panose="02040503050406030204" pitchFamily="18" charset="0"/>
                            <a:ea typeface="+mn-ea"/>
                            <a:cs typeface="+mn-cs"/>
                          </a:rPr>
                          <m:t>𝑇𝑜𝑡𝑎𝑙</m:t>
                        </m:r>
                        <m:r>
                          <a:rPr lang="es-ES" sz="900" b="0" i="1">
                            <a:solidFill>
                              <a:schemeClr val="tx1"/>
                            </a:solidFill>
                            <a:effectLst/>
                            <a:latin typeface="Cambria Math" panose="02040503050406030204" pitchFamily="18" charset="0"/>
                            <a:ea typeface="+mn-ea"/>
                            <a:cs typeface="+mn-cs"/>
                          </a:rPr>
                          <m:t> </m:t>
                        </m:r>
                      </m:den>
                    </m:f>
                  </m:oMath>
                </m:oMathPara>
              </a14:m>
              <a:endParaRPr lang="es-ES" sz="1100" b="0"/>
            </a:p>
          </xdr:txBody>
        </xdr:sp>
      </mc:Choice>
      <mc:Fallback>
        <xdr:sp macro="" textlink="">
          <xdr:nvSpPr>
            <xdr:cNvPr id="53" name="CuadroTexto 52">
              <a:extLst>
                <a:ext uri="{FF2B5EF4-FFF2-40B4-BE49-F238E27FC236}">
                  <a16:creationId xmlns:a16="http://schemas.microsoft.com/office/drawing/2014/main" id="{E3F549D7-732D-4DB3-AB1F-4F1B749A4A2F}"/>
                </a:ext>
              </a:extLst>
            </xdr:cNvPr>
            <xdr:cNvSpPr txBox="1"/>
          </xdr:nvSpPr>
          <xdr:spPr>
            <a:xfrm>
              <a:off x="11521440" y="24829770"/>
              <a:ext cx="5615255" cy="2875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900" b="0" i="0">
                  <a:latin typeface="Cambria Math" panose="02040503050406030204" pitchFamily="18" charset="0"/>
                </a:rPr>
                <a:t>𝑅. 𝐺𝑙𝑜𝑏𝑎𝑙=𝐵𝐴𝐼𝑇/(𝐴𝑐𝑡𝑖𝑣𝑜 </a:t>
              </a:r>
              <a:r>
                <a:rPr lang="es-ES" sz="900" b="0" i="0">
                  <a:solidFill>
                    <a:schemeClr val="tx1"/>
                  </a:solidFill>
                  <a:effectLst/>
                  <a:latin typeface="Cambria Math" panose="02040503050406030204" pitchFamily="18" charset="0"/>
                  <a:ea typeface="+mn-ea"/>
                  <a:cs typeface="+mn-cs"/>
                </a:rPr>
                <a:t>𝑇𝑜𝑡𝑎𝑙  (𝐹𝑜𝑛𝑑𝑜𝑠 𝑃𝑟𝑜𝑝𝑖𝑜𝑠+𝐹𝑜𝑛𝑑𝑜𝑠 𝐴𝑗𝑒𝑛𝑜𝑠) )</a:t>
              </a:r>
              <a:r>
                <a:rPr lang="es-ES" sz="900" b="0" i="0">
                  <a:latin typeface="Cambria Math" panose="02040503050406030204" pitchFamily="18" charset="0"/>
                </a:rPr>
                <a:t>=𝐵𝐴𝐼𝑇/(𝐼𝑛𝑔𝑟𝑒𝑠𝑜𝑠 𝑒𝑥𝑝𝑙𝑜𝑡𝑎𝑐𝑖𝑜𝑛)∗(</a:t>
              </a:r>
              <a:r>
                <a:rPr lang="es-ES" sz="900" b="0" i="0">
                  <a:solidFill>
                    <a:schemeClr val="tx1"/>
                  </a:solidFill>
                  <a:effectLst/>
                  <a:latin typeface="Cambria Math" panose="02040503050406030204" pitchFamily="18" charset="0"/>
                  <a:ea typeface="+mn-ea"/>
                  <a:cs typeface="+mn-cs"/>
                </a:rPr>
                <a:t>𝐼𝑛𝑔𝑟𝑒𝑠𝑜𝑠 </a:t>
              </a:r>
              <a:r>
                <a:rPr lang="es-ES" sz="900" b="0" i="0">
                  <a:latin typeface="Cambria Math" panose="02040503050406030204" pitchFamily="18" charset="0"/>
                </a:rPr>
                <a:t>𝑒𝑥𝑝𝑙𝑜𝑡𝑎𝑐𝑖𝑜𝑛)/(</a:t>
              </a:r>
              <a:r>
                <a:rPr lang="es-ES" sz="900" b="0" i="0">
                  <a:solidFill>
                    <a:schemeClr val="tx1"/>
                  </a:solidFill>
                  <a:effectLst/>
                  <a:latin typeface="Cambria Math" panose="02040503050406030204" pitchFamily="18" charset="0"/>
                  <a:ea typeface="+mn-ea"/>
                  <a:cs typeface="+mn-cs"/>
                </a:rPr>
                <a:t>𝐴𝑐𝑡𝑖𝑣𝑜 𝑇𝑜𝑡𝑎𝑙 )</a:t>
              </a:r>
              <a:endParaRPr lang="es-ES" sz="1100" b="0"/>
            </a:p>
          </xdr:txBody>
        </xdr:sp>
      </mc:Fallback>
    </mc:AlternateContent>
    <xdr:clientData/>
  </xdr:oneCellAnchor>
  <xdr:oneCellAnchor>
    <xdr:from>
      <xdr:col>7</xdr:col>
      <xdr:colOff>83820</xdr:colOff>
      <xdr:row>28</xdr:row>
      <xdr:rowOff>175260</xdr:rowOff>
    </xdr:from>
    <xdr:ext cx="4044119" cy="287258"/>
    <mc:AlternateContent xmlns:mc="http://schemas.openxmlformats.org/markup-compatibility/2006">
      <mc:Choice xmlns:a14="http://schemas.microsoft.com/office/drawing/2010/main" Requires="a14">
        <xdr:sp macro="" textlink="">
          <xdr:nvSpPr>
            <xdr:cNvPr id="54" name="CuadroTexto 53">
              <a:extLst>
                <a:ext uri="{FF2B5EF4-FFF2-40B4-BE49-F238E27FC236}">
                  <a16:creationId xmlns:a16="http://schemas.microsoft.com/office/drawing/2014/main" id="{86FA7245-B19B-425A-BE17-A9D55E5C9C69}"/>
                </a:ext>
              </a:extLst>
            </xdr:cNvPr>
            <xdr:cNvSpPr txBox="1"/>
          </xdr:nvSpPr>
          <xdr:spPr>
            <a:xfrm>
              <a:off x="11475720" y="20734020"/>
              <a:ext cx="4044119" cy="2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900" b="0" i="1">
                        <a:latin typeface="Cambria Math" panose="02040503050406030204" pitchFamily="18" charset="0"/>
                      </a:rPr>
                      <m:t>𝑅</m:t>
                    </m:r>
                    <m:r>
                      <a:rPr lang="es-ES" sz="900" b="0" i="1">
                        <a:latin typeface="Cambria Math" panose="02040503050406030204" pitchFamily="18" charset="0"/>
                      </a:rPr>
                      <m:t>.</m:t>
                    </m:r>
                    <m:r>
                      <a:rPr lang="es-ES" sz="900" b="0" i="1">
                        <a:latin typeface="Cambria Math" panose="02040503050406030204" pitchFamily="18" charset="0"/>
                      </a:rPr>
                      <m:t>𝐸</m:t>
                    </m:r>
                    <m:r>
                      <a:rPr lang="es-ES" sz="900" b="0" i="1">
                        <a:latin typeface="Cambria Math" panose="02040503050406030204" pitchFamily="18" charset="0"/>
                      </a:rPr>
                      <m:t> </m:t>
                    </m:r>
                    <m:r>
                      <a:rPr lang="es-ES" sz="900" b="0" i="1">
                        <a:latin typeface="Cambria Math" panose="02040503050406030204" pitchFamily="18" charset="0"/>
                      </a:rPr>
                      <m:t>𝐸𝑥𝑝</m:t>
                    </m:r>
                    <m:r>
                      <a:rPr lang="es-ES" sz="900" b="0" i="1">
                        <a:latin typeface="Cambria Math" panose="02040503050406030204" pitchFamily="18" charset="0"/>
                      </a:rPr>
                      <m:t>=</m:t>
                    </m:r>
                    <m:f>
                      <m:fPr>
                        <m:ctrlPr>
                          <a:rPr lang="es-ES" sz="900" b="0" i="1">
                            <a:latin typeface="Cambria Math" panose="02040503050406030204" pitchFamily="18" charset="0"/>
                          </a:rPr>
                        </m:ctrlPr>
                      </m:fPr>
                      <m:num>
                        <m:r>
                          <a:rPr lang="es-ES" sz="900" b="0" i="1">
                            <a:latin typeface="Cambria Math" panose="02040503050406030204" pitchFamily="18" charset="0"/>
                          </a:rPr>
                          <m:t>𝑅𝑁𝐸</m:t>
                        </m:r>
                      </m:num>
                      <m:den>
                        <m:r>
                          <a:rPr lang="es-ES" sz="900" b="0" i="1">
                            <a:latin typeface="Cambria Math" panose="02040503050406030204" pitchFamily="18" charset="0"/>
                          </a:rPr>
                          <m:t>𝐴𝑐𝑡𝑖𝑣𝑜</m:t>
                        </m:r>
                        <m:r>
                          <a:rPr lang="es-ES" sz="900" b="0" i="1">
                            <a:latin typeface="Cambria Math" panose="02040503050406030204" pitchFamily="18" charset="0"/>
                          </a:rPr>
                          <m:t> </m:t>
                        </m:r>
                        <m:r>
                          <a:rPr lang="es-ES" sz="900" b="0" i="1">
                            <a:solidFill>
                              <a:schemeClr val="tx1"/>
                            </a:solidFill>
                            <a:effectLst/>
                            <a:latin typeface="Cambria Math" panose="02040503050406030204" pitchFamily="18" charset="0"/>
                            <a:ea typeface="+mn-ea"/>
                            <a:cs typeface="+mn-cs"/>
                          </a:rPr>
                          <m:t>𝑇𝑜𝑡𝑎𝑙</m:t>
                        </m:r>
                        <m:r>
                          <a:rPr lang="es-ES" sz="900" b="0" i="1">
                            <a:solidFill>
                              <a:schemeClr val="tx1"/>
                            </a:solidFill>
                            <a:effectLst/>
                            <a:latin typeface="Cambria Math" panose="02040503050406030204" pitchFamily="18" charset="0"/>
                            <a:ea typeface="+mn-ea"/>
                            <a:cs typeface="+mn-cs"/>
                          </a:rPr>
                          <m:t> </m:t>
                        </m:r>
                        <m:r>
                          <a:rPr lang="es-ES" sz="900" b="0" i="0">
                            <a:solidFill>
                              <a:schemeClr val="tx1"/>
                            </a:solidFill>
                            <a:effectLst/>
                            <a:latin typeface="Cambria Math" panose="02040503050406030204" pitchFamily="18" charset="0"/>
                            <a:ea typeface="+mn-ea"/>
                            <a:cs typeface="+mn-cs"/>
                          </a:rPr>
                          <m:t> </m:t>
                        </m:r>
                        <m:r>
                          <m:rPr>
                            <m:sty m:val="p"/>
                          </m:rPr>
                          <a:rPr lang="es-ES" sz="900" b="0" i="0">
                            <a:solidFill>
                              <a:schemeClr val="tx1"/>
                            </a:solidFill>
                            <a:effectLst/>
                            <a:latin typeface="Cambria Math" panose="02040503050406030204" pitchFamily="18" charset="0"/>
                            <a:ea typeface="+mn-ea"/>
                            <a:cs typeface="+mn-cs"/>
                          </a:rPr>
                          <m:t>exp</m:t>
                        </m:r>
                        <m:r>
                          <a:rPr lang="es-ES" sz="900" b="0" i="0">
                            <a:solidFill>
                              <a:schemeClr val="tx1"/>
                            </a:solidFill>
                            <a:effectLst/>
                            <a:latin typeface="Cambria Math" panose="02040503050406030204" pitchFamily="18" charset="0"/>
                            <a:ea typeface="+mn-ea"/>
                            <a:cs typeface="+mn-cs"/>
                          </a:rPr>
                          <m:t> </m:t>
                        </m:r>
                      </m:den>
                    </m:f>
                    <m:r>
                      <a:rPr lang="es-ES" sz="900" b="0" i="1">
                        <a:latin typeface="Cambria Math" panose="02040503050406030204" pitchFamily="18" charset="0"/>
                      </a:rPr>
                      <m:t>=</m:t>
                    </m:r>
                    <m:f>
                      <m:fPr>
                        <m:ctrlPr>
                          <a:rPr lang="es-ES" sz="900" b="0" i="1">
                            <a:latin typeface="Cambria Math" panose="02040503050406030204" pitchFamily="18" charset="0"/>
                          </a:rPr>
                        </m:ctrlPr>
                      </m:fPr>
                      <m:num>
                        <m:r>
                          <a:rPr lang="es-ES" sz="900" b="0" i="1">
                            <a:latin typeface="Cambria Math" panose="02040503050406030204" pitchFamily="18" charset="0"/>
                          </a:rPr>
                          <m:t>𝑅𝑁𝐸</m:t>
                        </m:r>
                      </m:num>
                      <m:den>
                        <m:r>
                          <a:rPr lang="es-ES" sz="900" b="0" i="1">
                            <a:latin typeface="Cambria Math" panose="02040503050406030204" pitchFamily="18" charset="0"/>
                          </a:rPr>
                          <m:t>𝐼𝑛𝑔𝑟𝑒𝑠𝑜𝑠</m:t>
                        </m:r>
                        <m:r>
                          <a:rPr lang="es-ES" sz="900" b="0" i="1">
                            <a:latin typeface="Cambria Math" panose="02040503050406030204" pitchFamily="18" charset="0"/>
                          </a:rPr>
                          <m:t> </m:t>
                        </m:r>
                        <m:r>
                          <a:rPr lang="es-ES" sz="900" b="0" i="1">
                            <a:latin typeface="Cambria Math" panose="02040503050406030204" pitchFamily="18" charset="0"/>
                          </a:rPr>
                          <m:t>𝑒𝑥𝑝𝑙𝑜𝑡𝑎𝑐𝑖𝑜𝑛</m:t>
                        </m:r>
                      </m:den>
                    </m:f>
                    <m:r>
                      <a:rPr lang="es-ES" sz="900" b="0" i="1">
                        <a:latin typeface="Cambria Math" panose="02040503050406030204" pitchFamily="18" charset="0"/>
                      </a:rPr>
                      <m:t>∗</m:t>
                    </m:r>
                    <m:f>
                      <m:fPr>
                        <m:ctrlPr>
                          <a:rPr lang="es-ES" sz="900" b="0" i="1">
                            <a:latin typeface="Cambria Math" panose="02040503050406030204" pitchFamily="18" charset="0"/>
                          </a:rPr>
                        </m:ctrlPr>
                      </m:fPr>
                      <m:num>
                        <m:r>
                          <a:rPr lang="es-ES" sz="900" b="0" i="1">
                            <a:solidFill>
                              <a:schemeClr val="tx1"/>
                            </a:solidFill>
                            <a:effectLst/>
                            <a:latin typeface="Cambria Math" panose="02040503050406030204" pitchFamily="18" charset="0"/>
                            <a:ea typeface="+mn-ea"/>
                            <a:cs typeface="+mn-cs"/>
                          </a:rPr>
                          <m:t>𝐼𝑛𝑔𝑟𝑒𝑠𝑜𝑠</m:t>
                        </m:r>
                        <m:r>
                          <a:rPr lang="es-ES" sz="900" b="0" i="1">
                            <a:solidFill>
                              <a:schemeClr val="tx1"/>
                            </a:solidFill>
                            <a:effectLst/>
                            <a:latin typeface="Cambria Math" panose="02040503050406030204" pitchFamily="18" charset="0"/>
                            <a:ea typeface="+mn-ea"/>
                            <a:cs typeface="+mn-cs"/>
                          </a:rPr>
                          <m:t> </m:t>
                        </m:r>
                        <m:r>
                          <a:rPr lang="es-ES" sz="900" b="0" i="1">
                            <a:latin typeface="Cambria Math" panose="02040503050406030204" pitchFamily="18" charset="0"/>
                          </a:rPr>
                          <m:t>𝑒𝑥𝑝𝑙𝑜𝑡𝑎𝑐𝑖𝑜𝑛</m:t>
                        </m:r>
                      </m:num>
                      <m:den>
                        <m:r>
                          <a:rPr lang="es-ES" sz="900" b="0" i="1">
                            <a:solidFill>
                              <a:schemeClr val="tx1"/>
                            </a:solidFill>
                            <a:effectLst/>
                            <a:latin typeface="Cambria Math" panose="02040503050406030204" pitchFamily="18" charset="0"/>
                            <a:ea typeface="+mn-ea"/>
                            <a:cs typeface="+mn-cs"/>
                          </a:rPr>
                          <m:t>𝐴𝑐𝑡𝑖𝑣𝑜</m:t>
                        </m:r>
                        <m:r>
                          <a:rPr lang="es-ES" sz="900" b="0" i="1">
                            <a:solidFill>
                              <a:schemeClr val="tx1"/>
                            </a:solidFill>
                            <a:effectLst/>
                            <a:latin typeface="Cambria Math" panose="02040503050406030204" pitchFamily="18" charset="0"/>
                            <a:ea typeface="+mn-ea"/>
                            <a:cs typeface="+mn-cs"/>
                          </a:rPr>
                          <m:t> </m:t>
                        </m:r>
                        <m:r>
                          <a:rPr lang="es-ES" sz="900" b="0" i="1">
                            <a:solidFill>
                              <a:schemeClr val="tx1"/>
                            </a:solidFill>
                            <a:effectLst/>
                            <a:latin typeface="Cambria Math" panose="02040503050406030204" pitchFamily="18" charset="0"/>
                            <a:ea typeface="+mn-ea"/>
                            <a:cs typeface="+mn-cs"/>
                          </a:rPr>
                          <m:t>𝑇𝑜𝑡𝑎𝑙</m:t>
                        </m:r>
                        <m:r>
                          <a:rPr lang="es-ES" sz="900" b="0" i="1">
                            <a:solidFill>
                              <a:schemeClr val="tx1"/>
                            </a:solidFill>
                            <a:effectLst/>
                            <a:latin typeface="Cambria Math" panose="02040503050406030204" pitchFamily="18" charset="0"/>
                            <a:ea typeface="+mn-ea"/>
                            <a:cs typeface="+mn-cs"/>
                          </a:rPr>
                          <m:t> </m:t>
                        </m:r>
                        <m:r>
                          <a:rPr lang="es-ES" sz="900" b="0" i="1">
                            <a:solidFill>
                              <a:schemeClr val="tx1"/>
                            </a:solidFill>
                            <a:effectLst/>
                            <a:latin typeface="Cambria Math" panose="02040503050406030204" pitchFamily="18" charset="0"/>
                            <a:ea typeface="+mn-ea"/>
                            <a:cs typeface="+mn-cs"/>
                          </a:rPr>
                          <m:t>𝑚𝑒𝑑𝑖𝑜</m:t>
                        </m:r>
                        <m:r>
                          <a:rPr lang="es-ES" sz="900" b="0" i="1">
                            <a:solidFill>
                              <a:schemeClr val="tx1"/>
                            </a:solidFill>
                            <a:effectLst/>
                            <a:latin typeface="Cambria Math" panose="02040503050406030204" pitchFamily="18" charset="0"/>
                            <a:ea typeface="+mn-ea"/>
                            <a:cs typeface="+mn-cs"/>
                          </a:rPr>
                          <m:t> </m:t>
                        </m:r>
                        <m:r>
                          <a:rPr lang="es-ES" sz="900" b="0" i="1">
                            <a:solidFill>
                              <a:schemeClr val="tx1"/>
                            </a:solidFill>
                            <a:effectLst/>
                            <a:latin typeface="Cambria Math" panose="02040503050406030204" pitchFamily="18" charset="0"/>
                            <a:ea typeface="+mn-ea"/>
                            <a:cs typeface="+mn-cs"/>
                          </a:rPr>
                          <m:t>𝑒𝑥𝑝</m:t>
                        </m:r>
                      </m:den>
                    </m:f>
                  </m:oMath>
                </m:oMathPara>
              </a14:m>
              <a:endParaRPr lang="es-ES" sz="1100" b="0"/>
            </a:p>
          </xdr:txBody>
        </xdr:sp>
      </mc:Choice>
      <mc:Fallback>
        <xdr:sp macro="" textlink="">
          <xdr:nvSpPr>
            <xdr:cNvPr id="54" name="CuadroTexto 53">
              <a:extLst>
                <a:ext uri="{FF2B5EF4-FFF2-40B4-BE49-F238E27FC236}">
                  <a16:creationId xmlns:a16="http://schemas.microsoft.com/office/drawing/2014/main" id="{86FA7245-B19B-425A-BE17-A9D55E5C9C69}"/>
                </a:ext>
              </a:extLst>
            </xdr:cNvPr>
            <xdr:cNvSpPr txBox="1"/>
          </xdr:nvSpPr>
          <xdr:spPr>
            <a:xfrm>
              <a:off x="11475720" y="20734020"/>
              <a:ext cx="4044119" cy="2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900" b="0" i="0">
                  <a:latin typeface="Cambria Math" panose="02040503050406030204" pitchFamily="18" charset="0"/>
                </a:rPr>
                <a:t>𝑅.𝐸 𝐸𝑥𝑝=𝑅𝑁𝐸/(𝐴𝑐𝑡𝑖𝑣𝑜 </a:t>
              </a:r>
              <a:r>
                <a:rPr lang="es-ES" sz="900" b="0" i="0">
                  <a:solidFill>
                    <a:schemeClr val="tx1"/>
                  </a:solidFill>
                  <a:effectLst/>
                  <a:latin typeface="Cambria Math" panose="02040503050406030204" pitchFamily="18" charset="0"/>
                  <a:ea typeface="+mn-ea"/>
                  <a:cs typeface="+mn-cs"/>
                </a:rPr>
                <a:t>𝑇𝑜𝑡𝑎𝑙  exp )</a:t>
              </a:r>
              <a:r>
                <a:rPr lang="es-ES" sz="900" b="0" i="0">
                  <a:latin typeface="Cambria Math" panose="02040503050406030204" pitchFamily="18" charset="0"/>
                </a:rPr>
                <a:t>=𝑅𝑁𝐸/(𝐼𝑛𝑔𝑟𝑒𝑠𝑜𝑠 𝑒𝑥𝑝𝑙𝑜𝑡𝑎𝑐𝑖𝑜𝑛)∗(</a:t>
              </a:r>
              <a:r>
                <a:rPr lang="es-ES" sz="900" b="0" i="0">
                  <a:solidFill>
                    <a:schemeClr val="tx1"/>
                  </a:solidFill>
                  <a:effectLst/>
                  <a:latin typeface="Cambria Math" panose="02040503050406030204" pitchFamily="18" charset="0"/>
                  <a:ea typeface="+mn-ea"/>
                  <a:cs typeface="+mn-cs"/>
                </a:rPr>
                <a:t>𝐼𝑛𝑔𝑟𝑒𝑠𝑜𝑠 </a:t>
              </a:r>
              <a:r>
                <a:rPr lang="es-ES" sz="900" b="0" i="0">
                  <a:latin typeface="Cambria Math" panose="02040503050406030204" pitchFamily="18" charset="0"/>
                </a:rPr>
                <a:t>𝑒𝑥𝑝𝑙𝑜𝑡𝑎𝑐𝑖𝑜𝑛)/(</a:t>
              </a:r>
              <a:r>
                <a:rPr lang="es-ES" sz="900" b="0" i="0">
                  <a:solidFill>
                    <a:schemeClr val="tx1"/>
                  </a:solidFill>
                  <a:effectLst/>
                  <a:latin typeface="Cambria Math" panose="02040503050406030204" pitchFamily="18" charset="0"/>
                  <a:ea typeface="+mn-ea"/>
                  <a:cs typeface="+mn-cs"/>
                </a:rPr>
                <a:t>𝐴𝑐𝑡𝑖𝑣𝑜 𝑇𝑜𝑡𝑎𝑙 𝑚𝑒𝑑𝑖𝑜 𝑒𝑥𝑝)</a:t>
              </a:r>
              <a:endParaRPr lang="es-ES" sz="1100" b="0"/>
            </a:p>
          </xdr:txBody>
        </xdr:sp>
      </mc:Fallback>
    </mc:AlternateContent>
    <xdr:clientData/>
  </xdr:oneCellAnchor>
  <xdr:oneCellAnchor>
    <xdr:from>
      <xdr:col>7</xdr:col>
      <xdr:colOff>60960</xdr:colOff>
      <xdr:row>40</xdr:row>
      <xdr:rowOff>87630</xdr:rowOff>
    </xdr:from>
    <xdr:ext cx="2780825" cy="172227"/>
    <mc:AlternateContent xmlns:mc="http://schemas.openxmlformats.org/markup-compatibility/2006">
      <mc:Choice xmlns:a14="http://schemas.microsoft.com/office/drawing/2010/main" Requires="a14">
        <xdr:sp macro="" textlink="">
          <xdr:nvSpPr>
            <xdr:cNvPr id="55" name="CuadroTexto 54">
              <a:extLst>
                <a:ext uri="{FF2B5EF4-FFF2-40B4-BE49-F238E27FC236}">
                  <a16:creationId xmlns:a16="http://schemas.microsoft.com/office/drawing/2014/main" id="{780A65C3-E604-4EFF-8BB7-6C873858BC25}"/>
                </a:ext>
              </a:extLst>
            </xdr:cNvPr>
            <xdr:cNvSpPr txBox="1"/>
          </xdr:nvSpPr>
          <xdr:spPr>
            <a:xfrm>
              <a:off x="11452860" y="29028390"/>
              <a:ext cx="2780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m:t>
                    </m:r>
                    <m:r>
                      <a:rPr lang="es-ES" sz="1100" b="0" i="1">
                        <a:latin typeface="Cambria Math" panose="02040503050406030204" pitchFamily="18" charset="0"/>
                      </a:rPr>
                      <m:t>.</m:t>
                    </m:r>
                    <m:r>
                      <a:rPr lang="es-ES" sz="1100" b="0" i="1">
                        <a:latin typeface="Cambria Math" panose="02040503050406030204" pitchFamily="18" charset="0"/>
                      </a:rPr>
                      <m:t>𝐹𝑖𝑛𝑎𝑛𝑐𝑖𝑒𝑟𝑎</m:t>
                    </m:r>
                    <m:r>
                      <a:rPr lang="es-ES" sz="1100" b="0" i="1">
                        <a:latin typeface="Cambria Math" panose="02040503050406030204" pitchFamily="18" charset="0"/>
                      </a:rPr>
                      <m:t>=</m:t>
                    </m:r>
                    <m:d>
                      <m:dPr>
                        <m:endChr m:val="]"/>
                        <m:ctrlPr>
                          <a:rPr lang="es-ES" sz="1100" b="0" i="1">
                            <a:latin typeface="Cambria Math" panose="02040503050406030204" pitchFamily="18" charset="0"/>
                          </a:rPr>
                        </m:ctrlPr>
                      </m:dPr>
                      <m:e>
                        <m:r>
                          <a:rPr lang="es-ES" sz="1100" b="0" i="1">
                            <a:latin typeface="Cambria Math" panose="02040503050406030204" pitchFamily="18" charset="0"/>
                          </a:rPr>
                          <m:t>𝑅</m:t>
                        </m:r>
                        <m:r>
                          <a:rPr lang="es-ES" sz="1100" b="0" i="1">
                            <a:latin typeface="Cambria Math" panose="02040503050406030204" pitchFamily="18" charset="0"/>
                          </a:rPr>
                          <m:t>.</m:t>
                        </m:r>
                        <m:r>
                          <a:rPr lang="es-ES" sz="1100" b="0" i="1">
                            <a:latin typeface="Cambria Math" panose="02040503050406030204" pitchFamily="18" charset="0"/>
                          </a:rPr>
                          <m:t>𝐸</m:t>
                        </m:r>
                        <m:r>
                          <a:rPr lang="es-ES" sz="1100" b="0" i="1">
                            <a:latin typeface="Cambria Math" panose="02040503050406030204" pitchFamily="18" charset="0"/>
                          </a:rPr>
                          <m:t>+</m:t>
                        </m:r>
                        <m:r>
                          <a:rPr lang="es-ES" sz="1100" b="0" i="1">
                            <a:latin typeface="Cambria Math" panose="02040503050406030204" pitchFamily="18" charset="0"/>
                          </a:rPr>
                          <m:t>𝐿</m:t>
                        </m:r>
                        <m:d>
                          <m:dPr>
                            <m:ctrlPr>
                              <a:rPr lang="es-ES" sz="1100" b="0" i="1">
                                <a:latin typeface="Cambria Math" panose="02040503050406030204" pitchFamily="18" charset="0"/>
                              </a:rPr>
                            </m:ctrlPr>
                          </m:dPr>
                          <m:e>
                            <m:r>
                              <a:rPr lang="es-ES" sz="1100" b="0" i="1">
                                <a:latin typeface="Cambria Math" panose="02040503050406030204" pitchFamily="18" charset="0"/>
                              </a:rPr>
                              <m:t>𝑅𝐸</m:t>
                            </m:r>
                            <m:r>
                              <a:rPr lang="es-ES" sz="1100" b="0" i="1">
                                <a:latin typeface="Cambria Math" panose="02040503050406030204" pitchFamily="18" charset="0"/>
                              </a:rPr>
                              <m:t>−</m:t>
                            </m:r>
                            <m:r>
                              <a:rPr lang="es-ES" sz="1100" b="0" i="1">
                                <a:latin typeface="Cambria Math" panose="02040503050406030204" pitchFamily="18" charset="0"/>
                              </a:rPr>
                              <m:t>𝐾</m:t>
                            </m:r>
                          </m:e>
                        </m:d>
                      </m:e>
                    </m:d>
                    <m:r>
                      <a:rPr lang="es-ES" sz="1100" b="0" i="1">
                        <a:latin typeface="Cambria Math" panose="02040503050406030204" pitchFamily="18" charset="0"/>
                      </a:rPr>
                      <m:t>∗(1−</m:t>
                    </m:r>
                    <m:r>
                      <a:rPr lang="es-ES" sz="1100" b="0" i="1">
                        <a:latin typeface="Cambria Math" panose="02040503050406030204" pitchFamily="18" charset="0"/>
                      </a:rPr>
                      <m:t>𝑡</m:t>
                    </m:r>
                    <m:r>
                      <a:rPr lang="es-ES" sz="1100" b="0" i="1">
                        <a:latin typeface="Cambria Math" panose="02040503050406030204" pitchFamily="18" charset="0"/>
                      </a:rPr>
                      <m:t>)</m:t>
                    </m:r>
                  </m:oMath>
                </m:oMathPara>
              </a14:m>
              <a:endParaRPr lang="es-ES" sz="1100" b="0"/>
            </a:p>
          </xdr:txBody>
        </xdr:sp>
      </mc:Choice>
      <mc:Fallback>
        <xdr:sp macro="" textlink="">
          <xdr:nvSpPr>
            <xdr:cNvPr id="55" name="CuadroTexto 54">
              <a:extLst>
                <a:ext uri="{FF2B5EF4-FFF2-40B4-BE49-F238E27FC236}">
                  <a16:creationId xmlns:a16="http://schemas.microsoft.com/office/drawing/2014/main" id="{780A65C3-E604-4EFF-8BB7-6C873858BC25}"/>
                </a:ext>
              </a:extLst>
            </xdr:cNvPr>
            <xdr:cNvSpPr txBox="1"/>
          </xdr:nvSpPr>
          <xdr:spPr>
            <a:xfrm>
              <a:off x="11452860" y="29028390"/>
              <a:ext cx="2780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𝑅.𝐹𝑖𝑛𝑎𝑛𝑐𝑖𝑒𝑟𝑎=(𝑅.𝐸+𝐿(𝑅𝐸−𝐾)]∗(1−𝑡)</a:t>
              </a:r>
              <a:endParaRPr lang="es-ES" sz="1100" b="0"/>
            </a:p>
          </xdr:txBody>
        </xdr:sp>
      </mc:Fallback>
    </mc:AlternateContent>
    <xdr:clientData/>
  </xdr:oneCellAnchor>
  <xdr:oneCellAnchor>
    <xdr:from>
      <xdr:col>7</xdr:col>
      <xdr:colOff>156777</xdr:colOff>
      <xdr:row>41</xdr:row>
      <xdr:rowOff>114219</xdr:rowOff>
    </xdr:from>
    <xdr:ext cx="3762761" cy="347659"/>
    <mc:AlternateContent xmlns:mc="http://schemas.openxmlformats.org/markup-compatibility/2006">
      <mc:Choice xmlns:a14="http://schemas.microsoft.com/office/drawing/2010/main" Requires="a14">
        <xdr:sp macro="" textlink="">
          <xdr:nvSpPr>
            <xdr:cNvPr id="56" name="CuadroTexto 55">
              <a:extLst>
                <a:ext uri="{FF2B5EF4-FFF2-40B4-BE49-F238E27FC236}">
                  <a16:creationId xmlns:a16="http://schemas.microsoft.com/office/drawing/2014/main" id="{0D2FC68F-B7DB-4379-89EF-2C3921B6A705}"/>
                </a:ext>
              </a:extLst>
            </xdr:cNvPr>
            <xdr:cNvSpPr txBox="1"/>
          </xdr:nvSpPr>
          <xdr:spPr>
            <a:xfrm>
              <a:off x="11548677" y="29504559"/>
              <a:ext cx="3762761" cy="3476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𝐶𝑜𝑠𝑡𝑒</m:t>
                    </m:r>
                    <m:r>
                      <a:rPr lang="es-ES" sz="1100" b="0" i="1">
                        <a:latin typeface="Cambria Math" panose="02040503050406030204" pitchFamily="18" charset="0"/>
                      </a:rPr>
                      <m:t> </m:t>
                    </m:r>
                    <m:r>
                      <a:rPr lang="es-ES" sz="1100" b="0" i="1">
                        <a:latin typeface="Cambria Math" panose="02040503050406030204" pitchFamily="18" charset="0"/>
                      </a:rPr>
                      <m:t>𝐸𝑛𝑑𝑢𝑒𝑑𝑎𝑚𝑖𝑒𝑛𝑡𝑜</m:t>
                    </m:r>
                    <m:r>
                      <a:rPr lang="es-ES" sz="1100" b="0" i="1">
                        <a:latin typeface="Cambria Math" panose="02040503050406030204" pitchFamily="18" charset="0"/>
                      </a:rPr>
                      <m:t> </m:t>
                    </m:r>
                    <m:r>
                      <a:rPr lang="es-ES" sz="1100" b="0" i="1">
                        <a:latin typeface="Cambria Math" panose="02040503050406030204" pitchFamily="18" charset="0"/>
                      </a:rPr>
                      <m:t>𝑁𝑜</m:t>
                    </m:r>
                    <m:r>
                      <a:rPr lang="es-ES" sz="1100" b="0" i="1">
                        <a:latin typeface="Cambria Math" panose="02040503050406030204" pitchFamily="18" charset="0"/>
                      </a:rPr>
                      <m:t> </m:t>
                    </m:r>
                    <m:r>
                      <a:rPr lang="es-ES" sz="1100" b="0" i="1">
                        <a:latin typeface="Cambria Math" panose="02040503050406030204" pitchFamily="18" charset="0"/>
                      </a:rPr>
                      <m:t>𝑃𝑟𝑜𝑝𝑖𝑎</m:t>
                    </m:r>
                    <m:r>
                      <a:rPr lang="es-ES" sz="1100" b="0" i="1">
                        <a:latin typeface="Cambria Math" panose="02040503050406030204" pitchFamily="18" charset="0"/>
                      </a:rPr>
                      <m:t> </m:t>
                    </m:r>
                    <m:d>
                      <m:dPr>
                        <m:ctrlPr>
                          <a:rPr lang="es-ES" sz="1100" b="0" i="1">
                            <a:latin typeface="Cambria Math" panose="02040503050406030204" pitchFamily="18" charset="0"/>
                          </a:rPr>
                        </m:ctrlPr>
                      </m:dPr>
                      <m:e>
                        <m:r>
                          <a:rPr lang="es-ES" sz="1100" b="0" i="1">
                            <a:latin typeface="Cambria Math" panose="02040503050406030204" pitchFamily="18" charset="0"/>
                          </a:rPr>
                          <m:t>𝐾</m:t>
                        </m:r>
                      </m:e>
                    </m:d>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solidFill>
                              <a:schemeClr val="tx1"/>
                            </a:solidFill>
                            <a:effectLst/>
                            <a:latin typeface="Cambria Math" panose="02040503050406030204" pitchFamily="18" charset="0"/>
                            <a:ea typeface="+mn-ea"/>
                            <a:cs typeface="+mn-cs"/>
                          </a:rPr>
                          <m:t>𝐺𝑎𝑠𝑡𝑜𝑠</m:t>
                        </m:r>
                        <m:r>
                          <a:rPr lang="es-ES" sz="1100" b="0" i="1">
                            <a:solidFill>
                              <a:schemeClr val="tx1"/>
                            </a:solidFill>
                            <a:effectLst/>
                            <a:latin typeface="Cambria Math" panose="02040503050406030204" pitchFamily="18" charset="0"/>
                            <a:ea typeface="+mn-ea"/>
                            <a:cs typeface="+mn-cs"/>
                          </a:rPr>
                          <m:t> </m:t>
                        </m:r>
                        <m:r>
                          <a:rPr lang="es-ES" sz="1100" b="0" i="1">
                            <a:latin typeface="Cambria Math" panose="02040503050406030204" pitchFamily="18" charset="0"/>
                          </a:rPr>
                          <m:t>𝐹𝑖𝑛𝑎𝑛𝑐𝑖𝑒𝑟𝑜𝑠</m:t>
                        </m:r>
                      </m:num>
                      <m:den>
                        <m:r>
                          <a:rPr lang="es-ES" sz="1100" b="0" i="1">
                            <a:latin typeface="Cambria Math" panose="02040503050406030204" pitchFamily="18" charset="0"/>
                          </a:rPr>
                          <m:t>𝐹𝑜𝑛𝑑𝑜𝑠</m:t>
                        </m:r>
                        <m:r>
                          <a:rPr lang="es-ES" sz="1100" b="0" i="1">
                            <a:latin typeface="Cambria Math" panose="02040503050406030204" pitchFamily="18" charset="0"/>
                          </a:rPr>
                          <m:t> </m:t>
                        </m:r>
                        <m:r>
                          <a:rPr lang="es-ES" sz="1100" b="0" i="1">
                            <a:latin typeface="Cambria Math" panose="02040503050406030204" pitchFamily="18" charset="0"/>
                          </a:rPr>
                          <m:t>𝑎𝑗𝑒𝑛𝑜𝑠</m:t>
                        </m:r>
                      </m:den>
                    </m:f>
                  </m:oMath>
                </m:oMathPara>
              </a14:m>
              <a:endParaRPr lang="es-ES" sz="1100"/>
            </a:p>
          </xdr:txBody>
        </xdr:sp>
      </mc:Choice>
      <mc:Fallback>
        <xdr:sp macro="" textlink="">
          <xdr:nvSpPr>
            <xdr:cNvPr id="56" name="CuadroTexto 55">
              <a:extLst>
                <a:ext uri="{FF2B5EF4-FFF2-40B4-BE49-F238E27FC236}">
                  <a16:creationId xmlns:a16="http://schemas.microsoft.com/office/drawing/2014/main" id="{0D2FC68F-B7DB-4379-89EF-2C3921B6A705}"/>
                </a:ext>
              </a:extLst>
            </xdr:cNvPr>
            <xdr:cNvSpPr txBox="1"/>
          </xdr:nvSpPr>
          <xdr:spPr>
            <a:xfrm>
              <a:off x="11548677" y="29504559"/>
              <a:ext cx="3762761" cy="3476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𝐶𝑜𝑠𝑡𝑒 𝐸𝑛𝑑𝑢𝑒𝑑𝑎𝑚𝑖𝑒𝑛𝑡𝑜 𝑁𝑜 𝑃𝑟𝑜𝑝𝑖𝑎 (𝐾)=(</a:t>
              </a:r>
              <a:r>
                <a:rPr lang="es-ES" sz="1100" b="0" i="0">
                  <a:solidFill>
                    <a:schemeClr val="tx1"/>
                  </a:solidFill>
                  <a:effectLst/>
                  <a:latin typeface="Cambria Math" panose="02040503050406030204" pitchFamily="18" charset="0"/>
                  <a:ea typeface="+mn-ea"/>
                  <a:cs typeface="+mn-cs"/>
                </a:rPr>
                <a:t>𝐺𝑎𝑠𝑡𝑜𝑠 </a:t>
              </a:r>
              <a:r>
                <a:rPr lang="es-ES" sz="1100" b="0" i="0">
                  <a:latin typeface="Cambria Math" panose="02040503050406030204" pitchFamily="18" charset="0"/>
                </a:rPr>
                <a:t>𝐹𝑖𝑛𝑎𝑛𝑐𝑖𝑒𝑟𝑜𝑠)/(𝐹𝑜𝑛𝑑𝑜𝑠 𝑎𝑗𝑒𝑛𝑜𝑠)</a:t>
              </a:r>
              <a:endParaRPr lang="es-ES" sz="1100"/>
            </a:p>
          </xdr:txBody>
        </xdr:sp>
      </mc:Fallback>
    </mc:AlternateContent>
    <xdr:clientData/>
  </xdr:oneCellAnchor>
  <xdr:oneCellAnchor>
    <xdr:from>
      <xdr:col>7</xdr:col>
      <xdr:colOff>160020</xdr:colOff>
      <xdr:row>37</xdr:row>
      <xdr:rowOff>247650</xdr:rowOff>
    </xdr:from>
    <xdr:ext cx="4494692" cy="172227"/>
    <mc:AlternateContent xmlns:mc="http://schemas.openxmlformats.org/markup-compatibility/2006">
      <mc:Choice xmlns:a14="http://schemas.microsoft.com/office/drawing/2010/main" Requires="a14">
        <xdr:sp macro="" textlink="">
          <xdr:nvSpPr>
            <xdr:cNvPr id="57" name="CuadroTexto 56">
              <a:extLst>
                <a:ext uri="{FF2B5EF4-FFF2-40B4-BE49-F238E27FC236}">
                  <a16:creationId xmlns:a16="http://schemas.microsoft.com/office/drawing/2014/main" id="{81B7440B-83BA-4007-AEB6-36E3C335557C}"/>
                </a:ext>
              </a:extLst>
            </xdr:cNvPr>
            <xdr:cNvSpPr txBox="1"/>
          </xdr:nvSpPr>
          <xdr:spPr>
            <a:xfrm>
              <a:off x="11551920" y="26643330"/>
              <a:ext cx="44946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𝐵𝐴𝐼𝑇</m:t>
                  </m:r>
                  <m:r>
                    <a:rPr lang="es-ES" sz="1100" b="0" i="1">
                      <a:latin typeface="Cambria Math" panose="02040503050406030204" pitchFamily="18" charset="0"/>
                    </a:rPr>
                    <m:t>=⇒</m:t>
                  </m:r>
                </m:oMath>
              </a14:m>
              <a:r>
                <a:rPr lang="es-ES" sz="1100"/>
                <a:t> </a:t>
              </a:r>
              <a14:m>
                <m:oMath xmlns:m="http://schemas.openxmlformats.org/officeDocument/2006/math">
                  <m:r>
                    <a:rPr lang="es-ES" sz="1100" b="0" i="1">
                      <a:solidFill>
                        <a:schemeClr val="tx1"/>
                      </a:solidFill>
                      <a:effectLst/>
                      <a:latin typeface="Cambria Math" panose="02040503050406030204" pitchFamily="18" charset="0"/>
                      <a:ea typeface="+mn-ea"/>
                      <a:cs typeface="+mn-cs"/>
                    </a:rPr>
                    <m:t>𝑅</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𝐴𝑛𝑡𝑒𝑠</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𝑑𝑒</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𝐼𝑚𝑝𝑢𝑒𝑠𝑡𝑜𝑠</m:t>
                  </m:r>
                </m:oMath>
              </a14:m>
              <a:r>
                <a:rPr lang="es-ES" sz="1100"/>
                <a:t> - Ingresos Financieros + Gastos Financieros</a:t>
              </a:r>
            </a:p>
          </xdr:txBody>
        </xdr:sp>
      </mc:Choice>
      <mc:Fallback>
        <xdr:sp macro="" textlink="">
          <xdr:nvSpPr>
            <xdr:cNvPr id="57" name="CuadroTexto 56">
              <a:extLst>
                <a:ext uri="{FF2B5EF4-FFF2-40B4-BE49-F238E27FC236}">
                  <a16:creationId xmlns:a16="http://schemas.microsoft.com/office/drawing/2014/main" id="{81B7440B-83BA-4007-AEB6-36E3C335557C}"/>
                </a:ext>
              </a:extLst>
            </xdr:cNvPr>
            <xdr:cNvSpPr txBox="1"/>
          </xdr:nvSpPr>
          <xdr:spPr>
            <a:xfrm>
              <a:off x="11551920" y="26643330"/>
              <a:ext cx="44946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𝐵𝐴𝐼𝑇=⇒</a:t>
              </a:r>
              <a:r>
                <a:rPr lang="es-ES" sz="1100"/>
                <a:t> </a:t>
              </a:r>
              <a:r>
                <a:rPr lang="es-ES" sz="1100" b="0" i="0">
                  <a:solidFill>
                    <a:schemeClr val="tx1"/>
                  </a:solidFill>
                  <a:effectLst/>
                  <a:latin typeface="Cambria Math" panose="02040503050406030204" pitchFamily="18" charset="0"/>
                  <a:ea typeface="+mn-ea"/>
                  <a:cs typeface="+mn-cs"/>
                </a:rPr>
                <a:t>𝑅. 𝐴𝑛𝑡𝑒𝑠 𝑑𝑒 𝐼𝑚𝑝𝑢𝑒𝑠𝑡𝑜𝑠</a:t>
              </a:r>
              <a:r>
                <a:rPr lang="es-ES" sz="1100"/>
                <a:t> - Ingresos Financieros + Gastos Financieros</a:t>
              </a:r>
            </a:p>
          </xdr:txBody>
        </xdr:sp>
      </mc:Fallback>
    </mc:AlternateContent>
    <xdr:clientData/>
  </xdr:oneCellAnchor>
  <xdr:oneCellAnchor>
    <xdr:from>
      <xdr:col>7</xdr:col>
      <xdr:colOff>1013460</xdr:colOff>
      <xdr:row>32</xdr:row>
      <xdr:rowOff>118110</xdr:rowOff>
    </xdr:from>
    <xdr:ext cx="2369495" cy="346570"/>
    <mc:AlternateContent xmlns:mc="http://schemas.openxmlformats.org/markup-compatibility/2006">
      <mc:Choice xmlns:a14="http://schemas.microsoft.com/office/drawing/2010/main" Requires="a14">
        <xdr:sp macro="" textlink="">
          <xdr:nvSpPr>
            <xdr:cNvPr id="58" name="CuadroTexto 57">
              <a:extLst>
                <a:ext uri="{FF2B5EF4-FFF2-40B4-BE49-F238E27FC236}">
                  <a16:creationId xmlns:a16="http://schemas.microsoft.com/office/drawing/2014/main" id="{7F11B475-E2DA-4741-B255-2FAE4B422BCE}"/>
                </a:ext>
              </a:extLst>
            </xdr:cNvPr>
            <xdr:cNvSpPr txBox="1"/>
          </xdr:nvSpPr>
          <xdr:spPr>
            <a:xfrm>
              <a:off x="12405360" y="23572470"/>
              <a:ext cx="2369495"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𝑀𝑎𝑟𝑔𝑒𝑛</m:t>
                    </m:r>
                    <m:r>
                      <a:rPr lang="es-ES" sz="1100" b="0" i="1">
                        <a:latin typeface="Cambria Math" panose="02040503050406030204" pitchFamily="18" charset="0"/>
                      </a:rPr>
                      <m:t> </m:t>
                    </m:r>
                    <m:r>
                      <a:rPr lang="es-ES" sz="1100" b="0" i="1">
                        <a:latin typeface="Cambria Math" panose="02040503050406030204" pitchFamily="18" charset="0"/>
                      </a:rPr>
                      <m:t>𝐸𝑥𝑝</m:t>
                    </m:r>
                    <m:r>
                      <a:rPr lang="es-ES" sz="1100" b="0" i="1">
                        <a:latin typeface="Cambria Math" panose="02040503050406030204" pitchFamily="18" charset="0"/>
                      </a:rPr>
                      <m:t>= </m:t>
                    </m:r>
                    <m:f>
                      <m:fPr>
                        <m:ctrlPr>
                          <a:rPr lang="es-ES" sz="1100" b="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𝑅𝑁𝐸</m:t>
                        </m:r>
                      </m:num>
                      <m:den>
                        <m:r>
                          <a:rPr lang="es-ES" sz="1100" b="0" i="1">
                            <a:solidFill>
                              <a:schemeClr val="tx1"/>
                            </a:solidFill>
                            <a:effectLst/>
                            <a:latin typeface="Cambria Math" panose="02040503050406030204" pitchFamily="18" charset="0"/>
                            <a:ea typeface="+mn-ea"/>
                            <a:cs typeface="+mn-cs"/>
                          </a:rPr>
                          <m:t>𝐼𝑛𝑔𝑟𝑒𝑠𝑜𝑠</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𝑒𝑥𝑝𝑙𝑜𝑡𝑎𝑐𝑖𝑜𝑛</m:t>
                        </m:r>
                      </m:den>
                    </m:f>
                  </m:oMath>
                </m:oMathPara>
              </a14:m>
              <a:endParaRPr lang="es-ES" sz="1100"/>
            </a:p>
          </xdr:txBody>
        </xdr:sp>
      </mc:Choice>
      <mc:Fallback>
        <xdr:sp macro="" textlink="">
          <xdr:nvSpPr>
            <xdr:cNvPr id="58" name="CuadroTexto 57">
              <a:extLst>
                <a:ext uri="{FF2B5EF4-FFF2-40B4-BE49-F238E27FC236}">
                  <a16:creationId xmlns:a16="http://schemas.microsoft.com/office/drawing/2014/main" id="{7F11B475-E2DA-4741-B255-2FAE4B422BCE}"/>
                </a:ext>
              </a:extLst>
            </xdr:cNvPr>
            <xdr:cNvSpPr txBox="1"/>
          </xdr:nvSpPr>
          <xdr:spPr>
            <a:xfrm>
              <a:off x="12405360" y="23572470"/>
              <a:ext cx="2369495"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𝑀𝑎𝑟𝑔𝑒𝑛 𝐸𝑥𝑝= </a:t>
              </a:r>
              <a:r>
                <a:rPr lang="es-ES" sz="1100" b="0" i="0">
                  <a:solidFill>
                    <a:schemeClr val="tx1"/>
                  </a:solidFill>
                  <a:effectLst/>
                  <a:latin typeface="Cambria Math" panose="02040503050406030204" pitchFamily="18" charset="0"/>
                  <a:ea typeface="+mn-ea"/>
                  <a:cs typeface="+mn-cs"/>
                </a:rPr>
                <a:t> 𝑅𝑁𝐸/(𝐼𝑛𝑔𝑟𝑒𝑠𝑜𝑠 𝑒𝑥𝑝𝑙𝑜𝑡𝑎𝑐𝑖𝑜𝑛)</a:t>
              </a:r>
              <a:endParaRPr lang="es-ES" sz="1100"/>
            </a:p>
          </xdr:txBody>
        </xdr:sp>
      </mc:Fallback>
    </mc:AlternateContent>
    <xdr:clientData/>
  </xdr:oneCellAnchor>
  <xdr:oneCellAnchor>
    <xdr:from>
      <xdr:col>7</xdr:col>
      <xdr:colOff>883920</xdr:colOff>
      <xdr:row>33</xdr:row>
      <xdr:rowOff>163830</xdr:rowOff>
    </xdr:from>
    <xdr:ext cx="2431563" cy="349904"/>
    <mc:AlternateContent xmlns:mc="http://schemas.openxmlformats.org/markup-compatibility/2006">
      <mc:Choice xmlns:a14="http://schemas.microsoft.com/office/drawing/2010/main" Requires="a14">
        <xdr:sp macro="" textlink="">
          <xdr:nvSpPr>
            <xdr:cNvPr id="59" name="CuadroTexto 58">
              <a:extLst>
                <a:ext uri="{FF2B5EF4-FFF2-40B4-BE49-F238E27FC236}">
                  <a16:creationId xmlns:a16="http://schemas.microsoft.com/office/drawing/2014/main" id="{06CB7EE1-245F-491D-9D42-8BC61262B024}"/>
                </a:ext>
              </a:extLst>
            </xdr:cNvPr>
            <xdr:cNvSpPr txBox="1"/>
          </xdr:nvSpPr>
          <xdr:spPr>
            <a:xfrm>
              <a:off x="12275820" y="24151590"/>
              <a:ext cx="2431563" cy="349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𝑅𝑜𝑡𝑎𝑐𝑖𝑜𝑛</m:t>
                    </m:r>
                    <m:r>
                      <a:rPr lang="es-ES" sz="1100" b="0" i="1">
                        <a:latin typeface="Cambria Math" panose="02040503050406030204" pitchFamily="18" charset="0"/>
                      </a:rPr>
                      <m:t> </m:t>
                    </m:r>
                    <m:r>
                      <a:rPr lang="es-ES" sz="1100" b="0" i="1">
                        <a:latin typeface="Cambria Math" panose="02040503050406030204" pitchFamily="18" charset="0"/>
                      </a:rPr>
                      <m:t>𝐸𝑥𝑝</m:t>
                    </m:r>
                    <m:r>
                      <a:rPr lang="es-ES" sz="1100" b="0" i="1">
                        <a:latin typeface="Cambria Math" panose="02040503050406030204" pitchFamily="18" charset="0"/>
                      </a:rPr>
                      <m:t>= </m:t>
                    </m:r>
                    <m:f>
                      <m:fPr>
                        <m:ctrlPr>
                          <a:rPr lang="es-ES" sz="1100" b="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𝐼𝑛𝑔𝑟𝑒𝑠𝑜𝑠</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𝑒𝑥𝑝𝑙𝑜𝑡𝑎𝑐𝑖𝑜𝑛</m:t>
                        </m:r>
                      </m:num>
                      <m:den>
                        <m:r>
                          <a:rPr lang="es-ES" sz="1100" b="0" i="1">
                            <a:solidFill>
                              <a:schemeClr val="tx1"/>
                            </a:solidFill>
                            <a:effectLst/>
                            <a:latin typeface="Cambria Math" panose="02040503050406030204" pitchFamily="18" charset="0"/>
                            <a:ea typeface="+mn-ea"/>
                            <a:cs typeface="+mn-cs"/>
                          </a:rPr>
                          <m:t>𝐴𝑐𝑡𝑖𝑣𝑜</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𝑇𝑜𝑡𝑎𝑙</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𝑒𝑥𝑝</m:t>
                        </m:r>
                      </m:den>
                    </m:f>
                  </m:oMath>
                </m:oMathPara>
              </a14:m>
              <a:endParaRPr lang="es-ES" sz="1100"/>
            </a:p>
          </xdr:txBody>
        </xdr:sp>
      </mc:Choice>
      <mc:Fallback>
        <xdr:sp macro="" textlink="">
          <xdr:nvSpPr>
            <xdr:cNvPr id="59" name="CuadroTexto 58">
              <a:extLst>
                <a:ext uri="{FF2B5EF4-FFF2-40B4-BE49-F238E27FC236}">
                  <a16:creationId xmlns:a16="http://schemas.microsoft.com/office/drawing/2014/main" id="{06CB7EE1-245F-491D-9D42-8BC61262B024}"/>
                </a:ext>
              </a:extLst>
            </xdr:cNvPr>
            <xdr:cNvSpPr txBox="1"/>
          </xdr:nvSpPr>
          <xdr:spPr>
            <a:xfrm>
              <a:off x="12275820" y="24151590"/>
              <a:ext cx="2431563" cy="349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𝑅𝑜𝑡𝑎𝑐𝑖𝑜𝑛 𝐸𝑥𝑝= </a:t>
              </a:r>
              <a:r>
                <a:rPr lang="es-ES" sz="1100" b="0" i="0">
                  <a:solidFill>
                    <a:schemeClr val="tx1"/>
                  </a:solidFill>
                  <a:effectLst/>
                  <a:latin typeface="Cambria Math" panose="02040503050406030204" pitchFamily="18" charset="0"/>
                  <a:ea typeface="+mn-ea"/>
                  <a:cs typeface="+mn-cs"/>
                </a:rPr>
                <a:t> (𝐼𝑛𝑔𝑟𝑒𝑠𝑜𝑠 𝑒𝑥𝑝𝑙𝑜𝑡𝑎𝑐𝑖𝑜𝑛)/(𝐴𝑐𝑡𝑖𝑣𝑜 𝑇𝑜𝑡𝑎𝑙  𝑒𝑥𝑝)</a:t>
              </a:r>
              <a:endParaRPr lang="es-ES" sz="1100"/>
            </a:p>
          </xdr:txBody>
        </xdr:sp>
      </mc:Fallback>
    </mc:AlternateContent>
    <xdr:clientData/>
  </xdr:oneCellAnchor>
  <xdr:oneCellAnchor>
    <xdr:from>
      <xdr:col>7</xdr:col>
      <xdr:colOff>83820</xdr:colOff>
      <xdr:row>39</xdr:row>
      <xdr:rowOff>232410</xdr:rowOff>
    </xdr:from>
    <xdr:ext cx="4501552" cy="344453"/>
    <mc:AlternateContent xmlns:mc="http://schemas.openxmlformats.org/markup-compatibility/2006">
      <mc:Choice xmlns:a14="http://schemas.microsoft.com/office/drawing/2010/main" Requires="a14">
        <xdr:sp macro="" textlink="">
          <xdr:nvSpPr>
            <xdr:cNvPr id="60" name="CuadroTexto 59">
              <a:extLst>
                <a:ext uri="{FF2B5EF4-FFF2-40B4-BE49-F238E27FC236}">
                  <a16:creationId xmlns:a16="http://schemas.microsoft.com/office/drawing/2014/main" id="{92FDA0E1-826A-47B1-B679-7AB3BB983979}"/>
                </a:ext>
              </a:extLst>
            </xdr:cNvPr>
            <xdr:cNvSpPr txBox="1"/>
          </xdr:nvSpPr>
          <xdr:spPr>
            <a:xfrm>
              <a:off x="11475720" y="28296870"/>
              <a:ext cx="4501552"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𝐹𝑜𝑛𝑑𝑜𝑠</m:t>
                    </m:r>
                    <m:r>
                      <a:rPr lang="es-ES" sz="1100" b="0" i="1">
                        <a:latin typeface="Cambria Math" panose="02040503050406030204" pitchFamily="18" charset="0"/>
                      </a:rPr>
                      <m:t> </m:t>
                    </m:r>
                    <m:r>
                      <a:rPr lang="es-ES" sz="1100" b="0" i="1">
                        <a:latin typeface="Cambria Math" panose="02040503050406030204" pitchFamily="18" charset="0"/>
                      </a:rPr>
                      <m:t>𝐴𝑗𝑒𝑛𝑜𝑠</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𝑃</m:t>
                        </m:r>
                        <m:r>
                          <a:rPr lang="es-ES" sz="1100" b="0" i="1">
                            <a:latin typeface="Cambria Math" panose="02040503050406030204" pitchFamily="18" charset="0"/>
                          </a:rPr>
                          <m:t>.</m:t>
                        </m:r>
                        <m:r>
                          <a:rPr lang="es-ES" sz="1100" b="0" i="1">
                            <a:latin typeface="Cambria Math" panose="02040503050406030204" pitchFamily="18" charset="0"/>
                          </a:rPr>
                          <m:t>𝑁</m:t>
                        </m:r>
                        <m:r>
                          <a:rPr lang="es-ES" sz="1100" b="0" i="1">
                            <a:latin typeface="Cambria Math" panose="02040503050406030204" pitchFamily="18" charset="0"/>
                          </a:rPr>
                          <m:t>+</m:t>
                        </m:r>
                        <m:r>
                          <a:rPr lang="es-ES" sz="1100" b="0" i="1">
                            <a:latin typeface="Cambria Math" panose="02040503050406030204" pitchFamily="18" charset="0"/>
                          </a:rPr>
                          <m:t>𝑃</m:t>
                        </m:r>
                        <m:r>
                          <a:rPr lang="es-ES" sz="1100" b="0" i="1">
                            <a:latin typeface="Cambria Math" panose="02040503050406030204" pitchFamily="18" charset="0"/>
                          </a:rPr>
                          <m:t>.</m:t>
                        </m:r>
                        <m:r>
                          <a:rPr lang="es-ES" sz="1100" b="0" i="1">
                            <a:latin typeface="Cambria Math" panose="02040503050406030204" pitchFamily="18" charset="0"/>
                          </a:rPr>
                          <m:t>𝑁</m:t>
                        </m:r>
                        <m:r>
                          <a:rPr lang="es-ES" sz="1100" b="0" i="1">
                            <a:latin typeface="Cambria Math" panose="02040503050406030204" pitchFamily="18" charset="0"/>
                          </a:rPr>
                          <m:t>.</m:t>
                        </m:r>
                        <m:r>
                          <a:rPr lang="es-ES" sz="1100" b="0" i="1">
                            <a:latin typeface="Cambria Math" panose="02040503050406030204" pitchFamily="18" charset="0"/>
                          </a:rPr>
                          <m:t>𝐶</m:t>
                        </m:r>
                        <m:r>
                          <a:rPr lang="es-ES" sz="1100" b="0" i="1">
                            <a:latin typeface="Cambria Math" panose="02040503050406030204" pitchFamily="18" charset="0"/>
                          </a:rPr>
                          <m:t>+</m:t>
                        </m:r>
                        <m:r>
                          <a:rPr lang="es-ES" sz="1100" b="0" i="1">
                            <a:latin typeface="Cambria Math" panose="02040503050406030204" pitchFamily="18" charset="0"/>
                          </a:rPr>
                          <m:t>𝑃</m:t>
                        </m:r>
                        <m:r>
                          <a:rPr lang="es-ES" sz="1100" b="0" i="1">
                            <a:latin typeface="Cambria Math" panose="02040503050406030204" pitchFamily="18" charset="0"/>
                          </a:rPr>
                          <m:t>.</m:t>
                        </m:r>
                        <m:r>
                          <a:rPr lang="es-ES" sz="1100" b="0" i="1">
                            <a:latin typeface="Cambria Math" panose="02040503050406030204" pitchFamily="18" charset="0"/>
                          </a:rPr>
                          <m:t>𝐶</m:t>
                        </m:r>
                      </m:e>
                    </m:d>
                    <m:r>
                      <a:rPr lang="es-ES" sz="1100" b="0" i="1">
                        <a:latin typeface="Cambria Math" panose="02040503050406030204" pitchFamily="18" charset="0"/>
                      </a:rPr>
                      <m:t>−</m:t>
                    </m:r>
                    <m:r>
                      <a:rPr lang="es-ES" sz="1100" b="0" i="1">
                        <a:latin typeface="Cambria Math" panose="02040503050406030204" pitchFamily="18" charset="0"/>
                      </a:rPr>
                      <m:t>𝐹𝑜𝑛𝑑𝑜𝑠</m:t>
                    </m:r>
                    <m:r>
                      <a:rPr lang="es-ES" sz="1100" b="0" i="1">
                        <a:latin typeface="Cambria Math" panose="02040503050406030204" pitchFamily="18" charset="0"/>
                      </a:rPr>
                      <m:t> </m:t>
                    </m:r>
                    <m:r>
                      <a:rPr lang="es-ES" sz="1100" b="0" i="1">
                        <a:latin typeface="Cambria Math" panose="02040503050406030204" pitchFamily="18" charset="0"/>
                      </a:rPr>
                      <m:t>𝑃𝑟𝑜𝑝𝑖𝑜𝑠</m:t>
                    </m:r>
                  </m:oMath>
                </m:oMathPara>
              </a14:m>
              <a:endParaRPr lang="es-ES" sz="1100" b="0"/>
            </a:p>
            <a:p>
              <a:pPr/>
              <a14:m>
                <m:oMathPara xmlns:m="http://schemas.openxmlformats.org/officeDocument/2006/math">
                  <m:oMathParaPr>
                    <m:jc m:val="centerGroup"/>
                  </m:oMathParaPr>
                  <m:oMath xmlns:m="http://schemas.openxmlformats.org/officeDocument/2006/math">
                    <m:r>
                      <a:rPr lang="es-ES" sz="1100" b="0" i="1">
                        <a:solidFill>
                          <a:schemeClr val="tx1"/>
                        </a:solidFill>
                        <a:effectLst/>
                        <a:latin typeface="Cambria Math" panose="02040503050406030204" pitchFamily="18" charset="0"/>
                        <a:ea typeface="+mn-ea"/>
                        <a:cs typeface="+mn-cs"/>
                      </a:rPr>
                      <m:t>𝐹𝑜𝑛𝑑𝑜𝑠</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𝐴𝑗𝑒𝑛𝑜𝑠</m:t>
                    </m:r>
                    <m:r>
                      <a:rPr lang="es-ES"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𝑃𝑎𝑠𝑖𝑣𝑜</m:t>
                    </m:r>
                    <m:r>
                      <a:rPr lang="es-ES"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𝑆𝑢𝑏𝑣𝑒𝑛𝑐𝑖𝑜𝑛𝑒𝑠</m:t>
                    </m:r>
                    <m:r>
                      <a:rPr lang="es-ES"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𝐴𝑗𝑢𝑠𝑡𝑒</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𝑝𝑜𝑟</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𝑐𝑎𝑚𝑏𝑖𝑜</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𝑑𝑒</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𝑣𝑎𝑙𝑜𝑟</m:t>
                    </m:r>
                  </m:oMath>
                </m:oMathPara>
              </a14:m>
              <a:endParaRPr lang="es-ES" sz="1100" b="0"/>
            </a:p>
          </xdr:txBody>
        </xdr:sp>
      </mc:Choice>
      <mc:Fallback>
        <xdr:sp macro="" textlink="">
          <xdr:nvSpPr>
            <xdr:cNvPr id="60" name="CuadroTexto 59">
              <a:extLst>
                <a:ext uri="{FF2B5EF4-FFF2-40B4-BE49-F238E27FC236}">
                  <a16:creationId xmlns:a16="http://schemas.microsoft.com/office/drawing/2014/main" id="{92FDA0E1-826A-47B1-B679-7AB3BB983979}"/>
                </a:ext>
              </a:extLst>
            </xdr:cNvPr>
            <xdr:cNvSpPr txBox="1"/>
          </xdr:nvSpPr>
          <xdr:spPr>
            <a:xfrm>
              <a:off x="11475720" y="28296870"/>
              <a:ext cx="4501552"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𝐹𝑜𝑛𝑑𝑜𝑠 𝐴𝑗𝑒𝑛𝑜𝑠=(𝑃.𝑁+𝑃.𝑁.𝐶+𝑃.𝐶)−𝐹𝑜𝑛𝑑𝑜𝑠 𝑃𝑟𝑜𝑝𝑖𝑜𝑠</a:t>
              </a:r>
              <a:endParaRPr lang="es-ES" sz="1100" b="0"/>
            </a:p>
            <a:p>
              <a:pPr/>
              <a:r>
                <a:rPr lang="es-ES" sz="1100" b="0" i="0">
                  <a:solidFill>
                    <a:schemeClr val="tx1"/>
                  </a:solidFill>
                  <a:effectLst/>
                  <a:latin typeface="Cambria Math" panose="02040503050406030204" pitchFamily="18" charset="0"/>
                  <a:ea typeface="+mn-ea"/>
                  <a:cs typeface="+mn-cs"/>
                </a:rPr>
                <a:t>𝐹𝑜𝑛𝑑𝑜𝑠 𝐴𝑗𝑒𝑛𝑜𝑠=𝑃𝑎𝑠𝑖𝑣𝑜+𝑆𝑢𝑏𝑣𝑒𝑛𝑐𝑖𝑜𝑛𝑒𝑠+𝐴𝑗𝑢𝑠𝑡𝑒 𝑝𝑜𝑟 𝑐𝑎𝑚𝑏𝑖𝑜 𝑑𝑒 𝑣𝑎𝑙𝑜𝑟</a:t>
              </a:r>
              <a:endParaRPr lang="es-ES" sz="1100" b="0"/>
            </a:p>
          </xdr:txBody>
        </xdr:sp>
      </mc:Fallback>
    </mc:AlternateContent>
    <xdr:clientData/>
  </xdr:oneCellAnchor>
  <xdr:oneCellAnchor>
    <xdr:from>
      <xdr:col>7</xdr:col>
      <xdr:colOff>243840</xdr:colOff>
      <xdr:row>43</xdr:row>
      <xdr:rowOff>118110</xdr:rowOff>
    </xdr:from>
    <xdr:ext cx="1820435" cy="351506"/>
    <mc:AlternateContent xmlns:mc="http://schemas.openxmlformats.org/markup-compatibility/2006">
      <mc:Choice xmlns:a14="http://schemas.microsoft.com/office/drawing/2010/main" Requires="a14">
        <xdr:sp macro="" textlink="">
          <xdr:nvSpPr>
            <xdr:cNvPr id="61" name="CuadroTexto 60">
              <a:extLst>
                <a:ext uri="{FF2B5EF4-FFF2-40B4-BE49-F238E27FC236}">
                  <a16:creationId xmlns:a16="http://schemas.microsoft.com/office/drawing/2014/main" id="{B4F2C899-C275-44D6-8BA9-D717D8054486}"/>
                </a:ext>
              </a:extLst>
            </xdr:cNvPr>
            <xdr:cNvSpPr txBox="1"/>
          </xdr:nvSpPr>
          <xdr:spPr>
            <a:xfrm>
              <a:off x="11635740" y="30788610"/>
              <a:ext cx="1820435" cy="351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𝐿𝑒𝑣𝑒𝑟𝑎𝑔𝑒</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solidFill>
                              <a:schemeClr val="tx1"/>
                            </a:solidFill>
                            <a:effectLst/>
                            <a:latin typeface="Cambria Math" panose="02040503050406030204" pitchFamily="18" charset="0"/>
                            <a:ea typeface="+mn-ea"/>
                            <a:cs typeface="+mn-cs"/>
                          </a:rPr>
                          <m:t>𝑓𝑜𝑛𝑑𝑜𝑠</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𝑎𝑗𝑒𝑛𝑜𝑠</m:t>
                        </m:r>
                        <m:r>
                          <a:rPr lang="es-ES" sz="1100" b="0" i="1">
                            <a:solidFill>
                              <a:schemeClr val="tx1"/>
                            </a:solidFill>
                            <a:effectLst/>
                            <a:latin typeface="Cambria Math" panose="02040503050406030204" pitchFamily="18" charset="0"/>
                            <a:ea typeface="+mn-ea"/>
                            <a:cs typeface="+mn-cs"/>
                          </a:rPr>
                          <m:t> </m:t>
                        </m:r>
                      </m:num>
                      <m:den>
                        <m:r>
                          <a:rPr lang="es-ES" sz="1100" b="0" i="1">
                            <a:latin typeface="Cambria Math" panose="02040503050406030204" pitchFamily="18" charset="0"/>
                          </a:rPr>
                          <m:t>𝑓𝑜𝑛𝑑𝑜𝑠</m:t>
                        </m:r>
                        <m:r>
                          <a:rPr lang="es-ES" sz="1100" b="0" i="1">
                            <a:latin typeface="Cambria Math" panose="02040503050406030204" pitchFamily="18" charset="0"/>
                          </a:rPr>
                          <m:t> </m:t>
                        </m:r>
                        <m:r>
                          <a:rPr lang="es-ES" sz="1100" b="0" i="1">
                            <a:latin typeface="Cambria Math" panose="02040503050406030204" pitchFamily="18" charset="0"/>
                          </a:rPr>
                          <m:t>𝑝𝑟𝑜𝑝𝑖𝑜𝑠</m:t>
                        </m:r>
                        <m:r>
                          <a:rPr lang="es-ES" sz="1100" b="0" i="1">
                            <a:latin typeface="Cambria Math" panose="02040503050406030204" pitchFamily="18" charset="0"/>
                          </a:rPr>
                          <m:t> </m:t>
                        </m:r>
                      </m:den>
                    </m:f>
                  </m:oMath>
                </m:oMathPara>
              </a14:m>
              <a:endParaRPr lang="es-ES" sz="1100"/>
            </a:p>
          </xdr:txBody>
        </xdr:sp>
      </mc:Choice>
      <mc:Fallback>
        <xdr:sp macro="" textlink="">
          <xdr:nvSpPr>
            <xdr:cNvPr id="61" name="CuadroTexto 60">
              <a:extLst>
                <a:ext uri="{FF2B5EF4-FFF2-40B4-BE49-F238E27FC236}">
                  <a16:creationId xmlns:a16="http://schemas.microsoft.com/office/drawing/2014/main" id="{B4F2C899-C275-44D6-8BA9-D717D8054486}"/>
                </a:ext>
              </a:extLst>
            </xdr:cNvPr>
            <xdr:cNvSpPr txBox="1"/>
          </xdr:nvSpPr>
          <xdr:spPr>
            <a:xfrm>
              <a:off x="11635740" y="30788610"/>
              <a:ext cx="1820435" cy="351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𝐿𝑒𝑣𝑒𝑟𝑎𝑔𝑒=(</a:t>
              </a:r>
              <a:r>
                <a:rPr lang="es-ES" sz="1100" b="0" i="0">
                  <a:solidFill>
                    <a:schemeClr val="tx1"/>
                  </a:solidFill>
                  <a:effectLst/>
                  <a:latin typeface="Cambria Math" panose="02040503050406030204" pitchFamily="18" charset="0"/>
                  <a:ea typeface="+mn-ea"/>
                  <a:cs typeface="+mn-cs"/>
                </a:rPr>
                <a:t>𝑓𝑜𝑛𝑑𝑜𝑠 𝑎𝑗𝑒𝑛𝑜𝑠 )/(</a:t>
              </a:r>
              <a:r>
                <a:rPr lang="es-ES" sz="1100" b="0" i="0">
                  <a:latin typeface="Cambria Math" panose="02040503050406030204" pitchFamily="18" charset="0"/>
                </a:rPr>
                <a:t>𝑓𝑜𝑛𝑑𝑜𝑠 𝑝𝑟𝑜𝑝𝑖𝑜𝑠 )</a:t>
              </a:r>
              <a:endParaRPr lang="es-ES" sz="1100"/>
            </a:p>
          </xdr:txBody>
        </xdr:sp>
      </mc:Fallback>
    </mc:AlternateContent>
    <xdr:clientData/>
  </xdr:oneCellAnchor>
  <xdr:oneCellAnchor>
    <xdr:from>
      <xdr:col>7</xdr:col>
      <xdr:colOff>220980</xdr:colOff>
      <xdr:row>42</xdr:row>
      <xdr:rowOff>110490</xdr:rowOff>
    </xdr:from>
    <xdr:ext cx="3153234" cy="350352"/>
    <mc:AlternateContent xmlns:mc="http://schemas.openxmlformats.org/markup-compatibility/2006">
      <mc:Choice xmlns:a14="http://schemas.microsoft.com/office/drawing/2010/main" Requires="a14">
        <xdr:sp macro="" textlink="">
          <xdr:nvSpPr>
            <xdr:cNvPr id="62" name="CuadroTexto 61">
              <a:extLst>
                <a:ext uri="{FF2B5EF4-FFF2-40B4-BE49-F238E27FC236}">
                  <a16:creationId xmlns:a16="http://schemas.microsoft.com/office/drawing/2014/main" id="{DA7A62EA-B772-425C-8C22-ED3ADF2E50F6}"/>
                </a:ext>
              </a:extLst>
            </xdr:cNvPr>
            <xdr:cNvSpPr txBox="1"/>
          </xdr:nvSpPr>
          <xdr:spPr>
            <a:xfrm>
              <a:off x="11612880" y="30224730"/>
              <a:ext cx="3153234" cy="3503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𝑇𝑎𝑠𝑎</m:t>
                    </m:r>
                    <m:r>
                      <a:rPr lang="es-ES" sz="1100" b="0" i="1">
                        <a:latin typeface="Cambria Math" panose="02040503050406030204" pitchFamily="18" charset="0"/>
                      </a:rPr>
                      <m:t> </m:t>
                    </m:r>
                    <m:r>
                      <a:rPr lang="es-ES" sz="1100" b="0" i="1">
                        <a:latin typeface="Cambria Math" panose="02040503050406030204" pitchFamily="18" charset="0"/>
                      </a:rPr>
                      <m:t>𝐼𝑚𝑝𝑜𝑠𝑖𝑡𝑖𝑣𝑎</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solidFill>
                              <a:schemeClr val="tx1"/>
                            </a:solidFill>
                            <a:effectLst/>
                            <a:latin typeface="Cambria Math" panose="02040503050406030204" pitchFamily="18" charset="0"/>
                            <a:ea typeface="+mn-ea"/>
                            <a:cs typeface="+mn-cs"/>
                          </a:rPr>
                          <m:t>𝐼𝑚𝑝𝑢𝑒𝑠𝑡𝑜</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𝑠𝑜𝑏𝑟𝑒</m:t>
                        </m:r>
                        <m:r>
                          <a:rPr lang="es-ES" sz="1100" b="0" i="1">
                            <a:solidFill>
                              <a:schemeClr val="tx1"/>
                            </a:solidFill>
                            <a:effectLst/>
                            <a:latin typeface="Cambria Math" panose="02040503050406030204" pitchFamily="18" charset="0"/>
                            <a:ea typeface="+mn-ea"/>
                            <a:cs typeface="+mn-cs"/>
                          </a:rPr>
                          <m:t> </m:t>
                        </m:r>
                        <m:r>
                          <a:rPr lang="es-ES" sz="1100" b="0" i="1">
                            <a:latin typeface="Cambria Math" panose="02040503050406030204" pitchFamily="18" charset="0"/>
                          </a:rPr>
                          <m:t>𝑏𝑒𝑛𝑒𝑓𝑖𝑐𝑖𝑜𝑠</m:t>
                        </m:r>
                      </m:num>
                      <m:den>
                        <m:r>
                          <a:rPr lang="es-ES" sz="1100" b="0" i="1">
                            <a:latin typeface="Cambria Math" panose="02040503050406030204" pitchFamily="18" charset="0"/>
                          </a:rPr>
                          <m:t>𝑅𝑒𝑠𝑢𝑙𝑡𝑎𝑑𝑜</m:t>
                        </m:r>
                        <m:r>
                          <a:rPr lang="es-ES" sz="1100" b="0" i="1">
                            <a:latin typeface="Cambria Math" panose="02040503050406030204" pitchFamily="18" charset="0"/>
                          </a:rPr>
                          <m:t> </m:t>
                        </m:r>
                        <m:r>
                          <a:rPr lang="es-ES" sz="1100" b="0" i="1">
                            <a:solidFill>
                              <a:schemeClr val="tx1"/>
                            </a:solidFill>
                            <a:effectLst/>
                            <a:latin typeface="Cambria Math" panose="02040503050406030204" pitchFamily="18" charset="0"/>
                            <a:ea typeface="+mn-ea"/>
                            <a:cs typeface="+mn-cs"/>
                          </a:rPr>
                          <m:t>𝑎𝑛𝑡𝑒𝑠</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𝑑𝑒</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𝑖𝑚𝑝𝑢𝑒𝑠𝑡𝑜𝑠</m:t>
                        </m:r>
                      </m:den>
                    </m:f>
                  </m:oMath>
                </m:oMathPara>
              </a14:m>
              <a:endParaRPr lang="es-ES" sz="1100"/>
            </a:p>
          </xdr:txBody>
        </xdr:sp>
      </mc:Choice>
      <mc:Fallback>
        <xdr:sp macro="" textlink="">
          <xdr:nvSpPr>
            <xdr:cNvPr id="62" name="CuadroTexto 61">
              <a:extLst>
                <a:ext uri="{FF2B5EF4-FFF2-40B4-BE49-F238E27FC236}">
                  <a16:creationId xmlns:a16="http://schemas.microsoft.com/office/drawing/2014/main" id="{DA7A62EA-B772-425C-8C22-ED3ADF2E50F6}"/>
                </a:ext>
              </a:extLst>
            </xdr:cNvPr>
            <xdr:cNvSpPr txBox="1"/>
          </xdr:nvSpPr>
          <xdr:spPr>
            <a:xfrm>
              <a:off x="11612880" y="30224730"/>
              <a:ext cx="3153234" cy="3503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𝑇𝑎𝑠𝑎 𝐼𝑚𝑝𝑜𝑠𝑖𝑡𝑖𝑣𝑎=(</a:t>
              </a:r>
              <a:r>
                <a:rPr lang="es-ES" sz="1100" b="0" i="0">
                  <a:solidFill>
                    <a:schemeClr val="tx1"/>
                  </a:solidFill>
                  <a:effectLst/>
                  <a:latin typeface="Cambria Math" panose="02040503050406030204" pitchFamily="18" charset="0"/>
                  <a:ea typeface="+mn-ea"/>
                  <a:cs typeface="+mn-cs"/>
                </a:rPr>
                <a:t>𝐼𝑚𝑝𝑢𝑒𝑠𝑡𝑜 𝑠𝑜𝑏𝑟𝑒 </a:t>
              </a:r>
              <a:r>
                <a:rPr lang="es-ES" sz="1100" b="0" i="0">
                  <a:latin typeface="Cambria Math" panose="02040503050406030204" pitchFamily="18" charset="0"/>
                </a:rPr>
                <a:t>𝑏𝑒𝑛𝑒𝑓𝑖𝑐𝑖𝑜𝑠)/(𝑅𝑒𝑠𝑢𝑙𝑡𝑎𝑑𝑜 </a:t>
              </a:r>
              <a:r>
                <a:rPr lang="es-ES" sz="1100" b="0" i="0">
                  <a:solidFill>
                    <a:schemeClr val="tx1"/>
                  </a:solidFill>
                  <a:effectLst/>
                  <a:latin typeface="Cambria Math" panose="02040503050406030204" pitchFamily="18" charset="0"/>
                  <a:ea typeface="+mn-ea"/>
                  <a:cs typeface="+mn-cs"/>
                </a:rPr>
                <a:t>𝑎𝑛𝑡𝑒𝑠 𝑑𝑒 𝑖𝑚𝑝𝑢𝑒𝑠𝑡𝑜𝑠)</a:t>
              </a:r>
              <a:endParaRPr lang="es-ES" sz="1100"/>
            </a:p>
          </xdr:txBody>
        </xdr:sp>
      </mc:Fallback>
    </mc:AlternateContent>
    <xdr:clientData/>
  </xdr:oneCellAnchor>
  <xdr:oneCellAnchor>
    <xdr:from>
      <xdr:col>7</xdr:col>
      <xdr:colOff>121920</xdr:colOff>
      <xdr:row>45</xdr:row>
      <xdr:rowOff>114300</xdr:rowOff>
    </xdr:from>
    <xdr:ext cx="2292935" cy="349904"/>
    <mc:AlternateContent xmlns:mc="http://schemas.openxmlformats.org/markup-compatibility/2006">
      <mc:Choice xmlns:a14="http://schemas.microsoft.com/office/drawing/2010/main" Requires="a14">
        <xdr:sp macro="" textlink="">
          <xdr:nvSpPr>
            <xdr:cNvPr id="63" name="CuadroTexto 62">
              <a:extLst>
                <a:ext uri="{FF2B5EF4-FFF2-40B4-BE49-F238E27FC236}">
                  <a16:creationId xmlns:a16="http://schemas.microsoft.com/office/drawing/2014/main" id="{37B526ED-7828-462B-A0DE-0FD3731D8ABC}"/>
                </a:ext>
              </a:extLst>
            </xdr:cNvPr>
            <xdr:cNvSpPr txBox="1"/>
          </xdr:nvSpPr>
          <xdr:spPr>
            <a:xfrm>
              <a:off x="11513820" y="31897320"/>
              <a:ext cx="2292935" cy="349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m:t>
                    </m:r>
                    <m:r>
                      <a:rPr lang="es-ES" sz="1100" b="0" i="1">
                        <a:latin typeface="Cambria Math" panose="02040503050406030204" pitchFamily="18" charset="0"/>
                      </a:rPr>
                      <m:t>.</m:t>
                    </m:r>
                    <m:r>
                      <a:rPr lang="es-ES" sz="1100" b="0" i="1">
                        <a:latin typeface="Cambria Math" panose="02040503050406030204" pitchFamily="18" charset="0"/>
                      </a:rPr>
                      <m:t>𝐹𝑖𝑛𝑎𝑛𝑐𝑖𝑒𝑟𝑎</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𝑅𝑒𝑠𝑢𝑙𝑡𝑎𝑑𝑜</m:t>
                        </m:r>
                        <m:r>
                          <a:rPr lang="es-ES" sz="1100" b="0" i="1">
                            <a:latin typeface="Cambria Math" panose="02040503050406030204" pitchFamily="18" charset="0"/>
                          </a:rPr>
                          <m:t> </m:t>
                        </m:r>
                        <m:r>
                          <a:rPr lang="es-ES" sz="1100" b="0" i="1">
                            <a:latin typeface="Cambria Math" panose="02040503050406030204" pitchFamily="18" charset="0"/>
                          </a:rPr>
                          <m:t>𝑒𝑗𝑒𝑟𝑐𝑖𝑐𝑖𝑜</m:t>
                        </m:r>
                      </m:num>
                      <m:den>
                        <m:r>
                          <a:rPr lang="es-ES" sz="1100" b="0" i="1">
                            <a:latin typeface="Cambria Math" panose="02040503050406030204" pitchFamily="18" charset="0"/>
                          </a:rPr>
                          <m:t>𝐹𝑜𝑛𝑑𝑜𝑠</m:t>
                        </m:r>
                        <m:r>
                          <a:rPr lang="es-ES" sz="1100" b="0" i="1">
                            <a:latin typeface="Cambria Math" panose="02040503050406030204" pitchFamily="18" charset="0"/>
                          </a:rPr>
                          <m:t> </m:t>
                        </m:r>
                        <m:r>
                          <a:rPr lang="es-ES" sz="1100" b="0" i="1">
                            <a:latin typeface="Cambria Math" panose="02040503050406030204" pitchFamily="18" charset="0"/>
                          </a:rPr>
                          <m:t>𝑃𝑟𝑜𝑝𝑖𝑜𝑠</m:t>
                        </m:r>
                        <m:r>
                          <a:rPr lang="es-ES" sz="1100" b="0" i="1">
                            <a:latin typeface="Cambria Math" panose="02040503050406030204" pitchFamily="18" charset="0"/>
                          </a:rPr>
                          <m:t> </m:t>
                        </m:r>
                      </m:den>
                    </m:f>
                  </m:oMath>
                </m:oMathPara>
              </a14:m>
              <a:endParaRPr lang="es-ES" sz="1100" b="0"/>
            </a:p>
          </xdr:txBody>
        </xdr:sp>
      </mc:Choice>
      <mc:Fallback>
        <xdr:sp macro="" textlink="">
          <xdr:nvSpPr>
            <xdr:cNvPr id="63" name="CuadroTexto 62">
              <a:extLst>
                <a:ext uri="{FF2B5EF4-FFF2-40B4-BE49-F238E27FC236}">
                  <a16:creationId xmlns:a16="http://schemas.microsoft.com/office/drawing/2014/main" id="{37B526ED-7828-462B-A0DE-0FD3731D8ABC}"/>
                </a:ext>
              </a:extLst>
            </xdr:cNvPr>
            <xdr:cNvSpPr txBox="1"/>
          </xdr:nvSpPr>
          <xdr:spPr>
            <a:xfrm>
              <a:off x="11513820" y="31897320"/>
              <a:ext cx="2292935" cy="349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𝑅.𝐹𝑖𝑛𝑎𝑛𝑐𝑖𝑒𝑟𝑎=(𝑅𝑒𝑠𝑢𝑙𝑡𝑎𝑑𝑜 𝑒𝑗𝑒𝑟𝑐𝑖𝑐𝑖𝑜)/(𝐹𝑜𝑛𝑑𝑜𝑠 𝑃𝑟𝑜𝑝𝑖𝑜𝑠 )</a:t>
              </a:r>
              <a:endParaRPr lang="es-ES" sz="1100" b="0"/>
            </a:p>
          </xdr:txBody>
        </xdr:sp>
      </mc:Fallback>
    </mc:AlternateContent>
    <xdr:clientData/>
  </xdr:oneCellAnchor>
  <xdr:oneCellAnchor>
    <xdr:from>
      <xdr:col>7</xdr:col>
      <xdr:colOff>58271</xdr:colOff>
      <xdr:row>30</xdr:row>
      <xdr:rowOff>233082</xdr:rowOff>
    </xdr:from>
    <xdr:ext cx="5590505" cy="172227"/>
    <mc:AlternateContent xmlns:mc="http://schemas.openxmlformats.org/markup-compatibility/2006">
      <mc:Choice xmlns:a14="http://schemas.microsoft.com/office/drawing/2010/main" Requires="a14">
        <xdr:sp macro="" textlink="">
          <xdr:nvSpPr>
            <xdr:cNvPr id="64" name="CuadroTexto 63">
              <a:extLst>
                <a:ext uri="{FF2B5EF4-FFF2-40B4-BE49-F238E27FC236}">
                  <a16:creationId xmlns:a16="http://schemas.microsoft.com/office/drawing/2014/main" id="{F9584BAF-30DD-478D-9403-89798F1C5D6C}"/>
                </a:ext>
              </a:extLst>
            </xdr:cNvPr>
            <xdr:cNvSpPr txBox="1"/>
          </xdr:nvSpPr>
          <xdr:spPr>
            <a:xfrm>
              <a:off x="11450171" y="22521582"/>
              <a:ext cx="55905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𝐴𝑐𝑡𝑖𝑣𝑜𝑠</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𝐸𝑥𝑝𝑙𝑜𝑡𝑎𝑐𝑖𝑜𝑛</m:t>
                    </m:r>
                    <m:r>
                      <a:rPr lang="es-ES" sz="1100" b="0" i="1">
                        <a:latin typeface="Cambria Math" panose="02040503050406030204" pitchFamily="18" charset="0"/>
                      </a:rPr>
                      <m:t>=</m:t>
                    </m:r>
                    <m:r>
                      <a:rPr lang="es-ES" sz="1100" b="0" i="1">
                        <a:latin typeface="Cambria Math" panose="02040503050406030204" pitchFamily="18" charset="0"/>
                      </a:rPr>
                      <m:t>𝐼𝑛𝑣𝑒𝑟𝑠𝑖𝑜𝑛</m:t>
                    </m:r>
                    <m:r>
                      <a:rPr lang="es-ES" sz="1100" b="0" i="1">
                        <a:latin typeface="Cambria Math" panose="02040503050406030204" pitchFamily="18" charset="0"/>
                      </a:rPr>
                      <m:t> −</m:t>
                    </m:r>
                    <m:r>
                      <a:rPr lang="es-ES" sz="1100" b="0" i="1">
                        <a:latin typeface="Cambria Math" panose="02040503050406030204" pitchFamily="18" charset="0"/>
                      </a:rPr>
                      <m:t>𝑂𝑡𝑟𝑜</m:t>
                    </m:r>
                    <m:r>
                      <a:rPr lang="es-ES" sz="1100" b="0" i="1">
                        <a:latin typeface="Cambria Math" panose="02040503050406030204" pitchFamily="18" charset="0"/>
                      </a:rPr>
                      <m:t> </m:t>
                    </m:r>
                    <m:r>
                      <a:rPr lang="es-ES" sz="1100" b="0" i="1">
                        <a:latin typeface="Cambria Math" panose="02040503050406030204" pitchFamily="18" charset="0"/>
                      </a:rPr>
                      <m:t>𝐼𝑛𝑚𝑜𝑣𝑖𝑙𝑖𝑧𝑎𝑑𝑜</m:t>
                    </m:r>
                    <m:r>
                      <a:rPr lang="es-ES" sz="1100" b="0" i="1">
                        <a:latin typeface="Cambria Math" panose="02040503050406030204" pitchFamily="18" charset="0"/>
                      </a:rPr>
                      <m:t> </m:t>
                    </m:r>
                    <m:r>
                      <a:rPr lang="es-ES" sz="1100" b="0" i="1">
                        <a:latin typeface="Cambria Math" panose="02040503050406030204" pitchFamily="18" charset="0"/>
                      </a:rPr>
                      <m:t>𝑛𝑒𝑡𝑜</m:t>
                    </m:r>
                    <m:r>
                      <a:rPr lang="es-ES" sz="1100" b="0" i="1">
                        <a:latin typeface="Cambria Math" panose="02040503050406030204" pitchFamily="18" charset="0"/>
                      </a:rPr>
                      <m:t> −</m:t>
                    </m:r>
                    <m:r>
                      <a:rPr lang="es-ES" sz="1100" b="0" i="1">
                        <a:latin typeface="Cambria Math" panose="02040503050406030204" pitchFamily="18" charset="0"/>
                      </a:rPr>
                      <m:t>𝑂𝑡𝑟𝑎</m:t>
                    </m:r>
                    <m:r>
                      <a:rPr lang="es-ES" sz="1100" b="0" i="1">
                        <a:latin typeface="Cambria Math" panose="02040503050406030204" pitchFamily="18" charset="0"/>
                      </a:rPr>
                      <m:t> </m:t>
                    </m:r>
                    <m:r>
                      <a:rPr lang="es-ES" sz="1100" b="0" i="1">
                        <a:latin typeface="Cambria Math" panose="02040503050406030204" pitchFamily="18" charset="0"/>
                      </a:rPr>
                      <m:t>𝑎𝑐𝑡𝑖𝑣𝑜</m:t>
                    </m:r>
                    <m:r>
                      <a:rPr lang="es-ES" sz="1100" b="0" i="1">
                        <a:latin typeface="Cambria Math" panose="02040503050406030204" pitchFamily="18" charset="0"/>
                      </a:rPr>
                      <m:t> </m:t>
                    </m:r>
                    <m:r>
                      <a:rPr lang="es-ES" sz="1100" b="0" i="1">
                        <a:latin typeface="Cambria Math" panose="02040503050406030204" pitchFamily="18" charset="0"/>
                      </a:rPr>
                      <m:t>𝑐𝑖𝑟𝑐𝑢𝑙𝑎𝑛𝑡𝑒</m:t>
                    </m:r>
                  </m:oMath>
                </m:oMathPara>
              </a14:m>
              <a:endParaRPr lang="es-ES" sz="1100"/>
            </a:p>
          </xdr:txBody>
        </xdr:sp>
      </mc:Choice>
      <mc:Fallback>
        <xdr:sp macro="" textlink="">
          <xdr:nvSpPr>
            <xdr:cNvPr id="64" name="CuadroTexto 63">
              <a:extLst>
                <a:ext uri="{FF2B5EF4-FFF2-40B4-BE49-F238E27FC236}">
                  <a16:creationId xmlns:a16="http://schemas.microsoft.com/office/drawing/2014/main" id="{F9584BAF-30DD-478D-9403-89798F1C5D6C}"/>
                </a:ext>
              </a:extLst>
            </xdr:cNvPr>
            <xdr:cNvSpPr txBox="1"/>
          </xdr:nvSpPr>
          <xdr:spPr>
            <a:xfrm>
              <a:off x="11450171" y="22521582"/>
              <a:ext cx="55905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𝐴𝑐𝑡𝑖𝑣𝑜𝑠 𝑑𝑒 𝐸𝑥𝑝𝑙𝑜𝑡𝑎𝑐𝑖𝑜𝑛=𝐼𝑛𝑣𝑒𝑟𝑠𝑖𝑜𝑛 −𝑂𝑡𝑟𝑜 𝐼𝑛𝑚𝑜𝑣𝑖𝑙𝑖𝑧𝑎𝑑𝑜 𝑛𝑒𝑡𝑜 −𝑂𝑡𝑟𝑎 𝑎𝑐𝑡𝑖𝑣𝑜 𝑐𝑖𝑟𝑐𝑢𝑙𝑎𝑛𝑡𝑒</a:t>
              </a:r>
              <a:endParaRPr lang="es-ES" sz="1100"/>
            </a:p>
          </xdr:txBody>
        </xdr:sp>
      </mc:Fallback>
    </mc:AlternateContent>
    <xdr:clientData/>
  </xdr:oneCellAnchor>
  <xdr:oneCellAnchor>
    <xdr:from>
      <xdr:col>7</xdr:col>
      <xdr:colOff>308043</xdr:colOff>
      <xdr:row>38</xdr:row>
      <xdr:rowOff>121596</xdr:rowOff>
    </xdr:from>
    <xdr:ext cx="2864182" cy="318036"/>
    <mc:AlternateContent xmlns:mc="http://schemas.openxmlformats.org/markup-compatibility/2006">
      <mc:Choice xmlns:a14="http://schemas.microsoft.com/office/drawing/2010/main" Requires="a14">
        <xdr:sp macro="" textlink="">
          <xdr:nvSpPr>
            <xdr:cNvPr id="65" name="CuadroTexto 64">
              <a:extLst>
                <a:ext uri="{FF2B5EF4-FFF2-40B4-BE49-F238E27FC236}">
                  <a16:creationId xmlns:a16="http://schemas.microsoft.com/office/drawing/2014/main" id="{84DE6D63-6636-43E0-9414-1F6E4E61BE20}"/>
                </a:ext>
              </a:extLst>
            </xdr:cNvPr>
            <xdr:cNvSpPr txBox="1"/>
          </xdr:nvSpPr>
          <xdr:spPr>
            <a:xfrm>
              <a:off x="11699943" y="27279276"/>
              <a:ext cx="286418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𝐶𝑜𝑠𝑡𝑒</m:t>
                    </m:r>
                    <m:r>
                      <a:rPr lang="es-ES" sz="1100" b="0" i="1">
                        <a:latin typeface="Cambria Math" panose="02040503050406030204" pitchFamily="18" charset="0"/>
                      </a:rPr>
                      <m:t> </m:t>
                    </m:r>
                    <m:r>
                      <a:rPr lang="es-ES" sz="1100" b="0" i="1">
                        <a:latin typeface="Cambria Math" panose="02040503050406030204" pitchFamily="18" charset="0"/>
                      </a:rPr>
                      <m:t>𝐸𝑛𝑑𝑢𝑒𝑑𝑎𝑚𝑖𝑒𝑛𝑡𝑜</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solidFill>
                              <a:schemeClr val="tx1"/>
                            </a:solidFill>
                            <a:effectLst/>
                            <a:latin typeface="Cambria Math" panose="02040503050406030204" pitchFamily="18" charset="0"/>
                            <a:ea typeface="+mn-ea"/>
                            <a:cs typeface="+mn-cs"/>
                          </a:rPr>
                          <m:t>𝐺𝑎𝑠𝑡𝑜𝑠</m:t>
                        </m:r>
                        <m:r>
                          <a:rPr lang="es-ES" sz="1100" b="0" i="1">
                            <a:solidFill>
                              <a:schemeClr val="tx1"/>
                            </a:solidFill>
                            <a:effectLst/>
                            <a:latin typeface="Cambria Math" panose="02040503050406030204" pitchFamily="18" charset="0"/>
                            <a:ea typeface="+mn-ea"/>
                            <a:cs typeface="+mn-cs"/>
                          </a:rPr>
                          <m:t> </m:t>
                        </m:r>
                        <m:r>
                          <a:rPr lang="es-ES" sz="1100" b="0" i="1">
                            <a:latin typeface="Cambria Math" panose="02040503050406030204" pitchFamily="18" charset="0"/>
                          </a:rPr>
                          <m:t>𝐹𝑖𝑛𝑎𝑛𝑐𝑖𝑒𝑟𝑜𝑠</m:t>
                        </m:r>
                      </m:num>
                      <m:den>
                        <m:r>
                          <a:rPr lang="es-ES" sz="1100" b="0" i="1">
                            <a:latin typeface="Cambria Math" panose="02040503050406030204" pitchFamily="18" charset="0"/>
                          </a:rPr>
                          <m:t>𝑃𝑎𝑠𝑖𝑣𝑜</m:t>
                        </m:r>
                      </m:den>
                    </m:f>
                  </m:oMath>
                </m:oMathPara>
              </a14:m>
              <a:endParaRPr lang="es-ES" sz="1100"/>
            </a:p>
          </xdr:txBody>
        </xdr:sp>
      </mc:Choice>
      <mc:Fallback>
        <xdr:sp macro="" textlink="">
          <xdr:nvSpPr>
            <xdr:cNvPr id="65" name="CuadroTexto 64">
              <a:extLst>
                <a:ext uri="{FF2B5EF4-FFF2-40B4-BE49-F238E27FC236}">
                  <a16:creationId xmlns:a16="http://schemas.microsoft.com/office/drawing/2014/main" id="{84DE6D63-6636-43E0-9414-1F6E4E61BE20}"/>
                </a:ext>
              </a:extLst>
            </xdr:cNvPr>
            <xdr:cNvSpPr txBox="1"/>
          </xdr:nvSpPr>
          <xdr:spPr>
            <a:xfrm>
              <a:off x="11699943" y="27279276"/>
              <a:ext cx="286418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𝐶𝑜𝑠𝑡𝑒 𝐸𝑛𝑑𝑢𝑒𝑑𝑎𝑚𝑖𝑒𝑛𝑡𝑜=(</a:t>
              </a:r>
              <a:r>
                <a:rPr lang="es-ES" sz="1100" b="0" i="0">
                  <a:solidFill>
                    <a:schemeClr val="tx1"/>
                  </a:solidFill>
                  <a:effectLst/>
                  <a:latin typeface="Cambria Math" panose="02040503050406030204" pitchFamily="18" charset="0"/>
                  <a:ea typeface="+mn-ea"/>
                  <a:cs typeface="+mn-cs"/>
                </a:rPr>
                <a:t>𝐺𝑎𝑠𝑡𝑜𝑠 </a:t>
              </a:r>
              <a:r>
                <a:rPr lang="es-ES" sz="1100" b="0" i="0">
                  <a:latin typeface="Cambria Math" panose="02040503050406030204" pitchFamily="18" charset="0"/>
                </a:rPr>
                <a:t>𝐹𝑖𝑛𝑎𝑛𝑐𝑖𝑒𝑟𝑜𝑠)/𝑃𝑎𝑠𝑖𝑣𝑜</a:t>
              </a:r>
              <a:endParaRPr lang="es-ES" sz="1100"/>
            </a:p>
          </xdr:txBody>
        </xdr:sp>
      </mc:Fallback>
    </mc:AlternateContent>
    <xdr:clientData/>
  </xdr:oneCellAnchor>
  <xdr:oneCellAnchor>
    <xdr:from>
      <xdr:col>7</xdr:col>
      <xdr:colOff>217714</xdr:colOff>
      <xdr:row>46</xdr:row>
      <xdr:rowOff>272143</xdr:rowOff>
    </xdr:from>
    <xdr:ext cx="2227596" cy="172227"/>
    <mc:AlternateContent xmlns:mc="http://schemas.openxmlformats.org/markup-compatibility/2006">
      <mc:Choice xmlns:a14="http://schemas.microsoft.com/office/drawing/2010/main" Requires="a14">
        <xdr:sp macro="" textlink="">
          <xdr:nvSpPr>
            <xdr:cNvPr id="66" name="CuadroTexto 65">
              <a:extLst>
                <a:ext uri="{FF2B5EF4-FFF2-40B4-BE49-F238E27FC236}">
                  <a16:creationId xmlns:a16="http://schemas.microsoft.com/office/drawing/2014/main" id="{6AB1A943-0A1A-4E63-A83A-5FB885872FC0}"/>
                </a:ext>
              </a:extLst>
            </xdr:cNvPr>
            <xdr:cNvSpPr txBox="1"/>
          </xdr:nvSpPr>
          <xdr:spPr>
            <a:xfrm>
              <a:off x="11609614" y="32611423"/>
              <a:ext cx="22275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m:t>
                    </m:r>
                    <m:r>
                      <a:rPr lang="es-ES" sz="1100" b="0" i="1">
                        <a:latin typeface="Cambria Math" panose="02040503050406030204" pitchFamily="18" charset="0"/>
                      </a:rPr>
                      <m:t>.</m:t>
                    </m:r>
                    <m:r>
                      <a:rPr lang="es-ES" sz="1100" b="0" i="1">
                        <a:latin typeface="Cambria Math" panose="02040503050406030204" pitchFamily="18" charset="0"/>
                      </a:rPr>
                      <m:t>𝐹𝑖𝑛𝑎𝑛𝑐𝑖𝑒𝑟𝑎</m:t>
                    </m:r>
                    <m:r>
                      <a:rPr lang="es-ES" sz="1100" b="0" i="1">
                        <a:latin typeface="Cambria Math" panose="02040503050406030204" pitchFamily="18" charset="0"/>
                      </a:rPr>
                      <m:t>=</m:t>
                    </m:r>
                    <m:d>
                      <m:dPr>
                        <m:endChr m:val="]"/>
                        <m:ctrlPr>
                          <a:rPr lang="es-ES" sz="1100" b="0" i="1">
                            <a:latin typeface="Cambria Math" panose="02040503050406030204" pitchFamily="18" charset="0"/>
                          </a:rPr>
                        </m:ctrlPr>
                      </m:dPr>
                      <m:e>
                        <m:r>
                          <a:rPr lang="es-ES" sz="1100" b="0" i="1">
                            <a:latin typeface="Cambria Math" panose="02040503050406030204" pitchFamily="18" charset="0"/>
                          </a:rPr>
                          <m:t>𝑅</m:t>
                        </m:r>
                        <m:r>
                          <a:rPr lang="es-ES" sz="1100" b="0" i="1">
                            <a:latin typeface="Cambria Math" panose="02040503050406030204" pitchFamily="18" charset="0"/>
                          </a:rPr>
                          <m:t>.</m:t>
                        </m:r>
                        <m:r>
                          <a:rPr lang="es-ES" sz="1100" b="0" i="1">
                            <a:latin typeface="Cambria Math" panose="02040503050406030204" pitchFamily="18" charset="0"/>
                          </a:rPr>
                          <m:t>𝐸</m:t>
                        </m:r>
                        <m:r>
                          <a:rPr lang="es-ES" sz="1100" b="0" i="1">
                            <a:latin typeface="Cambria Math" panose="02040503050406030204" pitchFamily="18" charset="0"/>
                          </a:rPr>
                          <m:t>+</m:t>
                        </m:r>
                        <m:r>
                          <a:rPr lang="es-ES" sz="1100" b="0" i="1">
                            <a:latin typeface="Cambria Math" panose="02040503050406030204" pitchFamily="18" charset="0"/>
                          </a:rPr>
                          <m:t>𝐿</m:t>
                        </m:r>
                        <m:d>
                          <m:dPr>
                            <m:ctrlPr>
                              <a:rPr lang="es-ES" sz="1100" b="0" i="1">
                                <a:latin typeface="Cambria Math" panose="02040503050406030204" pitchFamily="18" charset="0"/>
                              </a:rPr>
                            </m:ctrlPr>
                          </m:dPr>
                          <m:e>
                            <m:r>
                              <a:rPr lang="es-ES" sz="1100" b="0" i="1">
                                <a:latin typeface="Cambria Math" panose="02040503050406030204" pitchFamily="18" charset="0"/>
                              </a:rPr>
                              <m:t>𝑅𝐸</m:t>
                            </m:r>
                            <m:r>
                              <a:rPr lang="es-ES" sz="1100" b="0" i="1">
                                <a:latin typeface="Cambria Math" panose="02040503050406030204" pitchFamily="18" charset="0"/>
                              </a:rPr>
                              <m:t>−</m:t>
                            </m:r>
                            <m:r>
                              <a:rPr lang="es-ES" sz="1100" b="0" i="1">
                                <a:latin typeface="Cambria Math" panose="02040503050406030204" pitchFamily="18" charset="0"/>
                              </a:rPr>
                              <m:t>𝐾</m:t>
                            </m:r>
                          </m:e>
                        </m:d>
                      </m:e>
                    </m:d>
                  </m:oMath>
                </m:oMathPara>
              </a14:m>
              <a:endParaRPr lang="es-ES" sz="1100" b="0"/>
            </a:p>
          </xdr:txBody>
        </xdr:sp>
      </mc:Choice>
      <mc:Fallback>
        <xdr:sp macro="" textlink="">
          <xdr:nvSpPr>
            <xdr:cNvPr id="66" name="CuadroTexto 65">
              <a:extLst>
                <a:ext uri="{FF2B5EF4-FFF2-40B4-BE49-F238E27FC236}">
                  <a16:creationId xmlns:a16="http://schemas.microsoft.com/office/drawing/2014/main" id="{6AB1A943-0A1A-4E63-A83A-5FB885872FC0}"/>
                </a:ext>
              </a:extLst>
            </xdr:cNvPr>
            <xdr:cNvSpPr txBox="1"/>
          </xdr:nvSpPr>
          <xdr:spPr>
            <a:xfrm>
              <a:off x="11609614" y="32611423"/>
              <a:ext cx="22275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𝑅.𝐹𝑖𝑛𝑎𝑛𝑐𝑖𝑒𝑟𝑎=(𝑅.𝐸+𝐿(𝑅𝐸−𝐾)]</a:t>
              </a:r>
              <a:endParaRPr lang="es-ES" sz="1100" b="0"/>
            </a:p>
          </xdr:txBody>
        </xdr:sp>
      </mc:Fallback>
    </mc:AlternateContent>
    <xdr:clientData/>
  </xdr:oneCellAnchor>
  <xdr:oneCellAnchor>
    <xdr:from>
      <xdr:col>7</xdr:col>
      <xdr:colOff>851647</xdr:colOff>
      <xdr:row>14</xdr:row>
      <xdr:rowOff>367553</xdr:rowOff>
    </xdr:from>
    <xdr:ext cx="3209340" cy="346505"/>
    <mc:AlternateContent xmlns:mc="http://schemas.openxmlformats.org/markup-compatibility/2006">
      <mc:Choice xmlns:a14="http://schemas.microsoft.com/office/drawing/2010/main" Requires="a14">
        <xdr:sp macro="" textlink="">
          <xdr:nvSpPr>
            <xdr:cNvPr id="67" name="CuadroTexto 66">
              <a:extLst>
                <a:ext uri="{FF2B5EF4-FFF2-40B4-BE49-F238E27FC236}">
                  <a16:creationId xmlns:a16="http://schemas.microsoft.com/office/drawing/2014/main" id="{B13D9E05-07F3-4E64-AC4A-13E6991245D7}"/>
                </a:ext>
              </a:extLst>
            </xdr:cNvPr>
            <xdr:cNvSpPr txBox="1"/>
          </xdr:nvSpPr>
          <xdr:spPr>
            <a:xfrm>
              <a:off x="12243547" y="11096513"/>
              <a:ext cx="3209340" cy="3465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𝐶𝑎𝑝𝑎𝑐𝑖𝑑𝑎𝑑</m:t>
                    </m:r>
                    <m:r>
                      <a:rPr lang="es-ES" sz="1100" b="0" i="1">
                        <a:latin typeface="Cambria Math" panose="02040503050406030204" pitchFamily="18" charset="0"/>
                      </a:rPr>
                      <m:t> </m:t>
                    </m:r>
                    <m:r>
                      <a:rPr lang="es-ES" sz="1100" b="0" i="1">
                        <a:latin typeface="Cambria Math" panose="02040503050406030204" pitchFamily="18" charset="0"/>
                      </a:rPr>
                      <m:t>𝑑𝑒𝑣𝑜𝑙𝑢𝑐𝑖𝑜𝑛</m:t>
                    </m:r>
                    <m:r>
                      <a:rPr lang="es-ES" sz="1100" b="0" i="1">
                        <a:latin typeface="Cambria Math" panose="02040503050406030204" pitchFamily="18" charset="0"/>
                      </a:rPr>
                      <m:t> </m:t>
                    </m:r>
                    <m:r>
                      <a:rPr lang="es-ES" sz="1100" b="0" i="1">
                        <a:latin typeface="Cambria Math" panose="02040503050406030204" pitchFamily="18" charset="0"/>
                      </a:rPr>
                      <m:t>𝑑𝑒𝑢𝑑𝑎𝑠</m:t>
                    </m:r>
                    <m:r>
                      <a:rPr lang="es-ES" sz="1100" b="0" i="1">
                        <a:latin typeface="Cambria Math" panose="02040503050406030204" pitchFamily="18" charset="0"/>
                      </a:rPr>
                      <m:t> </m:t>
                    </m:r>
                    <m:f>
                      <m:fPr>
                        <m:ctrlPr>
                          <a:rPr lang="es-ES" sz="1100" b="0" i="1">
                            <a:latin typeface="Cambria Math" panose="02040503050406030204" pitchFamily="18" charset="0"/>
                          </a:rPr>
                        </m:ctrlPr>
                      </m:fPr>
                      <m:num>
                        <m:r>
                          <a:rPr lang="es-ES" sz="1100" b="0" i="1">
                            <a:latin typeface="Cambria Math" panose="02040503050406030204" pitchFamily="18" charset="0"/>
                          </a:rPr>
                          <m:t>𝑐</m:t>
                        </m:r>
                      </m:num>
                      <m:den>
                        <m:r>
                          <a:rPr lang="es-ES" sz="1100" b="0" i="1">
                            <a:latin typeface="Cambria Math" panose="02040503050406030204" pitchFamily="18" charset="0"/>
                          </a:rPr>
                          <m:t>𝑝</m:t>
                        </m:r>
                      </m:den>
                    </m:f>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𝐹𝐺𝑂</m:t>
                        </m:r>
                      </m:num>
                      <m:den>
                        <m:r>
                          <a:rPr lang="es-ES" sz="1100" b="0" i="1">
                            <a:latin typeface="Cambria Math" panose="02040503050406030204" pitchFamily="18" charset="0"/>
                          </a:rPr>
                          <m:t>𝐷𝑒𝑢𝑑𝑎𝑠</m:t>
                        </m:r>
                        <m:r>
                          <a:rPr lang="es-ES" sz="1100" b="0" i="1">
                            <a:latin typeface="Cambria Math" panose="02040503050406030204" pitchFamily="18" charset="0"/>
                          </a:rPr>
                          <m:t> </m:t>
                        </m:r>
                        <m:r>
                          <a:rPr lang="es-ES" sz="1100" b="0" i="1">
                            <a:latin typeface="Cambria Math" panose="02040503050406030204" pitchFamily="18" charset="0"/>
                          </a:rPr>
                          <m:t>𝑎</m:t>
                        </m:r>
                        <m:r>
                          <a:rPr lang="es-ES" sz="1100" b="0" i="1">
                            <a:latin typeface="Cambria Math" panose="02040503050406030204" pitchFamily="18" charset="0"/>
                          </a:rPr>
                          <m:t> </m:t>
                        </m:r>
                        <m:r>
                          <a:rPr lang="es-ES" sz="1100" b="0" i="1">
                            <a:latin typeface="Cambria Math" panose="02040503050406030204" pitchFamily="18" charset="0"/>
                          </a:rPr>
                          <m:t>𝑐</m:t>
                        </m:r>
                        <m:r>
                          <a:rPr lang="es-ES" sz="1100" b="0" i="1">
                            <a:latin typeface="Cambria Math" panose="02040503050406030204" pitchFamily="18" charset="0"/>
                          </a:rPr>
                          <m:t>/</m:t>
                        </m:r>
                        <m:r>
                          <a:rPr lang="es-ES" sz="1100" b="0" i="1">
                            <a:latin typeface="Cambria Math" panose="02040503050406030204" pitchFamily="18" charset="0"/>
                          </a:rPr>
                          <m:t>𝑝</m:t>
                        </m:r>
                      </m:den>
                    </m:f>
                  </m:oMath>
                </m:oMathPara>
              </a14:m>
              <a:endParaRPr lang="es-ES" sz="1100"/>
            </a:p>
          </xdr:txBody>
        </xdr:sp>
      </mc:Choice>
      <mc:Fallback>
        <xdr:sp macro="" textlink="">
          <xdr:nvSpPr>
            <xdr:cNvPr id="67" name="CuadroTexto 66">
              <a:extLst>
                <a:ext uri="{FF2B5EF4-FFF2-40B4-BE49-F238E27FC236}">
                  <a16:creationId xmlns:a16="http://schemas.microsoft.com/office/drawing/2014/main" id="{B13D9E05-07F3-4E64-AC4A-13E6991245D7}"/>
                </a:ext>
              </a:extLst>
            </xdr:cNvPr>
            <xdr:cNvSpPr txBox="1"/>
          </xdr:nvSpPr>
          <xdr:spPr>
            <a:xfrm>
              <a:off x="12243547" y="11096513"/>
              <a:ext cx="3209340" cy="3465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𝐶𝑎𝑝𝑎𝑐𝑖𝑑𝑎𝑑 𝑑𝑒𝑣𝑜𝑙𝑢𝑐𝑖𝑜𝑛 𝑑𝑒𝑢𝑑𝑎𝑠  𝑐/𝑝=⇒𝐹𝐺𝑂/(𝐷𝑒𝑢𝑑𝑎𝑠 𝑎 𝑐/𝑝)</a:t>
              </a:r>
              <a:endParaRPr lang="es-ES" sz="1100"/>
            </a:p>
          </xdr:txBody>
        </xdr:sp>
      </mc:Fallback>
    </mc:AlternateContent>
    <xdr:clientData/>
  </xdr:oneCellAnchor>
  <xdr:oneCellAnchor>
    <xdr:from>
      <xdr:col>7</xdr:col>
      <xdr:colOff>1241612</xdr:colOff>
      <xdr:row>22</xdr:row>
      <xdr:rowOff>107576</xdr:rowOff>
    </xdr:from>
    <xdr:ext cx="2868734" cy="246414"/>
    <mc:AlternateContent xmlns:mc="http://schemas.openxmlformats.org/markup-compatibility/2006">
      <mc:Choice xmlns:a14="http://schemas.microsoft.com/office/drawing/2010/main" Requires="a14">
        <xdr:sp macro="" textlink="">
          <xdr:nvSpPr>
            <xdr:cNvPr id="68" name="CuadroTexto 67">
              <a:extLst>
                <a:ext uri="{FF2B5EF4-FFF2-40B4-BE49-F238E27FC236}">
                  <a16:creationId xmlns:a16="http://schemas.microsoft.com/office/drawing/2014/main" id="{92890B2B-2833-47DA-AF19-DDBDEC365A83}"/>
                </a:ext>
              </a:extLst>
            </xdr:cNvPr>
            <xdr:cNvSpPr txBox="1"/>
          </xdr:nvSpPr>
          <xdr:spPr>
            <a:xfrm>
              <a:off x="12633512" y="16841096"/>
              <a:ext cx="2868734" cy="2464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𝑃𝑒𝑟𝑖𝑜𝑑𝑜</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𝑉𝑒𝑛𝑡𝑎</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solidFill>
                            <a:schemeClr val="tx1"/>
                          </a:solidFill>
                          <a:effectLst/>
                          <a:latin typeface="Cambria Math" panose="02040503050406030204" pitchFamily="18" charset="0"/>
                          <a:ea typeface="+mn-ea"/>
                          <a:cs typeface="+mn-cs"/>
                        </a:rPr>
                        <m:t>𝑆𝑎𝑙𝑑𝑜</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𝐹𝑖𝑛𝑎𝑙</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𝑀𝑒𝑟𝑐𝑎𝑑𝑒𝑟𝑖𝑎𝑠</m:t>
                      </m:r>
                    </m:num>
                    <m:den>
                      <m:r>
                        <a:rPr lang="es-ES" sz="1100" b="0" i="1">
                          <a:latin typeface="Cambria Math" panose="02040503050406030204" pitchFamily="18" charset="0"/>
                        </a:rPr>
                        <m:t>𝐶𝑜𝑛𝑠𝑢𝑚𝑜</m:t>
                      </m:r>
                      <m:r>
                        <a:rPr lang="es-ES" sz="1100" b="0" i="1">
                          <a:latin typeface="Cambria Math" panose="02040503050406030204" pitchFamily="18" charset="0"/>
                        </a:rPr>
                        <m:t> </m:t>
                      </m:r>
                      <m:r>
                        <a:rPr lang="es-ES" sz="1100" b="0" i="1">
                          <a:latin typeface="Cambria Math" panose="02040503050406030204" pitchFamily="18" charset="0"/>
                        </a:rPr>
                        <m:t>𝑀𝑒𝑟𝑐𝑎𝑑𝑒𝑟𝑖𝑎𝑠</m:t>
                      </m:r>
                    </m:den>
                  </m:f>
                  <m:r>
                    <m:rPr>
                      <m:sty m:val="p"/>
                    </m:rPr>
                    <a:rPr lang="es-ES" sz="1100" b="0" i="0">
                      <a:latin typeface="Cambria Math" panose="02040503050406030204" pitchFamily="18" charset="0"/>
                    </a:rPr>
                    <m:t>x</m:t>
                  </m:r>
                </m:oMath>
              </a14:m>
              <a:r>
                <a:rPr lang="es-ES" sz="1100"/>
                <a:t> 360</a:t>
              </a:r>
            </a:p>
          </xdr:txBody>
        </xdr:sp>
      </mc:Choice>
      <mc:Fallback>
        <xdr:sp macro="" textlink="">
          <xdr:nvSpPr>
            <xdr:cNvPr id="68" name="CuadroTexto 67">
              <a:extLst>
                <a:ext uri="{FF2B5EF4-FFF2-40B4-BE49-F238E27FC236}">
                  <a16:creationId xmlns:a16="http://schemas.microsoft.com/office/drawing/2014/main" id="{92890B2B-2833-47DA-AF19-DDBDEC365A83}"/>
                </a:ext>
              </a:extLst>
            </xdr:cNvPr>
            <xdr:cNvSpPr txBox="1"/>
          </xdr:nvSpPr>
          <xdr:spPr>
            <a:xfrm>
              <a:off x="12633512" y="16841096"/>
              <a:ext cx="2868734" cy="2464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𝑃𝑒𝑟𝑖𝑜𝑑𝑜 𝑑𝑒 𝑉𝑒𝑛𝑡𝑎=(</a:t>
              </a:r>
              <a:r>
                <a:rPr lang="es-ES" sz="1100" b="0" i="0">
                  <a:solidFill>
                    <a:schemeClr val="tx1"/>
                  </a:solidFill>
                  <a:effectLst/>
                  <a:latin typeface="Cambria Math" panose="02040503050406030204" pitchFamily="18" charset="0"/>
                  <a:ea typeface="+mn-ea"/>
                  <a:cs typeface="+mn-cs"/>
                </a:rPr>
                <a:t>𝑆𝑎𝑙𝑑𝑜 𝐹𝑖𝑛𝑎𝑙 𝑀𝑒𝑟𝑐𝑎𝑑𝑒𝑟𝑖𝑎𝑠)/(</a:t>
              </a:r>
              <a:r>
                <a:rPr lang="es-ES" sz="1100" b="0" i="0">
                  <a:latin typeface="Cambria Math" panose="02040503050406030204" pitchFamily="18" charset="0"/>
                </a:rPr>
                <a:t>𝐶𝑜𝑛𝑠𝑢𝑚𝑜 𝑀𝑒𝑟𝑐𝑎𝑑𝑒𝑟𝑖𝑎𝑠) x</a:t>
              </a:r>
              <a:r>
                <a:rPr lang="es-ES" sz="1100"/>
                <a:t> 360</a:t>
              </a:r>
            </a:p>
          </xdr:txBody>
        </xdr:sp>
      </mc:Fallback>
    </mc:AlternateContent>
    <xdr:clientData/>
  </xdr:oneCellAnchor>
  <xdr:twoCellAnchor editAs="oneCell">
    <xdr:from>
      <xdr:col>7</xdr:col>
      <xdr:colOff>753036</xdr:colOff>
      <xdr:row>23</xdr:row>
      <xdr:rowOff>233083</xdr:rowOff>
    </xdr:from>
    <xdr:to>
      <xdr:col>7</xdr:col>
      <xdr:colOff>4696936</xdr:colOff>
      <xdr:row>24</xdr:row>
      <xdr:rowOff>113144</xdr:rowOff>
    </xdr:to>
    <xdr:pic>
      <xdr:nvPicPr>
        <xdr:cNvPr id="69" name="Imagen 68">
          <a:extLst>
            <a:ext uri="{FF2B5EF4-FFF2-40B4-BE49-F238E27FC236}">
              <a16:creationId xmlns:a16="http://schemas.microsoft.com/office/drawing/2014/main" id="{7E26E7BA-CB84-40D4-AC95-4DA3B7476180}"/>
            </a:ext>
          </a:extLst>
        </xdr:cNvPr>
        <xdr:cNvPicPr>
          <a:picLocks noChangeAspect="1"/>
        </xdr:cNvPicPr>
      </xdr:nvPicPr>
      <xdr:blipFill>
        <a:blip xmlns:r="http://schemas.openxmlformats.org/officeDocument/2006/relationships" r:embed="rId1"/>
        <a:stretch>
          <a:fillRect/>
        </a:stretch>
      </xdr:blipFill>
      <xdr:spPr>
        <a:xfrm>
          <a:off x="12144936" y="17736223"/>
          <a:ext cx="3943900" cy="543001"/>
        </a:xfrm>
        <a:prstGeom prst="rect">
          <a:avLst/>
        </a:prstGeom>
      </xdr:spPr>
    </xdr:pic>
    <xdr:clientData/>
  </xdr:twoCellAnchor>
  <xdr:twoCellAnchor editAs="oneCell">
    <xdr:from>
      <xdr:col>7</xdr:col>
      <xdr:colOff>44824</xdr:colOff>
      <xdr:row>24</xdr:row>
      <xdr:rowOff>71718</xdr:rowOff>
    </xdr:from>
    <xdr:to>
      <xdr:col>9</xdr:col>
      <xdr:colOff>166296</xdr:colOff>
      <xdr:row>24</xdr:row>
      <xdr:rowOff>584352</xdr:rowOff>
    </xdr:to>
    <xdr:pic>
      <xdr:nvPicPr>
        <xdr:cNvPr id="70" name="Imagen 69">
          <a:extLst>
            <a:ext uri="{FF2B5EF4-FFF2-40B4-BE49-F238E27FC236}">
              <a16:creationId xmlns:a16="http://schemas.microsoft.com/office/drawing/2014/main" id="{80CD0B1D-43F5-499E-9433-CB77CAF13CF2}"/>
            </a:ext>
          </a:extLst>
        </xdr:cNvPr>
        <xdr:cNvPicPr>
          <a:picLocks noChangeAspect="1"/>
        </xdr:cNvPicPr>
      </xdr:nvPicPr>
      <xdr:blipFill>
        <a:blip xmlns:r="http://schemas.openxmlformats.org/officeDocument/2006/relationships" r:embed="rId2"/>
        <a:stretch>
          <a:fillRect/>
        </a:stretch>
      </xdr:blipFill>
      <xdr:spPr>
        <a:xfrm>
          <a:off x="11436724" y="18527358"/>
          <a:ext cx="6194612" cy="512634"/>
        </a:xfrm>
        <a:prstGeom prst="rect">
          <a:avLst/>
        </a:prstGeom>
      </xdr:spPr>
    </xdr:pic>
    <xdr:clientData/>
  </xdr:twoCellAnchor>
  <xdr:twoCellAnchor editAs="oneCell">
    <xdr:from>
      <xdr:col>7</xdr:col>
      <xdr:colOff>44824</xdr:colOff>
      <xdr:row>25</xdr:row>
      <xdr:rowOff>143436</xdr:rowOff>
    </xdr:from>
    <xdr:to>
      <xdr:col>9</xdr:col>
      <xdr:colOff>229049</xdr:colOff>
      <xdr:row>25</xdr:row>
      <xdr:rowOff>593722</xdr:rowOff>
    </xdr:to>
    <xdr:pic>
      <xdr:nvPicPr>
        <xdr:cNvPr id="71" name="Imagen 70">
          <a:extLst>
            <a:ext uri="{FF2B5EF4-FFF2-40B4-BE49-F238E27FC236}">
              <a16:creationId xmlns:a16="http://schemas.microsoft.com/office/drawing/2014/main" id="{F2584348-E81D-481F-AD3F-F33DEF86B947}"/>
            </a:ext>
          </a:extLst>
        </xdr:cNvPr>
        <xdr:cNvPicPr>
          <a:picLocks noChangeAspect="1"/>
        </xdr:cNvPicPr>
      </xdr:nvPicPr>
      <xdr:blipFill>
        <a:blip xmlns:r="http://schemas.openxmlformats.org/officeDocument/2006/relationships" r:embed="rId3"/>
        <a:stretch>
          <a:fillRect/>
        </a:stretch>
      </xdr:blipFill>
      <xdr:spPr>
        <a:xfrm>
          <a:off x="11436724" y="19284876"/>
          <a:ext cx="6257365" cy="51886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Usuario\Desktop\David\Inf%20+%20Ade\Carrera\4-curso\2%20cuatrimestre\AEF\Practicas\Primor\PRIMOR%20perfumerias%202019%20enunciado.xlsx" TargetMode="External"/><Relationship Id="rId1" Type="http://schemas.openxmlformats.org/officeDocument/2006/relationships/externalLinkPath" Target="/Usuario/Desktop/David/Inf%20+%20Ade/Carrera/4-curso/2%20cuatrimestre/AEF/Practicas/Primor/PRIMOR%20perfumerias%202019%20enunciado.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Usuario\Desktop\David\Inf%20+%20Ade\Carrera\4-curso\2%20cuatrimestre\AEF\Practicas\ICR\ICR.xlsx" TargetMode="External"/><Relationship Id="rId1" Type="http://schemas.openxmlformats.org/officeDocument/2006/relationships/externalLinkPath" Target="/Usuario/Desktop/David/Inf%20+%20Ade/Carrera/4-curso/2%20cuatrimestre/AEF/Practicas/ICR/IC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lanceRM"/>
      <sheetName val="OyA"/>
      <sheetName val="PyGRM"/>
      <sheetName val="PyG funcional"/>
      <sheetName val="Indicadores"/>
      <sheetName val="FM"/>
      <sheetName val="EFE"/>
    </sheetNames>
    <sheetDataSet>
      <sheetData sheetId="0">
        <row r="5">
          <cell r="A5" t="str">
            <v xml:space="preserve">I. Inmovilizado intangible </v>
          </cell>
          <cell r="B5">
            <v>0</v>
          </cell>
          <cell r="C5">
            <v>0</v>
          </cell>
        </row>
        <row r="13">
          <cell r="A13" t="str">
            <v>II. Inmovilizado material</v>
          </cell>
          <cell r="B13">
            <v>1319626.27</v>
          </cell>
          <cell r="C13">
            <v>0.39419003474870123</v>
          </cell>
          <cell r="D13">
            <v>682536.22</v>
          </cell>
        </row>
        <row r="36">
          <cell r="A36" t="str">
            <v xml:space="preserve">B) ACTIVO CORRIENTE </v>
          </cell>
          <cell r="B36">
            <v>1960258.1199999999</v>
          </cell>
          <cell r="C36">
            <v>0.58555534548370547</v>
          </cell>
        </row>
        <row r="38">
          <cell r="A38" t="str">
            <v>II. Existencias</v>
          </cell>
          <cell r="B38">
            <v>1472123.16</v>
          </cell>
          <cell r="C38">
            <v>0.43974289750594903</v>
          </cell>
        </row>
        <row r="39">
          <cell r="A39" t="str">
            <v>1. Comerciales</v>
          </cell>
          <cell r="B39">
            <v>1472123.16</v>
          </cell>
          <cell r="C39">
            <v>0.43974289750594903</v>
          </cell>
          <cell r="D39">
            <v>779277.38</v>
          </cell>
          <cell r="E39">
            <v>0.32879792520757045</v>
          </cell>
        </row>
        <row r="45">
          <cell r="A45" t="str">
            <v>III. Deudores comerciales y otras cuentas a cobrar</v>
          </cell>
          <cell r="B45">
            <v>77012.02</v>
          </cell>
          <cell r="C45">
            <v>2.3004521454296052E-2</v>
          </cell>
        </row>
        <row r="46">
          <cell r="A46" t="str">
            <v xml:space="preserve">1. Clientes por ventas y prestaciones de servicios  </v>
          </cell>
          <cell r="B46">
            <v>44401.8</v>
          </cell>
          <cell r="C46">
            <v>1.3263412136304989E-2</v>
          </cell>
        </row>
        <row r="67">
          <cell r="A67" t="str">
            <v>VI. Periodificaciones a corto plazo</v>
          </cell>
          <cell r="C67">
            <v>0</v>
          </cell>
        </row>
        <row r="68">
          <cell r="A68" t="str">
            <v>VII. Efectivo y otros activos líquidos equivalentes</v>
          </cell>
          <cell r="B68">
            <v>411122.94</v>
          </cell>
          <cell r="C68">
            <v>0.12280792652346047</v>
          </cell>
        </row>
        <row r="71">
          <cell r="A71" t="str">
            <v xml:space="preserve">TOTAL ACTIVO (A + B) </v>
          </cell>
          <cell r="B71">
            <v>3347690.59</v>
          </cell>
          <cell r="C71">
            <v>1</v>
          </cell>
        </row>
        <row r="74">
          <cell r="A74" t="str">
            <v xml:space="preserve">A) PATRIMONIO NETO </v>
          </cell>
          <cell r="B74">
            <v>1046134.69</v>
          </cell>
          <cell r="C74">
            <v>0.31249443814340083</v>
          </cell>
        </row>
        <row r="75">
          <cell r="A75" t="str">
            <v>A-1) FONDOS PROPIOS</v>
          </cell>
          <cell r="B75">
            <v>1043207.44</v>
          </cell>
          <cell r="C75">
            <v>0.31162002937672922</v>
          </cell>
        </row>
        <row r="98">
          <cell r="A98" t="str">
            <v xml:space="preserve">B) PASIVO NO CORRIENTE </v>
          </cell>
          <cell r="B98">
            <v>1083044.3500000001</v>
          </cell>
          <cell r="C98">
            <v>0.32351984775271603</v>
          </cell>
        </row>
        <row r="115">
          <cell r="A115" t="str">
            <v xml:space="preserve">C) PASIVO CORRIENTE </v>
          </cell>
          <cell r="B115">
            <v>1218511.5499999998</v>
          </cell>
          <cell r="C115">
            <v>0.36398571410388314</v>
          </cell>
        </row>
        <row r="117">
          <cell r="A117" t="str">
            <v>II. Provisiones a corto plazo</v>
          </cell>
          <cell r="B117">
            <v>0</v>
          </cell>
          <cell r="C117">
            <v>0</v>
          </cell>
        </row>
        <row r="118">
          <cell r="A118" t="str">
            <v>III. Deudas a corto plazo</v>
          </cell>
          <cell r="B118">
            <v>106302.87</v>
          </cell>
          <cell r="C118">
            <v>3.1754090511692125E-2</v>
          </cell>
        </row>
        <row r="125">
          <cell r="A125" t="str">
            <v>V. Acreedores comerciales y otras cuentas a pagar</v>
          </cell>
          <cell r="B125">
            <v>1112208.68</v>
          </cell>
          <cell r="C125">
            <v>0.33223162359219105</v>
          </cell>
        </row>
        <row r="126">
          <cell r="A126" t="str">
            <v xml:space="preserve">1. Proveedores </v>
          </cell>
          <cell r="B126">
            <v>926952.74</v>
          </cell>
          <cell r="C126">
            <v>0.27689319400333234</v>
          </cell>
          <cell r="D126">
            <v>1534605.13</v>
          </cell>
          <cell r="E126">
            <v>0.64749086231258735</v>
          </cell>
        </row>
        <row r="128">
          <cell r="A128" t="str">
            <v>3. Acreedores varios</v>
          </cell>
          <cell r="B128">
            <v>75828.02</v>
          </cell>
          <cell r="C128">
            <v>2.2650844802237235E-2</v>
          </cell>
        </row>
        <row r="133">
          <cell r="A133" t="str">
            <v>VI. Periodificaciones a corto plazo</v>
          </cell>
          <cell r="C133">
            <v>0</v>
          </cell>
        </row>
        <row r="135">
          <cell r="A135" t="str">
            <v xml:space="preserve">TOTAL PATRIMONIO NETO Y PASIVO (A + B + C) </v>
          </cell>
          <cell r="B135">
            <v>3347690.59</v>
          </cell>
          <cell r="C135">
            <v>1</v>
          </cell>
        </row>
        <row r="139">
          <cell r="A139" t="str">
            <v>AMORTIZACIÓN ACUMULADA</v>
          </cell>
          <cell r="B139">
            <v>247222.72</v>
          </cell>
          <cell r="D139">
            <v>101871.26</v>
          </cell>
        </row>
      </sheetData>
      <sheetData sheetId="1"/>
      <sheetData sheetId="2">
        <row r="4">
          <cell r="A4" t="str">
            <v xml:space="preserve">a) Ventas </v>
          </cell>
          <cell r="B4">
            <v>10758528.26</v>
          </cell>
        </row>
        <row r="9">
          <cell r="A9" t="str">
            <v xml:space="preserve">a) Consumo de mercaderías </v>
          </cell>
          <cell r="B9">
            <v>-8532791.0099999998</v>
          </cell>
        </row>
        <row r="21">
          <cell r="A21" t="str">
            <v xml:space="preserve">a) Servicios exteriores </v>
          </cell>
          <cell r="B21">
            <v>-961580.13</v>
          </cell>
        </row>
        <row r="35">
          <cell r="A35" t="str">
            <v xml:space="preserve">14. Ingresos financieros </v>
          </cell>
        </row>
        <row r="43">
          <cell r="A43" t="str">
            <v xml:space="preserve">15. Gastos financieros </v>
          </cell>
          <cell r="B43">
            <v>-5024.6099999999997</v>
          </cell>
        </row>
        <row r="55">
          <cell r="A55" t="str">
            <v xml:space="preserve">A.3) RESULTADO ANTES DE IMPUESTOS </v>
          </cell>
          <cell r="B55">
            <v>517230.43000000005</v>
          </cell>
        </row>
        <row r="56">
          <cell r="A56" t="str">
            <v xml:space="preserve">19. Impuestos sobre beneficios. </v>
          </cell>
          <cell r="B56">
            <v>-43838.49</v>
          </cell>
        </row>
        <row r="59">
          <cell r="A59" t="str">
            <v xml:space="preserve">A.5) RESULTADO DEL EJERCICIO </v>
          </cell>
          <cell r="B59">
            <v>473391.94000000006</v>
          </cell>
        </row>
      </sheetData>
      <sheetData sheetId="3">
        <row r="3">
          <cell r="A3" t="str">
            <v>Importe neto de la cifra de negocios</v>
          </cell>
          <cell r="C3">
            <v>0.99930736389821717</v>
          </cell>
        </row>
        <row r="14">
          <cell r="A14" t="str">
            <v xml:space="preserve"> RESULTADO NETO DE LA EXPLOTACIÓN (RNE)</v>
          </cell>
          <cell r="C14">
            <v>5.6151568152308748E-2</v>
          </cell>
        </row>
      </sheetData>
      <sheetData sheetId="4">
        <row r="40">
          <cell r="B40" t="str">
            <v>Fondos Ajenos</v>
          </cell>
          <cell r="C40">
            <v>2304483.15</v>
          </cell>
          <cell r="D40">
            <v>0.68837997062327072</v>
          </cell>
        </row>
        <row r="45">
          <cell r="B45" t="str">
            <v>Fondos Propios</v>
          </cell>
          <cell r="C45">
            <v>1043207.44</v>
          </cell>
          <cell r="D45">
            <v>0.31162002937672922</v>
          </cell>
        </row>
      </sheetData>
      <sheetData sheetId="5"/>
      <sheetData sheetId="6">
        <row r="4">
          <cell r="H4">
            <v>749878.44000000006</v>
          </cell>
        </row>
        <row r="5">
          <cell r="H5">
            <v>617767.65</v>
          </cell>
        </row>
        <row r="6">
          <cell r="H6">
            <v>-422146.0199999999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lanceRM"/>
      <sheetName val="PyGRM"/>
      <sheetName val="PyG funcional"/>
      <sheetName val="Indicadores "/>
      <sheetName val="PMM"/>
      <sheetName val="FM-NOF-RLN"/>
      <sheetName val="EFE"/>
    </sheetNames>
    <sheetDataSet>
      <sheetData sheetId="0">
        <row r="3">
          <cell r="A3" t="str">
            <v>BALANCE DE SITUACIÓN</v>
          </cell>
          <cell r="C3" t="str">
            <v>Peso (%)</v>
          </cell>
        </row>
      </sheetData>
      <sheetData sheetId="1"/>
      <sheetData sheetId="2">
        <row r="21">
          <cell r="A21" t="str">
            <v>+ Excesos de provisiones</v>
          </cell>
          <cell r="C21">
            <v>0</v>
          </cell>
        </row>
      </sheetData>
      <sheetData sheetId="3">
        <row r="44">
          <cell r="D44"/>
        </row>
      </sheetData>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H28"/>
  <sheetViews>
    <sheetView topLeftCell="B2" zoomScale="115" zoomScaleNormal="115" workbookViewId="0">
      <selection activeCell="K23" sqref="K23"/>
    </sheetView>
  </sheetViews>
  <sheetFormatPr baseColWidth="10" defaultRowHeight="14.4" x14ac:dyDescent="0.3"/>
  <cols>
    <col min="1" max="1" width="0" hidden="1" customWidth="1"/>
    <col min="2" max="2" width="47.5546875" bestFit="1" customWidth="1"/>
    <col min="3" max="3" width="14.88671875" customWidth="1"/>
    <col min="5" max="8" width="11.44140625" customWidth="1"/>
  </cols>
  <sheetData>
    <row r="2" spans="2:8" ht="18" x14ac:dyDescent="0.35">
      <c r="B2" s="2" t="s">
        <v>0</v>
      </c>
    </row>
    <row r="3" spans="2:8" x14ac:dyDescent="0.3">
      <c r="B3" t="s">
        <v>7</v>
      </c>
    </row>
    <row r="4" spans="2:8" ht="27.6" x14ac:dyDescent="0.3">
      <c r="C4" s="1">
        <v>2022</v>
      </c>
      <c r="D4" s="13" t="s">
        <v>31</v>
      </c>
      <c r="E4" s="1">
        <v>2021</v>
      </c>
      <c r="F4" s="13" t="s">
        <v>31</v>
      </c>
      <c r="G4" s="13" t="s">
        <v>39</v>
      </c>
      <c r="H4" s="12" t="s">
        <v>32</v>
      </c>
    </row>
    <row r="5" spans="2:8" x14ac:dyDescent="0.3">
      <c r="B5" s="5" t="s">
        <v>1</v>
      </c>
      <c r="C5" s="6">
        <f>C6+C7</f>
        <v>7880278</v>
      </c>
      <c r="D5" s="8">
        <f>C5/C$12</f>
        <v>0.64812710212362701</v>
      </c>
      <c r="E5" s="6">
        <f>E6+E7</f>
        <v>7518567</v>
      </c>
      <c r="F5" s="8">
        <f>E5/E$12</f>
        <v>0.67363410557087799</v>
      </c>
      <c r="G5" s="6">
        <f>C5-E5</f>
        <v>361711</v>
      </c>
      <c r="H5" s="9">
        <f>C5/E5-1</f>
        <v>4.8109034607259682E-2</v>
      </c>
    </row>
    <row r="6" spans="2:8" x14ac:dyDescent="0.3">
      <c r="B6" s="15" t="s">
        <v>3</v>
      </c>
      <c r="C6" s="16">
        <v>7437821</v>
      </c>
      <c r="D6" s="17">
        <f t="shared" ref="D6:F12" si="0">C6/C$12</f>
        <v>0.6117364604198301</v>
      </c>
      <c r="E6" s="16">
        <v>7342777</v>
      </c>
      <c r="F6" s="17">
        <f t="shared" si="0"/>
        <v>0.65788401124860829</v>
      </c>
      <c r="G6" s="16">
        <f t="shared" ref="G6:G23" si="1">C6-E6</f>
        <v>95044</v>
      </c>
      <c r="H6" s="17">
        <f t="shared" ref="H6:H28" si="2">C6/E6-1</f>
        <v>1.2943876683167765E-2</v>
      </c>
    </row>
    <row r="7" spans="2:8" x14ac:dyDescent="0.3">
      <c r="B7" s="15" t="s">
        <v>4</v>
      </c>
      <c r="C7" s="16">
        <v>442457</v>
      </c>
      <c r="D7" s="17">
        <f t="shared" si="0"/>
        <v>3.6390641703796953E-2</v>
      </c>
      <c r="E7" s="16">
        <v>175790</v>
      </c>
      <c r="F7" s="17">
        <f t="shared" si="0"/>
        <v>1.5750094322269741E-2</v>
      </c>
      <c r="G7" s="16">
        <f t="shared" si="1"/>
        <v>266667</v>
      </c>
      <c r="H7" s="17">
        <f t="shared" si="2"/>
        <v>1.5169634222652029</v>
      </c>
    </row>
    <row r="8" spans="2:8" x14ac:dyDescent="0.3">
      <c r="B8" s="18" t="s">
        <v>2</v>
      </c>
      <c r="C8" s="19">
        <f>C9+C10+C11</f>
        <v>4278260</v>
      </c>
      <c r="D8" s="20">
        <f t="shared" si="0"/>
        <v>0.35187289787637299</v>
      </c>
      <c r="E8" s="19">
        <f>E9+E10+E11</f>
        <v>3642636</v>
      </c>
      <c r="F8" s="20">
        <f t="shared" si="0"/>
        <v>0.32636589442912201</v>
      </c>
      <c r="G8" s="19">
        <f t="shared" si="1"/>
        <v>635624</v>
      </c>
      <c r="H8" s="20">
        <f t="shared" si="2"/>
        <v>0.17449561251796775</v>
      </c>
    </row>
    <row r="9" spans="2:8" x14ac:dyDescent="0.3">
      <c r="B9" s="15" t="s">
        <v>5</v>
      </c>
      <c r="C9" s="16">
        <v>878595</v>
      </c>
      <c r="D9" s="17">
        <f t="shared" si="0"/>
        <v>7.2261566316608128E-2</v>
      </c>
      <c r="E9" s="16">
        <v>718206</v>
      </c>
      <c r="F9" s="17">
        <f t="shared" si="0"/>
        <v>6.4348439859036696E-2</v>
      </c>
      <c r="G9" s="16">
        <f t="shared" si="1"/>
        <v>160389</v>
      </c>
      <c r="H9" s="17">
        <f t="shared" si="2"/>
        <v>0.2233189363497381</v>
      </c>
    </row>
    <row r="10" spans="2:8" x14ac:dyDescent="0.3">
      <c r="B10" s="15" t="s">
        <v>48</v>
      </c>
      <c r="C10" s="16">
        <v>194767</v>
      </c>
      <c r="D10" s="17">
        <f t="shared" si="0"/>
        <v>1.6018948988768222E-2</v>
      </c>
      <c r="E10" s="16">
        <v>143446</v>
      </c>
      <c r="F10" s="17">
        <f t="shared" si="0"/>
        <v>1.2852198817636414E-2</v>
      </c>
      <c r="G10" s="16">
        <f t="shared" si="1"/>
        <v>51321</v>
      </c>
      <c r="H10" s="17">
        <f t="shared" si="2"/>
        <v>0.35777226273301443</v>
      </c>
    </row>
    <row r="11" spans="2:8" x14ac:dyDescent="0.3">
      <c r="B11" s="15" t="s">
        <v>6</v>
      </c>
      <c r="C11" s="16">
        <v>3204898</v>
      </c>
      <c r="D11" s="17">
        <f t="shared" si="0"/>
        <v>0.2635923825709966</v>
      </c>
      <c r="E11" s="16">
        <f>2780984</f>
        <v>2780984</v>
      </c>
      <c r="F11" s="17">
        <f t="shared" si="0"/>
        <v>0.24916525575244891</v>
      </c>
      <c r="G11" s="16">
        <f t="shared" si="1"/>
        <v>423914</v>
      </c>
      <c r="H11" s="17">
        <f t="shared" si="2"/>
        <v>0.15243309562370722</v>
      </c>
    </row>
    <row r="12" spans="2:8" s="4" customFormat="1" ht="22.2" customHeight="1" x14ac:dyDescent="0.3">
      <c r="B12" s="21" t="s">
        <v>8</v>
      </c>
      <c r="C12" s="22">
        <f>C5+C8</f>
        <v>12158538</v>
      </c>
      <c r="D12" s="23">
        <f t="shared" si="0"/>
        <v>1</v>
      </c>
      <c r="E12" s="22">
        <f>E5+E8</f>
        <v>11161203</v>
      </c>
      <c r="F12" s="23">
        <f t="shared" si="0"/>
        <v>1</v>
      </c>
      <c r="G12" s="22">
        <f t="shared" si="1"/>
        <v>997335</v>
      </c>
      <c r="H12" s="23">
        <f t="shared" si="2"/>
        <v>8.9357303150923828E-2</v>
      </c>
    </row>
    <row r="13" spans="2:8" hidden="1" x14ac:dyDescent="0.3">
      <c r="B13" s="15"/>
      <c r="C13" s="15"/>
      <c r="D13" s="15"/>
      <c r="E13" s="16"/>
      <c r="F13" s="15"/>
      <c r="G13" s="24"/>
      <c r="H13" s="17"/>
    </row>
    <row r="14" spans="2:8" x14ac:dyDescent="0.3">
      <c r="B14" s="18" t="s">
        <v>9</v>
      </c>
      <c r="C14" s="19">
        <f>C15+C16+C17</f>
        <v>7528770</v>
      </c>
      <c r="D14" s="20">
        <f>C14/C$12</f>
        <v>0.61921671832583813</v>
      </c>
      <c r="E14" s="19">
        <f>E15+E16+E17</f>
        <v>6971771</v>
      </c>
      <c r="F14" s="20">
        <f>E14/E$12</f>
        <v>0.62464332921818555</v>
      </c>
      <c r="G14" s="19">
        <f t="shared" si="1"/>
        <v>556999</v>
      </c>
      <c r="H14" s="20">
        <f t="shared" si="2"/>
        <v>7.9893473265257864E-2</v>
      </c>
    </row>
    <row r="15" spans="2:8" x14ac:dyDescent="0.3">
      <c r="B15" s="15" t="s">
        <v>12</v>
      </c>
      <c r="C15" s="16">
        <v>15921</v>
      </c>
      <c r="D15" s="17">
        <f t="shared" ref="D15:F17" si="3">C15/C$12</f>
        <v>1.3094501986998766E-3</v>
      </c>
      <c r="E15" s="16">
        <v>15921</v>
      </c>
      <c r="F15" s="17">
        <f t="shared" si="3"/>
        <v>1.4264591370661388E-3</v>
      </c>
      <c r="G15" s="16">
        <f t="shared" si="1"/>
        <v>0</v>
      </c>
      <c r="H15" s="17">
        <f t="shared" si="2"/>
        <v>0</v>
      </c>
    </row>
    <row r="16" spans="2:8" x14ac:dyDescent="0.3">
      <c r="B16" s="15" t="s">
        <v>13</v>
      </c>
      <c r="C16" s="16">
        <v>6794698</v>
      </c>
      <c r="D16" s="17">
        <f t="shared" si="3"/>
        <v>0.55884169626315272</v>
      </c>
      <c r="E16" s="16">
        <f>6275543</f>
        <v>6275543</v>
      </c>
      <c r="F16" s="17">
        <f t="shared" si="3"/>
        <v>0.56226403193275853</v>
      </c>
      <c r="G16" s="16">
        <f t="shared" si="1"/>
        <v>519155</v>
      </c>
      <c r="H16" s="17">
        <f t="shared" si="2"/>
        <v>8.2726705880272089E-2</v>
      </c>
    </row>
    <row r="17" spans="2:8" x14ac:dyDescent="0.3">
      <c r="B17" s="15" t="s">
        <v>14</v>
      </c>
      <c r="C17" s="16">
        <v>718151</v>
      </c>
      <c r="D17" s="17">
        <f t="shared" si="3"/>
        <v>5.9065571863985623E-2</v>
      </c>
      <c r="E17" s="16">
        <v>680307</v>
      </c>
      <c r="F17" s="17">
        <f t="shared" si="3"/>
        <v>6.0952838148360888E-2</v>
      </c>
      <c r="G17" s="16">
        <f t="shared" si="1"/>
        <v>37844</v>
      </c>
      <c r="H17" s="17">
        <f t="shared" si="2"/>
        <v>5.5627826848760886E-2</v>
      </c>
    </row>
    <row r="18" spans="2:8" x14ac:dyDescent="0.3">
      <c r="B18" s="18" t="s">
        <v>10</v>
      </c>
      <c r="C18" s="19">
        <f>C19</f>
        <v>37049</v>
      </c>
      <c r="D18" s="20">
        <f>C18/C$12</f>
        <v>3.0471591239012454E-3</v>
      </c>
      <c r="E18" s="19">
        <f>E19</f>
        <v>40078</v>
      </c>
      <c r="F18" s="20">
        <f>E18/E$12</f>
        <v>3.5908315617949067E-3</v>
      </c>
      <c r="G18" s="19">
        <f t="shared" si="1"/>
        <v>-3029</v>
      </c>
      <c r="H18" s="20">
        <f t="shared" si="2"/>
        <v>-7.5577623633913849E-2</v>
      </c>
    </row>
    <row r="19" spans="2:8" x14ac:dyDescent="0.3">
      <c r="B19" s="15" t="s">
        <v>15</v>
      </c>
      <c r="C19" s="16">
        <v>37049</v>
      </c>
      <c r="D19" s="17">
        <f t="shared" ref="D19:F28" si="4">C19/C$12</f>
        <v>3.0471591239012454E-3</v>
      </c>
      <c r="E19" s="16">
        <v>40078</v>
      </c>
      <c r="F19" s="17">
        <f t="shared" si="4"/>
        <v>3.5908315617949067E-3</v>
      </c>
      <c r="G19" s="16">
        <f t="shared" si="1"/>
        <v>-3029</v>
      </c>
      <c r="H19" s="17">
        <f t="shared" si="2"/>
        <v>-7.5577623633913849E-2</v>
      </c>
    </row>
    <row r="20" spans="2:8" x14ac:dyDescent="0.3">
      <c r="B20" s="18" t="s">
        <v>11</v>
      </c>
      <c r="C20" s="19">
        <f>C21+C22+C23</f>
        <v>4592719</v>
      </c>
      <c r="D20" s="20">
        <f t="shared" si="4"/>
        <v>0.37773612255026057</v>
      </c>
      <c r="E20" s="19">
        <f>E21+E22+E23</f>
        <v>4149354</v>
      </c>
      <c r="F20" s="20">
        <f t="shared" si="4"/>
        <v>0.37176583922001954</v>
      </c>
      <c r="G20" s="19">
        <f t="shared" si="1"/>
        <v>443365</v>
      </c>
      <c r="H20" s="20">
        <f t="shared" si="2"/>
        <v>0.10685157255804167</v>
      </c>
    </row>
    <row r="21" spans="2:8" x14ac:dyDescent="0.3">
      <c r="B21" s="15" t="s">
        <v>16</v>
      </c>
      <c r="C21" s="16">
        <v>3212361</v>
      </c>
      <c r="D21" s="17">
        <f t="shared" si="4"/>
        <v>0.26420618992184752</v>
      </c>
      <c r="E21" s="16">
        <v>2854185</v>
      </c>
      <c r="F21" s="17">
        <f t="shared" si="4"/>
        <v>0.25572377816262282</v>
      </c>
      <c r="G21" s="16">
        <f t="shared" si="1"/>
        <v>358176</v>
      </c>
      <c r="H21" s="17">
        <f t="shared" si="2"/>
        <v>0.12549151509099787</v>
      </c>
    </row>
    <row r="22" spans="2:8" x14ac:dyDescent="0.3">
      <c r="B22" s="15" t="s">
        <v>17</v>
      </c>
      <c r="C22" s="16">
        <v>1029707</v>
      </c>
      <c r="D22" s="17">
        <f t="shared" si="4"/>
        <v>8.4690034278792403E-2</v>
      </c>
      <c r="E22" s="16">
        <v>981484</v>
      </c>
      <c r="F22" s="17">
        <f t="shared" si="4"/>
        <v>8.7937115739226315E-2</v>
      </c>
      <c r="G22" s="16">
        <f t="shared" si="1"/>
        <v>48223</v>
      </c>
      <c r="H22" s="17">
        <f t="shared" si="2"/>
        <v>4.9132741848058714E-2</v>
      </c>
    </row>
    <row r="23" spans="2:8" x14ac:dyDescent="0.3">
      <c r="B23" s="15" t="s">
        <v>18</v>
      </c>
      <c r="C23" s="16">
        <v>350651</v>
      </c>
      <c r="D23" s="17">
        <f t="shared" si="4"/>
        <v>2.8839898349620655E-2</v>
      </c>
      <c r="E23" s="16">
        <v>313685</v>
      </c>
      <c r="F23" s="17">
        <f t="shared" si="4"/>
        <v>2.8104945318170451E-2</v>
      </c>
      <c r="G23" s="16">
        <f t="shared" si="1"/>
        <v>36966</v>
      </c>
      <c r="H23" s="17">
        <f t="shared" si="2"/>
        <v>0.11784433428439356</v>
      </c>
    </row>
    <row r="24" spans="2:8" x14ac:dyDescent="0.3">
      <c r="B24" s="21" t="s">
        <v>19</v>
      </c>
      <c r="C24" s="22">
        <f>C14+C18+C20</f>
        <v>12158538</v>
      </c>
      <c r="D24" s="23">
        <f t="shared" si="4"/>
        <v>1</v>
      </c>
      <c r="E24" s="22">
        <f>E14+E18+E20</f>
        <v>11161203</v>
      </c>
      <c r="F24" s="23">
        <f t="shared" si="4"/>
        <v>1</v>
      </c>
      <c r="G24" s="22">
        <f t="shared" ref="G24" si="5">C24-E24</f>
        <v>997335</v>
      </c>
      <c r="H24" s="23">
        <f t="shared" si="2"/>
        <v>8.9357303150923828E-2</v>
      </c>
    </row>
    <row r="25" spans="2:8" x14ac:dyDescent="0.3">
      <c r="B25" s="15"/>
      <c r="C25" s="15"/>
      <c r="D25" s="15"/>
      <c r="E25" s="15"/>
      <c r="F25" s="15"/>
      <c r="G25" s="24"/>
      <c r="H25" s="24"/>
    </row>
    <row r="26" spans="2:8" x14ac:dyDescent="0.3">
      <c r="B26" s="5" t="s">
        <v>43</v>
      </c>
      <c r="C26" s="6">
        <f>C8-C20</f>
        <v>-314459</v>
      </c>
      <c r="D26" s="9">
        <f t="shared" si="4"/>
        <v>-2.5863224673887599E-2</v>
      </c>
      <c r="E26" s="6">
        <f>E8-E20</f>
        <v>-506718</v>
      </c>
      <c r="F26" s="9">
        <f t="shared" si="4"/>
        <v>-4.539994479089754E-2</v>
      </c>
      <c r="G26" s="19">
        <f t="shared" ref="G26:G28" si="6">C26-E26</f>
        <v>192259</v>
      </c>
      <c r="H26" s="20">
        <f t="shared" si="2"/>
        <v>-0.37942011138345189</v>
      </c>
    </row>
    <row r="27" spans="2:8" x14ac:dyDescent="0.3">
      <c r="B27" s="5" t="s">
        <v>44</v>
      </c>
      <c r="C27" s="14">
        <f>C9+C10-C20</f>
        <v>-3519357</v>
      </c>
      <c r="D27" s="9">
        <f t="shared" si="4"/>
        <v>-0.28945560724488423</v>
      </c>
      <c r="E27" s="14">
        <f>E9+E10-E20</f>
        <v>-3287702</v>
      </c>
      <c r="F27" s="9">
        <f t="shared" si="4"/>
        <v>-0.29456520054334645</v>
      </c>
      <c r="G27" s="19">
        <f t="shared" si="6"/>
        <v>-231655</v>
      </c>
      <c r="H27" s="20">
        <f t="shared" si="2"/>
        <v>7.0461069768488649E-2</v>
      </c>
    </row>
    <row r="28" spans="2:8" x14ac:dyDescent="0.3">
      <c r="B28" s="5" t="s">
        <v>45</v>
      </c>
      <c r="C28" s="14">
        <f>C26-C27</f>
        <v>3204898</v>
      </c>
      <c r="D28" s="8">
        <f t="shared" si="4"/>
        <v>0.2635923825709966</v>
      </c>
      <c r="E28" s="14">
        <f>E26-E27</f>
        <v>2780984</v>
      </c>
      <c r="F28" s="8">
        <f t="shared" si="4"/>
        <v>0.24916525575244891</v>
      </c>
      <c r="G28" s="19">
        <f t="shared" si="6"/>
        <v>423914</v>
      </c>
      <c r="H28" s="20">
        <f t="shared" si="2"/>
        <v>0.15243309562370722</v>
      </c>
    </row>
  </sheetData>
  <pageMargins left="0.70866141732283472" right="0.70866141732283472" top="0.74803149606299213" bottom="0.74803149606299213" header="0.31496062992125984" footer="0.31496062992125984"/>
  <pageSetup paperSize="9"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3:I35"/>
  <sheetViews>
    <sheetView topLeftCell="A4" zoomScale="115" zoomScaleNormal="115" workbookViewId="0">
      <selection activeCell="H3" sqref="H3"/>
    </sheetView>
  </sheetViews>
  <sheetFormatPr baseColWidth="10" defaultRowHeight="14.4" x14ac:dyDescent="0.3"/>
  <cols>
    <col min="1" max="1" width="2.5546875" customWidth="1"/>
    <col min="2" max="2" width="53.44140625" customWidth="1"/>
    <col min="7" max="7" width="14" bestFit="1" customWidth="1"/>
  </cols>
  <sheetData>
    <row r="3" spans="2:9" ht="18" x14ac:dyDescent="0.35">
      <c r="B3" s="2" t="s">
        <v>0</v>
      </c>
    </row>
    <row r="4" spans="2:9" x14ac:dyDescent="0.3">
      <c r="B4" t="s">
        <v>7</v>
      </c>
    </row>
    <row r="5" spans="2:9" ht="27.6" x14ac:dyDescent="0.3">
      <c r="C5" s="13">
        <v>2022</v>
      </c>
      <c r="D5" s="11" t="s">
        <v>31</v>
      </c>
      <c r="E5" s="13">
        <v>2021</v>
      </c>
      <c r="F5" s="11" t="s">
        <v>31</v>
      </c>
      <c r="G5" s="11" t="s">
        <v>39</v>
      </c>
      <c r="H5" s="12" t="s">
        <v>32</v>
      </c>
    </row>
    <row r="6" spans="2:9" s="4" customFormat="1" ht="18" customHeight="1" x14ac:dyDescent="0.3">
      <c r="B6" s="15" t="s">
        <v>20</v>
      </c>
      <c r="C6" s="16">
        <v>28466170</v>
      </c>
      <c r="D6" s="17">
        <f>C6/C$6</f>
        <v>1</v>
      </c>
      <c r="E6" s="16">
        <v>25516952</v>
      </c>
      <c r="F6" s="17">
        <f>E6/E$6</f>
        <v>1</v>
      </c>
      <c r="G6" s="16">
        <f>C6-E6</f>
        <v>2949218</v>
      </c>
      <c r="H6" s="17">
        <f>C6/E6-1</f>
        <v>0.11557877288792162</v>
      </c>
      <c r="I6" s="15"/>
    </row>
    <row r="7" spans="2:9" s="4" customFormat="1" ht="18" customHeight="1" x14ac:dyDescent="0.3">
      <c r="B7" s="15" t="s">
        <v>49</v>
      </c>
      <c r="C7" s="16">
        <v>-21238881</v>
      </c>
      <c r="D7" s="17">
        <f t="shared" ref="D7:F19" si="0">C7/C$6</f>
        <v>-0.7461095398502855</v>
      </c>
      <c r="E7" s="16">
        <v>-18871088</v>
      </c>
      <c r="F7" s="17">
        <f t="shared" si="0"/>
        <v>-0.73955102474621581</v>
      </c>
      <c r="G7" s="16">
        <f>C7-E7</f>
        <v>-2367793</v>
      </c>
      <c r="H7" s="17">
        <f>C7/E7-1</f>
        <v>0.12547199186395619</v>
      </c>
      <c r="I7" s="15"/>
    </row>
    <row r="8" spans="2:9" s="4" customFormat="1" ht="18" customHeight="1" x14ac:dyDescent="0.3">
      <c r="B8" s="15" t="s">
        <v>21</v>
      </c>
      <c r="C8" s="16">
        <v>28608</v>
      </c>
      <c r="D8" s="17">
        <f t="shared" si="0"/>
        <v>1.0049824054307272E-3</v>
      </c>
      <c r="E8" s="15"/>
      <c r="F8" s="17">
        <f t="shared" si="0"/>
        <v>0</v>
      </c>
      <c r="G8" s="16">
        <f t="shared" ref="G8:G19" si="1">C8-E8</f>
        <v>28608</v>
      </c>
      <c r="H8" s="17"/>
      <c r="I8" s="15"/>
    </row>
    <row r="9" spans="2:9" s="4" customFormat="1" ht="18" customHeight="1" x14ac:dyDescent="0.3">
      <c r="B9" s="15" t="s">
        <v>22</v>
      </c>
      <c r="C9" s="16">
        <f>-3678832</f>
        <v>-3678832</v>
      </c>
      <c r="D9" s="17">
        <f t="shared" si="0"/>
        <v>-0.12923522904556531</v>
      </c>
      <c r="E9" s="16">
        <v>-3381530</v>
      </c>
      <c r="F9" s="17">
        <f t="shared" si="0"/>
        <v>-0.13252092177780481</v>
      </c>
      <c r="G9" s="16">
        <f t="shared" si="1"/>
        <v>-297302</v>
      </c>
      <c r="H9" s="17">
        <f>C9/E9-1</f>
        <v>8.7919373774593135E-2</v>
      </c>
      <c r="I9" s="15"/>
    </row>
    <row r="10" spans="2:9" s="4" customFormat="1" ht="18" customHeight="1" x14ac:dyDescent="0.3">
      <c r="B10" s="15" t="s">
        <v>23</v>
      </c>
      <c r="C10" s="16">
        <v>-1910915</v>
      </c>
      <c r="D10" s="17">
        <f t="shared" si="0"/>
        <v>-6.7129332818570253E-2</v>
      </c>
      <c r="E10" s="16">
        <v>-1738938</v>
      </c>
      <c r="F10" s="17">
        <f t="shared" si="0"/>
        <v>-6.8148343109318069E-2</v>
      </c>
      <c r="G10" s="16">
        <f t="shared" si="1"/>
        <v>-171977</v>
      </c>
      <c r="H10" s="17">
        <f>C10/E10-1</f>
        <v>9.8897718032500359E-2</v>
      </c>
      <c r="I10" s="15"/>
    </row>
    <row r="11" spans="2:9" s="4" customFormat="1" ht="18" customHeight="1" x14ac:dyDescent="0.3">
      <c r="B11" s="15" t="s">
        <v>24</v>
      </c>
      <c r="C11" s="16">
        <v>-746880</v>
      </c>
      <c r="D11" s="17">
        <f t="shared" si="0"/>
        <v>-2.6237460114936433E-2</v>
      </c>
      <c r="E11" s="16">
        <v>-689801</v>
      </c>
      <c r="F11" s="17">
        <f t="shared" si="0"/>
        <v>-2.7033048461273902E-2</v>
      </c>
      <c r="G11" s="16">
        <f t="shared" si="1"/>
        <v>-57079</v>
      </c>
      <c r="H11" s="17">
        <f>C11/E11-1</f>
        <v>8.2747053135614479E-2</v>
      </c>
      <c r="I11" s="15"/>
    </row>
    <row r="12" spans="2:9" s="4" customFormat="1" ht="18" customHeight="1" x14ac:dyDescent="0.3">
      <c r="B12" s="15" t="s">
        <v>25</v>
      </c>
      <c r="C12" s="16">
        <v>4207</v>
      </c>
      <c r="D12" s="17">
        <f t="shared" si="0"/>
        <v>1.4778946377401667E-4</v>
      </c>
      <c r="E12" s="16"/>
      <c r="F12" s="17">
        <f t="shared" si="0"/>
        <v>0</v>
      </c>
      <c r="G12" s="16">
        <f t="shared" si="1"/>
        <v>4207</v>
      </c>
      <c r="H12" s="17"/>
      <c r="I12" s="15"/>
    </row>
    <row r="13" spans="2:9" s="4" customFormat="1" ht="18" customHeight="1" x14ac:dyDescent="0.3">
      <c r="B13" s="18" t="s">
        <v>26</v>
      </c>
      <c r="C13" s="19">
        <f>SUM(C6:C12)</f>
        <v>923477</v>
      </c>
      <c r="D13" s="20">
        <f t="shared" si="0"/>
        <v>3.2441210039847297E-2</v>
      </c>
      <c r="E13" s="19">
        <f t="shared" ref="E13" si="2">SUM(E6:E12)</f>
        <v>835595</v>
      </c>
      <c r="F13" s="20">
        <f t="shared" si="0"/>
        <v>3.2746661905387449E-2</v>
      </c>
      <c r="G13" s="19">
        <f t="shared" si="1"/>
        <v>87882</v>
      </c>
      <c r="H13" s="20">
        <f t="shared" ref="H13:H19" si="3">C13/E13-1</f>
        <v>0.10517296058497227</v>
      </c>
      <c r="I13" s="15"/>
    </row>
    <row r="14" spans="2:9" s="4" customFormat="1" ht="18" customHeight="1" x14ac:dyDescent="0.3">
      <c r="B14" s="15" t="s">
        <v>46</v>
      </c>
      <c r="C14" s="19"/>
      <c r="D14" s="20"/>
      <c r="E14" s="19"/>
      <c r="F14" s="20"/>
      <c r="G14" s="16"/>
      <c r="H14" s="20"/>
      <c r="I14" s="15"/>
    </row>
    <row r="15" spans="2:9" s="4" customFormat="1" ht="18" customHeight="1" x14ac:dyDescent="0.3">
      <c r="B15" s="15" t="s">
        <v>27</v>
      </c>
      <c r="C15" s="16">
        <v>4956</v>
      </c>
      <c r="D15" s="17">
        <f t="shared" si="0"/>
        <v>1.7410139825624593E-4</v>
      </c>
      <c r="E15" s="16">
        <v>1119</v>
      </c>
      <c r="F15" s="17">
        <f t="shared" si="0"/>
        <v>4.3853200021695382E-5</v>
      </c>
      <c r="G15" s="16">
        <f t="shared" si="1"/>
        <v>3837</v>
      </c>
      <c r="H15" s="17">
        <f t="shared" si="3"/>
        <v>3.4289544235924936</v>
      </c>
      <c r="I15" s="15"/>
    </row>
    <row r="16" spans="2:9" s="4" customFormat="1" ht="18" customHeight="1" x14ac:dyDescent="0.3">
      <c r="B16" s="18" t="s">
        <v>28</v>
      </c>
      <c r="C16" s="19">
        <f>C15</f>
        <v>4956</v>
      </c>
      <c r="D16" s="20">
        <f t="shared" si="0"/>
        <v>1.7410139825624593E-4</v>
      </c>
      <c r="E16" s="19">
        <f>E15</f>
        <v>1119</v>
      </c>
      <c r="F16" s="20">
        <f t="shared" si="0"/>
        <v>4.3853200021695382E-5</v>
      </c>
      <c r="G16" s="19">
        <f t="shared" si="1"/>
        <v>3837</v>
      </c>
      <c r="H16" s="20">
        <f t="shared" si="3"/>
        <v>3.4289544235924936</v>
      </c>
      <c r="I16" s="15"/>
    </row>
    <row r="17" spans="2:9" s="4" customFormat="1" ht="18" customHeight="1" x14ac:dyDescent="0.3">
      <c r="B17" s="18" t="s">
        <v>47</v>
      </c>
      <c r="C17" s="19">
        <f>C13+C16</f>
        <v>928433</v>
      </c>
      <c r="D17" s="20">
        <f t="shared" si="0"/>
        <v>3.2615311438103547E-2</v>
      </c>
      <c r="E17" s="19">
        <f>E13+E16</f>
        <v>836714</v>
      </c>
      <c r="F17" s="20">
        <f t="shared" si="0"/>
        <v>3.2790515105409139E-2</v>
      </c>
      <c r="G17" s="19">
        <f t="shared" si="1"/>
        <v>91719</v>
      </c>
      <c r="H17" s="20">
        <f t="shared" si="3"/>
        <v>0.10961810128670013</v>
      </c>
      <c r="I17" s="15"/>
    </row>
    <row r="18" spans="2:9" s="4" customFormat="1" ht="18" customHeight="1" x14ac:dyDescent="0.3">
      <c r="B18" s="15" t="s">
        <v>29</v>
      </c>
      <c r="C18" s="16">
        <v>-210282</v>
      </c>
      <c r="D18" s="17">
        <f t="shared" si="0"/>
        <v>-7.3870843882404974E-3</v>
      </c>
      <c r="E18" s="16">
        <v>-156407</v>
      </c>
      <c r="F18" s="17">
        <f t="shared" si="0"/>
        <v>-6.1295330257312864E-3</v>
      </c>
      <c r="G18" s="16">
        <f t="shared" si="1"/>
        <v>-53875</v>
      </c>
      <c r="H18" s="17">
        <f t="shared" si="3"/>
        <v>0.34445389272858629</v>
      </c>
      <c r="I18" s="15"/>
    </row>
    <row r="19" spans="2:9" s="4" customFormat="1" ht="18" customHeight="1" x14ac:dyDescent="0.3">
      <c r="B19" s="18" t="s">
        <v>30</v>
      </c>
      <c r="C19" s="19">
        <f>C17+C18</f>
        <v>718151</v>
      </c>
      <c r="D19" s="20">
        <f t="shared" si="0"/>
        <v>2.5228227049863047E-2</v>
      </c>
      <c r="E19" s="19">
        <f>E17+E18</f>
        <v>680307</v>
      </c>
      <c r="F19" s="20">
        <f t="shared" si="0"/>
        <v>2.6660982079677854E-2</v>
      </c>
      <c r="G19" s="19">
        <f t="shared" si="1"/>
        <v>37844</v>
      </c>
      <c r="H19" s="20">
        <f t="shared" si="3"/>
        <v>5.5627826848760886E-2</v>
      </c>
      <c r="I19" s="15"/>
    </row>
    <row r="20" spans="2:9" s="4" customFormat="1" ht="18" hidden="1" customHeight="1" x14ac:dyDescent="0.3">
      <c r="B20" s="18"/>
      <c r="C20" s="19"/>
      <c r="D20" s="20"/>
      <c r="E20" s="19"/>
      <c r="F20" s="20"/>
      <c r="G20" s="20"/>
      <c r="H20" s="20"/>
      <c r="I20" s="15"/>
    </row>
    <row r="21" spans="2:9" s="4" customFormat="1" ht="18" customHeight="1" x14ac:dyDescent="0.3">
      <c r="B21" s="18"/>
      <c r="C21" s="19"/>
      <c r="D21" s="25"/>
      <c r="E21" s="19"/>
      <c r="F21" s="25"/>
      <c r="G21" s="25"/>
      <c r="H21" s="25"/>
    </row>
    <row r="22" spans="2:9" x14ac:dyDescent="0.3">
      <c r="B22" s="5" t="s">
        <v>34</v>
      </c>
      <c r="C22" s="3">
        <f>C6+C7+C8+C10</f>
        <v>5344982</v>
      </c>
      <c r="E22" s="3">
        <f>E6+E7+E8+E10</f>
        <v>4906926</v>
      </c>
      <c r="H22" s="7">
        <f>C22/E22-1</f>
        <v>8.9272999022198318E-2</v>
      </c>
    </row>
    <row r="23" spans="2:9" x14ac:dyDescent="0.3">
      <c r="B23" s="5" t="s">
        <v>33</v>
      </c>
      <c r="C23" s="3">
        <f>C13-C12-C11</f>
        <v>1666150</v>
      </c>
      <c r="E23" s="3">
        <f>E13-E12-E11-E8</f>
        <v>1525396</v>
      </c>
      <c r="H23" s="7">
        <f>C23/E23-1</f>
        <v>9.22737439982797E-2</v>
      </c>
    </row>
    <row r="24" spans="2:9" hidden="1" x14ac:dyDescent="0.3"/>
    <row r="25" spans="2:9" x14ac:dyDescent="0.3">
      <c r="C25" s="8"/>
      <c r="E25" s="3"/>
      <c r="H25" s="7"/>
      <c r="I25" s="3"/>
    </row>
    <row r="26" spans="2:9" x14ac:dyDescent="0.3">
      <c r="B26" t="s">
        <v>35</v>
      </c>
      <c r="C26" s="3">
        <v>99000</v>
      </c>
      <c r="E26" s="3">
        <f>C26-3200</f>
        <v>95800</v>
      </c>
      <c r="H26" s="7">
        <f t="shared" ref="H26:H27" si="4">C26/E26-1</f>
        <v>3.3402922755741082E-2</v>
      </c>
    </row>
    <row r="27" spans="2:9" x14ac:dyDescent="0.3">
      <c r="B27" t="s">
        <v>36</v>
      </c>
      <c r="C27" s="10">
        <f>-C9/C26</f>
        <v>37.159919191919194</v>
      </c>
      <c r="E27" s="10">
        <f>-E9/E26</f>
        <v>35.297807933194157</v>
      </c>
      <c r="H27" s="7">
        <f t="shared" si="4"/>
        <v>5.2754303107131584E-2</v>
      </c>
      <c r="I27" t="s">
        <v>37</v>
      </c>
    </row>
    <row r="28" spans="2:9" x14ac:dyDescent="0.3">
      <c r="B28" t="s">
        <v>50</v>
      </c>
      <c r="C28" s="10">
        <f>C6/C26</f>
        <v>287.53707070707071</v>
      </c>
      <c r="E28" s="10">
        <f>E6/E26</f>
        <v>266.35649269311062</v>
      </c>
      <c r="H28" s="7"/>
    </row>
    <row r="29" spans="2:9" x14ac:dyDescent="0.3">
      <c r="C29" s="10"/>
      <c r="E29" s="10"/>
      <c r="H29" s="7"/>
    </row>
    <row r="31" spans="2:9" x14ac:dyDescent="0.3">
      <c r="B31" t="s">
        <v>38</v>
      </c>
      <c r="C31" s="7">
        <f>-C18/C17</f>
        <v>0.22649130308810653</v>
      </c>
      <c r="E31" s="7">
        <f>-E18/E17</f>
        <v>0.18693006212397545</v>
      </c>
    </row>
    <row r="33" spans="2:4" x14ac:dyDescent="0.3">
      <c r="B33" t="s">
        <v>40</v>
      </c>
      <c r="C33" s="3">
        <v>31041</v>
      </c>
    </row>
    <row r="34" spans="2:4" x14ac:dyDescent="0.3">
      <c r="B34" t="s">
        <v>41</v>
      </c>
      <c r="C34" s="3">
        <f>C6/1000</f>
        <v>28466.17</v>
      </c>
    </row>
    <row r="35" spans="2:4" x14ac:dyDescent="0.3">
      <c r="B35" t="s">
        <v>42</v>
      </c>
      <c r="C35" s="3">
        <f>C33-C34</f>
        <v>2574.8300000000017</v>
      </c>
      <c r="D35" s="7">
        <f>C35/C34</f>
        <v>9.0452280724804282E-2</v>
      </c>
    </row>
  </sheetData>
  <pageMargins left="0.70866141732283472" right="0.70866141732283472" top="0.74803149606299213" bottom="0.74803149606299213" header="0.31496062992125984" footer="0.31496062992125984"/>
  <pageSetup paperSize="9" scale="8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0DE98-6925-4AA7-8540-15E0A8A681C4}">
  <dimension ref="A1:H47"/>
  <sheetViews>
    <sheetView tabSelected="1" workbookViewId="0">
      <selection activeCell="B3" sqref="B3"/>
    </sheetView>
  </sheetViews>
  <sheetFormatPr baseColWidth="10" defaultRowHeight="14.4" x14ac:dyDescent="0.3"/>
  <cols>
    <col min="1" max="1" width="41.21875" customWidth="1"/>
    <col min="2" max="2" width="39.88671875" customWidth="1"/>
    <col min="3" max="3" width="11.5546875" hidden="1" customWidth="1"/>
    <col min="4" max="4" width="10.109375" customWidth="1"/>
    <col min="5" max="5" width="0.5546875" hidden="1" customWidth="1"/>
    <col min="7" max="7" width="86.21875" customWidth="1"/>
    <col min="8" max="8" width="77" customWidth="1"/>
  </cols>
  <sheetData>
    <row r="1" spans="1:8" ht="21" x14ac:dyDescent="0.3">
      <c r="A1" s="26"/>
      <c r="B1" s="27"/>
      <c r="C1" s="27"/>
      <c r="D1" s="27"/>
    </row>
    <row r="2" spans="1:8" ht="54" x14ac:dyDescent="0.3">
      <c r="A2" s="28" t="s">
        <v>51</v>
      </c>
      <c r="B2" s="29" t="str">
        <f>[2]BalanceRM!A3</f>
        <v>BALANCE DE SITUACIÓN</v>
      </c>
      <c r="C2" s="29"/>
      <c r="D2" s="29" t="str">
        <f>[2]BalanceRM!C3</f>
        <v>Peso (%)</v>
      </c>
      <c r="E2" s="30"/>
      <c r="F2" s="31" t="s">
        <v>52</v>
      </c>
      <c r="G2" s="31" t="s">
        <v>53</v>
      </c>
      <c r="H2" s="31" t="s">
        <v>54</v>
      </c>
    </row>
    <row r="3" spans="1:8" ht="52.2" customHeight="1" x14ac:dyDescent="0.3">
      <c r="A3" s="32" t="s">
        <v>55</v>
      </c>
      <c r="B3" s="33" t="e">
        <f>[1]BalanceRM!A139/([1]BalanceRM!A13+[1]BalanceRM!A139)</f>
        <v>#VALUE!</v>
      </c>
      <c r="C3" s="33">
        <f>[1]BalanceRM!B139/([1]BalanceRM!B13+[1]BalanceRM!B139)</f>
        <v>0.15778337387829569</v>
      </c>
      <c r="D3" s="33">
        <f>[1]BalanceRM!C139/([1]BalanceRM!C13+[1]BalanceRM!C139)</f>
        <v>0</v>
      </c>
      <c r="E3" s="33">
        <f>[1]BalanceRM!D139/([1]BalanceRM!D13+[1]BalanceRM!D139)</f>
        <v>0.129870332190101</v>
      </c>
      <c r="F3" s="34" t="e">
        <f t="shared" ref="F3:F26" si="0">(B3-D3)/D3</f>
        <v>#VALUE!</v>
      </c>
      <c r="G3" s="35" t="s">
        <v>56</v>
      </c>
      <c r="H3" s="35"/>
    </row>
    <row r="4" spans="1:8" ht="52.2" customHeight="1" x14ac:dyDescent="0.3">
      <c r="A4" s="32" t="s">
        <v>57</v>
      </c>
      <c r="B4" s="36" t="e">
        <f>([1]BalanceRM!A98+[1]BalanceRM!A115)/[1]BalanceRM!A74</f>
        <v>#VALUE!</v>
      </c>
      <c r="C4" s="36">
        <f>([1]BalanceRM!B98+[1]BalanceRM!B115)/[1]BalanceRM!B74</f>
        <v>2.2000569544252473</v>
      </c>
      <c r="D4" s="36">
        <f>([1]BalanceRM!C98+[1]BalanceRM!C115)/[1]BalanceRM!C74</f>
        <v>2.2000569544252468</v>
      </c>
      <c r="E4" s="36"/>
      <c r="F4" s="34" t="e">
        <f t="shared" si="0"/>
        <v>#VALUE!</v>
      </c>
      <c r="G4" s="35" t="s">
        <v>58</v>
      </c>
      <c r="H4" s="37"/>
    </row>
    <row r="5" spans="1:8" ht="52.2" customHeight="1" x14ac:dyDescent="0.3">
      <c r="A5" s="32" t="s">
        <v>59</v>
      </c>
      <c r="B5" s="36" t="e">
        <f>[1]BalanceRM!A98/[1]BalanceRM!A115</f>
        <v>#VALUE!</v>
      </c>
      <c r="C5" s="36">
        <f>[1]BalanceRM!B98/[1]BalanceRM!B115</f>
        <v>0.88882567424166004</v>
      </c>
      <c r="D5" s="36">
        <f>[1]BalanceRM!C98/[1]BalanceRM!C115</f>
        <v>0.88882567424166004</v>
      </c>
      <c r="E5" s="38"/>
      <c r="F5" s="34" t="e">
        <f t="shared" si="0"/>
        <v>#VALUE!</v>
      </c>
      <c r="G5" s="35" t="s">
        <v>60</v>
      </c>
      <c r="H5" s="37"/>
    </row>
    <row r="6" spans="1:8" ht="52.2" customHeight="1" x14ac:dyDescent="0.3">
      <c r="A6" s="32" t="s">
        <v>61</v>
      </c>
      <c r="B6" s="36" t="e">
        <f>[1]BalanceRM!A71/([1]BalanceRM!A98+[1]BalanceRM!A115)</f>
        <v>#VALUE!</v>
      </c>
      <c r="C6" s="36">
        <f>[1]BalanceRM!B71/([1]BalanceRM!B98+[1]BalanceRM!B115)</f>
        <v>1.4545336874068537</v>
      </c>
      <c r="D6" s="36">
        <f>[1]BalanceRM!C71/([1]BalanceRM!C98+[1]BalanceRM!C115)</f>
        <v>1.4545336874068537</v>
      </c>
      <c r="E6" s="38"/>
      <c r="F6" s="34" t="e">
        <f t="shared" si="0"/>
        <v>#VALUE!</v>
      </c>
      <c r="G6" s="35" t="s">
        <v>62</v>
      </c>
      <c r="H6" s="37"/>
    </row>
    <row r="7" spans="1:8" ht="52.2" customHeight="1" x14ac:dyDescent="0.3">
      <c r="A7" s="32" t="s">
        <v>63</v>
      </c>
      <c r="B7" s="36" t="e">
        <f>[1]BalanceRM!A36/[1]BalanceRM!A115</f>
        <v>#VALUE!</v>
      </c>
      <c r="C7" s="36">
        <f>[1]BalanceRM!B36/[1]BalanceRM!B115</f>
        <v>1.6087316693879514</v>
      </c>
      <c r="D7" s="36">
        <f>[1]BalanceRM!C36/[1]BalanceRM!C115</f>
        <v>1.6087316693879512</v>
      </c>
      <c r="E7" s="38"/>
      <c r="F7" s="34" t="e">
        <f t="shared" si="0"/>
        <v>#VALUE!</v>
      </c>
      <c r="G7" s="35" t="s">
        <v>64</v>
      </c>
      <c r="H7" s="37"/>
    </row>
    <row r="8" spans="1:8" ht="52.2" customHeight="1" x14ac:dyDescent="0.3">
      <c r="A8" s="32" t="s">
        <v>65</v>
      </c>
      <c r="B8" s="39" t="e">
        <f>[1]BalanceRM!A36-[1]BalanceRM!A115</f>
        <v>#VALUE!</v>
      </c>
      <c r="C8" s="39">
        <f>[1]BalanceRM!B36-[1]BalanceRM!B115</f>
        <v>741746.57000000007</v>
      </c>
      <c r="D8" s="39">
        <f>[1]BalanceRM!C36-[1]BalanceRM!C115</f>
        <v>0.22156963137982233</v>
      </c>
      <c r="E8" s="40"/>
      <c r="F8" s="34" t="e">
        <f t="shared" si="0"/>
        <v>#VALUE!</v>
      </c>
      <c r="G8" s="35" t="s">
        <v>66</v>
      </c>
      <c r="H8" s="35"/>
    </row>
    <row r="9" spans="1:8" ht="52.2" customHeight="1" x14ac:dyDescent="0.3">
      <c r="A9" s="32" t="s">
        <v>67</v>
      </c>
      <c r="B9" s="39" t="e">
        <f>([1]BalanceRM!A45+[1]BalanceRM!A38)-([1]BalanceRM!A125+[1]BalanceRM!A117+[1]BalanceRM!A133)</f>
        <v>#VALUE!</v>
      </c>
      <c r="C9" s="39">
        <f>([1]BalanceRM!B45+[1]BalanceRM!B38)-([1]BalanceRM!B125+[1]BalanceRM!B117+[1]BalanceRM!B133)</f>
        <v>436926.5</v>
      </c>
      <c r="D9" s="39">
        <f>([1]BalanceRM!C45+[1]BalanceRM!C38)-([1]BalanceRM!C125+[1]BalanceRM!C117+[1]BalanceRM!C133)</f>
        <v>0.13051579536805402</v>
      </c>
      <c r="E9" s="40"/>
      <c r="F9" s="34" t="e">
        <f t="shared" si="0"/>
        <v>#VALUE!</v>
      </c>
      <c r="G9" s="35" t="s">
        <v>68</v>
      </c>
      <c r="H9" s="35"/>
    </row>
    <row r="10" spans="1:8" ht="52.2" customHeight="1" x14ac:dyDescent="0.3">
      <c r="A10" s="32" t="s">
        <v>69</v>
      </c>
      <c r="B10" s="39" t="e">
        <f>([1]BalanceRM!A68)-[1]BalanceRM!A118</f>
        <v>#VALUE!</v>
      </c>
      <c r="C10" s="39">
        <f>([1]BalanceRM!B68)-[1]BalanceRM!B118</f>
        <v>304820.07</v>
      </c>
      <c r="D10" s="39">
        <f>([1]BalanceRM!C68)-[1]BalanceRM!C118</f>
        <v>9.1053836011768335E-2</v>
      </c>
      <c r="E10" s="40"/>
      <c r="F10" s="34" t="e">
        <f t="shared" si="0"/>
        <v>#VALUE!</v>
      </c>
      <c r="G10" s="35" t="s">
        <v>70</v>
      </c>
      <c r="H10" s="35"/>
    </row>
    <row r="11" spans="1:8" ht="52.2" customHeight="1" x14ac:dyDescent="0.3">
      <c r="A11" s="41" t="s">
        <v>71</v>
      </c>
      <c r="B11" s="42">
        <f>[1]EFE!G4</f>
        <v>0</v>
      </c>
      <c r="C11" s="42">
        <f>[1]EFE!H4</f>
        <v>749878.44000000006</v>
      </c>
      <c r="D11" s="42">
        <f>[1]EFE!H4</f>
        <v>749878.44000000006</v>
      </c>
      <c r="E11" s="43"/>
      <c r="F11" s="44">
        <f t="shared" si="0"/>
        <v>-1</v>
      </c>
      <c r="G11" s="35" t="s">
        <v>72</v>
      </c>
      <c r="H11" s="35"/>
    </row>
    <row r="12" spans="1:8" ht="52.2" customHeight="1" x14ac:dyDescent="0.3">
      <c r="A12" s="41" t="s">
        <v>73</v>
      </c>
      <c r="B12" s="42">
        <f>[1]EFE!G5</f>
        <v>0</v>
      </c>
      <c r="C12" s="42"/>
      <c r="D12" s="42">
        <f>[1]EFE!H5</f>
        <v>617767.65</v>
      </c>
      <c r="E12" s="43"/>
      <c r="F12" s="44">
        <f t="shared" si="0"/>
        <v>-1</v>
      </c>
      <c r="G12" s="35" t="s">
        <v>72</v>
      </c>
      <c r="H12" s="45"/>
    </row>
    <row r="13" spans="1:8" ht="52.2" customHeight="1" x14ac:dyDescent="0.3">
      <c r="A13" s="46" t="s">
        <v>74</v>
      </c>
      <c r="B13" s="42" t="e">
        <f>B12-(B9-D9)</f>
        <v>#VALUE!</v>
      </c>
      <c r="C13" s="42">
        <f t="shared" ref="C13" si="1">C12-(C9-E9)</f>
        <v>-436926.5</v>
      </c>
      <c r="D13" s="42">
        <f>[1]EFE!H6</f>
        <v>-422146.0199999999</v>
      </c>
      <c r="E13" s="43"/>
      <c r="F13" s="44" t="e">
        <f t="shared" si="0"/>
        <v>#VALUE!</v>
      </c>
      <c r="G13" s="47" t="s">
        <v>75</v>
      </c>
      <c r="H13" s="37" t="s">
        <v>76</v>
      </c>
    </row>
    <row r="14" spans="1:8" ht="52.2" customHeight="1" x14ac:dyDescent="0.3">
      <c r="A14" s="46" t="s">
        <v>77</v>
      </c>
      <c r="B14" s="48" t="e">
        <f>B11/[1]BalanceRM!A118</f>
        <v>#VALUE!</v>
      </c>
      <c r="C14" s="48">
        <f>C11/[1]BalanceRM!B118</f>
        <v>7.0541692806600622</v>
      </c>
      <c r="D14" s="48">
        <f>D11/[1]BalanceRM!C118</f>
        <v>23615176.121132754</v>
      </c>
      <c r="E14" s="49"/>
      <c r="F14" s="44" t="e">
        <f t="shared" si="0"/>
        <v>#VALUE!</v>
      </c>
      <c r="G14" s="35" t="s">
        <v>78</v>
      </c>
      <c r="H14" s="35"/>
    </row>
    <row r="15" spans="1:8" ht="52.2" customHeight="1" x14ac:dyDescent="0.3">
      <c r="A15" s="46" t="s">
        <v>79</v>
      </c>
      <c r="B15" s="48" t="e">
        <f>B12/[1]BalanceRM!A118</f>
        <v>#VALUE!</v>
      </c>
      <c r="C15" s="48">
        <f>C12/[1]BalanceRM!B118</f>
        <v>0</v>
      </c>
      <c r="D15" s="48">
        <f>D12/[1]BalanceRM!C118</f>
        <v>19454742.366893888</v>
      </c>
      <c r="E15" s="49"/>
      <c r="F15" s="44" t="e">
        <f t="shared" si="0"/>
        <v>#VALUE!</v>
      </c>
      <c r="G15" s="35" t="s">
        <v>78</v>
      </c>
      <c r="H15" s="35"/>
    </row>
    <row r="16" spans="1:8" ht="52.2" customHeight="1" x14ac:dyDescent="0.3">
      <c r="A16" s="46" t="s">
        <v>80</v>
      </c>
      <c r="B16" s="48" t="e">
        <f>B13/[1]BalanceRM!A118</f>
        <v>#VALUE!</v>
      </c>
      <c r="C16" s="48">
        <f>C13/[1]BalanceRM!B118</f>
        <v>-4.1102041741676398</v>
      </c>
      <c r="D16" s="48">
        <f>D13/[1]BalanceRM!C118</f>
        <v>-13294224.876148229</v>
      </c>
      <c r="E16" s="50"/>
      <c r="F16" s="44" t="e">
        <f t="shared" si="0"/>
        <v>#VALUE!</v>
      </c>
      <c r="G16" s="35" t="s">
        <v>81</v>
      </c>
      <c r="H16" s="35"/>
    </row>
    <row r="17" spans="1:8" ht="52.2" customHeight="1" x14ac:dyDescent="0.3">
      <c r="A17" s="46" t="s">
        <v>82</v>
      </c>
      <c r="B17" s="51" t="e">
        <f>B11/([1]BalanceRM!A98+[1]BalanceRM!A118)</f>
        <v>#VALUE!</v>
      </c>
      <c r="C17" s="51">
        <f>C11/([1]BalanceRM!B98+[1]BalanceRM!B118)</f>
        <v>0.63049581097099627</v>
      </c>
      <c r="D17" s="51">
        <f>D11/([1]BalanceRM!C98+[1]BalanceRM!C118)</f>
        <v>2110704.8934220229</v>
      </c>
      <c r="E17" s="52"/>
      <c r="F17" s="44" t="e">
        <f t="shared" si="0"/>
        <v>#VALUE!</v>
      </c>
      <c r="G17" s="35"/>
      <c r="H17" s="35"/>
    </row>
    <row r="18" spans="1:8" ht="52.2" customHeight="1" x14ac:dyDescent="0.3">
      <c r="A18" s="46" t="s">
        <v>83</v>
      </c>
      <c r="B18" s="51" t="e">
        <f>B12/([1]BalanceRM!A98+[1]BalanceRM!A118)</f>
        <v>#VALUE!</v>
      </c>
      <c r="C18" s="51">
        <f>C12/([1]BalanceRM!B98+[1]BalanceRM!B118)</f>
        <v>0</v>
      </c>
      <c r="D18" s="51">
        <f>D12/([1]BalanceRM!C98+[1]BalanceRM!C118)</f>
        <v>1738848.768412149</v>
      </c>
      <c r="E18" s="52"/>
      <c r="F18" s="44" t="e">
        <f t="shared" si="0"/>
        <v>#VALUE!</v>
      </c>
      <c r="G18" s="35"/>
      <c r="H18" s="35"/>
    </row>
    <row r="19" spans="1:8" ht="52.2" customHeight="1" x14ac:dyDescent="0.3">
      <c r="A19" s="46" t="s">
        <v>84</v>
      </c>
      <c r="B19" s="51" t="e">
        <f>B13/([1]BalanceRM!A98+[1]BalanceRM!A118)</f>
        <v>#VALUE!</v>
      </c>
      <c r="C19" s="51">
        <f>C13/([1]BalanceRM!B98+[1]BalanceRM!B118)</f>
        <v>-0.36736664672239272</v>
      </c>
      <c r="D19" s="51">
        <f>D13/([1]BalanceRM!C98+[1]BalanceRM!C118)</f>
        <v>-1188226.8146722966</v>
      </c>
      <c r="E19" s="52"/>
      <c r="F19" s="44" t="e">
        <f t="shared" si="0"/>
        <v>#VALUE!</v>
      </c>
      <c r="G19" s="35"/>
      <c r="H19" s="35"/>
    </row>
    <row r="20" spans="1:8" ht="52.2" customHeight="1" x14ac:dyDescent="0.3">
      <c r="A20" s="41" t="s">
        <v>85</v>
      </c>
      <c r="B20" s="53" t="e">
        <f>1/B18</f>
        <v>#VALUE!</v>
      </c>
      <c r="C20" s="53" t="e">
        <f t="shared" ref="C20:D21" si="2">1/C18</f>
        <v>#DIV/0!</v>
      </c>
      <c r="D20" s="53">
        <f t="shared" si="2"/>
        <v>5.7509314102868309E-7</v>
      </c>
      <c r="E20" s="52"/>
      <c r="F20" s="44" t="e">
        <f t="shared" si="0"/>
        <v>#VALUE!</v>
      </c>
      <c r="G20" s="35" t="s">
        <v>86</v>
      </c>
      <c r="H20" s="35"/>
    </row>
    <row r="21" spans="1:8" ht="52.2" customHeight="1" x14ac:dyDescent="0.3">
      <c r="A21" s="46" t="s">
        <v>87</v>
      </c>
      <c r="B21" s="54" t="e">
        <f>1/B19</f>
        <v>#VALUE!</v>
      </c>
      <c r="C21" s="54">
        <f t="shared" si="2"/>
        <v>-2.7220761844383445</v>
      </c>
      <c r="D21" s="54">
        <f t="shared" si="2"/>
        <v>-8.4159016414369672E-7</v>
      </c>
      <c r="E21" s="52"/>
      <c r="F21" s="44" t="e">
        <f t="shared" si="0"/>
        <v>#VALUE!</v>
      </c>
      <c r="G21" s="35" t="s">
        <v>88</v>
      </c>
      <c r="H21" s="35"/>
    </row>
    <row r="22" spans="1:8" ht="52.2" customHeight="1" x14ac:dyDescent="0.3">
      <c r="A22" s="55"/>
      <c r="B22" s="56"/>
      <c r="C22" s="55"/>
      <c r="D22" s="56"/>
      <c r="E22" s="57"/>
      <c r="F22" s="56"/>
      <c r="G22" s="57"/>
      <c r="H22" s="57"/>
    </row>
    <row r="23" spans="1:8" ht="52.2" customHeight="1" x14ac:dyDescent="0.3">
      <c r="A23" s="58" t="s">
        <v>89</v>
      </c>
      <c r="B23" s="53" t="e">
        <f>[1]BalanceRM!A38/-[1]PyGRM!A9 *360</f>
        <v>#VALUE!</v>
      </c>
      <c r="C23" s="53">
        <f>[1]BalanceRM!B38/-[1]PyGRM!B9 *360</f>
        <v>62.109143066894354</v>
      </c>
      <c r="D23" s="53" t="e">
        <f>[1]BalanceRM!C38/-[1]PyGRM!C9 *360</f>
        <v>#DIV/0!</v>
      </c>
      <c r="F23" s="44" t="e">
        <f t="shared" si="0"/>
        <v>#VALUE!</v>
      </c>
      <c r="G23" s="35"/>
      <c r="H23" s="35"/>
    </row>
    <row r="24" spans="1:8" ht="52.2" customHeight="1" x14ac:dyDescent="0.3">
      <c r="A24" s="59" t="s">
        <v>90</v>
      </c>
      <c r="B24" s="53" t="e">
        <f>[1]BalanceRM!A46/[1]PyGRM!A4*360</f>
        <v>#VALUE!</v>
      </c>
      <c r="C24" s="53">
        <f>[1]BalanceRM!B46/[1]PyGRM!B4*360</f>
        <v>1.4857653029950773</v>
      </c>
      <c r="D24" s="53" t="e">
        <f>[1]BalanceRM!C46/[1]PyGRM!C4*360</f>
        <v>#DIV/0!</v>
      </c>
      <c r="F24" s="44" t="e">
        <f t="shared" si="0"/>
        <v>#VALUE!</v>
      </c>
      <c r="G24" s="35"/>
      <c r="H24" s="35"/>
    </row>
    <row r="25" spans="1:8" ht="52.2" customHeight="1" x14ac:dyDescent="0.3">
      <c r="A25" s="59" t="s">
        <v>91</v>
      </c>
      <c r="B25" s="53" t="e">
        <f>[1]BalanceRM!A126/((-[1]PyGRM!A9)+([1]BalanceRM!A39-[1]BalanceRM!C39)-([1]BalanceRM!A126-[1]BalanceRM!C126))*360</f>
        <v>#VALUE!</v>
      </c>
      <c r="C25" s="53">
        <f>[1]BalanceRM!B126/((-[1]PyGRM!B9)+([1]BalanceRM!B39-[1]BalanceRM!D39)-([1]BalanceRM!B126-[1]BalanceRM!D126))*360</f>
        <v>33.936049300647127</v>
      </c>
      <c r="D25" s="53">
        <f>[1]BalanceRM!C126/((-[1]PyGRM!C9)+([1]BalanceRM!C39-[1]BalanceRM!E39)-([1]BalanceRM!C126-[1]BalanceRM!E126))*360</f>
        <v>207.00461690249631</v>
      </c>
      <c r="F25" s="44" t="e">
        <f t="shared" si="0"/>
        <v>#VALUE!</v>
      </c>
      <c r="G25" s="35"/>
      <c r="H25" s="35"/>
    </row>
    <row r="26" spans="1:8" ht="52.2" customHeight="1" x14ac:dyDescent="0.3">
      <c r="A26" s="60" t="s">
        <v>92</v>
      </c>
      <c r="B26" s="53" t="e">
        <f>[1]BalanceRM!A128/((-[1]PyGRM!A21)-[1]BalanceRM!A128)*360</f>
        <v>#VALUE!</v>
      </c>
      <c r="C26" s="53">
        <f>[1]BalanceRM!B128/((-[1]PyGRM!B21)-[1]BalanceRM!B128)*360</f>
        <v>30.819104907353822</v>
      </c>
      <c r="D26" s="53">
        <f>[1]BalanceRM!C128/((-[1]PyGRM!C21)-[1]BalanceRM!C128)*360</f>
        <v>-360</v>
      </c>
      <c r="F26" s="44" t="e">
        <f t="shared" si="0"/>
        <v>#VALUE!</v>
      </c>
      <c r="G26" s="35"/>
      <c r="H26" s="35"/>
    </row>
    <row r="27" spans="1:8" ht="52.2" customHeight="1" x14ac:dyDescent="0.3">
      <c r="B27" s="24"/>
      <c r="C27" s="24"/>
      <c r="D27" s="61"/>
      <c r="F27" s="62"/>
    </row>
    <row r="28" spans="1:8" ht="52.2" customHeight="1" x14ac:dyDescent="0.3">
      <c r="A28" s="63" t="s">
        <v>93</v>
      </c>
      <c r="B28" s="64"/>
      <c r="C28" s="65"/>
      <c r="D28" s="64"/>
      <c r="E28" s="66"/>
      <c r="F28" s="64"/>
      <c r="G28" s="67"/>
      <c r="H28" s="68"/>
    </row>
    <row r="29" spans="1:8" ht="52.2" customHeight="1" x14ac:dyDescent="0.3">
      <c r="A29" s="69" t="s">
        <v>94</v>
      </c>
      <c r="B29" s="70" t="e">
        <f>B30/B31</f>
        <v>#VALUE!</v>
      </c>
      <c r="C29" s="70">
        <f t="shared" ref="C29:D29" si="3">C30/C31</f>
        <v>0</v>
      </c>
      <c r="D29" s="70">
        <f t="shared" si="3"/>
        <v>5.7312409208797647E-2</v>
      </c>
      <c r="E29" s="71"/>
      <c r="F29" s="70" t="e">
        <f t="shared" ref="F29:F35" si="4">(B29-D29)/D29</f>
        <v>#VALUE!</v>
      </c>
      <c r="G29" s="72"/>
      <c r="H29" s="73"/>
    </row>
    <row r="30" spans="1:8" ht="52.2" customHeight="1" x14ac:dyDescent="0.3">
      <c r="A30" s="74" t="s">
        <v>95</v>
      </c>
      <c r="B30" s="75" t="str">
        <f>'[1]PyG funcional'!A14</f>
        <v xml:space="preserve"> RESULTADO NETO DE LA EXPLOTACIÓN (RNE)</v>
      </c>
      <c r="C30" s="75"/>
      <c r="D30" s="75">
        <f>'[1]PyG funcional'!C14</f>
        <v>5.6151568152308748E-2</v>
      </c>
      <c r="E30" s="75"/>
      <c r="F30" s="44" t="e">
        <f t="shared" si="4"/>
        <v>#VALUE!</v>
      </c>
      <c r="G30" s="72"/>
      <c r="H30" s="73"/>
    </row>
    <row r="31" spans="1:8" ht="52.2" customHeight="1" x14ac:dyDescent="0.3">
      <c r="A31" s="74" t="s">
        <v>96</v>
      </c>
      <c r="B31" s="75" t="e">
        <f>[1]BalanceRM!A5+[1]BalanceRM!A13+[1]BalanceRM!A38+[1]BalanceRM!A45+[1]BalanceRM!A67+[1]BalanceRM!A68</f>
        <v>#VALUE!</v>
      </c>
      <c r="C31" s="75">
        <f>[1]BalanceRM!B5+[1]BalanceRM!B13+[1]BalanceRM!B38+[1]BalanceRM!B45+[1]BalanceRM!B67+[1]BalanceRM!B68</f>
        <v>3279884.3899999997</v>
      </c>
      <c r="D31" s="75">
        <f>[1]BalanceRM!C5+[1]BalanceRM!C13+[1]BalanceRM!C38+[1]BalanceRM!C45+[1]BalanceRM!C67+[1]BalanceRM!C68</f>
        <v>0.97974538023240687</v>
      </c>
      <c r="E31" s="75"/>
      <c r="F31" s="44" t="e">
        <f t="shared" si="4"/>
        <v>#VALUE!</v>
      </c>
      <c r="G31" s="72"/>
      <c r="H31" s="73"/>
    </row>
    <row r="32" spans="1:8" ht="52.2" customHeight="1" x14ac:dyDescent="0.3">
      <c r="A32" s="74" t="s">
        <v>97</v>
      </c>
      <c r="B32" s="75" t="str">
        <f>B36</f>
        <v>Importe neto de la cifra de negocios</v>
      </c>
      <c r="C32" s="75">
        <f t="shared" ref="C32:D32" si="5">C36</f>
        <v>0</v>
      </c>
      <c r="D32" s="75">
        <f t="shared" si="5"/>
        <v>0.99930736389821717</v>
      </c>
      <c r="E32" s="75"/>
      <c r="F32" s="44" t="e">
        <f t="shared" si="4"/>
        <v>#VALUE!</v>
      </c>
      <c r="G32" s="72"/>
      <c r="H32" s="73"/>
    </row>
    <row r="33" spans="1:8" ht="52.2" customHeight="1" x14ac:dyDescent="0.3">
      <c r="A33" s="76" t="s">
        <v>98</v>
      </c>
      <c r="B33" s="77" t="e">
        <f>B30/B32</f>
        <v>#VALUE!</v>
      </c>
      <c r="C33" s="77" t="e">
        <f t="shared" ref="C33:D33" si="6">C30/C32</f>
        <v>#DIV/0!</v>
      </c>
      <c r="D33" s="77">
        <f t="shared" si="6"/>
        <v>5.6190487712675333E-2</v>
      </c>
      <c r="E33" s="78"/>
      <c r="F33" s="44" t="e">
        <f t="shared" si="4"/>
        <v>#VALUE!</v>
      </c>
      <c r="G33" s="73" t="s">
        <v>99</v>
      </c>
      <c r="H33" s="79"/>
    </row>
    <row r="34" spans="1:8" ht="52.2" customHeight="1" x14ac:dyDescent="0.3">
      <c r="A34" s="76" t="s">
        <v>100</v>
      </c>
      <c r="B34" s="80" t="e">
        <f>B32/B31</f>
        <v>#VALUE!</v>
      </c>
      <c r="C34" s="80">
        <f t="shared" ref="C34:D34" si="7">C32/C31</f>
        <v>0</v>
      </c>
      <c r="D34" s="80">
        <f t="shared" si="7"/>
        <v>1.0199663954130307</v>
      </c>
      <c r="E34" s="81"/>
      <c r="F34" s="44" t="e">
        <f t="shared" si="4"/>
        <v>#VALUE!</v>
      </c>
      <c r="G34" s="35" t="s">
        <v>101</v>
      </c>
      <c r="H34" s="45"/>
    </row>
    <row r="35" spans="1:8" ht="52.2" customHeight="1" x14ac:dyDescent="0.3">
      <c r="A35" s="46" t="s">
        <v>102</v>
      </c>
      <c r="B35" s="82" t="e">
        <f>B38/B37</f>
        <v>#VALUE!</v>
      </c>
      <c r="C35" s="82"/>
      <c r="D35" s="82">
        <f>D38/D37</f>
        <v>0</v>
      </c>
      <c r="E35" s="83"/>
      <c r="F35" s="70" t="e">
        <f t="shared" si="4"/>
        <v>#VALUE!</v>
      </c>
      <c r="G35" s="35" t="s">
        <v>103</v>
      </c>
      <c r="H35" s="45"/>
    </row>
    <row r="36" spans="1:8" ht="52.2" customHeight="1" x14ac:dyDescent="0.3">
      <c r="A36" s="74" t="s">
        <v>97</v>
      </c>
      <c r="B36" s="84" t="str">
        <f>'[1]PyG funcional'!A3</f>
        <v>Importe neto de la cifra de negocios</v>
      </c>
      <c r="C36" s="80"/>
      <c r="D36" s="84">
        <f>'[1]PyG funcional'!C3</f>
        <v>0.99930736389821717</v>
      </c>
      <c r="E36" s="81"/>
      <c r="F36" s="44" t="e">
        <f>(B36-D36)/D36</f>
        <v>#VALUE!</v>
      </c>
      <c r="G36" s="85"/>
      <c r="H36" s="45"/>
    </row>
    <row r="37" spans="1:8" ht="52.2" customHeight="1" x14ac:dyDescent="0.3">
      <c r="A37" s="74" t="s">
        <v>104</v>
      </c>
      <c r="B37" s="84" t="str">
        <f>[1]BalanceRM!A71</f>
        <v xml:space="preserve">TOTAL ACTIVO (A + B) </v>
      </c>
      <c r="C37" s="80"/>
      <c r="D37" s="84">
        <f>[1]BalanceRM!C71</f>
        <v>1</v>
      </c>
      <c r="E37" s="81"/>
      <c r="F37" s="44" t="e">
        <f>(B37-D37)/D37</f>
        <v>#VALUE!</v>
      </c>
      <c r="G37" s="85"/>
      <c r="H37" s="45"/>
    </row>
    <row r="38" spans="1:8" ht="52.2" customHeight="1" x14ac:dyDescent="0.3">
      <c r="A38" s="74" t="s">
        <v>105</v>
      </c>
      <c r="B38" s="86" t="e">
        <f>[1]PyGRM!A55-[1]PyGRM!A35+(-[1]PyGRM!A43)</f>
        <v>#VALUE!</v>
      </c>
      <c r="C38" s="87"/>
      <c r="D38" s="86">
        <f>[1]PyGRM!C55-[1]PyGRM!C35+(-[1]PyGRM!C43)</f>
        <v>0</v>
      </c>
      <c r="E38" s="88"/>
      <c r="F38" s="44" t="e">
        <f>(B38-D38)/D38</f>
        <v>#VALUE!</v>
      </c>
      <c r="G38" s="85"/>
      <c r="H38" s="45"/>
    </row>
    <row r="39" spans="1:8" ht="52.2" customHeight="1" x14ac:dyDescent="0.3">
      <c r="A39" s="46" t="s">
        <v>106</v>
      </c>
      <c r="B39" s="89" t="e">
        <f>(-'[2]PyG funcional'!A21)/B40</f>
        <v>#VALUE!</v>
      </c>
      <c r="C39" s="89"/>
      <c r="D39" s="89" t="e">
        <f>(-'[2]PyG funcional'!C21)/'[2]Indicadores '!D44</f>
        <v>#DIV/0!</v>
      </c>
      <c r="E39" s="88"/>
      <c r="F39" s="44" t="e">
        <f>(B39-D39)/D39</f>
        <v>#VALUE!</v>
      </c>
      <c r="G39" s="35" t="s">
        <v>107</v>
      </c>
      <c r="H39" s="45"/>
    </row>
    <row r="40" spans="1:8" ht="52.2" customHeight="1" x14ac:dyDescent="0.3">
      <c r="A40" s="74" t="s">
        <v>108</v>
      </c>
      <c r="B40" s="86" t="e">
        <f>[1]BalanceRM!A135-[1]BalanceRM!A75</f>
        <v>#VALUE!</v>
      </c>
      <c r="C40" s="86">
        <f>[1]BalanceRM!B135-[1]BalanceRM!B75</f>
        <v>2304483.15</v>
      </c>
      <c r="D40" s="86">
        <f>[1]BalanceRM!C135-[1]BalanceRM!C75</f>
        <v>0.68837997062327072</v>
      </c>
      <c r="E40" s="88"/>
      <c r="F40" s="44" t="e">
        <f t="shared" ref="F40:F47" si="8">(B40-D40)/D40</f>
        <v>#VALUE!</v>
      </c>
      <c r="G40" s="85"/>
      <c r="H40" s="45"/>
    </row>
    <row r="41" spans="1:8" ht="52.2" customHeight="1" x14ac:dyDescent="0.3">
      <c r="A41" s="46" t="s">
        <v>109</v>
      </c>
      <c r="B41" s="90" t="e">
        <f>(B35+B44*(B35-B42))*(1-B43)</f>
        <v>#VALUE!</v>
      </c>
      <c r="C41" s="90">
        <f t="shared" ref="C41:D41" si="9">(C35+C44*(C35-C42))*(1-C43)</f>
        <v>0</v>
      </c>
      <c r="D41" s="90" t="e">
        <f t="shared" si="9"/>
        <v>#DIV/0!</v>
      </c>
      <c r="E41" s="91"/>
      <c r="F41" s="44" t="e">
        <f t="shared" si="8"/>
        <v>#VALUE!</v>
      </c>
      <c r="G41" s="85"/>
      <c r="H41" s="45"/>
    </row>
    <row r="42" spans="1:8" ht="52.2" customHeight="1" x14ac:dyDescent="0.3">
      <c r="A42" s="46" t="s">
        <v>110</v>
      </c>
      <c r="B42" s="89" t="e">
        <f>[1]PyGRM!A43/[1]Indicadores!B40</f>
        <v>#VALUE!</v>
      </c>
      <c r="C42" s="89">
        <f>[1]PyGRM!B43/[1]Indicadores!C40</f>
        <v>-2.1803630892245837E-3</v>
      </c>
      <c r="D42" s="89">
        <f>[1]PyGRM!C43/[1]Indicadores!D40</f>
        <v>0</v>
      </c>
      <c r="E42" s="92"/>
      <c r="F42" s="44" t="e">
        <f t="shared" si="8"/>
        <v>#VALUE!</v>
      </c>
      <c r="G42" s="35" t="s">
        <v>107</v>
      </c>
      <c r="H42" s="45"/>
    </row>
    <row r="43" spans="1:8" ht="52.2" customHeight="1" x14ac:dyDescent="0.3">
      <c r="A43" s="74" t="s">
        <v>111</v>
      </c>
      <c r="B43" s="89" t="e">
        <f>-[1]PyGRM!A56/[1]PyGRM!A55</f>
        <v>#VALUE!</v>
      </c>
      <c r="C43" s="89">
        <f>-[1]PyGRM!B56/[1]PyGRM!B55</f>
        <v>8.4756208175918793E-2</v>
      </c>
      <c r="D43" s="89" t="e">
        <f>-[1]PyGRM!C56/[1]PyGRM!C55</f>
        <v>#DIV/0!</v>
      </c>
      <c r="E43" s="92"/>
      <c r="F43" s="44" t="e">
        <f t="shared" si="8"/>
        <v>#VALUE!</v>
      </c>
      <c r="G43" s="85"/>
      <c r="H43" s="45"/>
    </row>
    <row r="44" spans="1:8" ht="52.2" customHeight="1" x14ac:dyDescent="0.3">
      <c r="A44" s="93" t="s">
        <v>112</v>
      </c>
      <c r="B44" s="94" t="e">
        <f>B40/B45</f>
        <v>#VALUE!</v>
      </c>
      <c r="C44" s="94"/>
      <c r="D44" s="94">
        <f>D40/D45</f>
        <v>2.2090363446794434</v>
      </c>
      <c r="E44" s="95"/>
      <c r="F44" s="44" t="e">
        <f t="shared" si="8"/>
        <v>#VALUE!</v>
      </c>
      <c r="G44" s="85"/>
      <c r="H44" s="45"/>
    </row>
    <row r="45" spans="1:8" ht="52.2" customHeight="1" x14ac:dyDescent="0.3">
      <c r="A45" s="93" t="s">
        <v>113</v>
      </c>
      <c r="B45" s="96" t="str">
        <f>[1]BalanceRM!A75</f>
        <v>A-1) FONDOS PROPIOS</v>
      </c>
      <c r="C45" s="96">
        <f>[1]BalanceRM!B75</f>
        <v>1043207.44</v>
      </c>
      <c r="D45" s="96">
        <f>[1]BalanceRM!C75</f>
        <v>0.31162002937672922</v>
      </c>
      <c r="E45" s="97"/>
      <c r="F45" s="44" t="e">
        <f t="shared" si="8"/>
        <v>#VALUE!</v>
      </c>
      <c r="G45" s="85"/>
      <c r="H45" s="45"/>
    </row>
    <row r="46" spans="1:8" ht="52.2" customHeight="1" x14ac:dyDescent="0.3">
      <c r="A46" s="41" t="s">
        <v>114</v>
      </c>
      <c r="B46" s="98" t="e">
        <f>[1]PyGRM!A59/[1]Indicadores!B45</f>
        <v>#VALUE!</v>
      </c>
      <c r="C46" s="98">
        <f>[1]PyGRM!B59/[1]Indicadores!C45</f>
        <v>0.45378504969251376</v>
      </c>
      <c r="D46" s="98">
        <f>[1]PyGRM!C59/[1]Indicadores!D45</f>
        <v>0</v>
      </c>
      <c r="E46" s="95"/>
      <c r="F46" s="44" t="e">
        <f t="shared" si="8"/>
        <v>#VALUE!</v>
      </c>
      <c r="G46" s="85"/>
      <c r="H46" s="45"/>
    </row>
    <row r="47" spans="1:8" ht="52.2" customHeight="1" x14ac:dyDescent="0.3">
      <c r="A47" s="41" t="s">
        <v>115</v>
      </c>
      <c r="B47" s="98" t="e">
        <f>(B35+B44*(B35-B42))</f>
        <v>#VALUE!</v>
      </c>
      <c r="C47" s="98">
        <f t="shared" ref="C47:D47" si="10">(C35+C44*(C35-C42))</f>
        <v>0</v>
      </c>
      <c r="D47" s="98">
        <f t="shared" si="10"/>
        <v>0</v>
      </c>
      <c r="E47" s="95"/>
      <c r="F47" s="44" t="e">
        <f t="shared" si="8"/>
        <v>#VALUE!</v>
      </c>
      <c r="G47" s="85"/>
      <c r="H47" s="4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Balance</vt:lpstr>
      <vt:lpstr>PyG</vt:lpstr>
      <vt:lpstr>Indicadores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Isabel Román Martínez</dc:creator>
  <cp:lastModifiedBy>Usuario</cp:lastModifiedBy>
  <cp:lastPrinted>2023-04-11T09:20:36Z</cp:lastPrinted>
  <dcterms:created xsi:type="dcterms:W3CDTF">2023-03-29T17:45:52Z</dcterms:created>
  <dcterms:modified xsi:type="dcterms:W3CDTF">2023-05-26T11:04:16Z</dcterms:modified>
</cp:coreProperties>
</file>