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24" documentId="8_{9C38C7C4-33C8-4465-9A89-3BAAB4378A7C}" xr6:coauthVersionLast="45" xr6:coauthVersionMax="45" xr10:uidLastSave="{3822564E-1E57-4620-8AF7-7B9F0DD5D582}"/>
  <bookViews>
    <workbookView xWindow="-120" yWindow="-120" windowWidth="29040" windowHeight="15840" firstSheet="13" activeTab="18" xr2:uid="{00000000-000D-0000-FFFF-FFFF00000000}"/>
  </bookViews>
  <sheets>
    <sheet name="Puntuaciones Examen" sheetId="2" r:id="rId1"/>
    <sheet name="Puntuaciones Examen depuradas" sheetId="3" r:id="rId2"/>
    <sheet name="FMI datos" sheetId="4" r:id="rId3"/>
    <sheet name="OCDE-OECDimportaciones" sheetId="16" r:id="rId4"/>
    <sheet name="OCDE-OECDvalor " sheetId="9" r:id="rId5"/>
    <sheet name="EUROSTAT" sheetId="10" r:id="rId6"/>
    <sheet name="BCE " sheetId="11" r:id="rId7"/>
    <sheet name="Puntuaciones Examen_23" sheetId="21" r:id="rId8"/>
    <sheet name="PuntuacionesExamen depuradas_23" sheetId="22" r:id="rId9"/>
    <sheet name="FMI calculos_23" sheetId="5" r:id="rId10"/>
    <sheet name="OCDE-OECDimportaciones_23" sheetId="24" r:id="rId11"/>
    <sheet name="OCDE-OECDvalor_23" sheetId="6" r:id="rId12"/>
    <sheet name="EUROSTAT_23" sheetId="7" r:id="rId13"/>
    <sheet name="BCE_23" sheetId="8" r:id="rId14"/>
    <sheet name="Puntuaciones Examen_31" sheetId="17" r:id="rId15"/>
    <sheet name="PuntuacionesExamen depuradas_31" sheetId="18" r:id="rId16"/>
    <sheet name="FMI calculos_31" sheetId="12" r:id="rId17"/>
    <sheet name="OCDE-OECDimportaciones_31" sheetId="20" r:id="rId18"/>
    <sheet name="OCDE-OECDvalor_31" sheetId="13" r:id="rId19"/>
    <sheet name="EUROSTAT_31" sheetId="14" r:id="rId20"/>
    <sheet name="BCE_31" sheetId="15" r:id="rId21"/>
  </sheets>
  <externalReferences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2" i="21" l="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C42" i="22" s="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D41" i="22" s="1"/>
  <c r="B41" i="21"/>
  <c r="C41" i="22" s="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E40" i="22" s="1"/>
  <c r="C40" i="21"/>
  <c r="D40" i="22" s="1"/>
  <c r="B40" i="21"/>
  <c r="C40" i="22" s="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F39" i="22" s="1"/>
  <c r="D39" i="21"/>
  <c r="E39" i="22" s="1"/>
  <c r="C39" i="21"/>
  <c r="D39" i="22" s="1"/>
  <c r="B39" i="21"/>
  <c r="C39" i="22" s="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G38" i="22" s="1"/>
  <c r="E38" i="21"/>
  <c r="F38" i="22" s="1"/>
  <c r="D38" i="21"/>
  <c r="E38" i="22" s="1"/>
  <c r="C38" i="21"/>
  <c r="D38" i="22" s="1"/>
  <c r="B38" i="21"/>
  <c r="C38" i="22" s="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H37" i="22" s="1"/>
  <c r="F37" i="21"/>
  <c r="G37" i="22" s="1"/>
  <c r="E37" i="21"/>
  <c r="F37" i="22" s="1"/>
  <c r="D37" i="21"/>
  <c r="E37" i="22" s="1"/>
  <c r="C37" i="21"/>
  <c r="D37" i="22" s="1"/>
  <c r="B37" i="21"/>
  <c r="C37" i="22" s="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I36" i="22" s="1"/>
  <c r="G36" i="21"/>
  <c r="H36" i="22" s="1"/>
  <c r="F36" i="21"/>
  <c r="G36" i="22" s="1"/>
  <c r="E36" i="21"/>
  <c r="F36" i="22" s="1"/>
  <c r="D36" i="21"/>
  <c r="E36" i="22" s="1"/>
  <c r="C36" i="21"/>
  <c r="D36" i="22" s="1"/>
  <c r="B36" i="21"/>
  <c r="C36" i="22" s="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J35" i="22" s="1"/>
  <c r="H35" i="21"/>
  <c r="I35" i="22" s="1"/>
  <c r="G35" i="21"/>
  <c r="H35" i="22" s="1"/>
  <c r="F35" i="21"/>
  <c r="G35" i="22" s="1"/>
  <c r="E35" i="21"/>
  <c r="F35" i="22" s="1"/>
  <c r="D35" i="21"/>
  <c r="E35" i="22" s="1"/>
  <c r="C35" i="21"/>
  <c r="D35" i="22" s="1"/>
  <c r="B35" i="21"/>
  <c r="C35" i="22" s="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K34" i="22" s="1"/>
  <c r="I34" i="21"/>
  <c r="J34" i="22" s="1"/>
  <c r="H34" i="21"/>
  <c r="I34" i="22" s="1"/>
  <c r="G34" i="21"/>
  <c r="H34" i="22" s="1"/>
  <c r="F34" i="21"/>
  <c r="G34" i="22" s="1"/>
  <c r="E34" i="21"/>
  <c r="F34" i="22" s="1"/>
  <c r="D34" i="21"/>
  <c r="E34" i="22" s="1"/>
  <c r="C34" i="21"/>
  <c r="D34" i="22" s="1"/>
  <c r="B34" i="21"/>
  <c r="C34" i="22" s="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L33" i="22" s="1"/>
  <c r="J33" i="21"/>
  <c r="K33" i="22" s="1"/>
  <c r="I33" i="21"/>
  <c r="J33" i="22" s="1"/>
  <c r="H33" i="21"/>
  <c r="I33" i="22" s="1"/>
  <c r="G33" i="21"/>
  <c r="H33" i="22" s="1"/>
  <c r="F33" i="21"/>
  <c r="G33" i="22" s="1"/>
  <c r="E33" i="21"/>
  <c r="F33" i="22" s="1"/>
  <c r="D33" i="21"/>
  <c r="E33" i="22" s="1"/>
  <c r="C33" i="21"/>
  <c r="D33" i="22" s="1"/>
  <c r="B33" i="21"/>
  <c r="C33" i="22" s="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M32" i="22" s="1"/>
  <c r="K32" i="21"/>
  <c r="L32" i="22" s="1"/>
  <c r="J32" i="21"/>
  <c r="K32" i="22" s="1"/>
  <c r="I32" i="21"/>
  <c r="J32" i="22" s="1"/>
  <c r="H32" i="21"/>
  <c r="I32" i="22" s="1"/>
  <c r="G32" i="21"/>
  <c r="H32" i="22" s="1"/>
  <c r="F32" i="21"/>
  <c r="G32" i="22" s="1"/>
  <c r="E32" i="21"/>
  <c r="F32" i="22" s="1"/>
  <c r="D32" i="21"/>
  <c r="E32" i="22" s="1"/>
  <c r="C32" i="21"/>
  <c r="D32" i="22" s="1"/>
  <c r="B32" i="21"/>
  <c r="C32" i="22" s="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N31" i="22" s="1"/>
  <c r="L31" i="21"/>
  <c r="M31" i="22" s="1"/>
  <c r="K31" i="21"/>
  <c r="L31" i="22" s="1"/>
  <c r="J31" i="21"/>
  <c r="K31" i="22" s="1"/>
  <c r="I31" i="21"/>
  <c r="J31" i="22" s="1"/>
  <c r="H31" i="21"/>
  <c r="I31" i="22" s="1"/>
  <c r="G31" i="21"/>
  <c r="H31" i="22" s="1"/>
  <c r="F31" i="21"/>
  <c r="G31" i="22" s="1"/>
  <c r="E31" i="21"/>
  <c r="F31" i="22" s="1"/>
  <c r="D31" i="21"/>
  <c r="E31" i="22" s="1"/>
  <c r="C31" i="21"/>
  <c r="D31" i="22" s="1"/>
  <c r="B31" i="21"/>
  <c r="C31" i="22" s="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O30" i="22" s="1"/>
  <c r="M30" i="21"/>
  <c r="N30" i="22" s="1"/>
  <c r="L30" i="21"/>
  <c r="M30" i="22" s="1"/>
  <c r="K30" i="21"/>
  <c r="L30" i="22" s="1"/>
  <c r="J30" i="21"/>
  <c r="K30" i="22" s="1"/>
  <c r="I30" i="21"/>
  <c r="J30" i="22" s="1"/>
  <c r="H30" i="21"/>
  <c r="I30" i="22" s="1"/>
  <c r="G30" i="21"/>
  <c r="H30" i="22" s="1"/>
  <c r="F30" i="21"/>
  <c r="G30" i="22" s="1"/>
  <c r="E30" i="21"/>
  <c r="F30" i="22" s="1"/>
  <c r="D30" i="21"/>
  <c r="E30" i="22" s="1"/>
  <c r="C30" i="21"/>
  <c r="D30" i="22" s="1"/>
  <c r="B30" i="21"/>
  <c r="C30" i="22" s="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P29" i="22" s="1"/>
  <c r="N29" i="21"/>
  <c r="O29" i="22" s="1"/>
  <c r="M29" i="21"/>
  <c r="N29" i="22" s="1"/>
  <c r="L29" i="21"/>
  <c r="M29" i="22" s="1"/>
  <c r="K29" i="21"/>
  <c r="L29" i="22" s="1"/>
  <c r="J29" i="21"/>
  <c r="K29" i="22" s="1"/>
  <c r="I29" i="21"/>
  <c r="J29" i="22" s="1"/>
  <c r="H29" i="21"/>
  <c r="I29" i="22" s="1"/>
  <c r="G29" i="21"/>
  <c r="H29" i="22" s="1"/>
  <c r="F29" i="21"/>
  <c r="G29" i="22" s="1"/>
  <c r="E29" i="21"/>
  <c r="F29" i="22" s="1"/>
  <c r="D29" i="21"/>
  <c r="E29" i="22" s="1"/>
  <c r="C29" i="21"/>
  <c r="D29" i="22" s="1"/>
  <c r="B29" i="21"/>
  <c r="C29" i="22" s="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Q28" i="22" s="1"/>
  <c r="O28" i="21"/>
  <c r="P28" i="22" s="1"/>
  <c r="N28" i="21"/>
  <c r="O28" i="22" s="1"/>
  <c r="M28" i="21"/>
  <c r="N28" i="22" s="1"/>
  <c r="L28" i="21"/>
  <c r="M28" i="22" s="1"/>
  <c r="K28" i="21"/>
  <c r="L28" i="22" s="1"/>
  <c r="J28" i="21"/>
  <c r="K28" i="22" s="1"/>
  <c r="I28" i="21"/>
  <c r="J28" i="22" s="1"/>
  <c r="H28" i="21"/>
  <c r="I28" i="22" s="1"/>
  <c r="G28" i="21"/>
  <c r="H28" i="22" s="1"/>
  <c r="F28" i="21"/>
  <c r="G28" i="22" s="1"/>
  <c r="E28" i="21"/>
  <c r="F28" i="22" s="1"/>
  <c r="D28" i="21"/>
  <c r="E28" i="22" s="1"/>
  <c r="C28" i="21"/>
  <c r="D28" i="22" s="1"/>
  <c r="B28" i="21"/>
  <c r="C28" i="22" s="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R27" i="22" s="1"/>
  <c r="P27" i="21"/>
  <c r="Q27" i="22" s="1"/>
  <c r="O27" i="21"/>
  <c r="P27" i="22" s="1"/>
  <c r="N27" i="21"/>
  <c r="O27" i="22" s="1"/>
  <c r="M27" i="21"/>
  <c r="N27" i="22" s="1"/>
  <c r="L27" i="21"/>
  <c r="M27" i="22" s="1"/>
  <c r="K27" i="21"/>
  <c r="L27" i="22" s="1"/>
  <c r="J27" i="21"/>
  <c r="K27" i="22" s="1"/>
  <c r="I27" i="21"/>
  <c r="J27" i="22" s="1"/>
  <c r="H27" i="21"/>
  <c r="I27" i="22" s="1"/>
  <c r="G27" i="21"/>
  <c r="H27" i="22" s="1"/>
  <c r="F27" i="21"/>
  <c r="G27" i="22" s="1"/>
  <c r="E27" i="21"/>
  <c r="F27" i="22" s="1"/>
  <c r="D27" i="21"/>
  <c r="E27" i="22" s="1"/>
  <c r="C27" i="21"/>
  <c r="D27" i="22" s="1"/>
  <c r="B27" i="21"/>
  <c r="C27" i="22" s="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S26" i="22" s="1"/>
  <c r="Q26" i="21"/>
  <c r="R26" i="22" s="1"/>
  <c r="P26" i="21"/>
  <c r="Q26" i="22" s="1"/>
  <c r="O26" i="21"/>
  <c r="P26" i="22" s="1"/>
  <c r="N26" i="21"/>
  <c r="O26" i="22" s="1"/>
  <c r="M26" i="21"/>
  <c r="N26" i="22" s="1"/>
  <c r="L26" i="21"/>
  <c r="M26" i="22" s="1"/>
  <c r="K26" i="21"/>
  <c r="L26" i="22" s="1"/>
  <c r="J26" i="21"/>
  <c r="K26" i="22" s="1"/>
  <c r="I26" i="21"/>
  <c r="J26" i="22" s="1"/>
  <c r="H26" i="21"/>
  <c r="I26" i="22" s="1"/>
  <c r="G26" i="21"/>
  <c r="H26" i="22" s="1"/>
  <c r="F26" i="21"/>
  <c r="G26" i="22" s="1"/>
  <c r="E26" i="21"/>
  <c r="F26" i="22" s="1"/>
  <c r="D26" i="21"/>
  <c r="E26" i="22" s="1"/>
  <c r="C26" i="21"/>
  <c r="D26" i="22" s="1"/>
  <c r="B26" i="21"/>
  <c r="C26" i="22" s="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T25" i="22" s="1"/>
  <c r="R25" i="21"/>
  <c r="S25" i="22" s="1"/>
  <c r="Q25" i="21"/>
  <c r="R25" i="22" s="1"/>
  <c r="P25" i="21"/>
  <c r="Q25" i="22" s="1"/>
  <c r="O25" i="21"/>
  <c r="P25" i="22" s="1"/>
  <c r="N25" i="21"/>
  <c r="O25" i="22" s="1"/>
  <c r="M25" i="21"/>
  <c r="N25" i="22" s="1"/>
  <c r="L25" i="21"/>
  <c r="M25" i="22" s="1"/>
  <c r="K25" i="21"/>
  <c r="L25" i="22" s="1"/>
  <c r="J25" i="21"/>
  <c r="K25" i="22" s="1"/>
  <c r="I25" i="21"/>
  <c r="J25" i="22" s="1"/>
  <c r="H25" i="21"/>
  <c r="I25" i="22" s="1"/>
  <c r="G25" i="21"/>
  <c r="H25" i="22" s="1"/>
  <c r="F25" i="21"/>
  <c r="G25" i="22" s="1"/>
  <c r="E25" i="21"/>
  <c r="F25" i="22" s="1"/>
  <c r="D25" i="21"/>
  <c r="E25" i="22" s="1"/>
  <c r="C25" i="21"/>
  <c r="D25" i="22" s="1"/>
  <c r="B25" i="21"/>
  <c r="C25" i="22" s="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U24" i="22" s="1"/>
  <c r="S24" i="21"/>
  <c r="T24" i="22" s="1"/>
  <c r="R24" i="21"/>
  <c r="S24" i="22" s="1"/>
  <c r="Q24" i="21"/>
  <c r="R24" i="22" s="1"/>
  <c r="P24" i="21"/>
  <c r="Q24" i="22" s="1"/>
  <c r="O24" i="21"/>
  <c r="P24" i="22" s="1"/>
  <c r="N24" i="21"/>
  <c r="O24" i="22" s="1"/>
  <c r="M24" i="21"/>
  <c r="N24" i="22" s="1"/>
  <c r="L24" i="21"/>
  <c r="M24" i="22" s="1"/>
  <c r="K24" i="21"/>
  <c r="L24" i="22" s="1"/>
  <c r="J24" i="21"/>
  <c r="K24" i="22" s="1"/>
  <c r="I24" i="21"/>
  <c r="J24" i="22" s="1"/>
  <c r="H24" i="21"/>
  <c r="I24" i="22" s="1"/>
  <c r="G24" i="21"/>
  <c r="H24" i="22" s="1"/>
  <c r="F24" i="21"/>
  <c r="G24" i="22" s="1"/>
  <c r="E24" i="21"/>
  <c r="F24" i="22" s="1"/>
  <c r="D24" i="21"/>
  <c r="E24" i="22" s="1"/>
  <c r="C24" i="21"/>
  <c r="D24" i="22" s="1"/>
  <c r="B24" i="21"/>
  <c r="C24" i="22" s="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V23" i="22" s="1"/>
  <c r="T23" i="21"/>
  <c r="U23" i="22" s="1"/>
  <c r="S23" i="21"/>
  <c r="T23" i="22" s="1"/>
  <c r="R23" i="21"/>
  <c r="S23" i="22" s="1"/>
  <c r="Q23" i="21"/>
  <c r="R23" i="22" s="1"/>
  <c r="P23" i="21"/>
  <c r="Q23" i="22" s="1"/>
  <c r="O23" i="21"/>
  <c r="P23" i="22" s="1"/>
  <c r="N23" i="21"/>
  <c r="O23" i="22" s="1"/>
  <c r="M23" i="21"/>
  <c r="N23" i="22" s="1"/>
  <c r="L23" i="21"/>
  <c r="M23" i="22" s="1"/>
  <c r="K23" i="21"/>
  <c r="L23" i="22" s="1"/>
  <c r="J23" i="21"/>
  <c r="K23" i="22" s="1"/>
  <c r="I23" i="21"/>
  <c r="J23" i="22" s="1"/>
  <c r="H23" i="21"/>
  <c r="I23" i="22" s="1"/>
  <c r="G23" i="21"/>
  <c r="H23" i="22" s="1"/>
  <c r="F23" i="21"/>
  <c r="G23" i="22" s="1"/>
  <c r="E23" i="21"/>
  <c r="F23" i="22" s="1"/>
  <c r="D23" i="21"/>
  <c r="E23" i="22" s="1"/>
  <c r="C23" i="21"/>
  <c r="D23" i="22" s="1"/>
  <c r="B23" i="21"/>
  <c r="C23" i="22" s="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W22" i="22" s="1"/>
  <c r="U22" i="21"/>
  <c r="V22" i="22" s="1"/>
  <c r="T22" i="21"/>
  <c r="U22" i="22" s="1"/>
  <c r="S22" i="21"/>
  <c r="T22" i="22" s="1"/>
  <c r="R22" i="21"/>
  <c r="S22" i="22" s="1"/>
  <c r="Q22" i="21"/>
  <c r="R22" i="22" s="1"/>
  <c r="P22" i="21"/>
  <c r="Q22" i="22" s="1"/>
  <c r="O22" i="21"/>
  <c r="P22" i="22" s="1"/>
  <c r="N22" i="21"/>
  <c r="O22" i="22" s="1"/>
  <c r="M22" i="21"/>
  <c r="N22" i="22" s="1"/>
  <c r="L22" i="21"/>
  <c r="M22" i="22" s="1"/>
  <c r="K22" i="21"/>
  <c r="L22" i="22" s="1"/>
  <c r="J22" i="21"/>
  <c r="K22" i="22" s="1"/>
  <c r="I22" i="21"/>
  <c r="J22" i="22" s="1"/>
  <c r="H22" i="21"/>
  <c r="I22" i="22" s="1"/>
  <c r="G22" i="21"/>
  <c r="H22" i="22" s="1"/>
  <c r="F22" i="21"/>
  <c r="G22" i="22" s="1"/>
  <c r="E22" i="21"/>
  <c r="F22" i="22" s="1"/>
  <c r="D22" i="21"/>
  <c r="E22" i="22" s="1"/>
  <c r="C22" i="21"/>
  <c r="D22" i="22" s="1"/>
  <c r="B22" i="21"/>
  <c r="C22" i="22" s="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X21" i="22" s="1"/>
  <c r="V21" i="21"/>
  <c r="W21" i="22" s="1"/>
  <c r="U21" i="21"/>
  <c r="V21" i="22" s="1"/>
  <c r="T21" i="21"/>
  <c r="U21" i="22" s="1"/>
  <c r="S21" i="21"/>
  <c r="T21" i="22" s="1"/>
  <c r="R21" i="21"/>
  <c r="S21" i="22" s="1"/>
  <c r="Q21" i="21"/>
  <c r="R21" i="22" s="1"/>
  <c r="P21" i="21"/>
  <c r="Q21" i="22" s="1"/>
  <c r="O21" i="21"/>
  <c r="P21" i="22" s="1"/>
  <c r="N21" i="21"/>
  <c r="O21" i="22" s="1"/>
  <c r="M21" i="21"/>
  <c r="N21" i="22" s="1"/>
  <c r="L21" i="21"/>
  <c r="M21" i="22" s="1"/>
  <c r="K21" i="21"/>
  <c r="L21" i="22" s="1"/>
  <c r="J21" i="21"/>
  <c r="K21" i="22" s="1"/>
  <c r="I21" i="21"/>
  <c r="J21" i="22" s="1"/>
  <c r="H21" i="21"/>
  <c r="I21" i="22" s="1"/>
  <c r="G21" i="21"/>
  <c r="H21" i="22" s="1"/>
  <c r="F21" i="21"/>
  <c r="G21" i="22" s="1"/>
  <c r="E21" i="21"/>
  <c r="F21" i="22" s="1"/>
  <c r="D21" i="21"/>
  <c r="E21" i="22" s="1"/>
  <c r="C21" i="21"/>
  <c r="D21" i="22" s="1"/>
  <c r="B21" i="21"/>
  <c r="C21" i="22" s="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Y20" i="22" s="1"/>
  <c r="W20" i="21"/>
  <c r="X20" i="22" s="1"/>
  <c r="V20" i="21"/>
  <c r="W20" i="22" s="1"/>
  <c r="U20" i="21"/>
  <c r="V20" i="22" s="1"/>
  <c r="T20" i="21"/>
  <c r="U20" i="22" s="1"/>
  <c r="S20" i="21"/>
  <c r="T20" i="22" s="1"/>
  <c r="R20" i="21"/>
  <c r="S20" i="22" s="1"/>
  <c r="Q20" i="21"/>
  <c r="R20" i="22" s="1"/>
  <c r="P20" i="21"/>
  <c r="Q20" i="22" s="1"/>
  <c r="O20" i="21"/>
  <c r="P20" i="22" s="1"/>
  <c r="N20" i="21"/>
  <c r="O20" i="22" s="1"/>
  <c r="M20" i="21"/>
  <c r="N20" i="22" s="1"/>
  <c r="L20" i="21"/>
  <c r="M20" i="22" s="1"/>
  <c r="K20" i="21"/>
  <c r="L20" i="22" s="1"/>
  <c r="J20" i="21"/>
  <c r="K20" i="22" s="1"/>
  <c r="I20" i="21"/>
  <c r="J20" i="22" s="1"/>
  <c r="H20" i="21"/>
  <c r="I20" i="22" s="1"/>
  <c r="G20" i="21"/>
  <c r="H20" i="22" s="1"/>
  <c r="F20" i="21"/>
  <c r="G20" i="22" s="1"/>
  <c r="E20" i="21"/>
  <c r="F20" i="22" s="1"/>
  <c r="D20" i="21"/>
  <c r="E20" i="22" s="1"/>
  <c r="C20" i="21"/>
  <c r="D20" i="22" s="1"/>
  <c r="B20" i="21"/>
  <c r="C20" i="22" s="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Z19" i="22" s="1"/>
  <c r="X19" i="21"/>
  <c r="Y19" i="22" s="1"/>
  <c r="W19" i="21"/>
  <c r="X19" i="22" s="1"/>
  <c r="V19" i="21"/>
  <c r="W19" i="22" s="1"/>
  <c r="U19" i="21"/>
  <c r="V19" i="22" s="1"/>
  <c r="T19" i="21"/>
  <c r="U19" i="22" s="1"/>
  <c r="S19" i="21"/>
  <c r="T19" i="22" s="1"/>
  <c r="R19" i="21"/>
  <c r="S19" i="22" s="1"/>
  <c r="Q19" i="21"/>
  <c r="R19" i="22" s="1"/>
  <c r="P19" i="21"/>
  <c r="Q19" i="22" s="1"/>
  <c r="O19" i="21"/>
  <c r="P19" i="22" s="1"/>
  <c r="N19" i="21"/>
  <c r="O19" i="22" s="1"/>
  <c r="M19" i="21"/>
  <c r="N19" i="22" s="1"/>
  <c r="L19" i="21"/>
  <c r="M19" i="22" s="1"/>
  <c r="K19" i="21"/>
  <c r="L19" i="22" s="1"/>
  <c r="J19" i="21"/>
  <c r="K19" i="22" s="1"/>
  <c r="I19" i="21"/>
  <c r="J19" i="22" s="1"/>
  <c r="H19" i="21"/>
  <c r="I19" i="22" s="1"/>
  <c r="G19" i="21"/>
  <c r="H19" i="22" s="1"/>
  <c r="F19" i="21"/>
  <c r="G19" i="22" s="1"/>
  <c r="E19" i="21"/>
  <c r="F19" i="22" s="1"/>
  <c r="D19" i="21"/>
  <c r="E19" i="22" s="1"/>
  <c r="C19" i="21"/>
  <c r="D19" i="22" s="1"/>
  <c r="B19" i="21"/>
  <c r="C19" i="22" s="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AA18" i="22" s="1"/>
  <c r="Y18" i="21"/>
  <c r="Z18" i="22" s="1"/>
  <c r="X18" i="21"/>
  <c r="Y18" i="22" s="1"/>
  <c r="W18" i="21"/>
  <c r="X18" i="22" s="1"/>
  <c r="V18" i="21"/>
  <c r="W18" i="22" s="1"/>
  <c r="U18" i="21"/>
  <c r="V18" i="22" s="1"/>
  <c r="T18" i="21"/>
  <c r="U18" i="22" s="1"/>
  <c r="S18" i="21"/>
  <c r="T18" i="22" s="1"/>
  <c r="R18" i="21"/>
  <c r="S18" i="22" s="1"/>
  <c r="Q18" i="21"/>
  <c r="R18" i="22" s="1"/>
  <c r="P18" i="21"/>
  <c r="Q18" i="22" s="1"/>
  <c r="O18" i="21"/>
  <c r="P18" i="22" s="1"/>
  <c r="N18" i="21"/>
  <c r="O18" i="22" s="1"/>
  <c r="M18" i="21"/>
  <c r="N18" i="22" s="1"/>
  <c r="L18" i="21"/>
  <c r="M18" i="22" s="1"/>
  <c r="K18" i="21"/>
  <c r="L18" i="22" s="1"/>
  <c r="J18" i="21"/>
  <c r="K18" i="22" s="1"/>
  <c r="I18" i="21"/>
  <c r="J18" i="22" s="1"/>
  <c r="H18" i="21"/>
  <c r="I18" i="22" s="1"/>
  <c r="G18" i="21"/>
  <c r="H18" i="22" s="1"/>
  <c r="F18" i="21"/>
  <c r="G18" i="22" s="1"/>
  <c r="E18" i="21"/>
  <c r="F18" i="22" s="1"/>
  <c r="D18" i="21"/>
  <c r="E18" i="22" s="1"/>
  <c r="C18" i="21"/>
  <c r="D18" i="22" s="1"/>
  <c r="B18" i="21"/>
  <c r="C18" i="22" s="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AB17" i="22" s="1"/>
  <c r="Z17" i="21"/>
  <c r="AA17" i="22" s="1"/>
  <c r="Y17" i="21"/>
  <c r="Z17" i="22" s="1"/>
  <c r="X17" i="21"/>
  <c r="Y17" i="22" s="1"/>
  <c r="W17" i="21"/>
  <c r="X17" i="22" s="1"/>
  <c r="V17" i="21"/>
  <c r="W17" i="22" s="1"/>
  <c r="U17" i="21"/>
  <c r="V17" i="22" s="1"/>
  <c r="T17" i="21"/>
  <c r="U17" i="22" s="1"/>
  <c r="S17" i="21"/>
  <c r="T17" i="22" s="1"/>
  <c r="R17" i="21"/>
  <c r="S17" i="22" s="1"/>
  <c r="Q17" i="21"/>
  <c r="R17" i="22" s="1"/>
  <c r="P17" i="21"/>
  <c r="Q17" i="22" s="1"/>
  <c r="O17" i="21"/>
  <c r="P17" i="22" s="1"/>
  <c r="N17" i="21"/>
  <c r="O17" i="22" s="1"/>
  <c r="M17" i="21"/>
  <c r="N17" i="22" s="1"/>
  <c r="L17" i="21"/>
  <c r="M17" i="22" s="1"/>
  <c r="K17" i="21"/>
  <c r="L17" i="22" s="1"/>
  <c r="J17" i="21"/>
  <c r="K17" i="22" s="1"/>
  <c r="I17" i="21"/>
  <c r="J17" i="22" s="1"/>
  <c r="H17" i="21"/>
  <c r="I17" i="22" s="1"/>
  <c r="G17" i="21"/>
  <c r="H17" i="22" s="1"/>
  <c r="F17" i="21"/>
  <c r="G17" i="22" s="1"/>
  <c r="E17" i="21"/>
  <c r="F17" i="22" s="1"/>
  <c r="D17" i="21"/>
  <c r="E17" i="22" s="1"/>
  <c r="C17" i="21"/>
  <c r="D17" i="22" s="1"/>
  <c r="B17" i="21"/>
  <c r="C17" i="22" s="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C16" i="22" s="1"/>
  <c r="AA16" i="21"/>
  <c r="AB16" i="22" s="1"/>
  <c r="Z16" i="21"/>
  <c r="AA16" i="22" s="1"/>
  <c r="Y16" i="21"/>
  <c r="Z16" i="22" s="1"/>
  <c r="X16" i="21"/>
  <c r="Y16" i="22" s="1"/>
  <c r="W16" i="21"/>
  <c r="X16" i="22" s="1"/>
  <c r="V16" i="21"/>
  <c r="W16" i="22" s="1"/>
  <c r="U16" i="21"/>
  <c r="V16" i="22" s="1"/>
  <c r="T16" i="21"/>
  <c r="U16" i="22" s="1"/>
  <c r="S16" i="21"/>
  <c r="T16" i="22" s="1"/>
  <c r="R16" i="21"/>
  <c r="S16" i="22" s="1"/>
  <c r="Q16" i="21"/>
  <c r="R16" i="22" s="1"/>
  <c r="P16" i="21"/>
  <c r="Q16" i="22" s="1"/>
  <c r="O16" i="21"/>
  <c r="P16" i="22" s="1"/>
  <c r="N16" i="21"/>
  <c r="O16" i="22" s="1"/>
  <c r="M16" i="21"/>
  <c r="N16" i="22" s="1"/>
  <c r="L16" i="21"/>
  <c r="M16" i="22" s="1"/>
  <c r="K16" i="21"/>
  <c r="L16" i="22" s="1"/>
  <c r="J16" i="21"/>
  <c r="K16" i="22" s="1"/>
  <c r="I16" i="21"/>
  <c r="J16" i="22" s="1"/>
  <c r="H16" i="21"/>
  <c r="I16" i="22" s="1"/>
  <c r="G16" i="21"/>
  <c r="H16" i="22" s="1"/>
  <c r="F16" i="21"/>
  <c r="G16" i="22" s="1"/>
  <c r="E16" i="21"/>
  <c r="F16" i="22" s="1"/>
  <c r="D16" i="21"/>
  <c r="E16" i="22" s="1"/>
  <c r="C16" i="21"/>
  <c r="D16" i="22" s="1"/>
  <c r="B16" i="21"/>
  <c r="C16" i="22" s="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D15" i="22" s="1"/>
  <c r="AB15" i="21"/>
  <c r="AC15" i="22" s="1"/>
  <c r="AA15" i="21"/>
  <c r="AB15" i="22" s="1"/>
  <c r="Z15" i="21"/>
  <c r="AA15" i="22" s="1"/>
  <c r="Y15" i="21"/>
  <c r="Z15" i="22" s="1"/>
  <c r="X15" i="21"/>
  <c r="Y15" i="22" s="1"/>
  <c r="W15" i="21"/>
  <c r="X15" i="22" s="1"/>
  <c r="V15" i="21"/>
  <c r="W15" i="22" s="1"/>
  <c r="U15" i="21"/>
  <c r="V15" i="22" s="1"/>
  <c r="T15" i="21"/>
  <c r="U15" i="22" s="1"/>
  <c r="S15" i="21"/>
  <c r="T15" i="22" s="1"/>
  <c r="R15" i="21"/>
  <c r="S15" i="22" s="1"/>
  <c r="Q15" i="21"/>
  <c r="R15" i="22" s="1"/>
  <c r="P15" i="21"/>
  <c r="Q15" i="22" s="1"/>
  <c r="O15" i="21"/>
  <c r="P15" i="22" s="1"/>
  <c r="N15" i="21"/>
  <c r="O15" i="22" s="1"/>
  <c r="M15" i="21"/>
  <c r="N15" i="22" s="1"/>
  <c r="L15" i="21"/>
  <c r="M15" i="22" s="1"/>
  <c r="K15" i="21"/>
  <c r="L15" i="22" s="1"/>
  <c r="J15" i="21"/>
  <c r="K15" i="22" s="1"/>
  <c r="I15" i="21"/>
  <c r="J15" i="22" s="1"/>
  <c r="H15" i="21"/>
  <c r="I15" i="22" s="1"/>
  <c r="G15" i="21"/>
  <c r="H15" i="22" s="1"/>
  <c r="F15" i="21"/>
  <c r="G15" i="22" s="1"/>
  <c r="E15" i="21"/>
  <c r="F15" i="22" s="1"/>
  <c r="D15" i="21"/>
  <c r="E15" i="22" s="1"/>
  <c r="C15" i="21"/>
  <c r="D15" i="22" s="1"/>
  <c r="B15" i="21"/>
  <c r="C15" i="22" s="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E14" i="22" s="1"/>
  <c r="AC14" i="21"/>
  <c r="AD14" i="22" s="1"/>
  <c r="AB14" i="21"/>
  <c r="AC14" i="22" s="1"/>
  <c r="AA14" i="21"/>
  <c r="AB14" i="22" s="1"/>
  <c r="Z14" i="21"/>
  <c r="AA14" i="22" s="1"/>
  <c r="Y14" i="21"/>
  <c r="Z14" i="22" s="1"/>
  <c r="X14" i="21"/>
  <c r="Y14" i="22" s="1"/>
  <c r="W14" i="21"/>
  <c r="X14" i="22" s="1"/>
  <c r="V14" i="21"/>
  <c r="W14" i="22" s="1"/>
  <c r="U14" i="21"/>
  <c r="V14" i="22" s="1"/>
  <c r="T14" i="21"/>
  <c r="U14" i="22" s="1"/>
  <c r="S14" i="21"/>
  <c r="T14" i="22" s="1"/>
  <c r="R14" i="21"/>
  <c r="S14" i="22" s="1"/>
  <c r="Q14" i="21"/>
  <c r="R14" i="22" s="1"/>
  <c r="P14" i="21"/>
  <c r="Q14" i="22" s="1"/>
  <c r="O14" i="21"/>
  <c r="P14" i="22" s="1"/>
  <c r="N14" i="21"/>
  <c r="O14" i="22" s="1"/>
  <c r="M14" i="21"/>
  <c r="N14" i="22" s="1"/>
  <c r="L14" i="21"/>
  <c r="M14" i="22" s="1"/>
  <c r="K14" i="21"/>
  <c r="L14" i="22" s="1"/>
  <c r="J14" i="21"/>
  <c r="K14" i="22" s="1"/>
  <c r="I14" i="21"/>
  <c r="J14" i="22" s="1"/>
  <c r="H14" i="21"/>
  <c r="I14" i="22" s="1"/>
  <c r="G14" i="21"/>
  <c r="H14" i="22" s="1"/>
  <c r="F14" i="21"/>
  <c r="G14" i="22" s="1"/>
  <c r="E14" i="21"/>
  <c r="F14" i="22" s="1"/>
  <c r="D14" i="21"/>
  <c r="E14" i="22" s="1"/>
  <c r="C14" i="21"/>
  <c r="D14" i="22" s="1"/>
  <c r="B14" i="21"/>
  <c r="C14" i="22" s="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F13" i="22" s="1"/>
  <c r="AD13" i="21"/>
  <c r="AE13" i="22" s="1"/>
  <c r="AC13" i="21"/>
  <c r="AD13" i="22" s="1"/>
  <c r="AB13" i="21"/>
  <c r="AC13" i="22" s="1"/>
  <c r="AA13" i="21"/>
  <c r="AB13" i="22" s="1"/>
  <c r="Z13" i="21"/>
  <c r="AA13" i="22" s="1"/>
  <c r="Y13" i="21"/>
  <c r="Z13" i="22" s="1"/>
  <c r="X13" i="21"/>
  <c r="Y13" i="22" s="1"/>
  <c r="W13" i="21"/>
  <c r="X13" i="22" s="1"/>
  <c r="V13" i="21"/>
  <c r="W13" i="22" s="1"/>
  <c r="U13" i="21"/>
  <c r="V13" i="22" s="1"/>
  <c r="T13" i="21"/>
  <c r="U13" i="22" s="1"/>
  <c r="S13" i="21"/>
  <c r="T13" i="22" s="1"/>
  <c r="R13" i="21"/>
  <c r="S13" i="22" s="1"/>
  <c r="Q13" i="21"/>
  <c r="R13" i="22" s="1"/>
  <c r="P13" i="21"/>
  <c r="Q13" i="22" s="1"/>
  <c r="O13" i="21"/>
  <c r="P13" i="22" s="1"/>
  <c r="N13" i="21"/>
  <c r="O13" i="22" s="1"/>
  <c r="M13" i="21"/>
  <c r="N13" i="22" s="1"/>
  <c r="L13" i="21"/>
  <c r="M13" i="22" s="1"/>
  <c r="K13" i="21"/>
  <c r="L13" i="22" s="1"/>
  <c r="J13" i="21"/>
  <c r="K13" i="22" s="1"/>
  <c r="I13" i="21"/>
  <c r="J13" i="22" s="1"/>
  <c r="H13" i="21"/>
  <c r="I13" i="22" s="1"/>
  <c r="G13" i="21"/>
  <c r="H13" i="22" s="1"/>
  <c r="F13" i="21"/>
  <c r="G13" i="22" s="1"/>
  <c r="E13" i="21"/>
  <c r="F13" i="22" s="1"/>
  <c r="D13" i="21"/>
  <c r="E13" i="22" s="1"/>
  <c r="C13" i="21"/>
  <c r="D13" i="22" s="1"/>
  <c r="B13" i="21"/>
  <c r="C13" i="22" s="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G12" i="22" s="1"/>
  <c r="AE12" i="21"/>
  <c r="AF12" i="22" s="1"/>
  <c r="AD12" i="21"/>
  <c r="AE12" i="22" s="1"/>
  <c r="AC12" i="21"/>
  <c r="AD12" i="22" s="1"/>
  <c r="AB12" i="21"/>
  <c r="AC12" i="22" s="1"/>
  <c r="AA12" i="21"/>
  <c r="AB12" i="22" s="1"/>
  <c r="Z12" i="21"/>
  <c r="AA12" i="22" s="1"/>
  <c r="Y12" i="21"/>
  <c r="Z12" i="22" s="1"/>
  <c r="X12" i="21"/>
  <c r="Y12" i="22" s="1"/>
  <c r="W12" i="21"/>
  <c r="X12" i="22" s="1"/>
  <c r="V12" i="21"/>
  <c r="W12" i="22" s="1"/>
  <c r="U12" i="21"/>
  <c r="V12" i="22" s="1"/>
  <c r="T12" i="21"/>
  <c r="U12" i="22" s="1"/>
  <c r="S12" i="21"/>
  <c r="T12" i="22" s="1"/>
  <c r="R12" i="21"/>
  <c r="S12" i="22" s="1"/>
  <c r="Q12" i="21"/>
  <c r="R12" i="22" s="1"/>
  <c r="P12" i="21"/>
  <c r="Q12" i="22" s="1"/>
  <c r="O12" i="21"/>
  <c r="P12" i="22" s="1"/>
  <c r="N12" i="21"/>
  <c r="O12" i="22" s="1"/>
  <c r="M12" i="21"/>
  <c r="N12" i="22" s="1"/>
  <c r="L12" i="21"/>
  <c r="M12" i="22" s="1"/>
  <c r="K12" i="21"/>
  <c r="L12" i="22" s="1"/>
  <c r="J12" i="21"/>
  <c r="K12" i="22" s="1"/>
  <c r="I12" i="21"/>
  <c r="J12" i="22" s="1"/>
  <c r="H12" i="21"/>
  <c r="I12" i="22" s="1"/>
  <c r="G12" i="21"/>
  <c r="H12" i="22" s="1"/>
  <c r="F12" i="21"/>
  <c r="G12" i="22" s="1"/>
  <c r="E12" i="21"/>
  <c r="F12" i="22" s="1"/>
  <c r="D12" i="21"/>
  <c r="E12" i="22" s="1"/>
  <c r="C12" i="21"/>
  <c r="D12" i="22" s="1"/>
  <c r="B12" i="21"/>
  <c r="C12" i="22" s="1"/>
  <c r="AQ11" i="21"/>
  <c r="AP11" i="21"/>
  <c r="AO11" i="21"/>
  <c r="AN11" i="21"/>
  <c r="AM11" i="21"/>
  <c r="AL11" i="21"/>
  <c r="AK11" i="21"/>
  <c r="AJ11" i="21"/>
  <c r="AI11" i="21"/>
  <c r="AH11" i="21"/>
  <c r="AG11" i="21"/>
  <c r="AH11" i="22" s="1"/>
  <c r="AF11" i="21"/>
  <c r="AG11" i="22" s="1"/>
  <c r="AE11" i="21"/>
  <c r="AF11" i="22" s="1"/>
  <c r="AD11" i="21"/>
  <c r="AE11" i="22" s="1"/>
  <c r="AC11" i="21"/>
  <c r="AD11" i="22" s="1"/>
  <c r="AB11" i="21"/>
  <c r="AC11" i="22" s="1"/>
  <c r="AA11" i="21"/>
  <c r="AB11" i="22" s="1"/>
  <c r="Z11" i="21"/>
  <c r="AA11" i="22" s="1"/>
  <c r="Y11" i="21"/>
  <c r="Z11" i="22" s="1"/>
  <c r="X11" i="21"/>
  <c r="Y11" i="22" s="1"/>
  <c r="W11" i="21"/>
  <c r="X11" i="22" s="1"/>
  <c r="V11" i="21"/>
  <c r="W11" i="22" s="1"/>
  <c r="U11" i="21"/>
  <c r="V11" i="22" s="1"/>
  <c r="T11" i="21"/>
  <c r="U11" i="22" s="1"/>
  <c r="S11" i="21"/>
  <c r="T11" i="22" s="1"/>
  <c r="R11" i="21"/>
  <c r="S11" i="22" s="1"/>
  <c r="Q11" i="21"/>
  <c r="R11" i="22" s="1"/>
  <c r="P11" i="21"/>
  <c r="Q11" i="22" s="1"/>
  <c r="O11" i="21"/>
  <c r="P11" i="22" s="1"/>
  <c r="N11" i="21"/>
  <c r="O11" i="22" s="1"/>
  <c r="M11" i="21"/>
  <c r="N11" i="22" s="1"/>
  <c r="L11" i="21"/>
  <c r="M11" i="22" s="1"/>
  <c r="K11" i="21"/>
  <c r="L11" i="22" s="1"/>
  <c r="J11" i="21"/>
  <c r="K11" i="22" s="1"/>
  <c r="I11" i="21"/>
  <c r="J11" i="22" s="1"/>
  <c r="H11" i="21"/>
  <c r="I11" i="22" s="1"/>
  <c r="G11" i="21"/>
  <c r="H11" i="22" s="1"/>
  <c r="F11" i="21"/>
  <c r="G11" i="22" s="1"/>
  <c r="E11" i="21"/>
  <c r="F11" i="22" s="1"/>
  <c r="D11" i="21"/>
  <c r="E11" i="22" s="1"/>
  <c r="C11" i="21"/>
  <c r="D11" i="22" s="1"/>
  <c r="B11" i="21"/>
  <c r="C11" i="22" s="1"/>
  <c r="AQ10" i="21"/>
  <c r="AP10" i="21"/>
  <c r="AO10" i="21"/>
  <c r="AN10" i="21"/>
  <c r="AM10" i="21"/>
  <c r="AL10" i="21"/>
  <c r="AK10" i="21"/>
  <c r="AJ10" i="21"/>
  <c r="AI10" i="21"/>
  <c r="AH10" i="21"/>
  <c r="AI10" i="22" s="1"/>
  <c r="AG10" i="21"/>
  <c r="AH10" i="22" s="1"/>
  <c r="AF10" i="21"/>
  <c r="AG10" i="22" s="1"/>
  <c r="AE10" i="21"/>
  <c r="AF10" i="22" s="1"/>
  <c r="AD10" i="21"/>
  <c r="AE10" i="22" s="1"/>
  <c r="AC10" i="21"/>
  <c r="AD10" i="22" s="1"/>
  <c r="AB10" i="21"/>
  <c r="AC10" i="22" s="1"/>
  <c r="AA10" i="21"/>
  <c r="AB10" i="22" s="1"/>
  <c r="Z10" i="21"/>
  <c r="AA10" i="22" s="1"/>
  <c r="Y10" i="21"/>
  <c r="Z10" i="22" s="1"/>
  <c r="X10" i="21"/>
  <c r="Y10" i="22" s="1"/>
  <c r="W10" i="21"/>
  <c r="X10" i="22" s="1"/>
  <c r="V10" i="21"/>
  <c r="W10" i="22" s="1"/>
  <c r="U10" i="21"/>
  <c r="V10" i="22" s="1"/>
  <c r="T10" i="21"/>
  <c r="U10" i="22" s="1"/>
  <c r="S10" i="21"/>
  <c r="T10" i="22" s="1"/>
  <c r="R10" i="21"/>
  <c r="S10" i="22" s="1"/>
  <c r="Q10" i="21"/>
  <c r="R10" i="22" s="1"/>
  <c r="P10" i="21"/>
  <c r="Q10" i="22" s="1"/>
  <c r="O10" i="21"/>
  <c r="P10" i="22" s="1"/>
  <c r="N10" i="21"/>
  <c r="O10" i="22" s="1"/>
  <c r="M10" i="21"/>
  <c r="N10" i="22" s="1"/>
  <c r="L10" i="21"/>
  <c r="M10" i="22" s="1"/>
  <c r="K10" i="21"/>
  <c r="L10" i="22" s="1"/>
  <c r="J10" i="21"/>
  <c r="K10" i="22" s="1"/>
  <c r="I10" i="21"/>
  <c r="J10" i="22" s="1"/>
  <c r="H10" i="21"/>
  <c r="I10" i="22" s="1"/>
  <c r="G10" i="21"/>
  <c r="H10" i="22" s="1"/>
  <c r="F10" i="21"/>
  <c r="G10" i="22" s="1"/>
  <c r="E10" i="21"/>
  <c r="F10" i="22" s="1"/>
  <c r="D10" i="21"/>
  <c r="E10" i="22" s="1"/>
  <c r="C10" i="21"/>
  <c r="D10" i="22" s="1"/>
  <c r="B10" i="21"/>
  <c r="C10" i="22" s="1"/>
  <c r="AQ9" i="21"/>
  <c r="AP9" i="21"/>
  <c r="AO9" i="21"/>
  <c r="AN9" i="21"/>
  <c r="AM9" i="21"/>
  <c r="AL9" i="21"/>
  <c r="AK9" i="21"/>
  <c r="AJ9" i="21"/>
  <c r="AI9" i="21"/>
  <c r="AJ9" i="22" s="1"/>
  <c r="AH9" i="21"/>
  <c r="AI9" i="22" s="1"/>
  <c r="AG9" i="21"/>
  <c r="AH9" i="22" s="1"/>
  <c r="AF9" i="21"/>
  <c r="AG9" i="22" s="1"/>
  <c r="AE9" i="21"/>
  <c r="AF9" i="22" s="1"/>
  <c r="AD9" i="21"/>
  <c r="AE9" i="22" s="1"/>
  <c r="AC9" i="21"/>
  <c r="AD9" i="22" s="1"/>
  <c r="AB9" i="21"/>
  <c r="AC9" i="22" s="1"/>
  <c r="AA9" i="21"/>
  <c r="AB9" i="22" s="1"/>
  <c r="Z9" i="21"/>
  <c r="AA9" i="22" s="1"/>
  <c r="Y9" i="21"/>
  <c r="Z9" i="22" s="1"/>
  <c r="X9" i="21"/>
  <c r="Y9" i="22" s="1"/>
  <c r="W9" i="21"/>
  <c r="X9" i="22" s="1"/>
  <c r="V9" i="21"/>
  <c r="W9" i="22" s="1"/>
  <c r="U9" i="21"/>
  <c r="V9" i="22" s="1"/>
  <c r="T9" i="21"/>
  <c r="U9" i="22" s="1"/>
  <c r="S9" i="21"/>
  <c r="T9" i="22" s="1"/>
  <c r="R9" i="21"/>
  <c r="S9" i="22" s="1"/>
  <c r="Q9" i="21"/>
  <c r="R9" i="22" s="1"/>
  <c r="P9" i="21"/>
  <c r="Q9" i="22" s="1"/>
  <c r="O9" i="21"/>
  <c r="P9" i="22" s="1"/>
  <c r="N9" i="21"/>
  <c r="O9" i="22" s="1"/>
  <c r="M9" i="21"/>
  <c r="N9" i="22" s="1"/>
  <c r="L9" i="21"/>
  <c r="M9" i="22" s="1"/>
  <c r="K9" i="21"/>
  <c r="L9" i="22" s="1"/>
  <c r="J9" i="21"/>
  <c r="K9" i="22" s="1"/>
  <c r="I9" i="21"/>
  <c r="J9" i="22" s="1"/>
  <c r="H9" i="21"/>
  <c r="I9" i="22" s="1"/>
  <c r="G9" i="21"/>
  <c r="H9" i="22" s="1"/>
  <c r="F9" i="21"/>
  <c r="G9" i="22" s="1"/>
  <c r="E9" i="21"/>
  <c r="F9" i="22" s="1"/>
  <c r="D9" i="21"/>
  <c r="E9" i="22" s="1"/>
  <c r="C9" i="21"/>
  <c r="D9" i="22" s="1"/>
  <c r="B9" i="21"/>
  <c r="C9" i="22" s="1"/>
  <c r="AQ8" i="21"/>
  <c r="AP8" i="21"/>
  <c r="AO8" i="21"/>
  <c r="AN8" i="21"/>
  <c r="AM8" i="21"/>
  <c r="AL8" i="21"/>
  <c r="AK8" i="21"/>
  <c r="AJ8" i="21"/>
  <c r="AK8" i="22" s="1"/>
  <c r="AI8" i="21"/>
  <c r="AJ8" i="22" s="1"/>
  <c r="AH8" i="21"/>
  <c r="AI8" i="22" s="1"/>
  <c r="AG8" i="21"/>
  <c r="AH8" i="22" s="1"/>
  <c r="AF8" i="21"/>
  <c r="AG8" i="22" s="1"/>
  <c r="AE8" i="21"/>
  <c r="AF8" i="22" s="1"/>
  <c r="AD8" i="21"/>
  <c r="AE8" i="22" s="1"/>
  <c r="AC8" i="21"/>
  <c r="AD8" i="22" s="1"/>
  <c r="AB8" i="21"/>
  <c r="AC8" i="22" s="1"/>
  <c r="AA8" i="21"/>
  <c r="AB8" i="22" s="1"/>
  <c r="Z8" i="21"/>
  <c r="AA8" i="22" s="1"/>
  <c r="Y8" i="21"/>
  <c r="Z8" i="22" s="1"/>
  <c r="X8" i="21"/>
  <c r="Y8" i="22" s="1"/>
  <c r="W8" i="21"/>
  <c r="X8" i="22" s="1"/>
  <c r="V8" i="21"/>
  <c r="W8" i="22" s="1"/>
  <c r="U8" i="21"/>
  <c r="V8" i="22" s="1"/>
  <c r="T8" i="21"/>
  <c r="U8" i="22" s="1"/>
  <c r="S8" i="21"/>
  <c r="T8" i="22" s="1"/>
  <c r="R8" i="21"/>
  <c r="S8" i="22" s="1"/>
  <c r="Q8" i="21"/>
  <c r="R8" i="22" s="1"/>
  <c r="P8" i="21"/>
  <c r="Q8" i="22" s="1"/>
  <c r="O8" i="21"/>
  <c r="P8" i="22" s="1"/>
  <c r="N8" i="21"/>
  <c r="O8" i="22" s="1"/>
  <c r="M8" i="21"/>
  <c r="N8" i="22" s="1"/>
  <c r="L8" i="21"/>
  <c r="M8" i="22" s="1"/>
  <c r="K8" i="21"/>
  <c r="L8" i="22" s="1"/>
  <c r="J8" i="21"/>
  <c r="K8" i="22" s="1"/>
  <c r="I8" i="21"/>
  <c r="J8" i="22" s="1"/>
  <c r="H8" i="21"/>
  <c r="I8" i="22" s="1"/>
  <c r="G8" i="21"/>
  <c r="H8" i="22" s="1"/>
  <c r="F8" i="21"/>
  <c r="G8" i="22" s="1"/>
  <c r="E8" i="21"/>
  <c r="F8" i="22" s="1"/>
  <c r="D8" i="21"/>
  <c r="E8" i="22" s="1"/>
  <c r="C8" i="21"/>
  <c r="D8" i="22" s="1"/>
  <c r="B8" i="21"/>
  <c r="C8" i="22" s="1"/>
  <c r="AQ7" i="21"/>
  <c r="AP7" i="21"/>
  <c r="AO7" i="21"/>
  <c r="AN7" i="21"/>
  <c r="AM7" i="21"/>
  <c r="AL7" i="21"/>
  <c r="AK7" i="21"/>
  <c r="AL7" i="22" s="1"/>
  <c r="AJ7" i="21"/>
  <c r="AK7" i="22" s="1"/>
  <c r="AI7" i="21"/>
  <c r="AJ7" i="22" s="1"/>
  <c r="AH7" i="21"/>
  <c r="AI7" i="22" s="1"/>
  <c r="AG7" i="21"/>
  <c r="AH7" i="22" s="1"/>
  <c r="AF7" i="21"/>
  <c r="AG7" i="22" s="1"/>
  <c r="AE7" i="21"/>
  <c r="AF7" i="22" s="1"/>
  <c r="AD7" i="21"/>
  <c r="AE7" i="22" s="1"/>
  <c r="AC7" i="21"/>
  <c r="AD7" i="22" s="1"/>
  <c r="AB7" i="21"/>
  <c r="AC7" i="22" s="1"/>
  <c r="AA7" i="21"/>
  <c r="AB7" i="22" s="1"/>
  <c r="Z7" i="21"/>
  <c r="AA7" i="22" s="1"/>
  <c r="Y7" i="21"/>
  <c r="Z7" i="22" s="1"/>
  <c r="X7" i="21"/>
  <c r="Y7" i="22" s="1"/>
  <c r="W7" i="21"/>
  <c r="X7" i="22" s="1"/>
  <c r="V7" i="21"/>
  <c r="W7" i="22" s="1"/>
  <c r="U7" i="21"/>
  <c r="V7" i="22" s="1"/>
  <c r="T7" i="21"/>
  <c r="U7" i="22" s="1"/>
  <c r="S7" i="21"/>
  <c r="T7" i="22" s="1"/>
  <c r="R7" i="21"/>
  <c r="S7" i="22" s="1"/>
  <c r="Q7" i="21"/>
  <c r="R7" i="22" s="1"/>
  <c r="P7" i="21"/>
  <c r="Q7" i="22" s="1"/>
  <c r="O7" i="21"/>
  <c r="P7" i="22" s="1"/>
  <c r="N7" i="21"/>
  <c r="O7" i="22" s="1"/>
  <c r="M7" i="21"/>
  <c r="N7" i="22" s="1"/>
  <c r="L7" i="21"/>
  <c r="M7" i="22" s="1"/>
  <c r="K7" i="21"/>
  <c r="L7" i="22" s="1"/>
  <c r="J7" i="21"/>
  <c r="K7" i="22" s="1"/>
  <c r="I7" i="21"/>
  <c r="J7" i="22" s="1"/>
  <c r="H7" i="21"/>
  <c r="I7" i="22" s="1"/>
  <c r="G7" i="21"/>
  <c r="H7" i="22" s="1"/>
  <c r="F7" i="21"/>
  <c r="G7" i="22" s="1"/>
  <c r="E7" i="21"/>
  <c r="F7" i="22" s="1"/>
  <c r="D7" i="21"/>
  <c r="E7" i="22" s="1"/>
  <c r="C7" i="21"/>
  <c r="D7" i="22" s="1"/>
  <c r="B7" i="21"/>
  <c r="C7" i="22" s="1"/>
  <c r="AQ6" i="21"/>
  <c r="AP6" i="21"/>
  <c r="AO6" i="21"/>
  <c r="AN6" i="21"/>
  <c r="AM6" i="21"/>
  <c r="AL6" i="21"/>
  <c r="AM6" i="22" s="1"/>
  <c r="AK6" i="21"/>
  <c r="AL6" i="22" s="1"/>
  <c r="AJ6" i="21"/>
  <c r="AK6" i="22" s="1"/>
  <c r="AI6" i="21"/>
  <c r="AJ6" i="22" s="1"/>
  <c r="AH6" i="21"/>
  <c r="AI6" i="22" s="1"/>
  <c r="AG6" i="21"/>
  <c r="AH6" i="22" s="1"/>
  <c r="AF6" i="21"/>
  <c r="AG6" i="22" s="1"/>
  <c r="AE6" i="21"/>
  <c r="AF6" i="22" s="1"/>
  <c r="AD6" i="21"/>
  <c r="AE6" i="22" s="1"/>
  <c r="AC6" i="21"/>
  <c r="AD6" i="22" s="1"/>
  <c r="AB6" i="21"/>
  <c r="AC6" i="22" s="1"/>
  <c r="AA6" i="21"/>
  <c r="AB6" i="22" s="1"/>
  <c r="Z6" i="21"/>
  <c r="AA6" i="22" s="1"/>
  <c r="Y6" i="21"/>
  <c r="Z6" i="22" s="1"/>
  <c r="X6" i="21"/>
  <c r="Y6" i="22" s="1"/>
  <c r="W6" i="21"/>
  <c r="X6" i="22" s="1"/>
  <c r="V6" i="21"/>
  <c r="W6" i="22" s="1"/>
  <c r="U6" i="21"/>
  <c r="V6" i="22" s="1"/>
  <c r="T6" i="21"/>
  <c r="U6" i="22" s="1"/>
  <c r="S6" i="21"/>
  <c r="T6" i="22" s="1"/>
  <c r="R6" i="21"/>
  <c r="S6" i="22" s="1"/>
  <c r="Q6" i="21"/>
  <c r="R6" i="22" s="1"/>
  <c r="P6" i="21"/>
  <c r="Q6" i="22" s="1"/>
  <c r="O6" i="21"/>
  <c r="P6" i="22" s="1"/>
  <c r="N6" i="21"/>
  <c r="O6" i="22" s="1"/>
  <c r="M6" i="21"/>
  <c r="N6" i="22" s="1"/>
  <c r="L6" i="21"/>
  <c r="M6" i="22" s="1"/>
  <c r="K6" i="21"/>
  <c r="L6" i="22" s="1"/>
  <c r="J6" i="21"/>
  <c r="K6" i="22" s="1"/>
  <c r="I6" i="21"/>
  <c r="J6" i="22" s="1"/>
  <c r="H6" i="21"/>
  <c r="I6" i="22" s="1"/>
  <c r="G6" i="21"/>
  <c r="H6" i="22" s="1"/>
  <c r="F6" i="21"/>
  <c r="G6" i="22" s="1"/>
  <c r="E6" i="21"/>
  <c r="F6" i="22" s="1"/>
  <c r="D6" i="21"/>
  <c r="E6" i="22" s="1"/>
  <c r="C6" i="21"/>
  <c r="D6" i="22" s="1"/>
  <c r="B6" i="21"/>
  <c r="C6" i="22" s="1"/>
  <c r="AQ5" i="21"/>
  <c r="AP5" i="21"/>
  <c r="AO5" i="21"/>
  <c r="AN5" i="21"/>
  <c r="AM5" i="21"/>
  <c r="AN5" i="22" s="1"/>
  <c r="AL5" i="21"/>
  <c r="AM5" i="22" s="1"/>
  <c r="AK5" i="21"/>
  <c r="AL5" i="22" s="1"/>
  <c r="AJ5" i="21"/>
  <c r="AK5" i="22" s="1"/>
  <c r="AI5" i="21"/>
  <c r="AJ5" i="22" s="1"/>
  <c r="AH5" i="21"/>
  <c r="AI5" i="22" s="1"/>
  <c r="AG5" i="21"/>
  <c r="AH5" i="22" s="1"/>
  <c r="AF5" i="21"/>
  <c r="AG5" i="22" s="1"/>
  <c r="AE5" i="21"/>
  <c r="AF5" i="22" s="1"/>
  <c r="AD5" i="21"/>
  <c r="AE5" i="22" s="1"/>
  <c r="AC5" i="21"/>
  <c r="AD5" i="22" s="1"/>
  <c r="AB5" i="21"/>
  <c r="AC5" i="22" s="1"/>
  <c r="AA5" i="21"/>
  <c r="AB5" i="22" s="1"/>
  <c r="Z5" i="21"/>
  <c r="AA5" i="22" s="1"/>
  <c r="Y5" i="21"/>
  <c r="Z5" i="22" s="1"/>
  <c r="X5" i="21"/>
  <c r="Y5" i="22" s="1"/>
  <c r="W5" i="21"/>
  <c r="X5" i="22" s="1"/>
  <c r="V5" i="21"/>
  <c r="W5" i="22" s="1"/>
  <c r="U5" i="21"/>
  <c r="V5" i="22" s="1"/>
  <c r="T5" i="21"/>
  <c r="U5" i="22" s="1"/>
  <c r="S5" i="21"/>
  <c r="T5" i="22" s="1"/>
  <c r="R5" i="21"/>
  <c r="S5" i="22" s="1"/>
  <c r="Q5" i="21"/>
  <c r="R5" i="22" s="1"/>
  <c r="P5" i="21"/>
  <c r="Q5" i="22" s="1"/>
  <c r="O5" i="21"/>
  <c r="P5" i="22" s="1"/>
  <c r="N5" i="21"/>
  <c r="O5" i="22" s="1"/>
  <c r="M5" i="21"/>
  <c r="N5" i="22" s="1"/>
  <c r="L5" i="21"/>
  <c r="M5" i="22" s="1"/>
  <c r="K5" i="21"/>
  <c r="L5" i="22" s="1"/>
  <c r="J5" i="21"/>
  <c r="K5" i="22" s="1"/>
  <c r="I5" i="21"/>
  <c r="J5" i="22" s="1"/>
  <c r="H5" i="21"/>
  <c r="I5" i="22" s="1"/>
  <c r="G5" i="21"/>
  <c r="H5" i="22" s="1"/>
  <c r="F5" i="21"/>
  <c r="G5" i="22" s="1"/>
  <c r="E5" i="21"/>
  <c r="F5" i="22" s="1"/>
  <c r="D5" i="21"/>
  <c r="E5" i="22" s="1"/>
  <c r="C5" i="21"/>
  <c r="D5" i="22" s="1"/>
  <c r="B5" i="21"/>
  <c r="C5" i="22" s="1"/>
  <c r="AQ4" i="21"/>
  <c r="AP4" i="21"/>
  <c r="AO4" i="21"/>
  <c r="AN4" i="21"/>
  <c r="AO4" i="22" s="1"/>
  <c r="AM4" i="21"/>
  <c r="AN4" i="22" s="1"/>
  <c r="AL4" i="21"/>
  <c r="AM4" i="22" s="1"/>
  <c r="AK4" i="21"/>
  <c r="AL4" i="22" s="1"/>
  <c r="AJ4" i="21"/>
  <c r="AK4" i="22" s="1"/>
  <c r="AI4" i="21"/>
  <c r="AJ4" i="22" s="1"/>
  <c r="AH4" i="21"/>
  <c r="AI4" i="22" s="1"/>
  <c r="AG4" i="21"/>
  <c r="AH4" i="22" s="1"/>
  <c r="AF4" i="21"/>
  <c r="AG4" i="22" s="1"/>
  <c r="AE4" i="21"/>
  <c r="AF4" i="22" s="1"/>
  <c r="AD4" i="21"/>
  <c r="AE4" i="22" s="1"/>
  <c r="AC4" i="21"/>
  <c r="AD4" i="22" s="1"/>
  <c r="AB4" i="21"/>
  <c r="AC4" i="22" s="1"/>
  <c r="AA4" i="21"/>
  <c r="AB4" i="22" s="1"/>
  <c r="Z4" i="21"/>
  <c r="AA4" i="22" s="1"/>
  <c r="Y4" i="21"/>
  <c r="Z4" i="22" s="1"/>
  <c r="X4" i="21"/>
  <c r="Y4" i="22" s="1"/>
  <c r="W4" i="21"/>
  <c r="X4" i="22" s="1"/>
  <c r="V4" i="21"/>
  <c r="W4" i="22" s="1"/>
  <c r="U4" i="21"/>
  <c r="V4" i="22" s="1"/>
  <c r="T4" i="21"/>
  <c r="U4" i="22" s="1"/>
  <c r="S4" i="21"/>
  <c r="T4" i="22" s="1"/>
  <c r="R4" i="21"/>
  <c r="S4" i="22" s="1"/>
  <c r="Q4" i="21"/>
  <c r="R4" i="22" s="1"/>
  <c r="P4" i="21"/>
  <c r="Q4" i="22" s="1"/>
  <c r="O4" i="21"/>
  <c r="P4" i="22" s="1"/>
  <c r="N4" i="21"/>
  <c r="O4" i="22" s="1"/>
  <c r="M4" i="21"/>
  <c r="N4" i="22" s="1"/>
  <c r="L4" i="21"/>
  <c r="M4" i="22" s="1"/>
  <c r="K4" i="21"/>
  <c r="L4" i="22" s="1"/>
  <c r="J4" i="21"/>
  <c r="K4" i="22" s="1"/>
  <c r="I4" i="21"/>
  <c r="J4" i="22" s="1"/>
  <c r="H4" i="21"/>
  <c r="I4" i="22" s="1"/>
  <c r="G4" i="21"/>
  <c r="H4" i="22" s="1"/>
  <c r="F4" i="21"/>
  <c r="G4" i="22" s="1"/>
  <c r="E4" i="21"/>
  <c r="F4" i="22" s="1"/>
  <c r="D4" i="21"/>
  <c r="E4" i="22" s="1"/>
  <c r="C4" i="21"/>
  <c r="D4" i="22" s="1"/>
  <c r="B4" i="21"/>
  <c r="C4" i="22" s="1"/>
  <c r="AQ3" i="21"/>
  <c r="AP3" i="21"/>
  <c r="AO3" i="21"/>
  <c r="AP3" i="22" s="1"/>
  <c r="AN3" i="21"/>
  <c r="AO3" i="22" s="1"/>
  <c r="AM3" i="21"/>
  <c r="AN3" i="22" s="1"/>
  <c r="AL3" i="21"/>
  <c r="AM3" i="22" s="1"/>
  <c r="AK3" i="21"/>
  <c r="AL3" i="22" s="1"/>
  <c r="AJ3" i="21"/>
  <c r="AK3" i="22" s="1"/>
  <c r="AI3" i="21"/>
  <c r="AJ3" i="22" s="1"/>
  <c r="AH3" i="21"/>
  <c r="AI3" i="22" s="1"/>
  <c r="AG3" i="21"/>
  <c r="AH3" i="22" s="1"/>
  <c r="AF3" i="21"/>
  <c r="AG3" i="22" s="1"/>
  <c r="AE3" i="21"/>
  <c r="AF3" i="22" s="1"/>
  <c r="AD3" i="21"/>
  <c r="AE3" i="22" s="1"/>
  <c r="AC3" i="21"/>
  <c r="AD3" i="22" s="1"/>
  <c r="AB3" i="21"/>
  <c r="AC3" i="22" s="1"/>
  <c r="AA3" i="21"/>
  <c r="AB3" i="22" s="1"/>
  <c r="Z3" i="21"/>
  <c r="AA3" i="22" s="1"/>
  <c r="Y3" i="21"/>
  <c r="Z3" i="22" s="1"/>
  <c r="X3" i="21"/>
  <c r="Y3" i="22" s="1"/>
  <c r="W3" i="21"/>
  <c r="X3" i="22" s="1"/>
  <c r="V3" i="21"/>
  <c r="W3" i="22" s="1"/>
  <c r="U3" i="21"/>
  <c r="V3" i="22" s="1"/>
  <c r="T3" i="21"/>
  <c r="U3" i="22" s="1"/>
  <c r="S3" i="21"/>
  <c r="T3" i="22" s="1"/>
  <c r="R3" i="21"/>
  <c r="S3" i="22" s="1"/>
  <c r="Q3" i="21"/>
  <c r="R3" i="22" s="1"/>
  <c r="P3" i="21"/>
  <c r="Q3" i="22" s="1"/>
  <c r="O3" i="21"/>
  <c r="P3" i="22" s="1"/>
  <c r="N3" i="21"/>
  <c r="O3" i="22" s="1"/>
  <c r="M3" i="21"/>
  <c r="N3" i="22" s="1"/>
  <c r="L3" i="21"/>
  <c r="M3" i="22" s="1"/>
  <c r="K3" i="21"/>
  <c r="L3" i="22" s="1"/>
  <c r="J3" i="21"/>
  <c r="K3" i="22" s="1"/>
  <c r="I3" i="21"/>
  <c r="J3" i="22" s="1"/>
  <c r="H3" i="21"/>
  <c r="I3" i="22" s="1"/>
  <c r="G3" i="21"/>
  <c r="H3" i="22" s="1"/>
  <c r="F3" i="21"/>
  <c r="G3" i="22" s="1"/>
  <c r="E3" i="21"/>
  <c r="F3" i="22" s="1"/>
  <c r="D3" i="21"/>
  <c r="E3" i="22" s="1"/>
  <c r="C3" i="21"/>
  <c r="D3" i="22" s="1"/>
  <c r="B3" i="21"/>
  <c r="C3" i="22" s="1"/>
  <c r="O6" i="18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C42" i="18" s="1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D41" i="18" s="1"/>
  <c r="B41" i="17"/>
  <c r="C41" i="18" s="1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E40" i="18" s="1"/>
  <c r="C40" i="17"/>
  <c r="D40" i="18" s="1"/>
  <c r="B40" i="17"/>
  <c r="C40" i="18" s="1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F39" i="18" s="1"/>
  <c r="D39" i="17"/>
  <c r="E39" i="18" s="1"/>
  <c r="C39" i="17"/>
  <c r="D39" i="18" s="1"/>
  <c r="B39" i="17"/>
  <c r="C39" i="18" s="1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G38" i="18" s="1"/>
  <c r="E38" i="17"/>
  <c r="F38" i="18" s="1"/>
  <c r="D38" i="17"/>
  <c r="E38" i="18" s="1"/>
  <c r="C38" i="17"/>
  <c r="D38" i="18" s="1"/>
  <c r="B38" i="17"/>
  <c r="C38" i="18" s="1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H37" i="18" s="1"/>
  <c r="F37" i="17"/>
  <c r="G37" i="18" s="1"/>
  <c r="E37" i="17"/>
  <c r="F37" i="18" s="1"/>
  <c r="D37" i="17"/>
  <c r="E37" i="18" s="1"/>
  <c r="C37" i="17"/>
  <c r="D37" i="18" s="1"/>
  <c r="B37" i="17"/>
  <c r="C37" i="18" s="1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I36" i="18" s="1"/>
  <c r="G36" i="17"/>
  <c r="H36" i="18" s="1"/>
  <c r="F36" i="17"/>
  <c r="G36" i="18" s="1"/>
  <c r="E36" i="17"/>
  <c r="F36" i="18" s="1"/>
  <c r="D36" i="17"/>
  <c r="E36" i="18" s="1"/>
  <c r="C36" i="17"/>
  <c r="D36" i="18" s="1"/>
  <c r="B36" i="17"/>
  <c r="C36" i="18" s="1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J35" i="18" s="1"/>
  <c r="H35" i="17"/>
  <c r="I35" i="18" s="1"/>
  <c r="G35" i="17"/>
  <c r="H35" i="18" s="1"/>
  <c r="F35" i="17"/>
  <c r="G35" i="18" s="1"/>
  <c r="E35" i="17"/>
  <c r="F35" i="18" s="1"/>
  <c r="D35" i="17"/>
  <c r="E35" i="18" s="1"/>
  <c r="C35" i="17"/>
  <c r="D35" i="18" s="1"/>
  <c r="B35" i="17"/>
  <c r="C35" i="18" s="1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K34" i="18" s="1"/>
  <c r="I34" i="17"/>
  <c r="J34" i="18" s="1"/>
  <c r="H34" i="17"/>
  <c r="I34" i="18" s="1"/>
  <c r="G34" i="17"/>
  <c r="H34" i="18" s="1"/>
  <c r="F34" i="17"/>
  <c r="G34" i="18" s="1"/>
  <c r="E34" i="17"/>
  <c r="F34" i="18" s="1"/>
  <c r="D34" i="17"/>
  <c r="E34" i="18" s="1"/>
  <c r="C34" i="17"/>
  <c r="D34" i="18" s="1"/>
  <c r="B34" i="17"/>
  <c r="C34" i="18" s="1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L33" i="18" s="1"/>
  <c r="J33" i="17"/>
  <c r="K33" i="18" s="1"/>
  <c r="I33" i="17"/>
  <c r="J33" i="18" s="1"/>
  <c r="H33" i="17"/>
  <c r="I33" i="18" s="1"/>
  <c r="G33" i="17"/>
  <c r="H33" i="18" s="1"/>
  <c r="F33" i="17"/>
  <c r="G33" i="18" s="1"/>
  <c r="E33" i="17"/>
  <c r="F33" i="18" s="1"/>
  <c r="D33" i="17"/>
  <c r="E33" i="18" s="1"/>
  <c r="C33" i="17"/>
  <c r="D33" i="18" s="1"/>
  <c r="B33" i="17"/>
  <c r="C33" i="18" s="1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M32" i="18" s="1"/>
  <c r="K32" i="17"/>
  <c r="L32" i="18" s="1"/>
  <c r="J32" i="17"/>
  <c r="K32" i="18" s="1"/>
  <c r="I32" i="17"/>
  <c r="J32" i="18" s="1"/>
  <c r="H32" i="17"/>
  <c r="I32" i="18" s="1"/>
  <c r="G32" i="17"/>
  <c r="H32" i="18" s="1"/>
  <c r="F32" i="17"/>
  <c r="G32" i="18" s="1"/>
  <c r="E32" i="17"/>
  <c r="F32" i="18" s="1"/>
  <c r="D32" i="17"/>
  <c r="E32" i="18" s="1"/>
  <c r="C32" i="17"/>
  <c r="D32" i="18" s="1"/>
  <c r="B32" i="17"/>
  <c r="C32" i="18" s="1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N31" i="18" s="1"/>
  <c r="L31" i="17"/>
  <c r="M31" i="18" s="1"/>
  <c r="K31" i="17"/>
  <c r="L31" i="18" s="1"/>
  <c r="J31" i="17"/>
  <c r="K31" i="18" s="1"/>
  <c r="I31" i="17"/>
  <c r="J31" i="18" s="1"/>
  <c r="H31" i="17"/>
  <c r="I31" i="18" s="1"/>
  <c r="G31" i="17"/>
  <c r="H31" i="18" s="1"/>
  <c r="F31" i="17"/>
  <c r="G31" i="18" s="1"/>
  <c r="E31" i="17"/>
  <c r="F31" i="18" s="1"/>
  <c r="D31" i="17"/>
  <c r="E31" i="18" s="1"/>
  <c r="C31" i="17"/>
  <c r="D31" i="18" s="1"/>
  <c r="B31" i="17"/>
  <c r="C31" i="18" s="1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O30" i="18" s="1"/>
  <c r="M30" i="17"/>
  <c r="N30" i="18" s="1"/>
  <c r="L30" i="17"/>
  <c r="M30" i="18" s="1"/>
  <c r="K30" i="17"/>
  <c r="L30" i="18" s="1"/>
  <c r="J30" i="17"/>
  <c r="K30" i="18" s="1"/>
  <c r="I30" i="17"/>
  <c r="J30" i="18" s="1"/>
  <c r="H30" i="17"/>
  <c r="I30" i="18" s="1"/>
  <c r="G30" i="17"/>
  <c r="H30" i="18" s="1"/>
  <c r="F30" i="17"/>
  <c r="G30" i="18" s="1"/>
  <c r="E30" i="17"/>
  <c r="F30" i="18" s="1"/>
  <c r="D30" i="17"/>
  <c r="E30" i="18" s="1"/>
  <c r="C30" i="17"/>
  <c r="D30" i="18" s="1"/>
  <c r="B30" i="17"/>
  <c r="C30" i="18" s="1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P29" i="18" s="1"/>
  <c r="N29" i="17"/>
  <c r="O29" i="18" s="1"/>
  <c r="M29" i="17"/>
  <c r="N29" i="18" s="1"/>
  <c r="L29" i="17"/>
  <c r="M29" i="18" s="1"/>
  <c r="K29" i="17"/>
  <c r="L29" i="18" s="1"/>
  <c r="J29" i="17"/>
  <c r="K29" i="18" s="1"/>
  <c r="I29" i="17"/>
  <c r="J29" i="18" s="1"/>
  <c r="H29" i="17"/>
  <c r="I29" i="18" s="1"/>
  <c r="G29" i="17"/>
  <c r="H29" i="18" s="1"/>
  <c r="F29" i="17"/>
  <c r="G29" i="18" s="1"/>
  <c r="E29" i="17"/>
  <c r="F29" i="18" s="1"/>
  <c r="D29" i="17"/>
  <c r="E29" i="18" s="1"/>
  <c r="C29" i="17"/>
  <c r="D29" i="18" s="1"/>
  <c r="B29" i="17"/>
  <c r="C29" i="18" s="1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Q28" i="18" s="1"/>
  <c r="O28" i="17"/>
  <c r="P28" i="18" s="1"/>
  <c r="N28" i="17"/>
  <c r="O28" i="18" s="1"/>
  <c r="M28" i="17"/>
  <c r="N28" i="18" s="1"/>
  <c r="L28" i="17"/>
  <c r="M28" i="18" s="1"/>
  <c r="K28" i="17"/>
  <c r="L28" i="18" s="1"/>
  <c r="J28" i="17"/>
  <c r="K28" i="18" s="1"/>
  <c r="I28" i="17"/>
  <c r="J28" i="18" s="1"/>
  <c r="H28" i="17"/>
  <c r="I28" i="18" s="1"/>
  <c r="G28" i="17"/>
  <c r="H28" i="18" s="1"/>
  <c r="F28" i="17"/>
  <c r="G28" i="18" s="1"/>
  <c r="E28" i="17"/>
  <c r="F28" i="18" s="1"/>
  <c r="D28" i="17"/>
  <c r="E28" i="18" s="1"/>
  <c r="C28" i="17"/>
  <c r="D28" i="18" s="1"/>
  <c r="B28" i="17"/>
  <c r="C28" i="18" s="1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R27" i="18" s="1"/>
  <c r="P27" i="17"/>
  <c r="Q27" i="18" s="1"/>
  <c r="O27" i="17"/>
  <c r="P27" i="18" s="1"/>
  <c r="N27" i="17"/>
  <c r="O27" i="18" s="1"/>
  <c r="M27" i="17"/>
  <c r="N27" i="18" s="1"/>
  <c r="L27" i="17"/>
  <c r="M27" i="18" s="1"/>
  <c r="K27" i="17"/>
  <c r="L27" i="18" s="1"/>
  <c r="J27" i="17"/>
  <c r="K27" i="18" s="1"/>
  <c r="I27" i="17"/>
  <c r="J27" i="18" s="1"/>
  <c r="H27" i="17"/>
  <c r="I27" i="18" s="1"/>
  <c r="G27" i="17"/>
  <c r="H27" i="18" s="1"/>
  <c r="F27" i="17"/>
  <c r="G27" i="18" s="1"/>
  <c r="E27" i="17"/>
  <c r="F27" i="18" s="1"/>
  <c r="D27" i="17"/>
  <c r="E27" i="18" s="1"/>
  <c r="C27" i="17"/>
  <c r="D27" i="18" s="1"/>
  <c r="B27" i="17"/>
  <c r="C27" i="18" s="1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S26" i="18" s="1"/>
  <c r="Q26" i="17"/>
  <c r="R26" i="18" s="1"/>
  <c r="P26" i="17"/>
  <c r="Q26" i="18" s="1"/>
  <c r="O26" i="17"/>
  <c r="P26" i="18" s="1"/>
  <c r="N26" i="17"/>
  <c r="O26" i="18" s="1"/>
  <c r="M26" i="17"/>
  <c r="N26" i="18" s="1"/>
  <c r="L26" i="17"/>
  <c r="M26" i="18" s="1"/>
  <c r="K26" i="17"/>
  <c r="L26" i="18" s="1"/>
  <c r="J26" i="17"/>
  <c r="K26" i="18" s="1"/>
  <c r="I26" i="17"/>
  <c r="J26" i="18" s="1"/>
  <c r="H26" i="17"/>
  <c r="I26" i="18" s="1"/>
  <c r="G26" i="17"/>
  <c r="H26" i="18" s="1"/>
  <c r="F26" i="17"/>
  <c r="G26" i="18" s="1"/>
  <c r="E26" i="17"/>
  <c r="F26" i="18" s="1"/>
  <c r="D26" i="17"/>
  <c r="E26" i="18" s="1"/>
  <c r="C26" i="17"/>
  <c r="D26" i="18" s="1"/>
  <c r="B26" i="17"/>
  <c r="C26" i="18" s="1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T25" i="18" s="1"/>
  <c r="R25" i="17"/>
  <c r="S25" i="18" s="1"/>
  <c r="Q25" i="17"/>
  <c r="R25" i="18" s="1"/>
  <c r="P25" i="17"/>
  <c r="Q25" i="18" s="1"/>
  <c r="O25" i="17"/>
  <c r="P25" i="18" s="1"/>
  <c r="N25" i="17"/>
  <c r="O25" i="18" s="1"/>
  <c r="M25" i="17"/>
  <c r="N25" i="18" s="1"/>
  <c r="L25" i="17"/>
  <c r="M25" i="18" s="1"/>
  <c r="K25" i="17"/>
  <c r="L25" i="18" s="1"/>
  <c r="J25" i="17"/>
  <c r="K25" i="18" s="1"/>
  <c r="I25" i="17"/>
  <c r="J25" i="18" s="1"/>
  <c r="H25" i="17"/>
  <c r="I25" i="18" s="1"/>
  <c r="G25" i="17"/>
  <c r="H25" i="18" s="1"/>
  <c r="F25" i="17"/>
  <c r="G25" i="18" s="1"/>
  <c r="E25" i="17"/>
  <c r="F25" i="18" s="1"/>
  <c r="D25" i="17"/>
  <c r="E25" i="18" s="1"/>
  <c r="C25" i="17"/>
  <c r="D25" i="18" s="1"/>
  <c r="B25" i="17"/>
  <c r="C25" i="18" s="1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U24" i="18" s="1"/>
  <c r="S24" i="17"/>
  <c r="T24" i="18" s="1"/>
  <c r="R24" i="17"/>
  <c r="S24" i="18" s="1"/>
  <c r="Q24" i="17"/>
  <c r="R24" i="18" s="1"/>
  <c r="P24" i="17"/>
  <c r="Q24" i="18" s="1"/>
  <c r="O24" i="17"/>
  <c r="P24" i="18" s="1"/>
  <c r="N24" i="17"/>
  <c r="O24" i="18" s="1"/>
  <c r="M24" i="17"/>
  <c r="N24" i="18" s="1"/>
  <c r="L24" i="17"/>
  <c r="M24" i="18" s="1"/>
  <c r="K24" i="17"/>
  <c r="L24" i="18" s="1"/>
  <c r="J24" i="17"/>
  <c r="K24" i="18" s="1"/>
  <c r="I24" i="17"/>
  <c r="J24" i="18" s="1"/>
  <c r="H24" i="17"/>
  <c r="I24" i="18" s="1"/>
  <c r="G24" i="17"/>
  <c r="H24" i="18" s="1"/>
  <c r="F24" i="17"/>
  <c r="G24" i="18" s="1"/>
  <c r="E24" i="17"/>
  <c r="F24" i="18" s="1"/>
  <c r="D24" i="17"/>
  <c r="E24" i="18" s="1"/>
  <c r="C24" i="17"/>
  <c r="D24" i="18" s="1"/>
  <c r="B24" i="17"/>
  <c r="C24" i="18" s="1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V23" i="18" s="1"/>
  <c r="T23" i="17"/>
  <c r="U23" i="18" s="1"/>
  <c r="S23" i="17"/>
  <c r="T23" i="18" s="1"/>
  <c r="R23" i="17"/>
  <c r="S23" i="18" s="1"/>
  <c r="Q23" i="17"/>
  <c r="R23" i="18" s="1"/>
  <c r="P23" i="17"/>
  <c r="Q23" i="18" s="1"/>
  <c r="O23" i="17"/>
  <c r="P23" i="18" s="1"/>
  <c r="N23" i="17"/>
  <c r="O23" i="18" s="1"/>
  <c r="M23" i="17"/>
  <c r="N23" i="18" s="1"/>
  <c r="L23" i="17"/>
  <c r="M23" i="18" s="1"/>
  <c r="K23" i="17"/>
  <c r="L23" i="18" s="1"/>
  <c r="J23" i="17"/>
  <c r="K23" i="18" s="1"/>
  <c r="I23" i="17"/>
  <c r="J23" i="18" s="1"/>
  <c r="H23" i="17"/>
  <c r="I23" i="18" s="1"/>
  <c r="G23" i="17"/>
  <c r="H23" i="18" s="1"/>
  <c r="F23" i="17"/>
  <c r="G23" i="18" s="1"/>
  <c r="E23" i="17"/>
  <c r="F23" i="18" s="1"/>
  <c r="D23" i="17"/>
  <c r="E23" i="18" s="1"/>
  <c r="C23" i="17"/>
  <c r="D23" i="18" s="1"/>
  <c r="B23" i="17"/>
  <c r="C23" i="18" s="1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W22" i="18" s="1"/>
  <c r="U22" i="17"/>
  <c r="V22" i="18" s="1"/>
  <c r="T22" i="17"/>
  <c r="U22" i="18" s="1"/>
  <c r="S22" i="17"/>
  <c r="T22" i="18" s="1"/>
  <c r="R22" i="17"/>
  <c r="S22" i="18" s="1"/>
  <c r="Q22" i="17"/>
  <c r="R22" i="18" s="1"/>
  <c r="P22" i="17"/>
  <c r="Q22" i="18" s="1"/>
  <c r="O22" i="17"/>
  <c r="P22" i="18" s="1"/>
  <c r="N22" i="17"/>
  <c r="O22" i="18" s="1"/>
  <c r="M22" i="17"/>
  <c r="N22" i="18" s="1"/>
  <c r="L22" i="17"/>
  <c r="M22" i="18" s="1"/>
  <c r="K22" i="17"/>
  <c r="L22" i="18" s="1"/>
  <c r="J22" i="17"/>
  <c r="K22" i="18" s="1"/>
  <c r="I22" i="17"/>
  <c r="J22" i="18" s="1"/>
  <c r="H22" i="17"/>
  <c r="I22" i="18" s="1"/>
  <c r="G22" i="17"/>
  <c r="H22" i="18" s="1"/>
  <c r="F22" i="17"/>
  <c r="G22" i="18" s="1"/>
  <c r="E22" i="17"/>
  <c r="F22" i="18" s="1"/>
  <c r="D22" i="17"/>
  <c r="E22" i="18" s="1"/>
  <c r="C22" i="17"/>
  <c r="D22" i="18" s="1"/>
  <c r="B22" i="17"/>
  <c r="C22" i="18" s="1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X21" i="18" s="1"/>
  <c r="V21" i="17"/>
  <c r="W21" i="18" s="1"/>
  <c r="U21" i="17"/>
  <c r="V21" i="18" s="1"/>
  <c r="T21" i="17"/>
  <c r="U21" i="18" s="1"/>
  <c r="S21" i="17"/>
  <c r="T21" i="18" s="1"/>
  <c r="R21" i="17"/>
  <c r="S21" i="18" s="1"/>
  <c r="Q21" i="17"/>
  <c r="R21" i="18" s="1"/>
  <c r="P21" i="17"/>
  <c r="Q21" i="18" s="1"/>
  <c r="O21" i="17"/>
  <c r="P21" i="18" s="1"/>
  <c r="N21" i="17"/>
  <c r="O21" i="18" s="1"/>
  <c r="M21" i="17"/>
  <c r="N21" i="18" s="1"/>
  <c r="L21" i="17"/>
  <c r="M21" i="18" s="1"/>
  <c r="K21" i="17"/>
  <c r="L21" i="18" s="1"/>
  <c r="J21" i="17"/>
  <c r="K21" i="18" s="1"/>
  <c r="I21" i="17"/>
  <c r="J21" i="18" s="1"/>
  <c r="H21" i="17"/>
  <c r="I21" i="18" s="1"/>
  <c r="G21" i="17"/>
  <c r="H21" i="18" s="1"/>
  <c r="F21" i="17"/>
  <c r="G21" i="18" s="1"/>
  <c r="E21" i="17"/>
  <c r="F21" i="18" s="1"/>
  <c r="D21" i="17"/>
  <c r="E21" i="18" s="1"/>
  <c r="C21" i="17"/>
  <c r="D21" i="18" s="1"/>
  <c r="B21" i="17"/>
  <c r="C21" i="18" s="1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Y20" i="18" s="1"/>
  <c r="W20" i="17"/>
  <c r="X20" i="18" s="1"/>
  <c r="V20" i="17"/>
  <c r="W20" i="18" s="1"/>
  <c r="U20" i="17"/>
  <c r="V20" i="18" s="1"/>
  <c r="T20" i="17"/>
  <c r="U20" i="18" s="1"/>
  <c r="S20" i="17"/>
  <c r="T20" i="18" s="1"/>
  <c r="R20" i="17"/>
  <c r="S20" i="18" s="1"/>
  <c r="Q20" i="17"/>
  <c r="R20" i="18" s="1"/>
  <c r="P20" i="17"/>
  <c r="Q20" i="18" s="1"/>
  <c r="O20" i="17"/>
  <c r="P20" i="18" s="1"/>
  <c r="N20" i="17"/>
  <c r="O20" i="18" s="1"/>
  <c r="M20" i="17"/>
  <c r="N20" i="18" s="1"/>
  <c r="L20" i="17"/>
  <c r="M20" i="18" s="1"/>
  <c r="K20" i="17"/>
  <c r="L20" i="18" s="1"/>
  <c r="J20" i="17"/>
  <c r="K20" i="18" s="1"/>
  <c r="I20" i="17"/>
  <c r="J20" i="18" s="1"/>
  <c r="H20" i="17"/>
  <c r="I20" i="18" s="1"/>
  <c r="G20" i="17"/>
  <c r="H20" i="18" s="1"/>
  <c r="F20" i="17"/>
  <c r="G20" i="18" s="1"/>
  <c r="E20" i="17"/>
  <c r="F20" i="18" s="1"/>
  <c r="D20" i="17"/>
  <c r="E20" i="18" s="1"/>
  <c r="C20" i="17"/>
  <c r="D20" i="18" s="1"/>
  <c r="B20" i="17"/>
  <c r="C20" i="18" s="1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Z19" i="18" s="1"/>
  <c r="X19" i="17"/>
  <c r="Y19" i="18" s="1"/>
  <c r="W19" i="17"/>
  <c r="X19" i="18" s="1"/>
  <c r="V19" i="17"/>
  <c r="W19" i="18" s="1"/>
  <c r="U19" i="17"/>
  <c r="V19" i="18" s="1"/>
  <c r="T19" i="17"/>
  <c r="U19" i="18" s="1"/>
  <c r="S19" i="17"/>
  <c r="T19" i="18" s="1"/>
  <c r="R19" i="17"/>
  <c r="S19" i="18" s="1"/>
  <c r="Q19" i="17"/>
  <c r="R19" i="18" s="1"/>
  <c r="P19" i="17"/>
  <c r="Q19" i="18" s="1"/>
  <c r="O19" i="17"/>
  <c r="P19" i="18" s="1"/>
  <c r="N19" i="17"/>
  <c r="O19" i="18" s="1"/>
  <c r="M19" i="17"/>
  <c r="N19" i="18" s="1"/>
  <c r="L19" i="17"/>
  <c r="M19" i="18" s="1"/>
  <c r="K19" i="17"/>
  <c r="L19" i="18" s="1"/>
  <c r="J19" i="17"/>
  <c r="K19" i="18" s="1"/>
  <c r="I19" i="17"/>
  <c r="J19" i="18" s="1"/>
  <c r="H19" i="17"/>
  <c r="I19" i="18" s="1"/>
  <c r="G19" i="17"/>
  <c r="H19" i="18" s="1"/>
  <c r="F19" i="17"/>
  <c r="G19" i="18" s="1"/>
  <c r="E19" i="17"/>
  <c r="F19" i="18" s="1"/>
  <c r="D19" i="17"/>
  <c r="E19" i="18" s="1"/>
  <c r="C19" i="17"/>
  <c r="D19" i="18" s="1"/>
  <c r="B19" i="17"/>
  <c r="C19" i="18" s="1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AA18" i="18" s="1"/>
  <c r="Y18" i="17"/>
  <c r="Z18" i="18" s="1"/>
  <c r="X18" i="17"/>
  <c r="Y18" i="18" s="1"/>
  <c r="W18" i="17"/>
  <c r="X18" i="18" s="1"/>
  <c r="V18" i="17"/>
  <c r="W18" i="18" s="1"/>
  <c r="U18" i="17"/>
  <c r="V18" i="18" s="1"/>
  <c r="T18" i="17"/>
  <c r="U18" i="18" s="1"/>
  <c r="S18" i="17"/>
  <c r="T18" i="18" s="1"/>
  <c r="R18" i="17"/>
  <c r="S18" i="18" s="1"/>
  <c r="Q18" i="17"/>
  <c r="R18" i="18" s="1"/>
  <c r="P18" i="17"/>
  <c r="Q18" i="18" s="1"/>
  <c r="O18" i="17"/>
  <c r="P18" i="18" s="1"/>
  <c r="N18" i="17"/>
  <c r="O18" i="18" s="1"/>
  <c r="M18" i="17"/>
  <c r="N18" i="18" s="1"/>
  <c r="L18" i="17"/>
  <c r="M18" i="18" s="1"/>
  <c r="K18" i="17"/>
  <c r="L18" i="18" s="1"/>
  <c r="J18" i="17"/>
  <c r="K18" i="18" s="1"/>
  <c r="I18" i="17"/>
  <c r="J18" i="18" s="1"/>
  <c r="H18" i="17"/>
  <c r="I18" i="18" s="1"/>
  <c r="G18" i="17"/>
  <c r="H18" i="18" s="1"/>
  <c r="F18" i="17"/>
  <c r="G18" i="18" s="1"/>
  <c r="E18" i="17"/>
  <c r="F18" i="18" s="1"/>
  <c r="D18" i="17"/>
  <c r="E18" i="18" s="1"/>
  <c r="C18" i="17"/>
  <c r="D18" i="18" s="1"/>
  <c r="B18" i="17"/>
  <c r="C18" i="18" s="1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AB17" i="18" s="1"/>
  <c r="Z17" i="17"/>
  <c r="AA17" i="18" s="1"/>
  <c r="Y17" i="17"/>
  <c r="Z17" i="18" s="1"/>
  <c r="X17" i="17"/>
  <c r="Y17" i="18" s="1"/>
  <c r="W17" i="17"/>
  <c r="X17" i="18" s="1"/>
  <c r="V17" i="17"/>
  <c r="W17" i="18" s="1"/>
  <c r="U17" i="17"/>
  <c r="V17" i="18" s="1"/>
  <c r="T17" i="17"/>
  <c r="U17" i="18" s="1"/>
  <c r="S17" i="17"/>
  <c r="T17" i="18" s="1"/>
  <c r="R17" i="17"/>
  <c r="S17" i="18" s="1"/>
  <c r="Q17" i="17"/>
  <c r="R17" i="18" s="1"/>
  <c r="P17" i="17"/>
  <c r="Q17" i="18" s="1"/>
  <c r="O17" i="17"/>
  <c r="P17" i="18" s="1"/>
  <c r="N17" i="17"/>
  <c r="O17" i="18" s="1"/>
  <c r="M17" i="17"/>
  <c r="N17" i="18" s="1"/>
  <c r="L17" i="17"/>
  <c r="M17" i="18" s="1"/>
  <c r="K17" i="17"/>
  <c r="L17" i="18" s="1"/>
  <c r="J17" i="17"/>
  <c r="K17" i="18" s="1"/>
  <c r="I17" i="17"/>
  <c r="J17" i="18" s="1"/>
  <c r="H17" i="17"/>
  <c r="I17" i="18" s="1"/>
  <c r="G17" i="17"/>
  <c r="H17" i="18" s="1"/>
  <c r="F17" i="17"/>
  <c r="G17" i="18" s="1"/>
  <c r="E17" i="17"/>
  <c r="F17" i="18" s="1"/>
  <c r="D17" i="17"/>
  <c r="E17" i="18" s="1"/>
  <c r="C17" i="17"/>
  <c r="D17" i="18" s="1"/>
  <c r="B17" i="17"/>
  <c r="C17" i="18" s="1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C16" i="18" s="1"/>
  <c r="AA16" i="17"/>
  <c r="AB16" i="18" s="1"/>
  <c r="Z16" i="17"/>
  <c r="AA16" i="18" s="1"/>
  <c r="Y16" i="17"/>
  <c r="Z16" i="18" s="1"/>
  <c r="X16" i="17"/>
  <c r="Y16" i="18" s="1"/>
  <c r="W16" i="17"/>
  <c r="X16" i="18" s="1"/>
  <c r="V16" i="17"/>
  <c r="W16" i="18" s="1"/>
  <c r="U16" i="17"/>
  <c r="V16" i="18" s="1"/>
  <c r="T16" i="17"/>
  <c r="U16" i="18" s="1"/>
  <c r="S16" i="17"/>
  <c r="T16" i="18" s="1"/>
  <c r="R16" i="17"/>
  <c r="S16" i="18" s="1"/>
  <c r="Q16" i="17"/>
  <c r="R16" i="18" s="1"/>
  <c r="P16" i="17"/>
  <c r="Q16" i="18" s="1"/>
  <c r="O16" i="17"/>
  <c r="P16" i="18" s="1"/>
  <c r="N16" i="17"/>
  <c r="O16" i="18" s="1"/>
  <c r="M16" i="17"/>
  <c r="N16" i="18" s="1"/>
  <c r="L16" i="17"/>
  <c r="M16" i="18" s="1"/>
  <c r="K16" i="17"/>
  <c r="L16" i="18" s="1"/>
  <c r="J16" i="17"/>
  <c r="K16" i="18" s="1"/>
  <c r="I16" i="17"/>
  <c r="J16" i="18" s="1"/>
  <c r="H16" i="17"/>
  <c r="I16" i="18" s="1"/>
  <c r="G16" i="17"/>
  <c r="H16" i="18" s="1"/>
  <c r="F16" i="17"/>
  <c r="G16" i="18" s="1"/>
  <c r="E16" i="17"/>
  <c r="F16" i="18" s="1"/>
  <c r="D16" i="17"/>
  <c r="E16" i="18" s="1"/>
  <c r="C16" i="17"/>
  <c r="D16" i="18" s="1"/>
  <c r="B16" i="17"/>
  <c r="C16" i="18" s="1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D15" i="18" s="1"/>
  <c r="AB15" i="17"/>
  <c r="AC15" i="18" s="1"/>
  <c r="AA15" i="17"/>
  <c r="AB15" i="18" s="1"/>
  <c r="Z15" i="17"/>
  <c r="AA15" i="18" s="1"/>
  <c r="Y15" i="17"/>
  <c r="Z15" i="18" s="1"/>
  <c r="X15" i="17"/>
  <c r="Y15" i="18" s="1"/>
  <c r="W15" i="17"/>
  <c r="X15" i="18" s="1"/>
  <c r="V15" i="17"/>
  <c r="W15" i="18" s="1"/>
  <c r="U15" i="17"/>
  <c r="V15" i="18" s="1"/>
  <c r="T15" i="17"/>
  <c r="U15" i="18" s="1"/>
  <c r="S15" i="17"/>
  <c r="T15" i="18" s="1"/>
  <c r="R15" i="17"/>
  <c r="S15" i="18" s="1"/>
  <c r="Q15" i="17"/>
  <c r="R15" i="18" s="1"/>
  <c r="P15" i="17"/>
  <c r="Q15" i="18" s="1"/>
  <c r="O15" i="17"/>
  <c r="P15" i="18" s="1"/>
  <c r="N15" i="17"/>
  <c r="O15" i="18" s="1"/>
  <c r="M15" i="17"/>
  <c r="N15" i="18" s="1"/>
  <c r="L15" i="17"/>
  <c r="M15" i="18" s="1"/>
  <c r="K15" i="17"/>
  <c r="L15" i="18" s="1"/>
  <c r="J15" i="17"/>
  <c r="K15" i="18" s="1"/>
  <c r="I15" i="17"/>
  <c r="J15" i="18" s="1"/>
  <c r="H15" i="17"/>
  <c r="I15" i="18" s="1"/>
  <c r="G15" i="17"/>
  <c r="H15" i="18" s="1"/>
  <c r="F15" i="17"/>
  <c r="G15" i="18" s="1"/>
  <c r="E15" i="17"/>
  <c r="F15" i="18" s="1"/>
  <c r="D15" i="17"/>
  <c r="E15" i="18" s="1"/>
  <c r="C15" i="17"/>
  <c r="D15" i="18" s="1"/>
  <c r="B15" i="17"/>
  <c r="C15" i="18" s="1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E14" i="18" s="1"/>
  <c r="AC14" i="17"/>
  <c r="AD14" i="18" s="1"/>
  <c r="AB14" i="17"/>
  <c r="AC14" i="18" s="1"/>
  <c r="AA14" i="17"/>
  <c r="AB14" i="18" s="1"/>
  <c r="Z14" i="17"/>
  <c r="AA14" i="18" s="1"/>
  <c r="Y14" i="17"/>
  <c r="Z14" i="18" s="1"/>
  <c r="X14" i="17"/>
  <c r="Y14" i="18" s="1"/>
  <c r="W14" i="17"/>
  <c r="X14" i="18" s="1"/>
  <c r="V14" i="17"/>
  <c r="W14" i="18" s="1"/>
  <c r="U14" i="17"/>
  <c r="V14" i="18" s="1"/>
  <c r="T14" i="17"/>
  <c r="U14" i="18" s="1"/>
  <c r="S14" i="17"/>
  <c r="T14" i="18" s="1"/>
  <c r="R14" i="17"/>
  <c r="S14" i="18" s="1"/>
  <c r="Q14" i="17"/>
  <c r="R14" i="18" s="1"/>
  <c r="P14" i="17"/>
  <c r="Q14" i="18" s="1"/>
  <c r="O14" i="17"/>
  <c r="P14" i="18" s="1"/>
  <c r="N14" i="17"/>
  <c r="O14" i="18" s="1"/>
  <c r="M14" i="17"/>
  <c r="N14" i="18" s="1"/>
  <c r="L14" i="17"/>
  <c r="M14" i="18" s="1"/>
  <c r="K14" i="17"/>
  <c r="L14" i="18" s="1"/>
  <c r="J14" i="17"/>
  <c r="K14" i="18" s="1"/>
  <c r="I14" i="17"/>
  <c r="J14" i="18" s="1"/>
  <c r="H14" i="17"/>
  <c r="I14" i="18" s="1"/>
  <c r="G14" i="17"/>
  <c r="H14" i="18" s="1"/>
  <c r="F14" i="17"/>
  <c r="G14" i="18" s="1"/>
  <c r="E14" i="17"/>
  <c r="F14" i="18" s="1"/>
  <c r="D14" i="17"/>
  <c r="E14" i="18" s="1"/>
  <c r="C14" i="17"/>
  <c r="D14" i="18" s="1"/>
  <c r="B14" i="17"/>
  <c r="C14" i="18" s="1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F13" i="18" s="1"/>
  <c r="AD13" i="17"/>
  <c r="AE13" i="18" s="1"/>
  <c r="AC13" i="17"/>
  <c r="AD13" i="18" s="1"/>
  <c r="AB13" i="17"/>
  <c r="AC13" i="18" s="1"/>
  <c r="AA13" i="17"/>
  <c r="AB13" i="18" s="1"/>
  <c r="Z13" i="17"/>
  <c r="AA13" i="18" s="1"/>
  <c r="Y13" i="17"/>
  <c r="Z13" i="18" s="1"/>
  <c r="X13" i="17"/>
  <c r="Y13" i="18" s="1"/>
  <c r="W13" i="17"/>
  <c r="X13" i="18" s="1"/>
  <c r="V13" i="17"/>
  <c r="W13" i="18" s="1"/>
  <c r="U13" i="17"/>
  <c r="V13" i="18" s="1"/>
  <c r="T13" i="17"/>
  <c r="U13" i="18" s="1"/>
  <c r="S13" i="17"/>
  <c r="T13" i="18" s="1"/>
  <c r="R13" i="17"/>
  <c r="S13" i="18" s="1"/>
  <c r="Q13" i="17"/>
  <c r="R13" i="18" s="1"/>
  <c r="P13" i="17"/>
  <c r="Q13" i="18" s="1"/>
  <c r="O13" i="17"/>
  <c r="P13" i="18" s="1"/>
  <c r="N13" i="17"/>
  <c r="O13" i="18" s="1"/>
  <c r="M13" i="17"/>
  <c r="N13" i="18" s="1"/>
  <c r="L13" i="17"/>
  <c r="M13" i="18" s="1"/>
  <c r="K13" i="17"/>
  <c r="L13" i="18" s="1"/>
  <c r="J13" i="17"/>
  <c r="K13" i="18" s="1"/>
  <c r="I13" i="17"/>
  <c r="J13" i="18" s="1"/>
  <c r="H13" i="17"/>
  <c r="I13" i="18" s="1"/>
  <c r="G13" i="17"/>
  <c r="H13" i="18" s="1"/>
  <c r="F13" i="17"/>
  <c r="G13" i="18" s="1"/>
  <c r="E13" i="17"/>
  <c r="F13" i="18" s="1"/>
  <c r="D13" i="17"/>
  <c r="E13" i="18" s="1"/>
  <c r="C13" i="17"/>
  <c r="D13" i="18" s="1"/>
  <c r="B13" i="17"/>
  <c r="C13" i="18" s="1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G12" i="18" s="1"/>
  <c r="AE12" i="17"/>
  <c r="AF12" i="18" s="1"/>
  <c r="AD12" i="17"/>
  <c r="AE12" i="18" s="1"/>
  <c r="AC12" i="17"/>
  <c r="AD12" i="18" s="1"/>
  <c r="AB12" i="17"/>
  <c r="AC12" i="18" s="1"/>
  <c r="AA12" i="17"/>
  <c r="AB12" i="18" s="1"/>
  <c r="Z12" i="17"/>
  <c r="AA12" i="18" s="1"/>
  <c r="Y12" i="17"/>
  <c r="Z12" i="18" s="1"/>
  <c r="X12" i="17"/>
  <c r="Y12" i="18" s="1"/>
  <c r="W12" i="17"/>
  <c r="X12" i="18" s="1"/>
  <c r="V12" i="17"/>
  <c r="W12" i="18" s="1"/>
  <c r="U12" i="17"/>
  <c r="V12" i="18" s="1"/>
  <c r="T12" i="17"/>
  <c r="U12" i="18" s="1"/>
  <c r="S12" i="17"/>
  <c r="T12" i="18" s="1"/>
  <c r="R12" i="17"/>
  <c r="S12" i="18" s="1"/>
  <c r="Q12" i="17"/>
  <c r="R12" i="18" s="1"/>
  <c r="P12" i="17"/>
  <c r="Q12" i="18" s="1"/>
  <c r="O12" i="17"/>
  <c r="P12" i="18" s="1"/>
  <c r="N12" i="17"/>
  <c r="O12" i="18" s="1"/>
  <c r="M12" i="17"/>
  <c r="N12" i="18" s="1"/>
  <c r="L12" i="17"/>
  <c r="M12" i="18" s="1"/>
  <c r="K12" i="17"/>
  <c r="L12" i="18" s="1"/>
  <c r="J12" i="17"/>
  <c r="K12" i="18" s="1"/>
  <c r="I12" i="17"/>
  <c r="J12" i="18" s="1"/>
  <c r="H12" i="17"/>
  <c r="I12" i="18" s="1"/>
  <c r="G12" i="17"/>
  <c r="H12" i="18" s="1"/>
  <c r="F12" i="17"/>
  <c r="G12" i="18" s="1"/>
  <c r="E12" i="17"/>
  <c r="F12" i="18" s="1"/>
  <c r="D12" i="17"/>
  <c r="E12" i="18" s="1"/>
  <c r="C12" i="17"/>
  <c r="D12" i="18" s="1"/>
  <c r="B12" i="17"/>
  <c r="C12" i="18" s="1"/>
  <c r="AQ11" i="17"/>
  <c r="AP11" i="17"/>
  <c r="AO11" i="17"/>
  <c r="AN11" i="17"/>
  <c r="AM11" i="17"/>
  <c r="AL11" i="17"/>
  <c r="AK11" i="17"/>
  <c r="AJ11" i="17"/>
  <c r="AI11" i="17"/>
  <c r="AH11" i="17"/>
  <c r="AG11" i="17"/>
  <c r="AH11" i="18" s="1"/>
  <c r="AF11" i="17"/>
  <c r="AG11" i="18" s="1"/>
  <c r="AE11" i="17"/>
  <c r="AF11" i="18" s="1"/>
  <c r="AD11" i="17"/>
  <c r="AE11" i="18" s="1"/>
  <c r="AC11" i="17"/>
  <c r="AD11" i="18" s="1"/>
  <c r="AB11" i="17"/>
  <c r="AC11" i="18" s="1"/>
  <c r="AA11" i="17"/>
  <c r="AB11" i="18" s="1"/>
  <c r="Z11" i="17"/>
  <c r="AA11" i="18" s="1"/>
  <c r="Y11" i="17"/>
  <c r="Z11" i="18" s="1"/>
  <c r="X11" i="17"/>
  <c r="Y11" i="18" s="1"/>
  <c r="W11" i="17"/>
  <c r="X11" i="18" s="1"/>
  <c r="V11" i="17"/>
  <c r="W11" i="18" s="1"/>
  <c r="U11" i="17"/>
  <c r="V11" i="18" s="1"/>
  <c r="T11" i="17"/>
  <c r="U11" i="18" s="1"/>
  <c r="S11" i="17"/>
  <c r="T11" i="18" s="1"/>
  <c r="R11" i="17"/>
  <c r="S11" i="18" s="1"/>
  <c r="Q11" i="17"/>
  <c r="R11" i="18" s="1"/>
  <c r="P11" i="17"/>
  <c r="Q11" i="18" s="1"/>
  <c r="O11" i="17"/>
  <c r="P11" i="18" s="1"/>
  <c r="N11" i="17"/>
  <c r="O11" i="18" s="1"/>
  <c r="M11" i="17"/>
  <c r="N11" i="18" s="1"/>
  <c r="L11" i="17"/>
  <c r="M11" i="18" s="1"/>
  <c r="K11" i="17"/>
  <c r="L11" i="18" s="1"/>
  <c r="J11" i="17"/>
  <c r="K11" i="18" s="1"/>
  <c r="I11" i="17"/>
  <c r="J11" i="18" s="1"/>
  <c r="H11" i="17"/>
  <c r="I11" i="18" s="1"/>
  <c r="G11" i="17"/>
  <c r="H11" i="18" s="1"/>
  <c r="F11" i="17"/>
  <c r="G11" i="18" s="1"/>
  <c r="E11" i="17"/>
  <c r="F11" i="18" s="1"/>
  <c r="D11" i="17"/>
  <c r="E11" i="18" s="1"/>
  <c r="C11" i="17"/>
  <c r="D11" i="18" s="1"/>
  <c r="B11" i="17"/>
  <c r="C11" i="18" s="1"/>
  <c r="AQ10" i="17"/>
  <c r="AP10" i="17"/>
  <c r="AO10" i="17"/>
  <c r="AN10" i="17"/>
  <c r="AM10" i="17"/>
  <c r="AL10" i="17"/>
  <c r="AK10" i="17"/>
  <c r="AJ10" i="17"/>
  <c r="AI10" i="17"/>
  <c r="AH10" i="17"/>
  <c r="AI10" i="18" s="1"/>
  <c r="AG10" i="17"/>
  <c r="AH10" i="18" s="1"/>
  <c r="AF10" i="17"/>
  <c r="AG10" i="18" s="1"/>
  <c r="AE10" i="17"/>
  <c r="AF10" i="18" s="1"/>
  <c r="AD10" i="17"/>
  <c r="AE10" i="18" s="1"/>
  <c r="AC10" i="17"/>
  <c r="AD10" i="18" s="1"/>
  <c r="AB10" i="17"/>
  <c r="AC10" i="18" s="1"/>
  <c r="AA10" i="17"/>
  <c r="AB10" i="18" s="1"/>
  <c r="Z10" i="17"/>
  <c r="AA10" i="18" s="1"/>
  <c r="Y10" i="17"/>
  <c r="Z10" i="18" s="1"/>
  <c r="X10" i="17"/>
  <c r="Y10" i="18" s="1"/>
  <c r="W10" i="17"/>
  <c r="X10" i="18" s="1"/>
  <c r="V10" i="17"/>
  <c r="W10" i="18" s="1"/>
  <c r="U10" i="17"/>
  <c r="V10" i="18" s="1"/>
  <c r="T10" i="17"/>
  <c r="U10" i="18" s="1"/>
  <c r="S10" i="17"/>
  <c r="T10" i="18" s="1"/>
  <c r="R10" i="17"/>
  <c r="S10" i="18" s="1"/>
  <c r="Q10" i="17"/>
  <c r="R10" i="18" s="1"/>
  <c r="P10" i="17"/>
  <c r="Q10" i="18" s="1"/>
  <c r="O10" i="17"/>
  <c r="P10" i="18" s="1"/>
  <c r="N10" i="17"/>
  <c r="O10" i="18" s="1"/>
  <c r="M10" i="17"/>
  <c r="N10" i="18" s="1"/>
  <c r="L10" i="17"/>
  <c r="M10" i="18" s="1"/>
  <c r="K10" i="17"/>
  <c r="L10" i="18" s="1"/>
  <c r="J10" i="17"/>
  <c r="K10" i="18" s="1"/>
  <c r="I10" i="17"/>
  <c r="J10" i="18" s="1"/>
  <c r="H10" i="17"/>
  <c r="I10" i="18" s="1"/>
  <c r="G10" i="17"/>
  <c r="H10" i="18" s="1"/>
  <c r="F10" i="17"/>
  <c r="G10" i="18" s="1"/>
  <c r="E10" i="17"/>
  <c r="F10" i="18" s="1"/>
  <c r="D10" i="17"/>
  <c r="E10" i="18" s="1"/>
  <c r="C10" i="17"/>
  <c r="D10" i="18" s="1"/>
  <c r="B10" i="17"/>
  <c r="C10" i="18" s="1"/>
  <c r="AQ9" i="17"/>
  <c r="AP9" i="17"/>
  <c r="AO9" i="17"/>
  <c r="AN9" i="17"/>
  <c r="AM9" i="17"/>
  <c r="AL9" i="17"/>
  <c r="AK9" i="17"/>
  <c r="AJ9" i="17"/>
  <c r="AI9" i="17"/>
  <c r="AJ9" i="18" s="1"/>
  <c r="AH9" i="17"/>
  <c r="AI9" i="18" s="1"/>
  <c r="AG9" i="17"/>
  <c r="AH9" i="18" s="1"/>
  <c r="AF9" i="17"/>
  <c r="AG9" i="18" s="1"/>
  <c r="AE9" i="17"/>
  <c r="AF9" i="18" s="1"/>
  <c r="AD9" i="17"/>
  <c r="AE9" i="18" s="1"/>
  <c r="AC9" i="17"/>
  <c r="AD9" i="18" s="1"/>
  <c r="AB9" i="17"/>
  <c r="AC9" i="18" s="1"/>
  <c r="AA9" i="17"/>
  <c r="AB9" i="18" s="1"/>
  <c r="Z9" i="17"/>
  <c r="AA9" i="18" s="1"/>
  <c r="Y9" i="17"/>
  <c r="Z9" i="18" s="1"/>
  <c r="X9" i="17"/>
  <c r="Y9" i="18" s="1"/>
  <c r="W9" i="17"/>
  <c r="X9" i="18" s="1"/>
  <c r="V9" i="17"/>
  <c r="W9" i="18" s="1"/>
  <c r="U9" i="17"/>
  <c r="V9" i="18" s="1"/>
  <c r="T9" i="17"/>
  <c r="U9" i="18" s="1"/>
  <c r="S9" i="17"/>
  <c r="T9" i="18" s="1"/>
  <c r="R9" i="17"/>
  <c r="S9" i="18" s="1"/>
  <c r="Q9" i="17"/>
  <c r="R9" i="18" s="1"/>
  <c r="P9" i="17"/>
  <c r="Q9" i="18" s="1"/>
  <c r="O9" i="17"/>
  <c r="P9" i="18" s="1"/>
  <c r="N9" i="17"/>
  <c r="O9" i="18" s="1"/>
  <c r="M9" i="17"/>
  <c r="N9" i="18" s="1"/>
  <c r="L9" i="17"/>
  <c r="M9" i="18" s="1"/>
  <c r="K9" i="17"/>
  <c r="L9" i="18" s="1"/>
  <c r="J9" i="17"/>
  <c r="K9" i="18" s="1"/>
  <c r="I9" i="17"/>
  <c r="J9" i="18" s="1"/>
  <c r="H9" i="17"/>
  <c r="I9" i="18" s="1"/>
  <c r="G9" i="17"/>
  <c r="H9" i="18" s="1"/>
  <c r="F9" i="17"/>
  <c r="G9" i="18" s="1"/>
  <c r="E9" i="17"/>
  <c r="F9" i="18" s="1"/>
  <c r="D9" i="17"/>
  <c r="E9" i="18" s="1"/>
  <c r="C9" i="17"/>
  <c r="D9" i="18" s="1"/>
  <c r="B9" i="17"/>
  <c r="C9" i="18" s="1"/>
  <c r="AQ8" i="17"/>
  <c r="AP8" i="17"/>
  <c r="AO8" i="17"/>
  <c r="AN8" i="17"/>
  <c r="AM8" i="17"/>
  <c r="AL8" i="17"/>
  <c r="AK8" i="17"/>
  <c r="AJ8" i="17"/>
  <c r="AK8" i="18" s="1"/>
  <c r="AI8" i="17"/>
  <c r="AJ8" i="18" s="1"/>
  <c r="AH8" i="17"/>
  <c r="AI8" i="18" s="1"/>
  <c r="AG8" i="17"/>
  <c r="AH8" i="18" s="1"/>
  <c r="AF8" i="17"/>
  <c r="AG8" i="18" s="1"/>
  <c r="AE8" i="17"/>
  <c r="AF8" i="18" s="1"/>
  <c r="AD8" i="17"/>
  <c r="AE8" i="18" s="1"/>
  <c r="AC8" i="17"/>
  <c r="AD8" i="18" s="1"/>
  <c r="AB8" i="17"/>
  <c r="AC8" i="18" s="1"/>
  <c r="AA8" i="17"/>
  <c r="AB8" i="18" s="1"/>
  <c r="Z8" i="17"/>
  <c r="AA8" i="18" s="1"/>
  <c r="Y8" i="17"/>
  <c r="Z8" i="18" s="1"/>
  <c r="X8" i="17"/>
  <c r="Y8" i="18" s="1"/>
  <c r="W8" i="17"/>
  <c r="X8" i="18" s="1"/>
  <c r="V8" i="17"/>
  <c r="W8" i="18" s="1"/>
  <c r="U8" i="17"/>
  <c r="V8" i="18" s="1"/>
  <c r="T8" i="17"/>
  <c r="U8" i="18" s="1"/>
  <c r="S8" i="17"/>
  <c r="T8" i="18" s="1"/>
  <c r="R8" i="17"/>
  <c r="S8" i="18" s="1"/>
  <c r="Q8" i="17"/>
  <c r="R8" i="18" s="1"/>
  <c r="P8" i="17"/>
  <c r="Q8" i="18" s="1"/>
  <c r="O8" i="17"/>
  <c r="P8" i="18" s="1"/>
  <c r="N8" i="17"/>
  <c r="O8" i="18" s="1"/>
  <c r="M8" i="17"/>
  <c r="N8" i="18" s="1"/>
  <c r="L8" i="17"/>
  <c r="M8" i="18" s="1"/>
  <c r="K8" i="17"/>
  <c r="L8" i="18" s="1"/>
  <c r="J8" i="17"/>
  <c r="K8" i="18" s="1"/>
  <c r="I8" i="17"/>
  <c r="J8" i="18" s="1"/>
  <c r="H8" i="17"/>
  <c r="I8" i="18" s="1"/>
  <c r="G8" i="17"/>
  <c r="H8" i="18" s="1"/>
  <c r="F8" i="17"/>
  <c r="G8" i="18" s="1"/>
  <c r="E8" i="17"/>
  <c r="F8" i="18" s="1"/>
  <c r="D8" i="17"/>
  <c r="E8" i="18" s="1"/>
  <c r="C8" i="17"/>
  <c r="D8" i="18" s="1"/>
  <c r="B8" i="17"/>
  <c r="C8" i="18" s="1"/>
  <c r="AQ7" i="17"/>
  <c r="AP7" i="17"/>
  <c r="AO7" i="17"/>
  <c r="AN7" i="17"/>
  <c r="AM7" i="17"/>
  <c r="AL7" i="17"/>
  <c r="AK7" i="17"/>
  <c r="AL7" i="18" s="1"/>
  <c r="AJ7" i="17"/>
  <c r="AK7" i="18" s="1"/>
  <c r="AI7" i="17"/>
  <c r="AJ7" i="18" s="1"/>
  <c r="AH7" i="17"/>
  <c r="AI7" i="18" s="1"/>
  <c r="AG7" i="17"/>
  <c r="AH7" i="18" s="1"/>
  <c r="AF7" i="17"/>
  <c r="AG7" i="18" s="1"/>
  <c r="AE7" i="17"/>
  <c r="AF7" i="18" s="1"/>
  <c r="AD7" i="17"/>
  <c r="AE7" i="18" s="1"/>
  <c r="AC7" i="17"/>
  <c r="AD7" i="18" s="1"/>
  <c r="AB7" i="17"/>
  <c r="AC7" i="18" s="1"/>
  <c r="AA7" i="17"/>
  <c r="AB7" i="18" s="1"/>
  <c r="Z7" i="17"/>
  <c r="AA7" i="18" s="1"/>
  <c r="Y7" i="17"/>
  <c r="Z7" i="18" s="1"/>
  <c r="X7" i="17"/>
  <c r="Y7" i="18" s="1"/>
  <c r="W7" i="17"/>
  <c r="X7" i="18" s="1"/>
  <c r="V7" i="17"/>
  <c r="W7" i="18" s="1"/>
  <c r="U7" i="17"/>
  <c r="V7" i="18" s="1"/>
  <c r="T7" i="17"/>
  <c r="U7" i="18" s="1"/>
  <c r="S7" i="17"/>
  <c r="T7" i="18" s="1"/>
  <c r="R7" i="17"/>
  <c r="S7" i="18" s="1"/>
  <c r="Q7" i="17"/>
  <c r="R7" i="18" s="1"/>
  <c r="P7" i="17"/>
  <c r="Q7" i="18" s="1"/>
  <c r="O7" i="17"/>
  <c r="P7" i="18" s="1"/>
  <c r="N7" i="17"/>
  <c r="O7" i="18" s="1"/>
  <c r="M7" i="17"/>
  <c r="N7" i="18" s="1"/>
  <c r="L7" i="17"/>
  <c r="M7" i="18" s="1"/>
  <c r="K7" i="17"/>
  <c r="L7" i="18" s="1"/>
  <c r="J7" i="17"/>
  <c r="K7" i="18" s="1"/>
  <c r="I7" i="17"/>
  <c r="J7" i="18" s="1"/>
  <c r="H7" i="17"/>
  <c r="I7" i="18" s="1"/>
  <c r="G7" i="17"/>
  <c r="H7" i="18" s="1"/>
  <c r="F7" i="17"/>
  <c r="G7" i="18" s="1"/>
  <c r="E7" i="17"/>
  <c r="F7" i="18" s="1"/>
  <c r="D7" i="17"/>
  <c r="E7" i="18" s="1"/>
  <c r="C7" i="17"/>
  <c r="D7" i="18" s="1"/>
  <c r="B7" i="17"/>
  <c r="C7" i="18" s="1"/>
  <c r="AQ6" i="17"/>
  <c r="AP6" i="17"/>
  <c r="AO6" i="17"/>
  <c r="AN6" i="17"/>
  <c r="AM6" i="17"/>
  <c r="AL6" i="17"/>
  <c r="AM6" i="18" s="1"/>
  <c r="AK6" i="17"/>
  <c r="AL6" i="18" s="1"/>
  <c r="AJ6" i="17"/>
  <c r="AK6" i="18" s="1"/>
  <c r="AI6" i="17"/>
  <c r="AJ6" i="18" s="1"/>
  <c r="AH6" i="17"/>
  <c r="AI6" i="18" s="1"/>
  <c r="AG6" i="17"/>
  <c r="AH6" i="18" s="1"/>
  <c r="AF6" i="17"/>
  <c r="AG6" i="18" s="1"/>
  <c r="AE6" i="17"/>
  <c r="AF6" i="18" s="1"/>
  <c r="AD6" i="17"/>
  <c r="AE6" i="18" s="1"/>
  <c r="AC6" i="17"/>
  <c r="AD6" i="18" s="1"/>
  <c r="AB6" i="17"/>
  <c r="AC6" i="18" s="1"/>
  <c r="AA6" i="17"/>
  <c r="AB6" i="18" s="1"/>
  <c r="Z6" i="17"/>
  <c r="AA6" i="18" s="1"/>
  <c r="Y6" i="17"/>
  <c r="Z6" i="18" s="1"/>
  <c r="X6" i="17"/>
  <c r="Y6" i="18" s="1"/>
  <c r="W6" i="17"/>
  <c r="X6" i="18" s="1"/>
  <c r="V6" i="17"/>
  <c r="W6" i="18" s="1"/>
  <c r="U6" i="17"/>
  <c r="V6" i="18" s="1"/>
  <c r="T6" i="17"/>
  <c r="U6" i="18" s="1"/>
  <c r="S6" i="17"/>
  <c r="T6" i="18" s="1"/>
  <c r="R6" i="17"/>
  <c r="S6" i="18" s="1"/>
  <c r="Q6" i="17"/>
  <c r="R6" i="18" s="1"/>
  <c r="P6" i="17"/>
  <c r="Q6" i="18" s="1"/>
  <c r="O6" i="17"/>
  <c r="P6" i="18" s="1"/>
  <c r="N6" i="17"/>
  <c r="M6" i="17"/>
  <c r="N6" i="18" s="1"/>
  <c r="L6" i="17"/>
  <c r="M6" i="18" s="1"/>
  <c r="K6" i="17"/>
  <c r="L6" i="18" s="1"/>
  <c r="J6" i="17"/>
  <c r="K6" i="18" s="1"/>
  <c r="I6" i="17"/>
  <c r="J6" i="18" s="1"/>
  <c r="H6" i="17"/>
  <c r="I6" i="18" s="1"/>
  <c r="G6" i="17"/>
  <c r="H6" i="18" s="1"/>
  <c r="F6" i="17"/>
  <c r="G6" i="18" s="1"/>
  <c r="E6" i="17"/>
  <c r="F6" i="18" s="1"/>
  <c r="D6" i="17"/>
  <c r="E6" i="18" s="1"/>
  <c r="C6" i="17"/>
  <c r="D6" i="18" s="1"/>
  <c r="B6" i="17"/>
  <c r="C6" i="18" s="1"/>
  <c r="AQ5" i="17"/>
  <c r="AP5" i="17"/>
  <c r="AO5" i="17"/>
  <c r="AN5" i="17"/>
  <c r="AM5" i="17"/>
  <c r="AN5" i="18" s="1"/>
  <c r="AL5" i="17"/>
  <c r="AM5" i="18" s="1"/>
  <c r="AK5" i="17"/>
  <c r="AL5" i="18" s="1"/>
  <c r="AJ5" i="17"/>
  <c r="AK5" i="18" s="1"/>
  <c r="AI5" i="17"/>
  <c r="AJ5" i="18" s="1"/>
  <c r="AH5" i="17"/>
  <c r="AI5" i="18" s="1"/>
  <c r="AG5" i="17"/>
  <c r="AH5" i="18" s="1"/>
  <c r="AF5" i="17"/>
  <c r="AG5" i="18" s="1"/>
  <c r="AE5" i="17"/>
  <c r="AF5" i="18" s="1"/>
  <c r="AD5" i="17"/>
  <c r="AE5" i="18" s="1"/>
  <c r="AC5" i="17"/>
  <c r="AD5" i="18" s="1"/>
  <c r="AB5" i="17"/>
  <c r="AC5" i="18" s="1"/>
  <c r="AA5" i="17"/>
  <c r="AB5" i="18" s="1"/>
  <c r="Z5" i="17"/>
  <c r="AA5" i="18" s="1"/>
  <c r="Y5" i="17"/>
  <c r="Z5" i="18" s="1"/>
  <c r="X5" i="17"/>
  <c r="Y5" i="18" s="1"/>
  <c r="W5" i="17"/>
  <c r="X5" i="18" s="1"/>
  <c r="V5" i="17"/>
  <c r="W5" i="18" s="1"/>
  <c r="U5" i="17"/>
  <c r="V5" i="18" s="1"/>
  <c r="T5" i="17"/>
  <c r="U5" i="18" s="1"/>
  <c r="S5" i="17"/>
  <c r="T5" i="18" s="1"/>
  <c r="R5" i="17"/>
  <c r="S5" i="18" s="1"/>
  <c r="Q5" i="17"/>
  <c r="R5" i="18" s="1"/>
  <c r="P5" i="17"/>
  <c r="Q5" i="18" s="1"/>
  <c r="O5" i="17"/>
  <c r="P5" i="18" s="1"/>
  <c r="N5" i="17"/>
  <c r="O5" i="18" s="1"/>
  <c r="M5" i="17"/>
  <c r="N5" i="18" s="1"/>
  <c r="L5" i="17"/>
  <c r="M5" i="18" s="1"/>
  <c r="K5" i="17"/>
  <c r="L5" i="18" s="1"/>
  <c r="J5" i="17"/>
  <c r="K5" i="18" s="1"/>
  <c r="I5" i="17"/>
  <c r="J5" i="18" s="1"/>
  <c r="H5" i="17"/>
  <c r="I5" i="18" s="1"/>
  <c r="G5" i="17"/>
  <c r="H5" i="18" s="1"/>
  <c r="F5" i="17"/>
  <c r="G5" i="18" s="1"/>
  <c r="E5" i="17"/>
  <c r="F5" i="18" s="1"/>
  <c r="D5" i="17"/>
  <c r="E5" i="18" s="1"/>
  <c r="C5" i="17"/>
  <c r="D5" i="18" s="1"/>
  <c r="B5" i="17"/>
  <c r="C5" i="18" s="1"/>
  <c r="AQ4" i="17"/>
  <c r="AP4" i="17"/>
  <c r="AO4" i="17"/>
  <c r="AN4" i="17"/>
  <c r="AO4" i="18" s="1"/>
  <c r="AM4" i="17"/>
  <c r="AN4" i="18" s="1"/>
  <c r="AL4" i="17"/>
  <c r="AM4" i="18" s="1"/>
  <c r="AK4" i="17"/>
  <c r="AL4" i="18" s="1"/>
  <c r="AJ4" i="17"/>
  <c r="AK4" i="18" s="1"/>
  <c r="AI4" i="17"/>
  <c r="AJ4" i="18" s="1"/>
  <c r="AH4" i="17"/>
  <c r="AI4" i="18" s="1"/>
  <c r="AG4" i="17"/>
  <c r="AH4" i="18" s="1"/>
  <c r="AF4" i="17"/>
  <c r="AG4" i="18" s="1"/>
  <c r="AE4" i="17"/>
  <c r="AF4" i="18" s="1"/>
  <c r="AD4" i="17"/>
  <c r="AE4" i="18" s="1"/>
  <c r="AC4" i="17"/>
  <c r="AD4" i="18" s="1"/>
  <c r="AB4" i="17"/>
  <c r="AC4" i="18" s="1"/>
  <c r="AA4" i="17"/>
  <c r="AB4" i="18" s="1"/>
  <c r="Z4" i="17"/>
  <c r="AA4" i="18" s="1"/>
  <c r="Y4" i="17"/>
  <c r="Z4" i="18" s="1"/>
  <c r="X4" i="17"/>
  <c r="Y4" i="18" s="1"/>
  <c r="W4" i="17"/>
  <c r="X4" i="18" s="1"/>
  <c r="V4" i="17"/>
  <c r="W4" i="18" s="1"/>
  <c r="U4" i="17"/>
  <c r="V4" i="18" s="1"/>
  <c r="T4" i="17"/>
  <c r="U4" i="18" s="1"/>
  <c r="S4" i="17"/>
  <c r="T4" i="18" s="1"/>
  <c r="R4" i="17"/>
  <c r="S4" i="18" s="1"/>
  <c r="Q4" i="17"/>
  <c r="R4" i="18" s="1"/>
  <c r="P4" i="17"/>
  <c r="Q4" i="18" s="1"/>
  <c r="O4" i="17"/>
  <c r="P4" i="18" s="1"/>
  <c r="N4" i="17"/>
  <c r="O4" i="18" s="1"/>
  <c r="M4" i="17"/>
  <c r="N4" i="18" s="1"/>
  <c r="L4" i="17"/>
  <c r="M4" i="18" s="1"/>
  <c r="K4" i="17"/>
  <c r="L4" i="18" s="1"/>
  <c r="J4" i="17"/>
  <c r="K4" i="18" s="1"/>
  <c r="I4" i="17"/>
  <c r="J4" i="18" s="1"/>
  <c r="H4" i="17"/>
  <c r="I4" i="18" s="1"/>
  <c r="G4" i="17"/>
  <c r="H4" i="18" s="1"/>
  <c r="F4" i="17"/>
  <c r="G4" i="18" s="1"/>
  <c r="E4" i="17"/>
  <c r="F4" i="18" s="1"/>
  <c r="D4" i="17"/>
  <c r="E4" i="18" s="1"/>
  <c r="C4" i="17"/>
  <c r="D4" i="18" s="1"/>
  <c r="B4" i="17"/>
  <c r="C4" i="18" s="1"/>
  <c r="AQ3" i="17"/>
  <c r="AP3" i="17"/>
  <c r="AO3" i="17"/>
  <c r="AP3" i="18" s="1"/>
  <c r="AN3" i="17"/>
  <c r="AO3" i="18" s="1"/>
  <c r="AM3" i="17"/>
  <c r="AN3" i="18" s="1"/>
  <c r="AL3" i="17"/>
  <c r="AM3" i="18" s="1"/>
  <c r="AK3" i="17"/>
  <c r="AL3" i="18" s="1"/>
  <c r="AJ3" i="17"/>
  <c r="AK3" i="18" s="1"/>
  <c r="AI3" i="17"/>
  <c r="AJ3" i="18" s="1"/>
  <c r="AH3" i="17"/>
  <c r="AI3" i="18" s="1"/>
  <c r="AG3" i="17"/>
  <c r="AH3" i="18" s="1"/>
  <c r="AF3" i="17"/>
  <c r="AG3" i="18" s="1"/>
  <c r="AE3" i="17"/>
  <c r="AF3" i="18" s="1"/>
  <c r="AD3" i="17"/>
  <c r="AE3" i="18" s="1"/>
  <c r="AC3" i="17"/>
  <c r="AD3" i="18" s="1"/>
  <c r="AB3" i="17"/>
  <c r="AC3" i="18" s="1"/>
  <c r="AA3" i="17"/>
  <c r="AB3" i="18" s="1"/>
  <c r="Z3" i="17"/>
  <c r="AA3" i="18" s="1"/>
  <c r="Y3" i="17"/>
  <c r="Z3" i="18" s="1"/>
  <c r="X3" i="17"/>
  <c r="Y3" i="18" s="1"/>
  <c r="W3" i="17"/>
  <c r="X3" i="18" s="1"/>
  <c r="V3" i="17"/>
  <c r="W3" i="18" s="1"/>
  <c r="U3" i="17"/>
  <c r="V3" i="18" s="1"/>
  <c r="T3" i="17"/>
  <c r="U3" i="18" s="1"/>
  <c r="S3" i="17"/>
  <c r="T3" i="18" s="1"/>
  <c r="R3" i="17"/>
  <c r="S3" i="18" s="1"/>
  <c r="Q3" i="17"/>
  <c r="R3" i="18" s="1"/>
  <c r="P3" i="17"/>
  <c r="Q3" i="18" s="1"/>
  <c r="O3" i="17"/>
  <c r="P3" i="18" s="1"/>
  <c r="N3" i="17"/>
  <c r="O3" i="18" s="1"/>
  <c r="M3" i="17"/>
  <c r="N3" i="18" s="1"/>
  <c r="L3" i="17"/>
  <c r="M3" i="18" s="1"/>
  <c r="K3" i="17"/>
  <c r="L3" i="18" s="1"/>
  <c r="J3" i="17"/>
  <c r="K3" i="18" s="1"/>
  <c r="I3" i="17"/>
  <c r="J3" i="18" s="1"/>
  <c r="H3" i="17"/>
  <c r="I3" i="18" s="1"/>
  <c r="G3" i="17"/>
  <c r="H3" i="18" s="1"/>
  <c r="F3" i="17"/>
  <c r="G3" i="18" s="1"/>
  <c r="E3" i="17"/>
  <c r="F3" i="18" s="1"/>
  <c r="D3" i="17"/>
  <c r="E3" i="18" s="1"/>
  <c r="C3" i="17"/>
  <c r="D3" i="18" s="1"/>
  <c r="B3" i="17"/>
  <c r="C3" i="18" s="1"/>
  <c r="A1" i="24"/>
  <c r="A1" i="20"/>
  <c r="G69" i="15" l="1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F70" i="15" s="1"/>
  <c r="E52" i="15"/>
  <c r="D136" i="12"/>
  <c r="D135" i="12"/>
  <c r="D134" i="12"/>
  <c r="D133" i="12"/>
  <c r="D132" i="12"/>
  <c r="D131" i="12"/>
  <c r="P130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96" i="12"/>
  <c r="D95" i="12"/>
  <c r="D94" i="12"/>
  <c r="D93" i="12"/>
  <c r="D92" i="12"/>
  <c r="D91" i="12"/>
  <c r="D90" i="12"/>
  <c r="D89" i="12"/>
  <c r="D88" i="12"/>
  <c r="D87" i="12"/>
  <c r="D86" i="12"/>
  <c r="O85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54" i="12"/>
  <c r="D53" i="12"/>
  <c r="D52" i="12"/>
  <c r="D51" i="12"/>
  <c r="D50" i="12"/>
  <c r="D49" i="12"/>
  <c r="D48" i="12"/>
  <c r="D47" i="12"/>
  <c r="D46" i="12"/>
  <c r="D45" i="12"/>
  <c r="D44" i="12"/>
  <c r="N43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70" i="8"/>
  <c r="C70" i="8"/>
  <c r="B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G64" i="8"/>
  <c r="F64" i="8"/>
  <c r="E64" i="8"/>
  <c r="G63" i="8"/>
  <c r="F63" i="8"/>
  <c r="E63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G70" i="8" s="1"/>
  <c r="F52" i="8"/>
  <c r="E52" i="8"/>
  <c r="E70" i="8" s="1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A1" i="6"/>
  <c r="A1" i="13"/>
  <c r="A1" i="16"/>
  <c r="A1" i="9"/>
  <c r="F70" i="8" l="1"/>
  <c r="E70" i="15"/>
  <c r="G70" i="15"/>
  <c r="Z11" i="3"/>
  <c r="AL5" i="3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42" i="3" s="1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D41" i="3" s="1"/>
  <c r="B41" i="2"/>
  <c r="C41" i="3" s="1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E40" i="3" s="1"/>
  <c r="C40" i="2"/>
  <c r="D40" i="3" s="1"/>
  <c r="B40" i="2"/>
  <c r="C40" i="3" s="1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F39" i="3" s="1"/>
  <c r="D39" i="2"/>
  <c r="E39" i="3" s="1"/>
  <c r="C39" i="2"/>
  <c r="D39" i="3" s="1"/>
  <c r="B39" i="2"/>
  <c r="C39" i="3" s="1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G38" i="3" s="1"/>
  <c r="E38" i="2"/>
  <c r="F38" i="3" s="1"/>
  <c r="D38" i="2"/>
  <c r="E38" i="3" s="1"/>
  <c r="C38" i="2"/>
  <c r="D38" i="3" s="1"/>
  <c r="B38" i="2"/>
  <c r="C38" i="3" s="1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H37" i="3" s="1"/>
  <c r="F37" i="2"/>
  <c r="G37" i="3" s="1"/>
  <c r="E37" i="2"/>
  <c r="F37" i="3" s="1"/>
  <c r="D37" i="2"/>
  <c r="E37" i="3" s="1"/>
  <c r="C37" i="2"/>
  <c r="D37" i="3" s="1"/>
  <c r="B37" i="2"/>
  <c r="C37" i="3" s="1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I36" i="3" s="1"/>
  <c r="G36" i="2"/>
  <c r="H36" i="3" s="1"/>
  <c r="F36" i="2"/>
  <c r="G36" i="3" s="1"/>
  <c r="E36" i="2"/>
  <c r="F36" i="3" s="1"/>
  <c r="D36" i="2"/>
  <c r="E36" i="3" s="1"/>
  <c r="C36" i="2"/>
  <c r="D36" i="3" s="1"/>
  <c r="B36" i="2"/>
  <c r="C36" i="3" s="1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J35" i="3" s="1"/>
  <c r="H35" i="2"/>
  <c r="I35" i="3" s="1"/>
  <c r="G35" i="2"/>
  <c r="H35" i="3" s="1"/>
  <c r="F35" i="2"/>
  <c r="G35" i="3" s="1"/>
  <c r="E35" i="2"/>
  <c r="F35" i="3" s="1"/>
  <c r="D35" i="2"/>
  <c r="E35" i="3" s="1"/>
  <c r="C35" i="2"/>
  <c r="D35" i="3" s="1"/>
  <c r="B35" i="2"/>
  <c r="C35" i="3" s="1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K34" i="3" s="1"/>
  <c r="I34" i="2"/>
  <c r="J34" i="3" s="1"/>
  <c r="H34" i="2"/>
  <c r="I34" i="3" s="1"/>
  <c r="G34" i="2"/>
  <c r="H34" i="3" s="1"/>
  <c r="F34" i="2"/>
  <c r="G34" i="3" s="1"/>
  <c r="E34" i="2"/>
  <c r="F34" i="3" s="1"/>
  <c r="D34" i="2"/>
  <c r="E34" i="3" s="1"/>
  <c r="C34" i="2"/>
  <c r="D34" i="3" s="1"/>
  <c r="B34" i="2"/>
  <c r="C34" i="3" s="1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L33" i="3" s="1"/>
  <c r="J33" i="2"/>
  <c r="K33" i="3" s="1"/>
  <c r="I33" i="2"/>
  <c r="J33" i="3" s="1"/>
  <c r="H33" i="2"/>
  <c r="I33" i="3" s="1"/>
  <c r="G33" i="2"/>
  <c r="H33" i="3" s="1"/>
  <c r="F33" i="2"/>
  <c r="G33" i="3" s="1"/>
  <c r="E33" i="2"/>
  <c r="F33" i="3" s="1"/>
  <c r="D33" i="2"/>
  <c r="E33" i="3" s="1"/>
  <c r="C33" i="2"/>
  <c r="D33" i="3" s="1"/>
  <c r="B33" i="2"/>
  <c r="C33" i="3" s="1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M32" i="3" s="1"/>
  <c r="K32" i="2"/>
  <c r="L32" i="3" s="1"/>
  <c r="J32" i="2"/>
  <c r="K32" i="3" s="1"/>
  <c r="I32" i="2"/>
  <c r="J32" i="3" s="1"/>
  <c r="H32" i="2"/>
  <c r="I32" i="3" s="1"/>
  <c r="G32" i="2"/>
  <c r="H32" i="3" s="1"/>
  <c r="F32" i="2"/>
  <c r="G32" i="3" s="1"/>
  <c r="E32" i="2"/>
  <c r="F32" i="3" s="1"/>
  <c r="D32" i="2"/>
  <c r="E32" i="3" s="1"/>
  <c r="C32" i="2"/>
  <c r="D32" i="3" s="1"/>
  <c r="B32" i="2"/>
  <c r="C32" i="3" s="1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N31" i="3" s="1"/>
  <c r="L31" i="2"/>
  <c r="M31" i="3" s="1"/>
  <c r="K31" i="2"/>
  <c r="L31" i="3" s="1"/>
  <c r="J31" i="2"/>
  <c r="K31" i="3" s="1"/>
  <c r="I31" i="2"/>
  <c r="J31" i="3" s="1"/>
  <c r="H31" i="2"/>
  <c r="I31" i="3" s="1"/>
  <c r="G31" i="2"/>
  <c r="H31" i="3" s="1"/>
  <c r="F31" i="2"/>
  <c r="G31" i="3" s="1"/>
  <c r="E31" i="2"/>
  <c r="F31" i="3" s="1"/>
  <c r="D31" i="2"/>
  <c r="E31" i="3" s="1"/>
  <c r="C31" i="2"/>
  <c r="D31" i="3" s="1"/>
  <c r="B31" i="2"/>
  <c r="C31" i="3" s="1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O30" i="3" s="1"/>
  <c r="M30" i="2"/>
  <c r="N30" i="3" s="1"/>
  <c r="L30" i="2"/>
  <c r="M30" i="3" s="1"/>
  <c r="K30" i="2"/>
  <c r="L30" i="3" s="1"/>
  <c r="J30" i="2"/>
  <c r="K30" i="3" s="1"/>
  <c r="I30" i="2"/>
  <c r="J30" i="3" s="1"/>
  <c r="H30" i="2"/>
  <c r="I30" i="3" s="1"/>
  <c r="G30" i="2"/>
  <c r="H30" i="3" s="1"/>
  <c r="F30" i="2"/>
  <c r="G30" i="3" s="1"/>
  <c r="E30" i="2"/>
  <c r="F30" i="3" s="1"/>
  <c r="D30" i="2"/>
  <c r="E30" i="3" s="1"/>
  <c r="C30" i="2"/>
  <c r="D30" i="3" s="1"/>
  <c r="B30" i="2"/>
  <c r="C30" i="3" s="1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P29" i="3" s="1"/>
  <c r="N29" i="2"/>
  <c r="O29" i="3" s="1"/>
  <c r="M29" i="2"/>
  <c r="N29" i="3" s="1"/>
  <c r="L29" i="2"/>
  <c r="M29" i="3" s="1"/>
  <c r="K29" i="2"/>
  <c r="L29" i="3" s="1"/>
  <c r="J29" i="2"/>
  <c r="K29" i="3" s="1"/>
  <c r="I29" i="2"/>
  <c r="J29" i="3" s="1"/>
  <c r="H29" i="2"/>
  <c r="I29" i="3" s="1"/>
  <c r="G29" i="2"/>
  <c r="H29" i="3" s="1"/>
  <c r="F29" i="2"/>
  <c r="G29" i="3" s="1"/>
  <c r="E29" i="2"/>
  <c r="F29" i="3" s="1"/>
  <c r="D29" i="2"/>
  <c r="E29" i="3" s="1"/>
  <c r="C29" i="2"/>
  <c r="D29" i="3" s="1"/>
  <c r="B29" i="2"/>
  <c r="C29" i="3" s="1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Q28" i="3" s="1"/>
  <c r="O28" i="2"/>
  <c r="P28" i="3" s="1"/>
  <c r="N28" i="2"/>
  <c r="O28" i="3" s="1"/>
  <c r="M28" i="2"/>
  <c r="N28" i="3" s="1"/>
  <c r="L28" i="2"/>
  <c r="M28" i="3" s="1"/>
  <c r="K28" i="2"/>
  <c r="L28" i="3" s="1"/>
  <c r="J28" i="2"/>
  <c r="K28" i="3" s="1"/>
  <c r="I28" i="2"/>
  <c r="J28" i="3" s="1"/>
  <c r="H28" i="2"/>
  <c r="I28" i="3" s="1"/>
  <c r="G28" i="2"/>
  <c r="H28" i="3" s="1"/>
  <c r="F28" i="2"/>
  <c r="G28" i="3" s="1"/>
  <c r="E28" i="2"/>
  <c r="F28" i="3" s="1"/>
  <c r="D28" i="2"/>
  <c r="E28" i="3" s="1"/>
  <c r="C28" i="2"/>
  <c r="D28" i="3" s="1"/>
  <c r="B28" i="2"/>
  <c r="C28" i="3" s="1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R27" i="3" s="1"/>
  <c r="P27" i="2"/>
  <c r="Q27" i="3" s="1"/>
  <c r="O27" i="2"/>
  <c r="P27" i="3" s="1"/>
  <c r="N27" i="2"/>
  <c r="O27" i="3" s="1"/>
  <c r="M27" i="2"/>
  <c r="N27" i="3" s="1"/>
  <c r="L27" i="2"/>
  <c r="M27" i="3" s="1"/>
  <c r="K27" i="2"/>
  <c r="L27" i="3" s="1"/>
  <c r="J27" i="2"/>
  <c r="K27" i="3" s="1"/>
  <c r="I27" i="2"/>
  <c r="J27" i="3" s="1"/>
  <c r="H27" i="2"/>
  <c r="I27" i="3" s="1"/>
  <c r="G27" i="2"/>
  <c r="H27" i="3" s="1"/>
  <c r="F27" i="2"/>
  <c r="G27" i="3" s="1"/>
  <c r="E27" i="2"/>
  <c r="F27" i="3" s="1"/>
  <c r="D27" i="2"/>
  <c r="E27" i="3" s="1"/>
  <c r="C27" i="2"/>
  <c r="D27" i="3" s="1"/>
  <c r="B27" i="2"/>
  <c r="C27" i="3" s="1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S26" i="3" s="1"/>
  <c r="Q26" i="2"/>
  <c r="R26" i="3" s="1"/>
  <c r="P26" i="2"/>
  <c r="Q26" i="3" s="1"/>
  <c r="O26" i="2"/>
  <c r="P26" i="3" s="1"/>
  <c r="N26" i="2"/>
  <c r="O26" i="3" s="1"/>
  <c r="M26" i="2"/>
  <c r="N26" i="3" s="1"/>
  <c r="L26" i="2"/>
  <c r="M26" i="3" s="1"/>
  <c r="K26" i="2"/>
  <c r="L26" i="3" s="1"/>
  <c r="J26" i="2"/>
  <c r="K26" i="3" s="1"/>
  <c r="I26" i="2"/>
  <c r="J26" i="3" s="1"/>
  <c r="H26" i="2"/>
  <c r="I26" i="3" s="1"/>
  <c r="G26" i="2"/>
  <c r="H26" i="3" s="1"/>
  <c r="F26" i="2"/>
  <c r="G26" i="3" s="1"/>
  <c r="E26" i="2"/>
  <c r="F26" i="3" s="1"/>
  <c r="D26" i="2"/>
  <c r="E26" i="3" s="1"/>
  <c r="C26" i="2"/>
  <c r="D26" i="3" s="1"/>
  <c r="B26" i="2"/>
  <c r="C26" i="3" s="1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T25" i="3" s="1"/>
  <c r="R25" i="2"/>
  <c r="S25" i="3" s="1"/>
  <c r="Q25" i="2"/>
  <c r="R25" i="3" s="1"/>
  <c r="P25" i="2"/>
  <c r="Q25" i="3" s="1"/>
  <c r="O25" i="2"/>
  <c r="P25" i="3" s="1"/>
  <c r="N25" i="2"/>
  <c r="O25" i="3" s="1"/>
  <c r="M25" i="2"/>
  <c r="N25" i="3" s="1"/>
  <c r="L25" i="2"/>
  <c r="M25" i="3" s="1"/>
  <c r="K25" i="2"/>
  <c r="L25" i="3" s="1"/>
  <c r="J25" i="2"/>
  <c r="K25" i="3" s="1"/>
  <c r="I25" i="2"/>
  <c r="J25" i="3" s="1"/>
  <c r="H25" i="2"/>
  <c r="I25" i="3" s="1"/>
  <c r="G25" i="2"/>
  <c r="H25" i="3" s="1"/>
  <c r="F25" i="2"/>
  <c r="G25" i="3" s="1"/>
  <c r="E25" i="2"/>
  <c r="F25" i="3" s="1"/>
  <c r="D25" i="2"/>
  <c r="E25" i="3" s="1"/>
  <c r="C25" i="2"/>
  <c r="D25" i="3" s="1"/>
  <c r="B25" i="2"/>
  <c r="C25" i="3" s="1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U24" i="3" s="1"/>
  <c r="S24" i="2"/>
  <c r="T24" i="3" s="1"/>
  <c r="R24" i="2"/>
  <c r="S24" i="3" s="1"/>
  <c r="Q24" i="2"/>
  <c r="R24" i="3" s="1"/>
  <c r="P24" i="2"/>
  <c r="Q24" i="3" s="1"/>
  <c r="O24" i="2"/>
  <c r="P24" i="3" s="1"/>
  <c r="N24" i="2"/>
  <c r="O24" i="3" s="1"/>
  <c r="M24" i="2"/>
  <c r="N24" i="3" s="1"/>
  <c r="L24" i="2"/>
  <c r="M24" i="3" s="1"/>
  <c r="K24" i="2"/>
  <c r="L24" i="3" s="1"/>
  <c r="J24" i="2"/>
  <c r="K24" i="3" s="1"/>
  <c r="I24" i="2"/>
  <c r="J24" i="3" s="1"/>
  <c r="H24" i="2"/>
  <c r="I24" i="3" s="1"/>
  <c r="G24" i="2"/>
  <c r="H24" i="3" s="1"/>
  <c r="F24" i="2"/>
  <c r="G24" i="3" s="1"/>
  <c r="E24" i="2"/>
  <c r="F24" i="3" s="1"/>
  <c r="D24" i="2"/>
  <c r="E24" i="3" s="1"/>
  <c r="C24" i="2"/>
  <c r="D24" i="3" s="1"/>
  <c r="B24" i="2"/>
  <c r="C24" i="3" s="1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V23" i="3" s="1"/>
  <c r="T23" i="2"/>
  <c r="U23" i="3" s="1"/>
  <c r="S23" i="2"/>
  <c r="T23" i="3" s="1"/>
  <c r="R23" i="2"/>
  <c r="S23" i="3" s="1"/>
  <c r="Q23" i="2"/>
  <c r="R23" i="3" s="1"/>
  <c r="P23" i="2"/>
  <c r="Q23" i="3" s="1"/>
  <c r="O23" i="2"/>
  <c r="P23" i="3" s="1"/>
  <c r="N23" i="2"/>
  <c r="O23" i="3" s="1"/>
  <c r="M23" i="2"/>
  <c r="N23" i="3" s="1"/>
  <c r="L23" i="2"/>
  <c r="M23" i="3" s="1"/>
  <c r="K23" i="2"/>
  <c r="L23" i="3" s="1"/>
  <c r="J23" i="2"/>
  <c r="K23" i="3" s="1"/>
  <c r="I23" i="2"/>
  <c r="J23" i="3" s="1"/>
  <c r="H23" i="2"/>
  <c r="I23" i="3" s="1"/>
  <c r="G23" i="2"/>
  <c r="H23" i="3" s="1"/>
  <c r="F23" i="2"/>
  <c r="G23" i="3" s="1"/>
  <c r="E23" i="2"/>
  <c r="F23" i="3" s="1"/>
  <c r="D23" i="2"/>
  <c r="E23" i="3" s="1"/>
  <c r="C23" i="2"/>
  <c r="D23" i="3" s="1"/>
  <c r="B23" i="2"/>
  <c r="C23" i="3" s="1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W22" i="3" s="1"/>
  <c r="U22" i="2"/>
  <c r="V22" i="3" s="1"/>
  <c r="T22" i="2"/>
  <c r="U22" i="3" s="1"/>
  <c r="S22" i="2"/>
  <c r="T22" i="3" s="1"/>
  <c r="R22" i="2"/>
  <c r="S22" i="3" s="1"/>
  <c r="Q22" i="2"/>
  <c r="R22" i="3" s="1"/>
  <c r="P22" i="2"/>
  <c r="Q22" i="3" s="1"/>
  <c r="O22" i="2"/>
  <c r="P22" i="3" s="1"/>
  <c r="N22" i="2"/>
  <c r="O22" i="3" s="1"/>
  <c r="M22" i="2"/>
  <c r="N22" i="3" s="1"/>
  <c r="L22" i="2"/>
  <c r="M22" i="3" s="1"/>
  <c r="K22" i="2"/>
  <c r="L22" i="3" s="1"/>
  <c r="J22" i="2"/>
  <c r="K22" i="3" s="1"/>
  <c r="I22" i="2"/>
  <c r="J22" i="3" s="1"/>
  <c r="H22" i="2"/>
  <c r="I22" i="3" s="1"/>
  <c r="G22" i="2"/>
  <c r="H22" i="3" s="1"/>
  <c r="F22" i="2"/>
  <c r="G22" i="3" s="1"/>
  <c r="E22" i="2"/>
  <c r="F22" i="3" s="1"/>
  <c r="D22" i="2"/>
  <c r="E22" i="3" s="1"/>
  <c r="C22" i="2"/>
  <c r="D22" i="3" s="1"/>
  <c r="B22" i="2"/>
  <c r="C22" i="3" s="1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X21" i="3" s="1"/>
  <c r="V21" i="2"/>
  <c r="W21" i="3" s="1"/>
  <c r="U21" i="2"/>
  <c r="V21" i="3" s="1"/>
  <c r="T21" i="2"/>
  <c r="U21" i="3" s="1"/>
  <c r="S21" i="2"/>
  <c r="T21" i="3" s="1"/>
  <c r="R21" i="2"/>
  <c r="S21" i="3" s="1"/>
  <c r="Q21" i="2"/>
  <c r="R21" i="3" s="1"/>
  <c r="P21" i="2"/>
  <c r="Q21" i="3" s="1"/>
  <c r="O21" i="2"/>
  <c r="P21" i="3" s="1"/>
  <c r="N21" i="2"/>
  <c r="O21" i="3" s="1"/>
  <c r="M21" i="2"/>
  <c r="N21" i="3" s="1"/>
  <c r="L21" i="2"/>
  <c r="M21" i="3" s="1"/>
  <c r="K21" i="2"/>
  <c r="L21" i="3" s="1"/>
  <c r="J21" i="2"/>
  <c r="K21" i="3" s="1"/>
  <c r="I21" i="2"/>
  <c r="J21" i="3" s="1"/>
  <c r="H21" i="2"/>
  <c r="I21" i="3" s="1"/>
  <c r="G21" i="2"/>
  <c r="H21" i="3" s="1"/>
  <c r="F21" i="2"/>
  <c r="G21" i="3" s="1"/>
  <c r="E21" i="2"/>
  <c r="F21" i="3" s="1"/>
  <c r="D21" i="2"/>
  <c r="E21" i="3" s="1"/>
  <c r="C21" i="2"/>
  <c r="D21" i="3" s="1"/>
  <c r="B21" i="2"/>
  <c r="C21" i="3" s="1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Y20" i="3" s="1"/>
  <c r="W20" i="2"/>
  <c r="X20" i="3" s="1"/>
  <c r="V20" i="2"/>
  <c r="W20" i="3" s="1"/>
  <c r="U20" i="2"/>
  <c r="V20" i="3" s="1"/>
  <c r="T20" i="2"/>
  <c r="U20" i="3" s="1"/>
  <c r="S20" i="2"/>
  <c r="T20" i="3" s="1"/>
  <c r="R20" i="2"/>
  <c r="S20" i="3" s="1"/>
  <c r="Q20" i="2"/>
  <c r="R20" i="3" s="1"/>
  <c r="P20" i="2"/>
  <c r="Q20" i="3" s="1"/>
  <c r="O20" i="2"/>
  <c r="P20" i="3" s="1"/>
  <c r="N20" i="2"/>
  <c r="O20" i="3" s="1"/>
  <c r="M20" i="2"/>
  <c r="N20" i="3" s="1"/>
  <c r="L20" i="2"/>
  <c r="M20" i="3" s="1"/>
  <c r="K20" i="2"/>
  <c r="L20" i="3" s="1"/>
  <c r="J20" i="2"/>
  <c r="K20" i="3" s="1"/>
  <c r="I20" i="2"/>
  <c r="J20" i="3" s="1"/>
  <c r="H20" i="2"/>
  <c r="I20" i="3" s="1"/>
  <c r="G20" i="2"/>
  <c r="H20" i="3" s="1"/>
  <c r="F20" i="2"/>
  <c r="G20" i="3" s="1"/>
  <c r="E20" i="2"/>
  <c r="F20" i="3" s="1"/>
  <c r="D20" i="2"/>
  <c r="E20" i="3" s="1"/>
  <c r="C20" i="2"/>
  <c r="D20" i="3" s="1"/>
  <c r="B20" i="2"/>
  <c r="C20" i="3" s="1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Z19" i="3" s="1"/>
  <c r="X19" i="2"/>
  <c r="Y19" i="3" s="1"/>
  <c r="W19" i="2"/>
  <c r="X19" i="3" s="1"/>
  <c r="V19" i="2"/>
  <c r="W19" i="3" s="1"/>
  <c r="U19" i="2"/>
  <c r="V19" i="3" s="1"/>
  <c r="T19" i="2"/>
  <c r="U19" i="3" s="1"/>
  <c r="S19" i="2"/>
  <c r="T19" i="3" s="1"/>
  <c r="R19" i="2"/>
  <c r="S19" i="3" s="1"/>
  <c r="Q19" i="2"/>
  <c r="R19" i="3" s="1"/>
  <c r="P19" i="2"/>
  <c r="Q19" i="3" s="1"/>
  <c r="O19" i="2"/>
  <c r="P19" i="3" s="1"/>
  <c r="N19" i="2"/>
  <c r="O19" i="3" s="1"/>
  <c r="M19" i="2"/>
  <c r="N19" i="3" s="1"/>
  <c r="L19" i="2"/>
  <c r="M19" i="3" s="1"/>
  <c r="K19" i="2"/>
  <c r="L19" i="3" s="1"/>
  <c r="J19" i="2"/>
  <c r="K19" i="3" s="1"/>
  <c r="I19" i="2"/>
  <c r="J19" i="3" s="1"/>
  <c r="H19" i="2"/>
  <c r="I19" i="3" s="1"/>
  <c r="G19" i="2"/>
  <c r="H19" i="3" s="1"/>
  <c r="F19" i="2"/>
  <c r="G19" i="3" s="1"/>
  <c r="E19" i="2"/>
  <c r="F19" i="3" s="1"/>
  <c r="D19" i="2"/>
  <c r="E19" i="3" s="1"/>
  <c r="C19" i="2"/>
  <c r="D19" i="3" s="1"/>
  <c r="B19" i="2"/>
  <c r="C19" i="3" s="1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AA18" i="3" s="1"/>
  <c r="Y18" i="2"/>
  <c r="Z18" i="3" s="1"/>
  <c r="X18" i="2"/>
  <c r="Y18" i="3" s="1"/>
  <c r="W18" i="2"/>
  <c r="X18" i="3" s="1"/>
  <c r="V18" i="2"/>
  <c r="W18" i="3" s="1"/>
  <c r="U18" i="2"/>
  <c r="V18" i="3" s="1"/>
  <c r="T18" i="2"/>
  <c r="U18" i="3" s="1"/>
  <c r="S18" i="2"/>
  <c r="T18" i="3" s="1"/>
  <c r="R18" i="2"/>
  <c r="S18" i="3" s="1"/>
  <c r="Q18" i="2"/>
  <c r="R18" i="3" s="1"/>
  <c r="P18" i="2"/>
  <c r="Q18" i="3" s="1"/>
  <c r="O18" i="2"/>
  <c r="P18" i="3" s="1"/>
  <c r="N18" i="2"/>
  <c r="O18" i="3" s="1"/>
  <c r="M18" i="2"/>
  <c r="N18" i="3" s="1"/>
  <c r="L18" i="2"/>
  <c r="M18" i="3" s="1"/>
  <c r="K18" i="2"/>
  <c r="L18" i="3" s="1"/>
  <c r="J18" i="2"/>
  <c r="K18" i="3" s="1"/>
  <c r="I18" i="2"/>
  <c r="J18" i="3" s="1"/>
  <c r="H18" i="2"/>
  <c r="I18" i="3" s="1"/>
  <c r="G18" i="2"/>
  <c r="H18" i="3" s="1"/>
  <c r="F18" i="2"/>
  <c r="G18" i="3" s="1"/>
  <c r="E18" i="2"/>
  <c r="F18" i="3" s="1"/>
  <c r="D18" i="2"/>
  <c r="E18" i="3" s="1"/>
  <c r="C18" i="2"/>
  <c r="D18" i="3" s="1"/>
  <c r="B18" i="2"/>
  <c r="C18" i="3" s="1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B17" i="3" s="1"/>
  <c r="Z17" i="2"/>
  <c r="AA17" i="3" s="1"/>
  <c r="Y17" i="2"/>
  <c r="Z17" i="3" s="1"/>
  <c r="X17" i="2"/>
  <c r="Y17" i="3" s="1"/>
  <c r="W17" i="2"/>
  <c r="X17" i="3" s="1"/>
  <c r="V17" i="2"/>
  <c r="W17" i="3" s="1"/>
  <c r="U17" i="2"/>
  <c r="V17" i="3" s="1"/>
  <c r="T17" i="2"/>
  <c r="U17" i="3" s="1"/>
  <c r="S17" i="2"/>
  <c r="T17" i="3" s="1"/>
  <c r="R17" i="2"/>
  <c r="S17" i="3" s="1"/>
  <c r="Q17" i="2"/>
  <c r="R17" i="3" s="1"/>
  <c r="P17" i="2"/>
  <c r="Q17" i="3" s="1"/>
  <c r="O17" i="2"/>
  <c r="P17" i="3" s="1"/>
  <c r="N17" i="2"/>
  <c r="O17" i="3" s="1"/>
  <c r="M17" i="2"/>
  <c r="N17" i="3" s="1"/>
  <c r="L17" i="2"/>
  <c r="M17" i="3" s="1"/>
  <c r="K17" i="2"/>
  <c r="L17" i="3" s="1"/>
  <c r="J17" i="2"/>
  <c r="K17" i="3" s="1"/>
  <c r="I17" i="2"/>
  <c r="J17" i="3" s="1"/>
  <c r="H17" i="2"/>
  <c r="I17" i="3" s="1"/>
  <c r="G17" i="2"/>
  <c r="H17" i="3" s="1"/>
  <c r="F17" i="2"/>
  <c r="G17" i="3" s="1"/>
  <c r="E17" i="2"/>
  <c r="F17" i="3" s="1"/>
  <c r="D17" i="2"/>
  <c r="E17" i="3" s="1"/>
  <c r="C17" i="2"/>
  <c r="D17" i="3" s="1"/>
  <c r="B17" i="2"/>
  <c r="C17" i="3" s="1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C16" i="3" s="1"/>
  <c r="AA16" i="2"/>
  <c r="AB16" i="3" s="1"/>
  <c r="Z16" i="2"/>
  <c r="AA16" i="3" s="1"/>
  <c r="Y16" i="2"/>
  <c r="Z16" i="3" s="1"/>
  <c r="X16" i="2"/>
  <c r="Y16" i="3" s="1"/>
  <c r="W16" i="2"/>
  <c r="X16" i="3" s="1"/>
  <c r="V16" i="2"/>
  <c r="W16" i="3" s="1"/>
  <c r="U16" i="2"/>
  <c r="V16" i="3" s="1"/>
  <c r="T16" i="2"/>
  <c r="U16" i="3" s="1"/>
  <c r="S16" i="2"/>
  <c r="T16" i="3" s="1"/>
  <c r="R16" i="2"/>
  <c r="S16" i="3" s="1"/>
  <c r="Q16" i="2"/>
  <c r="R16" i="3" s="1"/>
  <c r="P16" i="2"/>
  <c r="Q16" i="3" s="1"/>
  <c r="O16" i="2"/>
  <c r="P16" i="3" s="1"/>
  <c r="N16" i="2"/>
  <c r="O16" i="3" s="1"/>
  <c r="M16" i="2"/>
  <c r="N16" i="3" s="1"/>
  <c r="L16" i="2"/>
  <c r="M16" i="3" s="1"/>
  <c r="K16" i="2"/>
  <c r="L16" i="3" s="1"/>
  <c r="J16" i="2"/>
  <c r="K16" i="3" s="1"/>
  <c r="I16" i="2"/>
  <c r="J16" i="3" s="1"/>
  <c r="H16" i="2"/>
  <c r="I16" i="3" s="1"/>
  <c r="G16" i="2"/>
  <c r="H16" i="3" s="1"/>
  <c r="F16" i="2"/>
  <c r="G16" i="3" s="1"/>
  <c r="E16" i="2"/>
  <c r="F16" i="3" s="1"/>
  <c r="D16" i="2"/>
  <c r="E16" i="3" s="1"/>
  <c r="C16" i="2"/>
  <c r="D16" i="3" s="1"/>
  <c r="B16" i="2"/>
  <c r="C16" i="3" s="1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D15" i="3" s="1"/>
  <c r="AB15" i="2"/>
  <c r="AC15" i="3" s="1"/>
  <c r="AA15" i="2"/>
  <c r="AB15" i="3" s="1"/>
  <c r="Z15" i="2"/>
  <c r="AA15" i="3" s="1"/>
  <c r="Y15" i="2"/>
  <c r="Z15" i="3" s="1"/>
  <c r="X15" i="2"/>
  <c r="Y15" i="3" s="1"/>
  <c r="W15" i="2"/>
  <c r="X15" i="3" s="1"/>
  <c r="V15" i="2"/>
  <c r="W15" i="3" s="1"/>
  <c r="U15" i="2"/>
  <c r="V15" i="3" s="1"/>
  <c r="T15" i="2"/>
  <c r="U15" i="3" s="1"/>
  <c r="S15" i="2"/>
  <c r="T15" i="3" s="1"/>
  <c r="R15" i="2"/>
  <c r="S15" i="3" s="1"/>
  <c r="Q15" i="2"/>
  <c r="R15" i="3" s="1"/>
  <c r="P15" i="2"/>
  <c r="Q15" i="3" s="1"/>
  <c r="O15" i="2"/>
  <c r="P15" i="3" s="1"/>
  <c r="N15" i="2"/>
  <c r="O15" i="3" s="1"/>
  <c r="M15" i="2"/>
  <c r="N15" i="3" s="1"/>
  <c r="L15" i="2"/>
  <c r="M15" i="3" s="1"/>
  <c r="K15" i="2"/>
  <c r="L15" i="3" s="1"/>
  <c r="J15" i="2"/>
  <c r="K15" i="3" s="1"/>
  <c r="I15" i="2"/>
  <c r="J15" i="3" s="1"/>
  <c r="H15" i="2"/>
  <c r="I15" i="3" s="1"/>
  <c r="G15" i="2"/>
  <c r="H15" i="3" s="1"/>
  <c r="F15" i="2"/>
  <c r="G15" i="3" s="1"/>
  <c r="E15" i="2"/>
  <c r="F15" i="3" s="1"/>
  <c r="D15" i="2"/>
  <c r="E15" i="3" s="1"/>
  <c r="C15" i="2"/>
  <c r="D15" i="3" s="1"/>
  <c r="B15" i="2"/>
  <c r="C15" i="3" s="1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E14" i="3" s="1"/>
  <c r="AC14" i="2"/>
  <c r="AD14" i="3" s="1"/>
  <c r="AB14" i="2"/>
  <c r="AC14" i="3" s="1"/>
  <c r="AA14" i="2"/>
  <c r="AB14" i="3" s="1"/>
  <c r="Z14" i="2"/>
  <c r="AA14" i="3" s="1"/>
  <c r="Y14" i="2"/>
  <c r="Z14" i="3" s="1"/>
  <c r="X14" i="2"/>
  <c r="Y14" i="3" s="1"/>
  <c r="W14" i="2"/>
  <c r="X14" i="3" s="1"/>
  <c r="V14" i="2"/>
  <c r="W14" i="3" s="1"/>
  <c r="U14" i="2"/>
  <c r="V14" i="3" s="1"/>
  <c r="T14" i="2"/>
  <c r="U14" i="3" s="1"/>
  <c r="S14" i="2"/>
  <c r="T14" i="3" s="1"/>
  <c r="R14" i="2"/>
  <c r="S14" i="3" s="1"/>
  <c r="Q14" i="2"/>
  <c r="R14" i="3" s="1"/>
  <c r="P14" i="2"/>
  <c r="Q14" i="3" s="1"/>
  <c r="O14" i="2"/>
  <c r="P14" i="3" s="1"/>
  <c r="N14" i="2"/>
  <c r="O14" i="3" s="1"/>
  <c r="M14" i="2"/>
  <c r="N14" i="3" s="1"/>
  <c r="L14" i="2"/>
  <c r="M14" i="3" s="1"/>
  <c r="K14" i="2"/>
  <c r="L14" i="3" s="1"/>
  <c r="J14" i="2"/>
  <c r="K14" i="3" s="1"/>
  <c r="I14" i="2"/>
  <c r="J14" i="3" s="1"/>
  <c r="H14" i="2"/>
  <c r="I14" i="3" s="1"/>
  <c r="G14" i="2"/>
  <c r="H14" i="3" s="1"/>
  <c r="F14" i="2"/>
  <c r="G14" i="3" s="1"/>
  <c r="E14" i="2"/>
  <c r="F14" i="3" s="1"/>
  <c r="D14" i="2"/>
  <c r="E14" i="3" s="1"/>
  <c r="C14" i="2"/>
  <c r="D14" i="3" s="1"/>
  <c r="B14" i="2"/>
  <c r="C14" i="3" s="1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F13" i="3" s="1"/>
  <c r="AD13" i="2"/>
  <c r="AE13" i="3" s="1"/>
  <c r="AC13" i="2"/>
  <c r="AD13" i="3" s="1"/>
  <c r="AB13" i="2"/>
  <c r="AC13" i="3" s="1"/>
  <c r="AA13" i="2"/>
  <c r="AB13" i="3" s="1"/>
  <c r="Z13" i="2"/>
  <c r="AA13" i="3" s="1"/>
  <c r="Y13" i="2"/>
  <c r="Z13" i="3" s="1"/>
  <c r="X13" i="2"/>
  <c r="Y13" i="3" s="1"/>
  <c r="W13" i="2"/>
  <c r="X13" i="3" s="1"/>
  <c r="V13" i="2"/>
  <c r="W13" i="3" s="1"/>
  <c r="U13" i="2"/>
  <c r="V13" i="3" s="1"/>
  <c r="T13" i="2"/>
  <c r="U13" i="3" s="1"/>
  <c r="S13" i="2"/>
  <c r="T13" i="3" s="1"/>
  <c r="R13" i="2"/>
  <c r="S13" i="3" s="1"/>
  <c r="Q13" i="2"/>
  <c r="R13" i="3" s="1"/>
  <c r="P13" i="2"/>
  <c r="Q13" i="3" s="1"/>
  <c r="O13" i="2"/>
  <c r="P13" i="3" s="1"/>
  <c r="N13" i="2"/>
  <c r="O13" i="3" s="1"/>
  <c r="M13" i="2"/>
  <c r="N13" i="3" s="1"/>
  <c r="L13" i="2"/>
  <c r="M13" i="3" s="1"/>
  <c r="K13" i="2"/>
  <c r="L13" i="3" s="1"/>
  <c r="J13" i="2"/>
  <c r="K13" i="3" s="1"/>
  <c r="I13" i="2"/>
  <c r="J13" i="3" s="1"/>
  <c r="H13" i="2"/>
  <c r="I13" i="3" s="1"/>
  <c r="G13" i="2"/>
  <c r="H13" i="3" s="1"/>
  <c r="F13" i="2"/>
  <c r="G13" i="3" s="1"/>
  <c r="E13" i="2"/>
  <c r="F13" i="3" s="1"/>
  <c r="D13" i="2"/>
  <c r="E13" i="3" s="1"/>
  <c r="C13" i="2"/>
  <c r="D13" i="3" s="1"/>
  <c r="B13" i="2"/>
  <c r="C13" i="3" s="1"/>
  <c r="AQ12" i="2"/>
  <c r="AP12" i="2"/>
  <c r="AO12" i="2"/>
  <c r="AN12" i="2"/>
  <c r="AM12" i="2"/>
  <c r="AL12" i="2"/>
  <c r="AK12" i="2"/>
  <c r="AJ12" i="2"/>
  <c r="AI12" i="2"/>
  <c r="AH12" i="2"/>
  <c r="AG12" i="2"/>
  <c r="AF12" i="2"/>
  <c r="AG12" i="3" s="1"/>
  <c r="AE12" i="2"/>
  <c r="AF12" i="3" s="1"/>
  <c r="AD12" i="2"/>
  <c r="AE12" i="3" s="1"/>
  <c r="AC12" i="2"/>
  <c r="AD12" i="3" s="1"/>
  <c r="AB12" i="2"/>
  <c r="AC12" i="3" s="1"/>
  <c r="AA12" i="2"/>
  <c r="AB12" i="3" s="1"/>
  <c r="Z12" i="2"/>
  <c r="AA12" i="3" s="1"/>
  <c r="Y12" i="2"/>
  <c r="Z12" i="3" s="1"/>
  <c r="X12" i="2"/>
  <c r="Y12" i="3" s="1"/>
  <c r="W12" i="2"/>
  <c r="X12" i="3" s="1"/>
  <c r="V12" i="2"/>
  <c r="W12" i="3" s="1"/>
  <c r="U12" i="2"/>
  <c r="V12" i="3" s="1"/>
  <c r="T12" i="2"/>
  <c r="U12" i="3" s="1"/>
  <c r="S12" i="2"/>
  <c r="T12" i="3" s="1"/>
  <c r="R12" i="2"/>
  <c r="S12" i="3" s="1"/>
  <c r="Q12" i="2"/>
  <c r="R12" i="3" s="1"/>
  <c r="P12" i="2"/>
  <c r="Q12" i="3" s="1"/>
  <c r="O12" i="2"/>
  <c r="P12" i="3" s="1"/>
  <c r="N12" i="2"/>
  <c r="O12" i="3" s="1"/>
  <c r="M12" i="2"/>
  <c r="N12" i="3" s="1"/>
  <c r="L12" i="2"/>
  <c r="M12" i="3" s="1"/>
  <c r="K12" i="2"/>
  <c r="L12" i="3" s="1"/>
  <c r="J12" i="2"/>
  <c r="K12" i="3" s="1"/>
  <c r="I12" i="2"/>
  <c r="J12" i="3" s="1"/>
  <c r="H12" i="2"/>
  <c r="I12" i="3" s="1"/>
  <c r="G12" i="2"/>
  <c r="H12" i="3" s="1"/>
  <c r="F12" i="2"/>
  <c r="G12" i="3" s="1"/>
  <c r="E12" i="2"/>
  <c r="F12" i="3" s="1"/>
  <c r="D12" i="2"/>
  <c r="E12" i="3" s="1"/>
  <c r="C12" i="2"/>
  <c r="D12" i="3" s="1"/>
  <c r="B12" i="2"/>
  <c r="C12" i="3" s="1"/>
  <c r="AQ11" i="2"/>
  <c r="AP11" i="2"/>
  <c r="AO11" i="2"/>
  <c r="AN11" i="2"/>
  <c r="AM11" i="2"/>
  <c r="AL11" i="2"/>
  <c r="AK11" i="2"/>
  <c r="AJ11" i="2"/>
  <c r="AI11" i="2"/>
  <c r="AH11" i="2"/>
  <c r="AG11" i="2"/>
  <c r="AH11" i="3" s="1"/>
  <c r="AF11" i="2"/>
  <c r="AG11" i="3" s="1"/>
  <c r="AE11" i="2"/>
  <c r="AF11" i="3" s="1"/>
  <c r="AD11" i="2"/>
  <c r="AE11" i="3" s="1"/>
  <c r="AC11" i="2"/>
  <c r="AD11" i="3" s="1"/>
  <c r="AB11" i="2"/>
  <c r="AC11" i="3" s="1"/>
  <c r="AA11" i="2"/>
  <c r="AB11" i="3" s="1"/>
  <c r="Z11" i="2"/>
  <c r="AA11" i="3" s="1"/>
  <c r="Y11" i="2"/>
  <c r="X11" i="2"/>
  <c r="Y11" i="3" s="1"/>
  <c r="W11" i="2"/>
  <c r="X11" i="3" s="1"/>
  <c r="V11" i="2"/>
  <c r="W11" i="3" s="1"/>
  <c r="U11" i="2"/>
  <c r="V11" i="3" s="1"/>
  <c r="T11" i="2"/>
  <c r="U11" i="3" s="1"/>
  <c r="S11" i="2"/>
  <c r="T11" i="3" s="1"/>
  <c r="R11" i="2"/>
  <c r="S11" i="3" s="1"/>
  <c r="Q11" i="2"/>
  <c r="R11" i="3" s="1"/>
  <c r="P11" i="2"/>
  <c r="Q11" i="3" s="1"/>
  <c r="O11" i="2"/>
  <c r="P11" i="3" s="1"/>
  <c r="N11" i="2"/>
  <c r="O11" i="3" s="1"/>
  <c r="M11" i="2"/>
  <c r="N11" i="3" s="1"/>
  <c r="L11" i="2"/>
  <c r="M11" i="3" s="1"/>
  <c r="K11" i="2"/>
  <c r="L11" i="3" s="1"/>
  <c r="J11" i="2"/>
  <c r="K11" i="3" s="1"/>
  <c r="I11" i="2"/>
  <c r="J11" i="3" s="1"/>
  <c r="H11" i="2"/>
  <c r="I11" i="3" s="1"/>
  <c r="G11" i="2"/>
  <c r="H11" i="3" s="1"/>
  <c r="F11" i="2"/>
  <c r="G11" i="3" s="1"/>
  <c r="E11" i="2"/>
  <c r="F11" i="3" s="1"/>
  <c r="D11" i="2"/>
  <c r="E11" i="3" s="1"/>
  <c r="C11" i="2"/>
  <c r="D11" i="3" s="1"/>
  <c r="B11" i="2"/>
  <c r="C11" i="3" s="1"/>
  <c r="AQ10" i="2"/>
  <c r="AP10" i="2"/>
  <c r="AO10" i="2"/>
  <c r="AN10" i="2"/>
  <c r="AM10" i="2"/>
  <c r="AL10" i="2"/>
  <c r="AK10" i="2"/>
  <c r="AJ10" i="2"/>
  <c r="AI10" i="2"/>
  <c r="AH10" i="2"/>
  <c r="AI10" i="3" s="1"/>
  <c r="AG10" i="2"/>
  <c r="AH10" i="3" s="1"/>
  <c r="AF10" i="2"/>
  <c r="AG10" i="3" s="1"/>
  <c r="AE10" i="2"/>
  <c r="AF10" i="3" s="1"/>
  <c r="AD10" i="2"/>
  <c r="AE10" i="3" s="1"/>
  <c r="AC10" i="2"/>
  <c r="AD10" i="3" s="1"/>
  <c r="AB10" i="2"/>
  <c r="AC10" i="3" s="1"/>
  <c r="AA10" i="2"/>
  <c r="AB10" i="3" s="1"/>
  <c r="Z10" i="2"/>
  <c r="AA10" i="3" s="1"/>
  <c r="Y10" i="2"/>
  <c r="Z10" i="3" s="1"/>
  <c r="X10" i="2"/>
  <c r="Y10" i="3" s="1"/>
  <c r="W10" i="2"/>
  <c r="X10" i="3" s="1"/>
  <c r="V10" i="2"/>
  <c r="W10" i="3" s="1"/>
  <c r="U10" i="2"/>
  <c r="V10" i="3" s="1"/>
  <c r="T10" i="2"/>
  <c r="U10" i="3" s="1"/>
  <c r="S10" i="2"/>
  <c r="T10" i="3" s="1"/>
  <c r="R10" i="2"/>
  <c r="S10" i="3" s="1"/>
  <c r="Q10" i="2"/>
  <c r="R10" i="3" s="1"/>
  <c r="P10" i="2"/>
  <c r="Q10" i="3" s="1"/>
  <c r="O10" i="2"/>
  <c r="P10" i="3" s="1"/>
  <c r="N10" i="2"/>
  <c r="O10" i="3" s="1"/>
  <c r="M10" i="2"/>
  <c r="N10" i="3" s="1"/>
  <c r="L10" i="2"/>
  <c r="M10" i="3" s="1"/>
  <c r="K10" i="2"/>
  <c r="L10" i="3" s="1"/>
  <c r="J10" i="2"/>
  <c r="K10" i="3" s="1"/>
  <c r="I10" i="2"/>
  <c r="J10" i="3" s="1"/>
  <c r="H10" i="2"/>
  <c r="I10" i="3" s="1"/>
  <c r="G10" i="2"/>
  <c r="H10" i="3" s="1"/>
  <c r="F10" i="2"/>
  <c r="G10" i="3" s="1"/>
  <c r="E10" i="2"/>
  <c r="F10" i="3" s="1"/>
  <c r="D10" i="2"/>
  <c r="E10" i="3" s="1"/>
  <c r="C10" i="2"/>
  <c r="D10" i="3" s="1"/>
  <c r="B10" i="2"/>
  <c r="C10" i="3" s="1"/>
  <c r="AQ9" i="2"/>
  <c r="AP9" i="2"/>
  <c r="AO9" i="2"/>
  <c r="AN9" i="2"/>
  <c r="AM9" i="2"/>
  <c r="AL9" i="2"/>
  <c r="AK9" i="2"/>
  <c r="AJ9" i="2"/>
  <c r="AI9" i="2"/>
  <c r="AJ9" i="3" s="1"/>
  <c r="AH9" i="2"/>
  <c r="AI9" i="3" s="1"/>
  <c r="AG9" i="2"/>
  <c r="AH9" i="3" s="1"/>
  <c r="AF9" i="2"/>
  <c r="AG9" i="3" s="1"/>
  <c r="AE9" i="2"/>
  <c r="AF9" i="3" s="1"/>
  <c r="AD9" i="2"/>
  <c r="AE9" i="3" s="1"/>
  <c r="AC9" i="2"/>
  <c r="AD9" i="3" s="1"/>
  <c r="AB9" i="2"/>
  <c r="AC9" i="3" s="1"/>
  <c r="AA9" i="2"/>
  <c r="AB9" i="3" s="1"/>
  <c r="Z9" i="2"/>
  <c r="AA9" i="3" s="1"/>
  <c r="Y9" i="2"/>
  <c r="Z9" i="3" s="1"/>
  <c r="X9" i="2"/>
  <c r="Y9" i="3" s="1"/>
  <c r="W9" i="2"/>
  <c r="X9" i="3" s="1"/>
  <c r="V9" i="2"/>
  <c r="W9" i="3" s="1"/>
  <c r="U9" i="2"/>
  <c r="V9" i="3" s="1"/>
  <c r="T9" i="2"/>
  <c r="U9" i="3" s="1"/>
  <c r="S9" i="2"/>
  <c r="T9" i="3" s="1"/>
  <c r="R9" i="2"/>
  <c r="S9" i="3" s="1"/>
  <c r="Q9" i="2"/>
  <c r="R9" i="3" s="1"/>
  <c r="P9" i="2"/>
  <c r="Q9" i="3" s="1"/>
  <c r="O9" i="2"/>
  <c r="P9" i="3" s="1"/>
  <c r="N9" i="2"/>
  <c r="O9" i="3" s="1"/>
  <c r="M9" i="2"/>
  <c r="N9" i="3" s="1"/>
  <c r="L9" i="2"/>
  <c r="M9" i="3" s="1"/>
  <c r="K9" i="2"/>
  <c r="L9" i="3" s="1"/>
  <c r="J9" i="2"/>
  <c r="K9" i="3" s="1"/>
  <c r="I9" i="2"/>
  <c r="J9" i="3" s="1"/>
  <c r="H9" i="2"/>
  <c r="I9" i="3" s="1"/>
  <c r="G9" i="2"/>
  <c r="H9" i="3" s="1"/>
  <c r="F9" i="2"/>
  <c r="G9" i="3" s="1"/>
  <c r="E9" i="2"/>
  <c r="F9" i="3" s="1"/>
  <c r="D9" i="2"/>
  <c r="E9" i="3" s="1"/>
  <c r="C9" i="2"/>
  <c r="D9" i="3" s="1"/>
  <c r="B9" i="2"/>
  <c r="C9" i="3" s="1"/>
  <c r="AQ8" i="2"/>
  <c r="AP8" i="2"/>
  <c r="AO8" i="2"/>
  <c r="AN8" i="2"/>
  <c r="AM8" i="2"/>
  <c r="AL8" i="2"/>
  <c r="AK8" i="2"/>
  <c r="AJ8" i="2"/>
  <c r="AK8" i="3" s="1"/>
  <c r="AI8" i="2"/>
  <c r="AJ8" i="3" s="1"/>
  <c r="AH8" i="2"/>
  <c r="AI8" i="3" s="1"/>
  <c r="AG8" i="2"/>
  <c r="AH8" i="3" s="1"/>
  <c r="AF8" i="2"/>
  <c r="AG8" i="3" s="1"/>
  <c r="AE8" i="2"/>
  <c r="AF8" i="3" s="1"/>
  <c r="AD8" i="2"/>
  <c r="AE8" i="3" s="1"/>
  <c r="AC8" i="2"/>
  <c r="AD8" i="3" s="1"/>
  <c r="AB8" i="2"/>
  <c r="AC8" i="3" s="1"/>
  <c r="AA8" i="2"/>
  <c r="AB8" i="3" s="1"/>
  <c r="Z8" i="2"/>
  <c r="AA8" i="3" s="1"/>
  <c r="Y8" i="2"/>
  <c r="Z8" i="3" s="1"/>
  <c r="X8" i="2"/>
  <c r="Y8" i="3" s="1"/>
  <c r="W8" i="2"/>
  <c r="X8" i="3" s="1"/>
  <c r="V8" i="2"/>
  <c r="W8" i="3" s="1"/>
  <c r="U8" i="2"/>
  <c r="V8" i="3" s="1"/>
  <c r="T8" i="2"/>
  <c r="U8" i="3" s="1"/>
  <c r="S8" i="2"/>
  <c r="T8" i="3" s="1"/>
  <c r="R8" i="2"/>
  <c r="S8" i="3" s="1"/>
  <c r="Q8" i="2"/>
  <c r="R8" i="3" s="1"/>
  <c r="P8" i="2"/>
  <c r="Q8" i="3" s="1"/>
  <c r="O8" i="2"/>
  <c r="P8" i="3" s="1"/>
  <c r="N8" i="2"/>
  <c r="O8" i="3" s="1"/>
  <c r="M8" i="2"/>
  <c r="N8" i="3" s="1"/>
  <c r="L8" i="2"/>
  <c r="M8" i="3" s="1"/>
  <c r="K8" i="2"/>
  <c r="L8" i="3" s="1"/>
  <c r="J8" i="2"/>
  <c r="K8" i="3" s="1"/>
  <c r="I8" i="2"/>
  <c r="J8" i="3" s="1"/>
  <c r="H8" i="2"/>
  <c r="I8" i="3" s="1"/>
  <c r="G8" i="2"/>
  <c r="H8" i="3" s="1"/>
  <c r="F8" i="2"/>
  <c r="G8" i="3" s="1"/>
  <c r="E8" i="2"/>
  <c r="F8" i="3" s="1"/>
  <c r="D8" i="2"/>
  <c r="E8" i="3" s="1"/>
  <c r="C8" i="2"/>
  <c r="D8" i="3" s="1"/>
  <c r="B8" i="2"/>
  <c r="C8" i="3" s="1"/>
  <c r="AQ7" i="2"/>
  <c r="AP7" i="2"/>
  <c r="AO7" i="2"/>
  <c r="AN7" i="2"/>
  <c r="AM7" i="2"/>
  <c r="AL7" i="2"/>
  <c r="AK7" i="2"/>
  <c r="AL7" i="3" s="1"/>
  <c r="AJ7" i="2"/>
  <c r="AK7" i="3" s="1"/>
  <c r="AI7" i="2"/>
  <c r="AJ7" i="3" s="1"/>
  <c r="AH7" i="2"/>
  <c r="AI7" i="3" s="1"/>
  <c r="AG7" i="2"/>
  <c r="AH7" i="3" s="1"/>
  <c r="AF7" i="2"/>
  <c r="AG7" i="3" s="1"/>
  <c r="AE7" i="2"/>
  <c r="AF7" i="3" s="1"/>
  <c r="AD7" i="2"/>
  <c r="AE7" i="3" s="1"/>
  <c r="AC7" i="2"/>
  <c r="AD7" i="3" s="1"/>
  <c r="AB7" i="2"/>
  <c r="AC7" i="3" s="1"/>
  <c r="AA7" i="2"/>
  <c r="AB7" i="3" s="1"/>
  <c r="Z7" i="2"/>
  <c r="AA7" i="3" s="1"/>
  <c r="Y7" i="2"/>
  <c r="Z7" i="3" s="1"/>
  <c r="X7" i="2"/>
  <c r="Y7" i="3" s="1"/>
  <c r="W7" i="2"/>
  <c r="X7" i="3" s="1"/>
  <c r="V7" i="2"/>
  <c r="W7" i="3" s="1"/>
  <c r="U7" i="2"/>
  <c r="V7" i="3" s="1"/>
  <c r="T7" i="2"/>
  <c r="U7" i="3" s="1"/>
  <c r="S7" i="2"/>
  <c r="T7" i="3" s="1"/>
  <c r="R7" i="2"/>
  <c r="S7" i="3" s="1"/>
  <c r="Q7" i="2"/>
  <c r="R7" i="3" s="1"/>
  <c r="P7" i="2"/>
  <c r="Q7" i="3" s="1"/>
  <c r="O7" i="2"/>
  <c r="P7" i="3" s="1"/>
  <c r="N7" i="2"/>
  <c r="O7" i="3" s="1"/>
  <c r="M7" i="2"/>
  <c r="N7" i="3" s="1"/>
  <c r="L7" i="2"/>
  <c r="M7" i="3" s="1"/>
  <c r="K7" i="2"/>
  <c r="L7" i="3" s="1"/>
  <c r="J7" i="2"/>
  <c r="K7" i="3" s="1"/>
  <c r="I7" i="2"/>
  <c r="J7" i="3" s="1"/>
  <c r="H7" i="2"/>
  <c r="I7" i="3" s="1"/>
  <c r="G7" i="2"/>
  <c r="H7" i="3" s="1"/>
  <c r="F7" i="2"/>
  <c r="G7" i="3" s="1"/>
  <c r="E7" i="2"/>
  <c r="F7" i="3" s="1"/>
  <c r="D7" i="2"/>
  <c r="E7" i="3" s="1"/>
  <c r="C7" i="2"/>
  <c r="D7" i="3" s="1"/>
  <c r="B7" i="2"/>
  <c r="C7" i="3" s="1"/>
  <c r="AQ6" i="2"/>
  <c r="AP6" i="2"/>
  <c r="AO6" i="2"/>
  <c r="AN6" i="2"/>
  <c r="AM6" i="2"/>
  <c r="AL6" i="2"/>
  <c r="AM6" i="3" s="1"/>
  <c r="AK6" i="2"/>
  <c r="AL6" i="3" s="1"/>
  <c r="AJ6" i="2"/>
  <c r="AK6" i="3" s="1"/>
  <c r="AI6" i="2"/>
  <c r="AJ6" i="3" s="1"/>
  <c r="AH6" i="2"/>
  <c r="AI6" i="3" s="1"/>
  <c r="AG6" i="2"/>
  <c r="AH6" i="3" s="1"/>
  <c r="AF6" i="2"/>
  <c r="AG6" i="3" s="1"/>
  <c r="AE6" i="2"/>
  <c r="AF6" i="3" s="1"/>
  <c r="AD6" i="2"/>
  <c r="AE6" i="3" s="1"/>
  <c r="AC6" i="2"/>
  <c r="AD6" i="3" s="1"/>
  <c r="AB6" i="2"/>
  <c r="AC6" i="3" s="1"/>
  <c r="AA6" i="2"/>
  <c r="AB6" i="3" s="1"/>
  <c r="Z6" i="2"/>
  <c r="AA6" i="3" s="1"/>
  <c r="Y6" i="2"/>
  <c r="Z6" i="3" s="1"/>
  <c r="X6" i="2"/>
  <c r="Y6" i="3" s="1"/>
  <c r="W6" i="2"/>
  <c r="X6" i="3" s="1"/>
  <c r="V6" i="2"/>
  <c r="W6" i="3" s="1"/>
  <c r="U6" i="2"/>
  <c r="V6" i="3" s="1"/>
  <c r="T6" i="2"/>
  <c r="U6" i="3" s="1"/>
  <c r="S6" i="2"/>
  <c r="T6" i="3" s="1"/>
  <c r="R6" i="2"/>
  <c r="S6" i="3" s="1"/>
  <c r="Q6" i="2"/>
  <c r="R6" i="3" s="1"/>
  <c r="P6" i="2"/>
  <c r="Q6" i="3" s="1"/>
  <c r="O6" i="2"/>
  <c r="P6" i="3" s="1"/>
  <c r="N6" i="2"/>
  <c r="O6" i="3" s="1"/>
  <c r="M6" i="2"/>
  <c r="N6" i="3" s="1"/>
  <c r="L6" i="2"/>
  <c r="M6" i="3" s="1"/>
  <c r="K6" i="2"/>
  <c r="L6" i="3" s="1"/>
  <c r="J6" i="2"/>
  <c r="K6" i="3" s="1"/>
  <c r="I6" i="2"/>
  <c r="J6" i="3" s="1"/>
  <c r="H6" i="2"/>
  <c r="I6" i="3" s="1"/>
  <c r="G6" i="2"/>
  <c r="H6" i="3" s="1"/>
  <c r="F6" i="2"/>
  <c r="G6" i="3" s="1"/>
  <c r="E6" i="2"/>
  <c r="F6" i="3" s="1"/>
  <c r="D6" i="2"/>
  <c r="E6" i="3" s="1"/>
  <c r="C6" i="2"/>
  <c r="D6" i="3" s="1"/>
  <c r="B6" i="2"/>
  <c r="C6" i="3" s="1"/>
  <c r="AQ5" i="2"/>
  <c r="AP5" i="2"/>
  <c r="AO5" i="2"/>
  <c r="AN5" i="2"/>
  <c r="AM5" i="2"/>
  <c r="AN5" i="3" s="1"/>
  <c r="AL5" i="2"/>
  <c r="AM5" i="3" s="1"/>
  <c r="AK5" i="2"/>
  <c r="AJ5" i="2"/>
  <c r="AK5" i="3" s="1"/>
  <c r="AI5" i="2"/>
  <c r="AJ5" i="3" s="1"/>
  <c r="AH5" i="2"/>
  <c r="AI5" i="3" s="1"/>
  <c r="AG5" i="2"/>
  <c r="AH5" i="3" s="1"/>
  <c r="AF5" i="2"/>
  <c r="AG5" i="3" s="1"/>
  <c r="AE5" i="2"/>
  <c r="AF5" i="3" s="1"/>
  <c r="AD5" i="2"/>
  <c r="AE5" i="3" s="1"/>
  <c r="AC5" i="2"/>
  <c r="AD5" i="3" s="1"/>
  <c r="AB5" i="2"/>
  <c r="AC5" i="3" s="1"/>
  <c r="AA5" i="2"/>
  <c r="AB5" i="3" s="1"/>
  <c r="Z5" i="2"/>
  <c r="AA5" i="3" s="1"/>
  <c r="Y5" i="2"/>
  <c r="Z5" i="3" s="1"/>
  <c r="X5" i="2"/>
  <c r="Y5" i="3" s="1"/>
  <c r="W5" i="2"/>
  <c r="X5" i="3" s="1"/>
  <c r="V5" i="2"/>
  <c r="W5" i="3" s="1"/>
  <c r="U5" i="2"/>
  <c r="V5" i="3" s="1"/>
  <c r="T5" i="2"/>
  <c r="U5" i="3" s="1"/>
  <c r="S5" i="2"/>
  <c r="T5" i="3" s="1"/>
  <c r="R5" i="2"/>
  <c r="S5" i="3" s="1"/>
  <c r="Q5" i="2"/>
  <c r="R5" i="3" s="1"/>
  <c r="P5" i="2"/>
  <c r="Q5" i="3" s="1"/>
  <c r="O5" i="2"/>
  <c r="P5" i="3" s="1"/>
  <c r="N5" i="2"/>
  <c r="O5" i="3" s="1"/>
  <c r="M5" i="2"/>
  <c r="N5" i="3" s="1"/>
  <c r="L5" i="2"/>
  <c r="M5" i="3" s="1"/>
  <c r="K5" i="2"/>
  <c r="L5" i="3" s="1"/>
  <c r="J5" i="2"/>
  <c r="K5" i="3" s="1"/>
  <c r="I5" i="2"/>
  <c r="J5" i="3" s="1"/>
  <c r="H5" i="2"/>
  <c r="I5" i="3" s="1"/>
  <c r="G5" i="2"/>
  <c r="H5" i="3" s="1"/>
  <c r="F5" i="2"/>
  <c r="G5" i="3" s="1"/>
  <c r="E5" i="2"/>
  <c r="F5" i="3" s="1"/>
  <c r="D5" i="2"/>
  <c r="E5" i="3" s="1"/>
  <c r="C5" i="2"/>
  <c r="D5" i="3" s="1"/>
  <c r="B5" i="2"/>
  <c r="C5" i="3" s="1"/>
  <c r="AQ4" i="2"/>
  <c r="AP4" i="2"/>
  <c r="AO4" i="2"/>
  <c r="AN4" i="2"/>
  <c r="AO4" i="3" s="1"/>
  <c r="AM4" i="2"/>
  <c r="AN4" i="3" s="1"/>
  <c r="AL4" i="2"/>
  <c r="AM4" i="3" s="1"/>
  <c r="AK4" i="2"/>
  <c r="AL4" i="3" s="1"/>
  <c r="AJ4" i="2"/>
  <c r="AK4" i="3" s="1"/>
  <c r="AI4" i="2"/>
  <c r="AJ4" i="3" s="1"/>
  <c r="AH4" i="2"/>
  <c r="AI4" i="3" s="1"/>
  <c r="AG4" i="2"/>
  <c r="AH4" i="3" s="1"/>
  <c r="AF4" i="2"/>
  <c r="AG4" i="3" s="1"/>
  <c r="AE4" i="2"/>
  <c r="AF4" i="3" s="1"/>
  <c r="AD4" i="2"/>
  <c r="AE4" i="3" s="1"/>
  <c r="AC4" i="2"/>
  <c r="AD4" i="3" s="1"/>
  <c r="AB4" i="2"/>
  <c r="AC4" i="3" s="1"/>
  <c r="AA4" i="2"/>
  <c r="AB4" i="3" s="1"/>
  <c r="Z4" i="2"/>
  <c r="AA4" i="3" s="1"/>
  <c r="Y4" i="2"/>
  <c r="Z4" i="3" s="1"/>
  <c r="X4" i="2"/>
  <c r="Y4" i="3" s="1"/>
  <c r="W4" i="2"/>
  <c r="X4" i="3" s="1"/>
  <c r="V4" i="2"/>
  <c r="W4" i="3" s="1"/>
  <c r="U4" i="2"/>
  <c r="V4" i="3" s="1"/>
  <c r="T4" i="2"/>
  <c r="U4" i="3" s="1"/>
  <c r="S4" i="2"/>
  <c r="T4" i="3" s="1"/>
  <c r="R4" i="2"/>
  <c r="S4" i="3" s="1"/>
  <c r="Q4" i="2"/>
  <c r="R4" i="3" s="1"/>
  <c r="P4" i="2"/>
  <c r="Q4" i="3" s="1"/>
  <c r="O4" i="2"/>
  <c r="P4" i="3" s="1"/>
  <c r="N4" i="2"/>
  <c r="O4" i="3" s="1"/>
  <c r="M4" i="2"/>
  <c r="N4" i="3" s="1"/>
  <c r="L4" i="2"/>
  <c r="M4" i="3" s="1"/>
  <c r="K4" i="2"/>
  <c r="L4" i="3" s="1"/>
  <c r="J4" i="2"/>
  <c r="K4" i="3" s="1"/>
  <c r="I4" i="2"/>
  <c r="J4" i="3" s="1"/>
  <c r="H4" i="2"/>
  <c r="I4" i="3" s="1"/>
  <c r="G4" i="2"/>
  <c r="H4" i="3" s="1"/>
  <c r="F4" i="2"/>
  <c r="G4" i="3" s="1"/>
  <c r="E4" i="2"/>
  <c r="F4" i="3" s="1"/>
  <c r="D4" i="2"/>
  <c r="E4" i="3" s="1"/>
  <c r="C4" i="2"/>
  <c r="D4" i="3" s="1"/>
  <c r="B4" i="2"/>
  <c r="C4" i="3" s="1"/>
  <c r="AQ3" i="2"/>
  <c r="AP3" i="2"/>
  <c r="AO3" i="2"/>
  <c r="AP3" i="3" s="1"/>
  <c r="AN3" i="2"/>
  <c r="AO3" i="3" s="1"/>
  <c r="AM3" i="2"/>
  <c r="AN3" i="3" s="1"/>
  <c r="AL3" i="2"/>
  <c r="AM3" i="3" s="1"/>
  <c r="AK3" i="2"/>
  <c r="AL3" i="3" s="1"/>
  <c r="AJ3" i="2"/>
  <c r="AK3" i="3" s="1"/>
  <c r="AI3" i="2"/>
  <c r="AJ3" i="3" s="1"/>
  <c r="AH3" i="2"/>
  <c r="AI3" i="3" s="1"/>
  <c r="AG3" i="2"/>
  <c r="AH3" i="3" s="1"/>
  <c r="AF3" i="2"/>
  <c r="AG3" i="3" s="1"/>
  <c r="AE3" i="2"/>
  <c r="AF3" i="3" s="1"/>
  <c r="AD3" i="2"/>
  <c r="AE3" i="3" s="1"/>
  <c r="AC3" i="2"/>
  <c r="AD3" i="3" s="1"/>
  <c r="AB3" i="2"/>
  <c r="AC3" i="3" s="1"/>
  <c r="AA3" i="2"/>
  <c r="AB3" i="3" s="1"/>
  <c r="Z3" i="2"/>
  <c r="AA3" i="3" s="1"/>
  <c r="Y3" i="2"/>
  <c r="Z3" i="3" s="1"/>
  <c r="X3" i="2"/>
  <c r="Y3" i="3" s="1"/>
  <c r="W3" i="2"/>
  <c r="X3" i="3" s="1"/>
  <c r="V3" i="2"/>
  <c r="W3" i="3" s="1"/>
  <c r="U3" i="2"/>
  <c r="V3" i="3" s="1"/>
  <c r="T3" i="2"/>
  <c r="U3" i="3" s="1"/>
  <c r="S3" i="2"/>
  <c r="T3" i="3" s="1"/>
  <c r="R3" i="2"/>
  <c r="S3" i="3" s="1"/>
  <c r="Q3" i="2"/>
  <c r="R3" i="3" s="1"/>
  <c r="P3" i="2"/>
  <c r="Q3" i="3" s="1"/>
  <c r="O3" i="2"/>
  <c r="P3" i="3" s="1"/>
  <c r="N3" i="2"/>
  <c r="O3" i="3" s="1"/>
  <c r="M3" i="2"/>
  <c r="N3" i="3" s="1"/>
  <c r="L3" i="2"/>
  <c r="M3" i="3" s="1"/>
  <c r="K3" i="2"/>
  <c r="L3" i="3" s="1"/>
  <c r="J3" i="2"/>
  <c r="K3" i="3" s="1"/>
  <c r="I3" i="2"/>
  <c r="J3" i="3" s="1"/>
  <c r="H3" i="2"/>
  <c r="I3" i="3" s="1"/>
  <c r="G3" i="2"/>
  <c r="H3" i="3" s="1"/>
  <c r="F3" i="2"/>
  <c r="G3" i="3" s="1"/>
  <c r="E3" i="2"/>
  <c r="F3" i="3" s="1"/>
  <c r="D3" i="2"/>
  <c r="E3" i="3" s="1"/>
  <c r="C3" i="2"/>
  <c r="D3" i="3" s="1"/>
  <c r="B3" i="2"/>
  <c r="C3" i="3" s="1"/>
</calcChain>
</file>

<file path=xl/sharedStrings.xml><?xml version="1.0" encoding="utf-8"?>
<sst xmlns="http://schemas.openxmlformats.org/spreadsheetml/2006/main" count="1174" uniqueCount="186">
  <si>
    <t xml:space="preserve">Aciertos </t>
  </si>
  <si>
    <t>Errores</t>
  </si>
  <si>
    <t>Aciertos</t>
  </si>
  <si>
    <t>Country</t>
  </si>
  <si>
    <t>Subject Descriptor</t>
  </si>
  <si>
    <t>Units</t>
  </si>
  <si>
    <t>Scale</t>
  </si>
  <si>
    <t>Country/Series-specific Notes</t>
  </si>
  <si>
    <t>Estimates Start After</t>
  </si>
  <si>
    <t>Germany</t>
  </si>
  <si>
    <t>Gross domestic product, constant prices</t>
  </si>
  <si>
    <t>Percent change</t>
  </si>
  <si>
    <t>See notes for:  Gross domestic product, constant prices (National currency).</t>
  </si>
  <si>
    <t>Unemployment rate</t>
  </si>
  <si>
    <t>Percent of total labor force</t>
  </si>
  <si>
    <t>Source: National Statistics Office Latest actual data: 2019 Notes: Data until 1990 refers to German federation only (West Germany). Data from 1991 refer to United Germany. Employment type: Harmonized ILO definition Primary domestic currency: Euro Data last updated: 09/2020</t>
  </si>
  <si>
    <t>General government net lending/borrowing</t>
  </si>
  <si>
    <t>Percent of GDP</t>
  </si>
  <si>
    <t>See notes for:  General government net lending/borrowing (National currency).</t>
  </si>
  <si>
    <t>n/a</t>
  </si>
  <si>
    <t>Current account balance</t>
  </si>
  <si>
    <t>See notes for:  Gross domestic product, current prices (National currency) Current account balance (U.S. dollars).</t>
  </si>
  <si>
    <t>Spain</t>
  </si>
  <si>
    <t>Source: National Statistics Office Latest actual data: 2019 Employment type: Harmonized ILO definition Primary domestic currency: Euro Data last updated: 09/2020</t>
  </si>
  <si>
    <t>United States</t>
  </si>
  <si>
    <t>Source: National Statistics Office Latest actual data: 2019 Employment type: National definition Primary domestic currency: U.S. dollar Data last updated: 09/2020</t>
  </si>
  <si>
    <t>International Monetary Fund, World Economic Outlook Database, October 2020</t>
  </si>
  <si>
    <t>1. Obtener la expresión que relaciona la variación del desempleo en puntos porcentuales y la tasa de crecimiento del PIB para los EEUU (ley de okun) utilizando los datos relativos al periodo 1990 -2019 y realizar su representación gráfica</t>
  </si>
  <si>
    <t>2. Obtener la expresión que relaciona la variación del desempleo en puntos porcentuales y la tasa de crecimiento del PIB para Alemania (ley de okun) utilizando los datos relativos al periodo 1990-2019 y realizar su representación gráfica</t>
  </si>
  <si>
    <t>3. Obtener la expresión que relaciona la variación del desempleo en puntos porcentuales y la tasa de crecimiento del PIB para España  (ley de okun) utilizando los datos relativos al periodo 1990-2019 y realizar su representación gráfica</t>
  </si>
  <si>
    <t>4. Realizar un gráfico de lineas con la evolución del déficit público en porcentaje del PIB de España, Alemania y EE UU desde el año 2001 hasta el 2019</t>
  </si>
  <si>
    <t>5. Realizar un gráfico de lineas con la evolución del déficit público y el saldo de la balanza por cuenta corriente en porcentaje del PIB de España desde el año 2000 hasta el 2019</t>
  </si>
  <si>
    <t>&lt;?xml version="1.0" encoding="utf-16"?&gt;&lt;WebTableParameter xmlns:xsd="http://www.w3.org/2001/XMLSchema" xmlns:xsi="http://www.w3.org/2001/XMLSchema-instance" xmlns="http://stats.oecd.org/OECDStatWS/2004/03/01/"&gt;&lt;DataTable Code="TIVA_2018_C1" HasMetadata="true"&gt;&lt;Name LocaleIsoCode="en"&gt;Trade in Value Added (TiVA): Principal indicators&lt;/Name&gt;&lt;Name LocaleIsoCode="fr"&gt;Échanges en Valeur Ajoutée (ÉVA): Principaux indicateurs &lt;/Name&gt;&lt;Dimension Code="VAR" HasMetadata="false" Display="codesandlabels"&gt;&lt;Name LocaleIsoCode="en"&gt;Indicator&lt;/Name&gt;&lt;Name LocaleIsoCode="fr"&gt;Indicateur&lt;/Name&gt;&lt;Member Code="IMGR" HasMetadata="true" HasOnlyUnitMetadata="false" HasChild="0"&gt;&lt;Name LocaleIsoCode="en"&gt;Gross imports&lt;/Name&gt;&lt;Name LocaleIsoCode="fr"&gt;Importations brutes&lt;/Name&gt;&lt;/Member&gt;&lt;Member Code="VALU" HasMetadata="true" HasOnlyUnitMetadata="false" HasChild="0" IsDisplayed="true"&gt;&lt;Name LocaleIsoCode="en"&gt;Value added&lt;/Name&gt;&lt;Name LocaleIsoCode="fr"&gt;Valeur ajoutée&lt;/Name&gt;&lt;/Member&gt;&lt;/Dimension&gt;&lt;Dimension Code="COU" HasMetadata="false" Display="codesandlabels"&gt;&lt;Name LocaleIsoCode="en"&gt;Country / Region&lt;/Name&gt;&lt;Name LocaleIsoCode="fr"&gt;Pays / Région&lt;/Name&gt;&lt;Member Code="DEU" HasMetadata="false" HasOnlyUnitMetadata="false" HasChild="0"&gt;&lt;Name LocaleIsoCode="en"&gt;Germany&lt;/Name&gt;&lt;Name LocaleIsoCode="fr"&gt;Allemagne&lt;/Name&gt;&lt;/Member&gt;&lt;Member Code="ESP" HasMetadata="false" HasOnlyUnitMetadata="false" HasChild="0"&gt;&lt;Name LocaleIsoCode="en"&gt;Spain&lt;/Name&gt;&lt;Name LocaleIsoCode="fr"&gt;Espagne&lt;/Name&gt;&lt;/Member&gt;&lt;Member Code="USA" HasMetadata="false" HasOnlyUnitMetadata="false" HasChild="0"&gt;&lt;Name LocaleIsoCode="en"&gt;United States&lt;/Name&gt;&lt;Name LocaleIsoCode="fr"&gt;États-Unis&lt;/Name&gt;&lt;/Member&gt;&lt;Member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de)&lt;/Name&gt;&lt;/Member&gt;&lt;/Dimension&gt;&lt;Dimension Code="PAR" HasMetadata="false" Display="codesandlabels"&gt;&lt;Name LocaleIsoCode="en"&gt;Partner country / region&lt;/Name&gt;&lt;Name LocaleIsoCode="fr"&gt;Pays / région partenaire&lt;/Name&gt;&lt;Member Code="WLD" HasMetadata="false" HasOnlyUnitMetadata="false" HasChild="0"&gt;&lt;Name LocaleIsoCode="en"&gt;World&lt;/Name&gt;&lt;Name LocaleIsoCode="fr"&gt;Monde&lt;/Name&gt;&lt;/Member&gt;&lt;Member Code="OECD" HasMetadata="false" HasOnlyUnitMetadata="false" HasChild="0"&gt;&lt;Name LocaleIsoCode="en"&gt;OECD member countries&lt;/Name&gt;&lt;Name LocaleIsoCode="fr"&gt;Pays membres de l'OCDE&lt;/Name&gt;&lt;/Member&gt;&lt;Member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Code="NONOECD" HasMetadata="false" HasOnlyUnitMetadata="false" HasChild="0"&gt;&lt;Name LocaleIsoCode="en"&gt;Non-OECD economies and aggregates&lt;/Name&gt;&lt;Name LocaleIsoCode="fr"&gt;Économies non membres de l'OCDE et agrégats&lt;/Name&gt;&lt;/Member&gt;&lt;Member Code="ARG" HasMetadata="false" HasOnlyUnitMetadata="false" HasChild="0"&gt;&lt;Name LocaleIsoCode="en"&gt;Argentina&lt;/Name&gt;&lt;Name LocaleIsoCode="fr"&gt;Argentine&lt;/Name&gt;&lt;/Member&gt;&lt;Member Code="BRA" HasMetadata="false" HasOnlyUnitMetadata="false" HasChild="0"&gt;&lt;Name LocaleIsoCode="en"&gt;Brazil&lt;/Name&gt;&lt;Name LocaleIsoCode="fr"&gt;Brésil&lt;/Name&gt;&lt;/Member&gt;&lt;Member Code="BRN" HasMetadata="false" HasOnlyUnitMetadata="false" HasChild="0"&gt;&lt;Name LocaleIsoCode="en"&gt;Brunei Darussalam&lt;/Name&gt;&lt;Name LocaleIsoCode="fr"&gt;Brunei Darussalam&lt;/Name&gt;&lt;/Member&gt;&lt;Member Code="BGR" HasMetadata="false" HasOnlyUnitMetadata="false" HasChild="0"&gt;&lt;Name LocaleIsoCode="en"&gt;Bulgaria&lt;/Name&gt;&lt;Name LocaleIsoCode="fr"&gt;Bulgarie&lt;/Name&gt;&lt;/Member&gt;&lt;Member Code="KHM" HasMetadata="false" HasOnlyUnitMetadata="false" HasChild="0"&gt;&lt;Name LocaleIsoCode="en"&gt;Cambodia&lt;/Name&gt;&lt;Name LocaleIsoCode="fr"&gt;Cambodge&lt;/Name&gt;&lt;/Member&gt;&lt;Member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Code="HRV" HasMetadata="false" HasOnlyUnitMetadata="false" HasChild="0"&gt;&lt;Name LocaleIsoCode="en"&gt;Croatia&lt;/Name&gt;&lt;Name LocaleIsoCode="fr"&gt;Croatie&lt;/Name&gt;&lt;/Member&gt;&lt;Member Code="CYP" HasMetadata="true" HasOnlyUnitMetadata="false" HasChild="0"&gt;&lt;Name LocaleIsoCode="en"&gt;Cyprus&lt;/Name&gt;&lt;Name LocaleIsoCode="fr"&gt;Chypre&lt;/Name&gt;&lt;/Member&gt;&lt;Member Code="HKG" HasMetadata="false" HasOnlyUnitMetadata="false" HasChild="0"&gt;&lt;Name LocaleIsoCode="en"&gt;Hong Kong, China&lt;/Name&gt;&lt;Name LocaleIsoCode="fr"&gt;Hong Kong, Chine&lt;/Name&gt;&lt;/Member&gt;&lt;Member Code="IND" HasMetadata="false" HasOnlyUnitMetadata="false" HasChild="0"&gt;&lt;Name LocaleIsoCode="en"&gt;India&lt;/Name&gt;&lt;Name LocaleIsoCode="fr"&gt;Inde&lt;/Name&gt;&lt;/Member&gt;&lt;Member Code="IDN" HasMetadata="false" HasOnlyUnitMetadata="false" HasChild="0"&gt;&lt;Name LocaleIsoCode="en"&gt;Indonesia&lt;/Name&gt;&lt;Name LocaleIsoCode="fr"&gt;Indonésie&lt;/Name&gt;&lt;/Member&gt;&lt;Member Code="KAZ" HasMetadata="false" HasOnlyUnitMetadata="false" HasChild="0"&gt;&lt;Name LocaleIsoCode="en"&gt;Kazakhstan&lt;/Name&gt;&lt;Name LocaleIsoCode="fr"&gt;Kazakhstan&lt;/Name&gt;&lt;/Member&gt;&lt;Member Code="MYS" HasMetadata="false" HasOnlyUnitMetadata="false" HasChild="0"&gt;&lt;Name LocaleIsoCode="en"&gt;Malaysia&lt;/Name&gt;&lt;Name LocaleIsoCode="fr"&gt;Malaisie&lt;/Name&gt;&lt;/Member&gt;&lt;Member Code="MLT" HasMetadata="false" HasOnlyUnitMetadata="false" HasChild="0"&gt;&lt;Name LocaleIsoCode="en"&gt;Malta&lt;/Name&gt;&lt;Name LocaleIsoCode="fr"&gt;Malte&lt;/Name&gt;&lt;/Member&gt;&lt;Member Code="MAR" HasMetadata="false" HasOnlyUnitMetadata="false" HasChild="0"&gt;&lt;Name LocaleIsoCode="en"&gt;Morocco&lt;/Name&gt;&lt;Name LocaleIsoCode="fr"&gt;Maroc&lt;/Name&gt;&lt;/Member&gt;&lt;Member Code="PER" HasMetadata="false" HasOnlyUnitMetadata="false" HasChild="0"&gt;&lt;Name LocaleIsoCode="en"&gt;Peru&lt;/Name&gt;&lt;Name LocaleIsoCode="fr"&gt;Pérou&lt;/Name&gt;&lt;/Member&gt;&lt;Member Code="PHL" HasMetadata="false" HasOnlyUnitMetadata="false" HasChild="0"&gt;&lt;Name LocaleIsoCode="en"&gt;Philippines&lt;/Name&gt;&lt;Name LocaleIsoCode="fr"&gt;Philippines&lt;/Name&gt;&lt;/Member&gt;&lt;Member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Code="SAU" HasMetadata="false" HasOnlyUnitMetadata="false" HasChild="0"&gt;&lt;Name LocaleIsoCode="en"&gt;Saudi Arabia&lt;/Name&gt;&lt;Name LocaleIsoCode="fr"&gt;Arabie saoudite&lt;/Name&gt;&lt;/Member&gt;&lt;Member Code="SGP" HasMetadata="false" HasOnlyUnitMetadata="false" HasChild="0"&gt;&lt;Name LocaleIsoCode="en"&gt;Singapore&lt;/Name&gt;&lt;Name LocaleIsoCode="fr"&gt;Singapour&lt;/Name&gt;&lt;/Member&gt;&lt;Member Code="ZAF" HasMetadata="false" HasOnlyUnitMetadata="false" HasChild="0"&gt;&lt;Name LocaleIsoCode="en"&gt;South Africa&lt;/Name&gt;&lt;Name LocaleIsoCode="fr"&gt;Afrique du Sud&lt;/Name&gt;&lt;/Member&gt;&lt;Member Code="TWN" HasMetadata="true" HasOnlyUnitMetadata="false" HasChild="0"&gt;&lt;Name LocaleIsoCode="en"&gt;Chinese Taipei&lt;/Name&gt;&lt;Name LocaleIsoCode="fr"&gt;Taipei chinois&lt;/Name&gt;&lt;/Member&gt;&lt;Member Code="THA" HasMetadata="false" HasOnlyUnitMetadata="false" HasChild="0"&gt;&lt;Name LocaleIsoCode="en"&gt;Thailand&lt;/Name&gt;&lt;Name LocaleIsoCode="fr"&gt;Thaïlande&lt;/Name&gt;&lt;/Member&gt;&lt;Member Code="TUN" HasMetadata="false" HasOnlyUnitMetadata="false" HasChild="0"&gt;&lt;Name LocaleIsoCode="en"&gt;Tunisia&lt;/Name&gt;&lt;Name LocaleIsoCode="fr"&gt;Tunisie&lt;/Name&gt;&lt;/Member&gt;&lt;Member Code="VNM" HasMetadata="false" HasOnlyUnitMetadata="false" HasChild="0"&gt;&lt;Name LocaleIsoCode="en"&gt;Viet Nam&lt;/Name&gt;&lt;Name LocaleIsoCode="fr"&gt;Viêt Nam&lt;/Name&gt;&lt;/Member&gt;&lt;Member Code="ROW" HasMetadata="false" HasOnlyUnitMetadata="false" HasChild="0"&gt;&lt;Name LocaleIsoCode="en"&gt;Rest of the World&lt;/Name&gt;&lt;Name LocaleIsoCode="fr"&gt;Reste du monde&lt;/Name&gt;&lt;/Member&gt;&lt;Member Code="APEC" HasMetadata="true" HasOnlyUnitMetadata="false" HasChild="0"&gt;&lt;Name LocaleIsoCode="en"&gt;Asia-Pacific Economic Cooperation&lt;/Name&gt;&lt;Name LocaleIsoCode="fr"&gt;Coopération économique pour l'Asie-Pacifique&lt;/Name&gt;&lt;/Member&gt;&lt;Member Code="ASEAN" HasMetadata="true" HasOnlyUnitMetadata="false" HasChild="0"&gt;&lt;Name LocaleIsoCode="en"&gt;Association of South East Asian Nations&lt;/Name&gt;&lt;Name LocaleIsoCode="fr"&gt;Association des Nations de l'Asie du Sud Est&lt;/Name&gt;&lt;/Member&gt;&lt;Member Code="EASIA" HasMetadata="true" HasOnlyUnitMetadata="false" HasChild="0"&gt;&lt;Name LocaleIsoCode="en"&gt;Eastern Asia&lt;/Name&gt;&lt;Name LocaleIsoCode="fr"&gt;Asie orientale&lt;/Name&gt;&lt;/Member&gt;&lt;Member Code="EU15" HasMetadata="true" HasOnlyUnitMetadata="false" HasChild="0"&gt;&lt;Name LocaleIsoCode="en"&gt;European Union (15 countries)&lt;/Name&gt;&lt;Name LocaleIsoCode="fr"&gt;Union européenne (15 pays)&lt;/Name&gt;&lt;/Member&gt;&lt;Member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Code="EU13" HasMetadata="true" HasOnlyUnitMetadata="false" HasChild="0"&gt;&lt;Name LocaleIsoCode="en"&gt;EU28 excluding EU15&lt;/Name&gt;&lt;Name LocaleIsoCode="fr"&gt;UE28 hors UE15&lt;/Name&gt;&lt;/Member&gt;&lt;Member Code="EA19" HasMetadata="true" HasOnlyUnitMetadata="false" HasChild="0"&gt;&lt;Name LocaleIsoCode="en"&gt;Euro area&lt;/Name&gt;&lt;Name LocaleIsoCode="fr"&gt;Zone euro&lt;/Name&gt;&lt;/Member&gt;&lt;Member Code="EA12" HasMetadata="true" HasOnlyUnitMetadata="false" HasChild="0"&gt;&lt;Name LocaleIsoCode="en"&gt;Euro area (12 countries)&lt;/Name&gt;&lt;Name LocaleIsoCode="fr"&gt;Zone euro (12 pays)&lt;/Name&gt;&lt;/Member&gt;&lt;Member Code="G20" HasMetadata="true" HasOnlyUnitMetadata="false" HasChild="0"&gt;&lt;Name LocaleIsoCode="en"&gt;G20 countries&lt;/Name&gt;&lt;Name LocaleIsoCode="fr"&gt;Pays du G20&lt;/Name&gt;&lt;/Member&gt;&lt;Member Code="ZNAM" HasMetadata="true" HasOnlyUnitMetadata="false" HasChild="0"&gt;&lt;Name LocaleIsoCode="en"&gt;North America&lt;/Name&gt;&lt;Name LocaleIsoCode="fr"&gt;Amérique du Nord&lt;/Name&gt;&lt;/Member&gt;&lt;Member Code="ZEUR" HasMetadata="true" HasOnlyUnitMetadata="false" HasChild="0"&gt;&lt;Name LocaleIsoCode="en"&gt;Europe&lt;/Name&gt;&lt;Name LocaleIsoCode="fr"&gt;Europe&lt;/Name&gt;&lt;/Member&gt;&lt;Member Code="ZASI" HasMetadata="true" HasOnlyUnitMetadata="false" HasChild="0"&gt;&lt;Name LocaleIsoCode="en"&gt;East and South East Asia&lt;/Name&gt;&lt;Name LocaleIsoCode="fr"&gt;Asie orientale et du Sud-Est&lt;/Name&gt;&lt;/Member&gt;&lt;Member Code="ZSCA" HasMetadata="true" HasOnlyUnitMetadata="false" HasChild="0"&gt;&lt;Name LocaleIsoCode="en"&gt;South and Central America&lt;/Name&gt;&lt;Name LocaleIsoCode="fr"&gt;Amérique centrale et du Sud&lt;/Name&gt;&lt;/Member&gt;&lt;Member Code="ZOTH" HasMetadata="true" HasOnlyUnitMetadata="false" HasChild="0"&gt;&lt;Name LocaleIsoCode="en"&gt;Other regions &lt;/Name&gt;&lt;Name LocaleIsoCode="fr"&gt;Autres régions&lt;/Name&gt;&lt;/Member&gt;&lt;Member Code="DXD" HasMetadata="true" HasOnlyUnitMetadata="false" HasChild="0"&gt;&lt;Name LocaleIsoCode="en"&gt;Domestic&lt;/Name&gt;&lt;Name LocaleIsoCode="fr"&gt;Domestique&lt;/Name&gt;&lt;/Member&gt;&lt;/Dimension&gt;&lt;Dimension Code="IND" HasMetadata="false" Display="codesandlabels" ShowHierarchy="true"&gt;&lt;Name LocaleIsoCode="en"&gt;Industry&lt;/Name&gt;&lt;Name LocaleIsoCode="fr"&gt;Secteur&lt;/Name&gt;&lt;Member Code="D05T39" HasMetadata="false" HasOnlyUnitMetadata="false" HasChild="0"&gt;&lt;Name LocaleIsoCode="en"&gt;Industry (mining, manufactures and utilities)&lt;/Name&gt;&lt;Name LocaleIsoCode="fr"&gt;Industries (extraction, fabrication, électricité, gaz et eau)&lt;/Name&gt;&lt;/Member&gt;&lt;/Dimension&gt;&lt;Dimension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Code="COU" /&gt;&lt;/Tabulation&gt;&lt;Tabulation Axis="page"&gt;&lt;Dimension Code="VAR" /&gt;&lt;Dimension Code="IND" /&gt;&lt;Dimension Code="PAR"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</si>
  <si>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Trade in Value Added (TiVA): Principal indicators</t>
  </si>
  <si>
    <t>Indicator</t>
  </si>
  <si>
    <t>VALU: Value added</t>
  </si>
  <si>
    <t>Industry</t>
  </si>
  <si>
    <t>D05T39: Industry (mining, manufactures and utilities)</t>
  </si>
  <si>
    <t>Partner country / region</t>
  </si>
  <si>
    <t>WLD: World</t>
  </si>
  <si>
    <t>Unit</t>
  </si>
  <si>
    <t>US Dollar, Millions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</si>
  <si>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</si>
  <si>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</si>
  <si>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</si>
  <si>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</si>
  <si>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</si>
  <si>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</si>
  <si>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</si>
  <si>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</si>
  <si>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</si>
  <si>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</si>
  <si>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</si>
  <si>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</si>
  <si>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 / Region</t>
  </si>
  <si>
    <t/>
  </si>
  <si>
    <t>DEU: Germany</t>
  </si>
  <si>
    <t>ESP: Spain</t>
  </si>
  <si>
    <t>USA: United States</t>
  </si>
  <si>
    <t>CHN: China (People's Republic of)</t>
  </si>
  <si>
    <t>Data extracted on 20 Oct 2020 01:09 UTC (GMT) from OECD.Stat</t>
  </si>
  <si>
    <t>1. Representar en un gráfico de columnas la evolución de los valores añadidos y de las importaciones brutas de la industria de China (desde el año 2005 hasta el 2015). Realice otro similar para los EE.UU</t>
  </si>
  <si>
    <t>Government deficit/surplus, debt and associated data [gov_10dd_edpt1]</t>
  </si>
  <si>
    <t>Last update</t>
  </si>
  <si>
    <t>Extracted on</t>
  </si>
  <si>
    <t>Source of data</t>
  </si>
  <si>
    <t>Eurostat</t>
  </si>
  <si>
    <t>UNIT</t>
  </si>
  <si>
    <t>Million euro</t>
  </si>
  <si>
    <t>SECTOR</t>
  </si>
  <si>
    <t>General government</t>
  </si>
  <si>
    <t>NA_ITEM</t>
  </si>
  <si>
    <t>Net lending (+) /net borrowing (-)</t>
  </si>
  <si>
    <t>GEO/TIME</t>
  </si>
  <si>
    <t>2000</t>
  </si>
  <si>
    <t>2001</t>
  </si>
  <si>
    <t>2002</t>
  </si>
  <si>
    <t>2003</t>
  </si>
  <si>
    <t>2004</t>
  </si>
  <si>
    <t>2016</t>
  </si>
  <si>
    <t>2017</t>
  </si>
  <si>
    <t>2018</t>
  </si>
  <si>
    <t>2019</t>
  </si>
  <si>
    <t>Germany (until 1990 former territory of the FRG)</t>
  </si>
  <si>
    <t>Greece</t>
  </si>
  <si>
    <t>France</t>
  </si>
  <si>
    <t>Italy</t>
  </si>
  <si>
    <t>Portugal</t>
  </si>
  <si>
    <t>Special value:</t>
  </si>
  <si>
    <t>:</t>
  </si>
  <si>
    <t>not available</t>
  </si>
  <si>
    <t>Percentage of gross domestic product (GDP)</t>
  </si>
  <si>
    <t>1. Realizar un gráfico de líneas con la evolución del déficit o superávit público para España y Alemania en porcentaje del PIB desde el 2000 al 2019</t>
  </si>
  <si>
    <t>2. Realizar un gráfico de líneas con la evolución del déficit o superávit público de España en millones de euros y en porcentaje del PIB (eje secundario), desde el año 2005 hasta el 2019</t>
  </si>
  <si>
    <t>Data Source in SDW: https://sdw.ecb.europa.eu/browseTable.do?org.apache.struts.taglib.html.TOKEN=b65cb2c8ef231e4b022641ee39f325f2&amp;FREQ.243=Q&amp;df=true&amp;REF_AREA.243=DE&amp;REF_AREA.243=ES&amp;REF_AREA.243=FR&amp;REF_AREA.243=GR&amp;REF_AREA.243=IT&amp;REF_AREA.243=PT&amp;MAX_DOWNLOAD_SERIES=500&amp;periodSortOrder=ASC&amp;DATASET=0&amp;FUNCTIONAL_CAT.243=_T&amp;org.apache.struts.taglib.html.TOKEN=0f1c1535ae94a3da69f0d103197f0533&amp;org.apache.struts.taglib.html.TOKEN=f2b89006726b0327d67a070938cfa071&amp;UNIT_MEASURE.243=EUR&amp;UNIT_MEASURE.243=EUR_R_B1GQ&amp;node=9691636&amp;SERIES_MAX_NUM=50&amp;activeTab=BP6&amp;start=01-01-2010&amp;end=21-10-2020&amp;submitOptions.x=0&amp;submitOptions.y=0&amp;trans=N&amp;q=&amp;type=</t>
  </si>
  <si>
    <t>BP6.Q.N.DE.W1.S1.S1.LE.NE.FA._T.FNED._Z.EUR._T._X.N</t>
  </si>
  <si>
    <t>BP6.Q.N.DE.W1.S1.S1.LE.NE.FA._T.FNED._Z.EUR_R_B1GQ._T._X.N</t>
  </si>
  <si>
    <t>BP6.Q.N.ES.W1.S1.S1.LE.NE.FA._T.FNED._Z.EUR._T._X.N</t>
  </si>
  <si>
    <t>BP6.Q.N.ES.W1.S1.S1.LE.NE.FA._T.FNED._Z.EUR_R_B1GQ._T._X.N</t>
  </si>
  <si>
    <t>BP6.Q.N.FR.W1.S1.S1.LE.NE.FA._T.FNED._Z.EUR._T._X.N</t>
  </si>
  <si>
    <t>BP6.Q.N.FR.W1.S1.S1.LE.NE.FA._T.FNED._Z.EUR_R_B1GQ._T._X.N</t>
  </si>
  <si>
    <t>BP6.Q.N.GR.W1.S1.S1.LE.NE.FA._T.FNED._Z.EUR._T._X.N</t>
  </si>
  <si>
    <t>BP6.Q.N.GR.W1.S1.S1.LE.NE.FA._T.FNED._Z.EUR_R_B1GQ._T._X.N</t>
  </si>
  <si>
    <t>BP6.Q.N.IT.W1.S1.S1.LE.NE.FA._T.FNED._Z.EUR._T._X.N</t>
  </si>
  <si>
    <t>BP6.Q.N.IT.W1.S1.S1.LE.NE.FA._T.FNED._Z.EUR_R_B1GQ._T._X.N</t>
  </si>
  <si>
    <t>BP6.Q.N.PT.W1.S1.S1.LE.NE.FA._T.FNED._Z.EUR._T._X.N</t>
  </si>
  <si>
    <t>BP6.Q.N.PT.W1.S1.S1.LE.NE.FA._T.FNED._Z.EUR_R_B1GQ._T._X.N</t>
  </si>
  <si>
    <t>Germany, Euro</t>
  </si>
  <si>
    <t>Germany, Euro; ratio to gross domestic product</t>
  </si>
  <si>
    <t>Spain, Euro</t>
  </si>
  <si>
    <t>Spain, Euro; ratio to gross domestic product</t>
  </si>
  <si>
    <t>France, Euro</t>
  </si>
  <si>
    <t>France, Euro; ratio to gross domestic product</t>
  </si>
  <si>
    <t>Greece, Euro</t>
  </si>
  <si>
    <t>Greece, Euro; ratio to gross domestic product</t>
  </si>
  <si>
    <t>Italy, Euro</t>
  </si>
  <si>
    <t>Italy, Euro; ratio to gross domestic product</t>
  </si>
  <si>
    <t>Portugal, Euro</t>
  </si>
  <si>
    <t>Portugal, Euro; ratio to gross domestic product</t>
  </si>
  <si>
    <t>Collection:</t>
  </si>
  <si>
    <t>End of period (E)</t>
  </si>
  <si>
    <t>Period\Unit:</t>
  </si>
  <si>
    <t>[Millions of Euro]</t>
  </si>
  <si>
    <t>[Euro; ratio to gross domestic product ]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</si>
  <si>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</si>
  <si>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</si>
  <si>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</si>
  <si>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</si>
  <si>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</si>
  <si>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</si>
  <si>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</si>
  <si>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</si>
  <si>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</si>
  <si>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</si>
  <si>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</si>
  <si>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</si>
  <si>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</si>
  <si>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</si>
  <si>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</si>
  <si>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</si>
  <si>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</si>
  <si>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</si>
  <si>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</si>
  <si>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</si>
  <si>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</si>
  <si>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</si>
  <si>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</si>
  <si>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</si>
  <si>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</si>
  <si>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</si>
  <si>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</si>
  <si>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</si>
  <si>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</si>
  <si>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</si>
  <si>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</si>
  <si>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</si>
  <si>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</si>
  <si>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</si>
  <si>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</si>
  <si>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</si>
  <si>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</si>
  <si>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</si>
  <si>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</si>
  <si>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</si>
  <si>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</si>
  <si>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</si>
  <si>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1. Obtener una tabla en la que figure la variación porcentual trimestral de la deuda externa neta de Alemania, Italia y España, desde el comienzo de 2016</t>
  </si>
  <si>
    <t>Periodo</t>
  </si>
  <si>
    <t>Alemania</t>
  </si>
  <si>
    <t>España</t>
  </si>
  <si>
    <t>Italia</t>
  </si>
  <si>
    <t>% Alemania</t>
  </si>
  <si>
    <t>% España</t>
  </si>
  <si>
    <t>% Italia</t>
  </si>
  <si>
    <t>Maximo</t>
  </si>
  <si>
    <t>2. A partir de los datos que aparecen en esta hoja obtener los valores medios anuales (millones de euros)de la deuda externa de Portugal y España desde el año 2000 hasta el 2019</t>
  </si>
  <si>
    <t>3. Realizar un gráfico de líneas con la evolución de la deuda externa neta (en millones de euros y en porcentaje del PIB) de España y Alemania desde el año 2016 hasta la actualidad</t>
  </si>
  <si>
    <t>Variacion de la tasa de desempleo puntos porcentuales</t>
  </si>
  <si>
    <t xml:space="preserve">Source: National Statistics </t>
  </si>
  <si>
    <t>Variacion porcentual trimestral</t>
  </si>
  <si>
    <t>Millones de euros</t>
  </si>
  <si>
    <t>porcentaje del PIB</t>
  </si>
  <si>
    <t>&lt;?xml version="1.0" encoding="utf-16"?&gt;&lt;WebTableParameter xmlns:xsd="http://www.w3.org/2001/XMLSchema" xmlns:xsi="http://www.w3.org/2001/XMLSchema-instance" xmlns="http://stats.oecd.org/OECDStatWS/2004/03/01/"&gt;&lt;DataTable Code="TIVA_2018_C1" HasMetadata="true"&gt;&lt;Name LocaleIsoCode="en"&gt;Trade in Value Added (TiVA): Principal indicators&lt;/Name&gt;&lt;Name LocaleIsoCode="fr"&gt;Échanges en Valeur Ajoutée (ÉVA): Principaux indicateurs &lt;/Name&gt;&lt;Dimension Code="VAR" HasMetadata="false" Display="codesandlabels"&gt;&lt;Name LocaleIsoCode="en"&gt;Indicator&lt;/Name&gt;&lt;Name LocaleIsoCode="fr"&gt;Indicateur&lt;/Name&gt;&lt;Member Code="IMGR" HasMetadata="true" HasOnlyUnitMetadata="false" HasChild="0"&gt;&lt;Name LocaleIsoCode="en"&gt;Gross imports&lt;/Name&gt;&lt;Name LocaleIsoCode="fr"&gt;Importations brutes&lt;/Name&gt;&lt;/Member&gt;&lt;Member Code="VALU" HasMetadata="true" HasOnlyUnitMetadata="false" HasChild="0"&gt;&lt;Name LocaleIsoCode="en"&gt;Value added&lt;/Name&gt;&lt;Name LocaleIsoCode="fr"&gt;Valeur ajoutée&lt;/Name&gt;&lt;/Member&gt;&lt;/Dimension&gt;&lt;Dimension Code="COU" HasMetadata="false" Display="codesandlabels"&gt;&lt;Name LocaleIsoCode="en"&gt;Country / Region&lt;/Name&gt;&lt;Name LocaleIsoCode="fr"&gt;Pays / Région&lt;/Name&gt;&lt;Member Code="DEU" HasMetadata="false" HasOnlyUnitMetadata="false" HasChild="0"&gt;&lt;Name LocaleIsoCode="en"&gt;Germany&lt;/Name&gt;&lt;Name LocaleIsoCode="fr"&gt;Allemagne&lt;/Name&gt;&lt;/Member&gt;&lt;Member Code="ESP" HasMetadata="false" HasOnlyUnitMetadata="false" HasChild="0"&gt;&lt;Name LocaleIsoCode="en"&gt;Spain&lt;/Name&gt;&lt;Name LocaleIsoCode="fr"&gt;Espagne&lt;/Name&gt;&lt;/Member&gt;&lt;Member Code="USA" HasMetadata="false" HasOnlyUnitMetadata="false" HasChild="0"&gt;&lt;Name LocaleIsoCode="en"&gt;United States&lt;/Name&gt;&lt;Name LocaleIsoCode="fr"&gt;États-Unis&lt;/Name&gt;&lt;/Member&gt;&lt;Member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de)&lt;/Name&gt;&lt;/Member&gt;&lt;/Dimension&gt;&lt;Dimension Code="PAR" HasMetadata="false" Display="codesandlabels"&gt;&lt;Name LocaleIsoCode="en"&gt;Partner country / region&lt;/Name&gt;&lt;Name LocaleIsoCode="fr"&gt;Pays / région partenaire&lt;/Name&gt;&lt;Member Code="WLD" HasMetadata="false" HasOnlyUnitMetadata="false" HasChild="0"&gt;&lt;Name LocaleIsoCode="en"&gt;World&lt;/Name&gt;&lt;Name LocaleIsoCode="fr"&gt;Monde&lt;/Name&gt;&lt;/Member&gt;&lt;/Dimension&gt;&lt;Dimension Code="IND" HasMetadata="false" Display="codesandlabels" ShowHierarchy="true"&gt;&lt;Name LocaleIsoCode="en"&gt;Industry&lt;/Name&gt;&lt;Name LocaleIsoCode="fr"&gt;Secteur&lt;/Name&gt;&lt;Member Code="D05T39" HasMetadata="false" HasOnlyUnitMetadata="false" HasChild="0"&gt;&lt;Name LocaleIsoCode="en"&gt;Industry (mining, manufactures and utilities)&lt;/Name&gt;&lt;Name LocaleIsoCode="fr"&gt;Industries (extraction, fabrication, électricité, gaz et eau)&lt;/Name&gt;&lt;/Member&gt;&lt;/Dimension&gt;&lt;Dimension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Code="COU" /&gt;&lt;/Tabulation&gt;&lt;Tabulation Axis="page"&gt;&lt;Dimension Code="VAR" /&gt;&lt;Dimension Code="IND" /&gt;&lt;Dimension Code="PAR"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</si>
  <si>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IMGR: Gross imports</t>
  </si>
  <si>
    <t>Data extracted on 20 Oct 2020 00:56 UTC (GMT) from OECD.Stat</t>
  </si>
  <si>
    <t>Crecimiento minimo para que se quede constante el 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</si>
</sst>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_ ;\-#,##0.0\ "/>
    <numFmt numFmtId="166" formatCode="dd\.mm\.yy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6"/>
      <color rgb="FF0070C0"/>
      <name val="Calibri"/>
      <family val="2"/>
      <scheme val="minor"/>
    </font>
    <font>
      <sz val="10"/>
      <name val="Arial"/>
      <family val="2"/>
    </font>
    <font>
      <sz val="16"/>
      <color rgb="FF0070C0"/>
      <name val="Arial"/>
      <family val="2"/>
    </font>
    <font>
      <sz val="22"/>
      <color rgb="FF0070C0"/>
      <name val="Calibri"/>
      <family val="2"/>
      <scheme val="minor"/>
    </font>
    <font>
      <sz val="16"/>
      <color theme="3" tint="0.39997558519241921"/>
      <name val="Arial"/>
      <family val="2"/>
    </font>
    <font>
      <sz val="11"/>
      <color theme="0" tint="-0.499984740745262"/>
      <name val="Calibri"/>
      <family val="2"/>
      <scheme val="minor"/>
    </font>
    <font>
      <sz val="20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3" fillId="0" borderId="0" xfId="0" applyNumberFormat="1" applyFont="1"/>
    <xf numFmtId="14" fontId="0" fillId="0" borderId="0" xfId="0" applyNumberFormat="1"/>
    <xf numFmtId="0" fontId="6" fillId="0" borderId="0" xfId="1" applyFont="1"/>
    <xf numFmtId="0" fontId="6" fillId="0" borderId="0" xfId="1" applyFont="1" applyFill="1"/>
    <xf numFmtId="0" fontId="7" fillId="0" borderId="2" xfId="0" applyFont="1" applyBorder="1"/>
    <xf numFmtId="0" fontId="8" fillId="0" borderId="2" xfId="0" applyFont="1" applyBorder="1" applyAlignment="1">
      <alignment horizontal="left" wrapText="1"/>
    </xf>
    <xf numFmtId="0" fontId="11" fillId="6" borderId="2" xfId="0" applyFont="1" applyFill="1" applyBorder="1" applyAlignment="1">
      <alignment horizontal="center" vertical="top" wrapText="1"/>
    </xf>
    <xf numFmtId="0" fontId="12" fillId="7" borderId="2" xfId="0" applyFont="1" applyFill="1" applyBorder="1" applyAlignment="1">
      <alignment wrapText="1"/>
    </xf>
    <xf numFmtId="0" fontId="13" fillId="8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vertical="top" wrapText="1"/>
    </xf>
    <xf numFmtId="165" fontId="7" fillId="0" borderId="2" xfId="0" applyNumberFormat="1" applyFont="1" applyBorder="1" applyAlignment="1">
      <alignment horizontal="right"/>
    </xf>
    <xf numFmtId="165" fontId="7" fillId="9" borderId="2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NumberFormat="1" applyFont="1" applyFill="1" applyBorder="1" applyAlignment="1"/>
    <xf numFmtId="166" fontId="17" fillId="0" borderId="0" xfId="0" applyNumberFormat="1" applyFont="1" applyFill="1" applyBorder="1" applyAlignment="1"/>
    <xf numFmtId="0" fontId="17" fillId="10" borderId="6" xfId="0" applyNumberFormat="1" applyFont="1" applyFill="1" applyBorder="1" applyAlignment="1"/>
    <xf numFmtId="167" fontId="17" fillId="0" borderId="6" xfId="0" applyNumberFormat="1" applyFont="1" applyFill="1" applyBorder="1" applyAlignment="1"/>
    <xf numFmtId="0" fontId="18" fillId="0" borderId="0" xfId="0" applyFont="1"/>
    <xf numFmtId="0" fontId="0" fillId="11" borderId="0" xfId="0" applyFill="1"/>
    <xf numFmtId="0" fontId="19" fillId="0" borderId="0" xfId="0" applyFont="1"/>
    <xf numFmtId="0" fontId="3" fillId="0" borderId="0" xfId="0" applyFont="1"/>
    <xf numFmtId="0" fontId="0" fillId="12" borderId="0" xfId="0" applyFont="1" applyFill="1"/>
    <xf numFmtId="0" fontId="0" fillId="0" borderId="0" xfId="0" applyFont="1"/>
    <xf numFmtId="164" fontId="0" fillId="0" borderId="0" xfId="0" applyNumberFormat="1" applyFont="1"/>
    <xf numFmtId="164" fontId="0" fillId="12" borderId="0" xfId="0" applyNumberFormat="1" applyFont="1" applyFill="1"/>
    <xf numFmtId="0" fontId="3" fillId="0" borderId="7" xfId="0" applyFont="1" applyBorder="1"/>
    <xf numFmtId="0" fontId="0" fillId="0" borderId="7" xfId="0" applyFont="1" applyBorder="1"/>
    <xf numFmtId="164" fontId="0" fillId="0" borderId="7" xfId="0" applyNumberFormat="1" applyFont="1" applyBorder="1"/>
    <xf numFmtId="0" fontId="6" fillId="0" borderId="0" xfId="0" applyFont="1"/>
    <xf numFmtId="0" fontId="20" fillId="0" borderId="0" xfId="0" applyFont="1"/>
    <xf numFmtId="0" fontId="17" fillId="0" borderId="0" xfId="0" applyFont="1"/>
    <xf numFmtId="167" fontId="17" fillId="0" borderId="6" xfId="0" applyNumberFormat="1" applyFont="1" applyBorder="1"/>
    <xf numFmtId="0" fontId="17" fillId="10" borderId="6" xfId="0" applyFont="1" applyFill="1" applyBorder="1"/>
    <xf numFmtId="166" fontId="17" fillId="0" borderId="0" xfId="0" applyNumberFormat="1" applyFont="1"/>
    <xf numFmtId="0" fontId="21" fillId="0" borderId="0" xfId="0" applyFont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2" fillId="0" borderId="0" xfId="0" applyNumberFormat="1" applyFont="1"/>
    <xf numFmtId="0" fontId="20" fillId="0" borderId="0" xfId="0" applyFont="1" applyFill="1"/>
    <xf numFmtId="0" fontId="0" fillId="0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4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0" xfId="0" applyFont="1" applyFill="1" applyAlignment="1">
      <alignment vertical="center" textRotation="180" wrapText="1" readingOrder="2"/>
    </xf>
    <xf numFmtId="0" fontId="9" fillId="5" borderId="3" xfId="0" applyFont="1" applyFill="1" applyBorder="1" applyAlignment="1">
      <alignment horizontal="right" vertical="top" wrapText="1"/>
    </xf>
    <xf numFmtId="0" fontId="9" fillId="5" borderId="4" xfId="0" applyFont="1" applyFill="1" applyBorder="1" applyAlignment="1">
      <alignment horizontal="right" vertical="top" wrapText="1"/>
    </xf>
    <xf numFmtId="0" fontId="11" fillId="5" borderId="3" xfId="0" applyFont="1" applyFill="1" applyBorder="1" applyAlignment="1">
      <alignment vertical="top" wrapText="1"/>
    </xf>
    <xf numFmtId="0" fontId="11" fillId="5" borderId="5" xfId="0" applyFont="1" applyFill="1" applyBorder="1" applyAlignment="1">
      <alignment vertical="top" wrapText="1"/>
    </xf>
    <xf numFmtId="0" fontId="11" fillId="5" borderId="4" xfId="0" applyFont="1" applyFill="1" applyBorder="1" applyAlignment="1">
      <alignment vertical="top" wrapText="1"/>
    </xf>
    <xf numFmtId="0" fontId="9" fillId="6" borderId="3" xfId="0" applyFont="1" applyFill="1" applyBorder="1" applyAlignment="1">
      <alignment horizontal="right" vertical="center" wrapText="1"/>
    </xf>
    <xf numFmtId="0" fontId="9" fillId="6" borderId="4" xfId="0" applyFont="1" applyFill="1" applyBorder="1" applyAlignment="1">
      <alignment horizontal="right" vertical="center" wrapText="1"/>
    </xf>
    <xf numFmtId="0" fontId="10" fillId="5" borderId="3" xfId="0" applyFont="1" applyFill="1" applyBorder="1" applyAlignment="1">
      <alignment vertical="top" wrapText="1"/>
    </xf>
    <xf numFmtId="0" fontId="10" fillId="5" borderId="5" xfId="0" applyFont="1" applyFill="1" applyBorder="1" applyAlignment="1">
      <alignment vertical="top" wrapText="1"/>
    </xf>
    <xf numFmtId="0" fontId="10" fillId="5" borderId="4" xfId="0" applyFont="1" applyFill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Ley de Okun EEUU (1990-2019) </a:t>
            </a:r>
          </a:p>
          <a:p>
            <a:pPr>
              <a:defRPr/>
            </a:pPr>
            <a:r>
              <a:rPr lang="es-ES"/>
              <a:t>Fuente:</a:t>
            </a:r>
            <a:r>
              <a:rPr lang="es-ES" baseline="0"/>
              <a:t> FMI - </a:t>
            </a:r>
            <a:r>
              <a:rPr lang="es-ES"/>
              <a:t>Elaboracion propia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23117589024774E-2"/>
                  <c:y val="-0.385061581797828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y = -0,4358x + 1,0267</a:t>
                    </a:r>
                    <a:br>
                      <a:rPr lang="en-US" sz="120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R² = 0,5358</a:t>
                    </a:r>
                    <a:endParaRPr lang="en-US" sz="12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calculos_23'!$B$7:$B$36</c:f>
              <c:numCache>
                <c:formatCode>General</c:formatCode>
                <c:ptCount val="30"/>
                <c:pt idx="0">
                  <c:v>1.8859999999999999</c:v>
                </c:pt>
                <c:pt idx="1">
                  <c:v>-0.108</c:v>
                </c:pt>
                <c:pt idx="2">
                  <c:v>3.5219999999999998</c:v>
                </c:pt>
                <c:pt idx="3">
                  <c:v>2.7530000000000001</c:v>
                </c:pt>
                <c:pt idx="4">
                  <c:v>4.0289999999999999</c:v>
                </c:pt>
                <c:pt idx="5">
                  <c:v>2.6840000000000002</c:v>
                </c:pt>
                <c:pt idx="6">
                  <c:v>3.7719999999999998</c:v>
                </c:pt>
                <c:pt idx="7">
                  <c:v>4.4470000000000001</c:v>
                </c:pt>
                <c:pt idx="8">
                  <c:v>4.4809999999999999</c:v>
                </c:pt>
                <c:pt idx="9">
                  <c:v>4.7530000000000001</c:v>
                </c:pt>
                <c:pt idx="10">
                  <c:v>4.1269999999999998</c:v>
                </c:pt>
                <c:pt idx="11">
                  <c:v>0.999</c:v>
                </c:pt>
                <c:pt idx="12">
                  <c:v>1.742</c:v>
                </c:pt>
                <c:pt idx="13">
                  <c:v>2.8610000000000002</c:v>
                </c:pt>
                <c:pt idx="14">
                  <c:v>3.7989999999999999</c:v>
                </c:pt>
                <c:pt idx="15">
                  <c:v>3.5129999999999999</c:v>
                </c:pt>
                <c:pt idx="16">
                  <c:v>2.855</c:v>
                </c:pt>
                <c:pt idx="17">
                  <c:v>1.8759999999999999</c:v>
                </c:pt>
                <c:pt idx="18">
                  <c:v>-0.13700000000000001</c:v>
                </c:pt>
                <c:pt idx="19">
                  <c:v>-2.5369999999999999</c:v>
                </c:pt>
                <c:pt idx="20">
                  <c:v>2.5640000000000001</c:v>
                </c:pt>
                <c:pt idx="21">
                  <c:v>1.5509999999999999</c:v>
                </c:pt>
                <c:pt idx="22">
                  <c:v>2.2490000000000001</c:v>
                </c:pt>
                <c:pt idx="23">
                  <c:v>1.8420000000000001</c:v>
                </c:pt>
                <c:pt idx="24">
                  <c:v>2.5259999999999998</c:v>
                </c:pt>
                <c:pt idx="25">
                  <c:v>3.0760000000000001</c:v>
                </c:pt>
                <c:pt idx="26">
                  <c:v>1.7110000000000001</c:v>
                </c:pt>
                <c:pt idx="27">
                  <c:v>2.3330000000000002</c:v>
                </c:pt>
                <c:pt idx="28">
                  <c:v>2.9969999999999999</c:v>
                </c:pt>
                <c:pt idx="29">
                  <c:v>2.161</c:v>
                </c:pt>
              </c:numCache>
            </c:numRef>
          </c:xVal>
          <c:yVal>
            <c:numRef>
              <c:f>'FMI calculos_23'!$D$7:$D$36</c:f>
              <c:numCache>
                <c:formatCode>General</c:formatCode>
                <c:ptCount val="30"/>
                <c:pt idx="0">
                  <c:v>0.35899999999999999</c:v>
                </c:pt>
                <c:pt idx="1">
                  <c:v>1.2329999999999997</c:v>
                </c:pt>
                <c:pt idx="2">
                  <c:v>0.64200000000000035</c:v>
                </c:pt>
                <c:pt idx="3">
                  <c:v>-0.58399999999999963</c:v>
                </c:pt>
                <c:pt idx="4">
                  <c:v>-0.80800000000000072</c:v>
                </c:pt>
                <c:pt idx="5">
                  <c:v>-0.50800000000000001</c:v>
                </c:pt>
                <c:pt idx="6">
                  <c:v>-0.18399999999999928</c:v>
                </c:pt>
                <c:pt idx="7">
                  <c:v>-0.46600000000000019</c:v>
                </c:pt>
                <c:pt idx="8">
                  <c:v>-0.44200000000000017</c:v>
                </c:pt>
                <c:pt idx="9">
                  <c:v>-0.28300000000000036</c:v>
                </c:pt>
                <c:pt idx="10">
                  <c:v>-0.24999999999999956</c:v>
                </c:pt>
                <c:pt idx="11">
                  <c:v>0.77499999999999991</c:v>
                </c:pt>
                <c:pt idx="12">
                  <c:v>1.0410000000000004</c:v>
                </c:pt>
                <c:pt idx="13">
                  <c:v>0.20899999999999963</c:v>
                </c:pt>
                <c:pt idx="14">
                  <c:v>-0.45000000000000018</c:v>
                </c:pt>
                <c:pt idx="15">
                  <c:v>-0.45899999999999963</c:v>
                </c:pt>
                <c:pt idx="16">
                  <c:v>-0.47500000000000053</c:v>
                </c:pt>
                <c:pt idx="17">
                  <c:v>9.0000000000003411E-3</c:v>
                </c:pt>
                <c:pt idx="18">
                  <c:v>1.1829999999999998</c:v>
                </c:pt>
                <c:pt idx="19">
                  <c:v>3.4829999999999997</c:v>
                </c:pt>
                <c:pt idx="20">
                  <c:v>0.32500000000000107</c:v>
                </c:pt>
                <c:pt idx="21">
                  <c:v>-0.67500000000000071</c:v>
                </c:pt>
                <c:pt idx="22">
                  <c:v>-0.85800000000000054</c:v>
                </c:pt>
                <c:pt idx="23">
                  <c:v>-0.71699999999999964</c:v>
                </c:pt>
                <c:pt idx="24">
                  <c:v>-1.1999999999999993</c:v>
                </c:pt>
                <c:pt idx="25">
                  <c:v>-0.88300000000000001</c:v>
                </c:pt>
                <c:pt idx="26">
                  <c:v>-0.40000000000000036</c:v>
                </c:pt>
                <c:pt idx="27">
                  <c:v>-0.53300000000000036</c:v>
                </c:pt>
                <c:pt idx="28">
                  <c:v>-0.44999999999999973</c:v>
                </c:pt>
                <c:pt idx="29">
                  <c:v>-0.22500000000000009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6-45D1-9AD6-AB79021E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35704"/>
        <c:axId val="314716488"/>
      </c:scatterChart>
      <c:valAx>
        <c:axId val="25963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%Variacion del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716488"/>
        <c:crosses val="autoZero"/>
        <c:crossBetween val="midCat"/>
      </c:valAx>
      <c:valAx>
        <c:axId val="3147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Variacion de la tasa de desempleo en puntos porcentuales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63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Deuda externa neta España-Alemania desde 2016</a:t>
            </a:r>
          </a:p>
          <a:p>
            <a:pPr>
              <a:defRPr/>
            </a:pPr>
            <a:r>
              <a:rPr lang="es-ES"/>
              <a:t>Fuente:</a:t>
            </a:r>
            <a:r>
              <a:rPr lang="es-ES" baseline="0"/>
              <a:t> BCE - Elaboracion propia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€ Alemania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strRef>
              <c:f>BCE_23!$A$30:$A$47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xVal>
          <c:yVal>
            <c:numRef>
              <c:f>BCE_23!$B$30:$B$47</c:f>
              <c:numCache>
                <c:formatCode>General</c:formatCode>
                <c:ptCount val="18"/>
                <c:pt idx="0">
                  <c:v>-230127</c:v>
                </c:pt>
                <c:pt idx="1">
                  <c:v>-259183</c:v>
                </c:pt>
                <c:pt idx="2">
                  <c:v>-280264</c:v>
                </c:pt>
                <c:pt idx="3">
                  <c:v>-331666</c:v>
                </c:pt>
                <c:pt idx="4">
                  <c:v>-354420</c:v>
                </c:pt>
                <c:pt idx="5">
                  <c:v>-400701</c:v>
                </c:pt>
                <c:pt idx="6">
                  <c:v>-421461</c:v>
                </c:pt>
                <c:pt idx="7">
                  <c:v>-437346</c:v>
                </c:pt>
                <c:pt idx="8">
                  <c:v>-457518</c:v>
                </c:pt>
                <c:pt idx="9">
                  <c:v>-460282</c:v>
                </c:pt>
                <c:pt idx="10">
                  <c:v>-452882</c:v>
                </c:pt>
                <c:pt idx="11">
                  <c:v>-514381</c:v>
                </c:pt>
                <c:pt idx="12">
                  <c:v>-548458</c:v>
                </c:pt>
                <c:pt idx="13">
                  <c:v>-549317</c:v>
                </c:pt>
                <c:pt idx="14">
                  <c:v>-569661</c:v>
                </c:pt>
                <c:pt idx="15">
                  <c:v>-588942</c:v>
                </c:pt>
                <c:pt idx="16">
                  <c:v>-522515</c:v>
                </c:pt>
                <c:pt idx="17">
                  <c:v>-468388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3-431B-9E7C-AB200D8068DA}"/>
            </c:ext>
          </c:extLst>
        </c:ser>
        <c:ser>
          <c:idx val="1"/>
          <c:order val="1"/>
          <c:tx>
            <c:v>€ España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strRef>
              <c:f>BCE_23!$A$30:$A$47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xVal>
          <c:yVal>
            <c:numRef>
              <c:f>BCE_23!$D$30:$D$47</c:f>
              <c:numCache>
                <c:formatCode>General</c:formatCode>
                <c:ptCount val="18"/>
                <c:pt idx="0">
                  <c:v>1011088</c:v>
                </c:pt>
                <c:pt idx="1">
                  <c:v>1010201</c:v>
                </c:pt>
                <c:pt idx="2">
                  <c:v>1007978</c:v>
                </c:pt>
                <c:pt idx="3">
                  <c:v>982339</c:v>
                </c:pt>
                <c:pt idx="4">
                  <c:v>994576</c:v>
                </c:pt>
                <c:pt idx="5">
                  <c:v>1007308</c:v>
                </c:pt>
                <c:pt idx="6">
                  <c:v>1001867</c:v>
                </c:pt>
                <c:pt idx="7">
                  <c:v>995352</c:v>
                </c:pt>
                <c:pt idx="8">
                  <c:v>1010453</c:v>
                </c:pt>
                <c:pt idx="9">
                  <c:v>997629</c:v>
                </c:pt>
                <c:pt idx="10">
                  <c:v>988635</c:v>
                </c:pt>
                <c:pt idx="11">
                  <c:v>961166</c:v>
                </c:pt>
                <c:pt idx="12">
                  <c:v>958087</c:v>
                </c:pt>
                <c:pt idx="13">
                  <c:v>957665</c:v>
                </c:pt>
                <c:pt idx="14">
                  <c:v>961424</c:v>
                </c:pt>
                <c:pt idx="15">
                  <c:v>930400</c:v>
                </c:pt>
                <c:pt idx="16">
                  <c:v>915226</c:v>
                </c:pt>
                <c:pt idx="17">
                  <c:v>942692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3-431B-9E7C-AB200D80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39888"/>
        <c:axId val="315344408"/>
      </c:scatterChart>
      <c:scatterChart>
        <c:scatterStyle val="lineMarker"/>
        <c:varyColors val="0"/>
        <c:ser>
          <c:idx val="2"/>
          <c:order val="2"/>
          <c:tx>
            <c:v>%Alemania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strRef>
              <c:f>BCE_23!$A$30:$A$47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xVal>
          <c:yVal>
            <c:numRef>
              <c:f>BCE_23!$C$30:$C$47</c:f>
              <c:numCache>
                <c:formatCode>General</c:formatCode>
                <c:ptCount val="18"/>
                <c:pt idx="0">
                  <c:v>-8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-11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-16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3-431B-9E7C-AB200D8068DA}"/>
            </c:ext>
          </c:extLst>
        </c:ser>
        <c:ser>
          <c:idx val="3"/>
          <c:order val="3"/>
          <c:tx>
            <c:v>%España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strRef>
              <c:f>BCE_23!$A$30:$A$47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xVal>
          <c:yVal>
            <c:numRef>
              <c:f>BCE_23!$E$30:$E$47</c:f>
              <c:numCache>
                <c:formatCode>General</c:formatCode>
                <c:ptCount val="18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88</c:v>
                </c:pt>
                <c:pt idx="4">
                  <c:v>88</c:v>
                </c:pt>
                <c:pt idx="5">
                  <c:v>89</c:v>
                </c:pt>
                <c:pt idx="6">
                  <c:v>87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78</c:v>
                </c:pt>
                <c:pt idx="15">
                  <c:v>75</c:v>
                </c:pt>
                <c:pt idx="16">
                  <c:v>74</c:v>
                </c:pt>
                <c:pt idx="1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3-431B-9E7C-AB200D80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48328"/>
        <c:axId val="315342056"/>
      </c:scatterChart>
      <c:valAx>
        <c:axId val="3145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4408"/>
        <c:crosses val="autoZero"/>
        <c:crossBetween val="midCat"/>
      </c:valAx>
      <c:valAx>
        <c:axId val="3153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39888"/>
        <c:crosses val="autoZero"/>
        <c:crossBetween val="midCat"/>
      </c:valAx>
      <c:valAx>
        <c:axId val="315342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8328"/>
        <c:crosses val="max"/>
        <c:crossBetween val="midCat"/>
      </c:valAx>
      <c:valAx>
        <c:axId val="3153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Ley de Okun</a:t>
            </a:r>
            <a:r>
              <a:rPr lang="es-ES" baseline="0"/>
              <a:t> para EE.UU. (1990-2019)</a:t>
            </a:r>
          </a:p>
          <a:p>
            <a:pPr>
              <a:defRPr/>
            </a:pPr>
            <a:r>
              <a:rPr lang="es-ES" baseline="0"/>
              <a:t>Fuente: FMI - Elaboracion  propia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457310943434606E-2"/>
                  <c:y val="-0.496575198876058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-0.4358x + 1.0267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0.5358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'[1]FMI cálculos'!$B$7:$B$36</c:f>
              <c:numCache>
                <c:formatCode>General</c:formatCode>
                <c:ptCount val="30"/>
                <c:pt idx="0">
                  <c:v>1.8859999999999999</c:v>
                </c:pt>
                <c:pt idx="1">
                  <c:v>-0.108</c:v>
                </c:pt>
                <c:pt idx="2">
                  <c:v>3.5219999999999998</c:v>
                </c:pt>
                <c:pt idx="3">
                  <c:v>2.7530000000000001</c:v>
                </c:pt>
                <c:pt idx="4">
                  <c:v>4.0289999999999999</c:v>
                </c:pt>
                <c:pt idx="5">
                  <c:v>2.6840000000000002</c:v>
                </c:pt>
                <c:pt idx="6">
                  <c:v>3.7719999999999998</c:v>
                </c:pt>
                <c:pt idx="7">
                  <c:v>4.4470000000000001</c:v>
                </c:pt>
                <c:pt idx="8">
                  <c:v>4.4809999999999999</c:v>
                </c:pt>
                <c:pt idx="9">
                  <c:v>4.7530000000000001</c:v>
                </c:pt>
                <c:pt idx="10">
                  <c:v>4.1269999999999998</c:v>
                </c:pt>
                <c:pt idx="11">
                  <c:v>0.999</c:v>
                </c:pt>
                <c:pt idx="12">
                  <c:v>1.742</c:v>
                </c:pt>
                <c:pt idx="13">
                  <c:v>2.8610000000000002</c:v>
                </c:pt>
                <c:pt idx="14">
                  <c:v>3.7989999999999999</c:v>
                </c:pt>
                <c:pt idx="15">
                  <c:v>3.5129999999999999</c:v>
                </c:pt>
                <c:pt idx="16">
                  <c:v>2.855</c:v>
                </c:pt>
                <c:pt idx="17">
                  <c:v>1.8759999999999999</c:v>
                </c:pt>
                <c:pt idx="18">
                  <c:v>-0.13700000000000001</c:v>
                </c:pt>
                <c:pt idx="19">
                  <c:v>-2.5369999999999999</c:v>
                </c:pt>
                <c:pt idx="20">
                  <c:v>2.5640000000000001</c:v>
                </c:pt>
                <c:pt idx="21">
                  <c:v>1.5509999999999999</c:v>
                </c:pt>
                <c:pt idx="22">
                  <c:v>2.2490000000000001</c:v>
                </c:pt>
                <c:pt idx="23">
                  <c:v>1.8420000000000001</c:v>
                </c:pt>
                <c:pt idx="24">
                  <c:v>2.5259999999999998</c:v>
                </c:pt>
                <c:pt idx="25">
                  <c:v>3.0760000000000001</c:v>
                </c:pt>
                <c:pt idx="26">
                  <c:v>1.7110000000000001</c:v>
                </c:pt>
                <c:pt idx="27">
                  <c:v>2.3330000000000002</c:v>
                </c:pt>
                <c:pt idx="28">
                  <c:v>2.9969999999999999</c:v>
                </c:pt>
                <c:pt idx="29">
                  <c:v>2.161</c:v>
                </c:pt>
              </c:numCache>
            </c:numRef>
          </c:xVal>
          <c:yVal>
            <c:numRef>
              <c:f>'[1]FMI cálculos'!$D$7:$D$36</c:f>
              <c:numCache>
                <c:formatCode>General</c:formatCode>
                <c:ptCount val="30"/>
                <c:pt idx="0">
                  <c:v>0.35899999999999999</c:v>
                </c:pt>
                <c:pt idx="1">
                  <c:v>1.2329999999999997</c:v>
                </c:pt>
                <c:pt idx="2">
                  <c:v>0.64200000000000035</c:v>
                </c:pt>
                <c:pt idx="3">
                  <c:v>-0.58399999999999963</c:v>
                </c:pt>
                <c:pt idx="4">
                  <c:v>-0.80800000000000072</c:v>
                </c:pt>
                <c:pt idx="5">
                  <c:v>-0.50800000000000001</c:v>
                </c:pt>
                <c:pt idx="6">
                  <c:v>-0.18399999999999928</c:v>
                </c:pt>
                <c:pt idx="7">
                  <c:v>-0.46600000000000019</c:v>
                </c:pt>
                <c:pt idx="8">
                  <c:v>-0.44200000000000017</c:v>
                </c:pt>
                <c:pt idx="9">
                  <c:v>-0.28300000000000036</c:v>
                </c:pt>
                <c:pt idx="10">
                  <c:v>-0.24999999999999956</c:v>
                </c:pt>
                <c:pt idx="11">
                  <c:v>0.77499999999999991</c:v>
                </c:pt>
                <c:pt idx="12">
                  <c:v>1.0410000000000004</c:v>
                </c:pt>
                <c:pt idx="13">
                  <c:v>0.20899999999999963</c:v>
                </c:pt>
                <c:pt idx="14">
                  <c:v>-0.45000000000000018</c:v>
                </c:pt>
                <c:pt idx="15">
                  <c:v>-0.45899999999999963</c:v>
                </c:pt>
                <c:pt idx="16">
                  <c:v>-0.47500000000000053</c:v>
                </c:pt>
                <c:pt idx="17">
                  <c:v>9.0000000000003411E-3</c:v>
                </c:pt>
                <c:pt idx="18">
                  <c:v>1.1829999999999998</c:v>
                </c:pt>
                <c:pt idx="19">
                  <c:v>3.4829999999999997</c:v>
                </c:pt>
                <c:pt idx="20">
                  <c:v>0.32500000000000107</c:v>
                </c:pt>
                <c:pt idx="21">
                  <c:v>-0.67500000000000071</c:v>
                </c:pt>
                <c:pt idx="22">
                  <c:v>-0.85800000000000054</c:v>
                </c:pt>
                <c:pt idx="23">
                  <c:v>-0.71699999999999964</c:v>
                </c:pt>
                <c:pt idx="24">
                  <c:v>-1.1999999999999993</c:v>
                </c:pt>
                <c:pt idx="25">
                  <c:v>-0.88300000000000001</c:v>
                </c:pt>
                <c:pt idx="26">
                  <c:v>-0.40000000000000036</c:v>
                </c:pt>
                <c:pt idx="27">
                  <c:v>-0.53300000000000036</c:v>
                </c:pt>
                <c:pt idx="28">
                  <c:v>-0.44999999999999973</c:v>
                </c:pt>
                <c:pt idx="29">
                  <c:v>-0.22500000000000009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2-4C6C-802B-0B8AFCC6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48720"/>
        <c:axId val="315343232"/>
      </c:scatterChart>
      <c:valAx>
        <c:axId val="31534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Variación</a:t>
                </a:r>
                <a:r>
                  <a:rPr lang="es-ES" baseline="0"/>
                  <a:t> del PIB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3232"/>
        <c:crosses val="autoZero"/>
        <c:crossBetween val="midCat"/>
      </c:valAx>
      <c:valAx>
        <c:axId val="315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Varciación</a:t>
                </a:r>
                <a:r>
                  <a:rPr lang="es-ES" baseline="0"/>
                  <a:t> tasa desempleo puntos porcentuales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deficit público porcentaje del PIB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ES" sz="1800" b="0" i="0" baseline="0">
                <a:effectLst/>
              </a:rPr>
              <a:t>Fuente: FMI - Elaboracion  propia</a:t>
            </a:r>
            <a:endParaRPr lang="es-E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Estados Unidos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9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</c:numLit>
          </c:cat>
          <c:val>
            <c:numRef>
              <c:f>'[1]FMI cálculos'!$F$126:$X$126</c:f>
              <c:numCache>
                <c:formatCode>General</c:formatCode>
                <c:ptCount val="19"/>
                <c:pt idx="0">
                  <c:v>-3.0249999999999999</c:v>
                </c:pt>
                <c:pt idx="1">
                  <c:v>-3.875</c:v>
                </c:pt>
                <c:pt idx="2">
                  <c:v>-3.7040000000000002</c:v>
                </c:pt>
                <c:pt idx="3">
                  <c:v>-3.3340000000000001</c:v>
                </c:pt>
                <c:pt idx="4">
                  <c:v>-3.319</c:v>
                </c:pt>
                <c:pt idx="5">
                  <c:v>-1.653</c:v>
                </c:pt>
                <c:pt idx="6">
                  <c:v>0.26100000000000001</c:v>
                </c:pt>
                <c:pt idx="7">
                  <c:v>-0.11600000000000001</c:v>
                </c:pt>
                <c:pt idx="8">
                  <c:v>-3.1509999999999998</c:v>
                </c:pt>
                <c:pt idx="9">
                  <c:v>-4.3789999999999996</c:v>
                </c:pt>
                <c:pt idx="10">
                  <c:v>-0.88100000000000001</c:v>
                </c:pt>
                <c:pt idx="11">
                  <c:v>8.9999999999999993E-3</c:v>
                </c:pt>
                <c:pt idx="12">
                  <c:v>0.04</c:v>
                </c:pt>
                <c:pt idx="13">
                  <c:v>0.57999999999999996</c:v>
                </c:pt>
                <c:pt idx="14">
                  <c:v>0.96099999999999997</c:v>
                </c:pt>
                <c:pt idx="15">
                  <c:v>1.1599999999999999</c:v>
                </c:pt>
                <c:pt idx="16">
                  <c:v>1.3620000000000001</c:v>
                </c:pt>
                <c:pt idx="17">
                  <c:v>1.837</c:v>
                </c:pt>
                <c:pt idx="18">
                  <c:v>1.5209999999999999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B-4C1E-B858-BB23C0E52A43}"/>
            </c:ext>
          </c:extLst>
        </c:ser>
        <c:ser>
          <c:idx val="1"/>
          <c:order val="1"/>
          <c:tx>
            <c:v>España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9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</c:numLit>
          </c:cat>
          <c:val>
            <c:numRef>
              <c:f>'[1]FMI cálculos'!$F$127:$X$127</c:f>
              <c:numCache>
                <c:formatCode>General</c:formatCode>
                <c:ptCount val="19"/>
                <c:pt idx="0">
                  <c:v>-0.45500000000000002</c:v>
                </c:pt>
                <c:pt idx="1">
                  <c:v>-0.317</c:v>
                </c:pt>
                <c:pt idx="2">
                  <c:v>-0.375</c:v>
                </c:pt>
                <c:pt idx="3">
                  <c:v>-9.5000000000000001E-2</c:v>
                </c:pt>
                <c:pt idx="4">
                  <c:v>1.232</c:v>
                </c:pt>
                <c:pt idx="5">
                  <c:v>2.1240000000000001</c:v>
                </c:pt>
                <c:pt idx="6">
                  <c:v>1.8859999999999999</c:v>
                </c:pt>
                <c:pt idx="7">
                  <c:v>-4.5720000000000001</c:v>
                </c:pt>
                <c:pt idx="8">
                  <c:v>-11.276</c:v>
                </c:pt>
                <c:pt idx="9">
                  <c:v>-9.5269999999999992</c:v>
                </c:pt>
                <c:pt idx="10">
                  <c:v>-9.74</c:v>
                </c:pt>
                <c:pt idx="11">
                  <c:v>-10.736000000000001</c:v>
                </c:pt>
                <c:pt idx="12">
                  <c:v>-7.0359999999999996</c:v>
                </c:pt>
                <c:pt idx="13">
                  <c:v>-5.915</c:v>
                </c:pt>
                <c:pt idx="14">
                  <c:v>-5.1769999999999996</c:v>
                </c:pt>
                <c:pt idx="15">
                  <c:v>-4.3049999999999997</c:v>
                </c:pt>
                <c:pt idx="16">
                  <c:v>-3.024</c:v>
                </c:pt>
                <c:pt idx="17">
                  <c:v>-2.5369999999999999</c:v>
                </c:pt>
                <c:pt idx="18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B-4C1E-B858-BB23C0E52A43}"/>
            </c:ext>
          </c:extLst>
        </c:ser>
        <c:ser>
          <c:idx val="2"/>
          <c:order val="2"/>
          <c:tx>
            <c:v>Alemania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9"/>
              <c:pt idx="0">
                <c:v>2001</c:v>
              </c:pt>
              <c:pt idx="1">
                <c:v>2002</c:v>
              </c:pt>
              <c:pt idx="2">
                <c:v>2003</c:v>
              </c:pt>
              <c:pt idx="3">
                <c:v>2004</c:v>
              </c:pt>
              <c:pt idx="4">
                <c:v>2005</c:v>
              </c:pt>
              <c:pt idx="5">
                <c:v>2006</c:v>
              </c:pt>
              <c:pt idx="6">
                <c:v>2007</c:v>
              </c:pt>
              <c:pt idx="7">
                <c:v>2008</c:v>
              </c:pt>
              <c:pt idx="8">
                <c:v>2009</c:v>
              </c:pt>
              <c:pt idx="9">
                <c:v>2010</c:v>
              </c:pt>
              <c:pt idx="10">
                <c:v>2011</c:v>
              </c:pt>
              <c:pt idx="11">
                <c:v>2012</c:v>
              </c:pt>
              <c:pt idx="12">
                <c:v>2013</c:v>
              </c:pt>
              <c:pt idx="13">
                <c:v>2014</c:v>
              </c:pt>
              <c:pt idx="14">
                <c:v>2015</c:v>
              </c:pt>
              <c:pt idx="15">
                <c:v>2016</c:v>
              </c:pt>
              <c:pt idx="16">
                <c:v>2017</c:v>
              </c:pt>
              <c:pt idx="17">
                <c:v>2018</c:v>
              </c:pt>
              <c:pt idx="18">
                <c:v>2019</c:v>
              </c:pt>
            </c:numLit>
          </c:cat>
          <c:val>
            <c:numRef>
              <c:f>'[1]FMI cálculos'!$F$128:$X$128</c:f>
              <c:numCache>
                <c:formatCode>General</c:formatCode>
                <c:ptCount val="19"/>
                <c:pt idx="0">
                  <c:v>-0.53700000000000003</c:v>
                </c:pt>
                <c:pt idx="1">
                  <c:v>-3.8119999999999998</c:v>
                </c:pt>
                <c:pt idx="2">
                  <c:v>-4.7640000000000002</c:v>
                </c:pt>
                <c:pt idx="3">
                  <c:v>-4.2380000000000004</c:v>
                </c:pt>
                <c:pt idx="4">
                  <c:v>-3.069</c:v>
                </c:pt>
                <c:pt idx="5">
                  <c:v>-2.0289999999999999</c:v>
                </c:pt>
                <c:pt idx="6">
                  <c:v>-2.91</c:v>
                </c:pt>
                <c:pt idx="7">
                  <c:v>-6.63</c:v>
                </c:pt>
                <c:pt idx="8">
                  <c:v>-13.196999999999999</c:v>
                </c:pt>
                <c:pt idx="9">
                  <c:v>-11.023999999999999</c:v>
                </c:pt>
                <c:pt idx="10">
                  <c:v>-9.7029999999999994</c:v>
                </c:pt>
                <c:pt idx="11">
                  <c:v>-8.0280000000000005</c:v>
                </c:pt>
                <c:pt idx="12">
                  <c:v>-4.5640000000000001</c:v>
                </c:pt>
                <c:pt idx="13">
                  <c:v>-4.0579999999999998</c:v>
                </c:pt>
                <c:pt idx="14">
                  <c:v>-3.556</c:v>
                </c:pt>
                <c:pt idx="15">
                  <c:v>-4.3639999999999999</c:v>
                </c:pt>
                <c:pt idx="16">
                  <c:v>-4.5910000000000002</c:v>
                </c:pt>
                <c:pt idx="17">
                  <c:v>-5.7859999999999996</c:v>
                </c:pt>
                <c:pt idx="18">
                  <c:v>-6.3490000000000002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B-4C1E-B858-BB23C0E5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45192"/>
        <c:axId val="315345976"/>
      </c:lineChart>
      <c:catAx>
        <c:axId val="31534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5976"/>
        <c:crosses val="autoZero"/>
        <c:auto val="1"/>
        <c:lblAlgn val="ctr"/>
        <c:lblOffset val="100"/>
        <c:noMultiLvlLbl val="0"/>
      </c:catAx>
      <c:valAx>
        <c:axId val="3153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0" i="0" baseline="0">
                <a:effectLst/>
              </a:rPr>
              <a:t>Ley de Okun para Alemania (1990-2019)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ES" sz="1800" b="0" i="0" baseline="0">
                <a:effectLst/>
              </a:rPr>
              <a:t>Fuente: FMI - Elaboracion  propia</a:t>
            </a:r>
            <a:endParaRPr lang="es-E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 sz="1200">
              <a:effectLst/>
            </a:endParaRPr>
          </a:p>
        </c:rich>
      </c:tx>
      <c:layout>
        <c:manualLayout>
          <c:xMode val="edge"/>
          <c:yMode val="edge"/>
          <c:x val="0.17101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1489957131772"/>
                  <c:y val="-0.33813410103817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-0.1814x + 0.175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0.2641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'[1]FMI cálculos'!$B$51:$B$80</c:f>
              <c:numCache>
                <c:formatCode>General</c:formatCode>
                <c:ptCount val="30"/>
                <c:pt idx="0">
                  <c:v>5.7229999999999999</c:v>
                </c:pt>
                <c:pt idx="1">
                  <c:v>5.0110000000000001</c:v>
                </c:pt>
                <c:pt idx="2">
                  <c:v>1.92</c:v>
                </c:pt>
                <c:pt idx="3">
                  <c:v>-0.97699999999999998</c:v>
                </c:pt>
                <c:pt idx="4">
                  <c:v>2.399</c:v>
                </c:pt>
                <c:pt idx="5">
                  <c:v>1.5409999999999999</c:v>
                </c:pt>
                <c:pt idx="6">
                  <c:v>0.81599999999999995</c:v>
                </c:pt>
                <c:pt idx="7">
                  <c:v>1.7849999999999999</c:v>
                </c:pt>
                <c:pt idx="8">
                  <c:v>2.02</c:v>
                </c:pt>
                <c:pt idx="9">
                  <c:v>1.887</c:v>
                </c:pt>
                <c:pt idx="10">
                  <c:v>2.9039999999999999</c:v>
                </c:pt>
                <c:pt idx="11">
                  <c:v>1.6870000000000001</c:v>
                </c:pt>
                <c:pt idx="12">
                  <c:v>-0.20100000000000001</c:v>
                </c:pt>
                <c:pt idx="13">
                  <c:v>-0.70299999999999996</c:v>
                </c:pt>
                <c:pt idx="14">
                  <c:v>1.1839999999999999</c:v>
                </c:pt>
                <c:pt idx="15">
                  <c:v>0.72599999999999998</c:v>
                </c:pt>
                <c:pt idx="16">
                  <c:v>3.8140000000000001</c:v>
                </c:pt>
                <c:pt idx="17">
                  <c:v>2.9820000000000002</c:v>
                </c:pt>
                <c:pt idx="18">
                  <c:v>0.95899999999999996</c:v>
                </c:pt>
                <c:pt idx="19">
                  <c:v>-5.6959999999999997</c:v>
                </c:pt>
                <c:pt idx="20">
                  <c:v>4.1849999999999996</c:v>
                </c:pt>
                <c:pt idx="21">
                  <c:v>3.9140000000000001</c:v>
                </c:pt>
                <c:pt idx="22">
                  <c:v>0.42699999999999999</c:v>
                </c:pt>
                <c:pt idx="23">
                  <c:v>0.432</c:v>
                </c:pt>
                <c:pt idx="24">
                  <c:v>2.2170000000000001</c:v>
                </c:pt>
                <c:pt idx="25">
                  <c:v>1.4870000000000001</c:v>
                </c:pt>
                <c:pt idx="26">
                  <c:v>2.23</c:v>
                </c:pt>
                <c:pt idx="27">
                  <c:v>2.6040000000000001</c:v>
                </c:pt>
                <c:pt idx="28">
                  <c:v>1.268</c:v>
                </c:pt>
                <c:pt idx="29">
                  <c:v>0.55500000000000005</c:v>
                </c:pt>
              </c:numCache>
            </c:numRef>
          </c:xVal>
          <c:yVal>
            <c:numRef>
              <c:f>'[1]FMI cálculos'!$D$51:$D$80</c:f>
              <c:numCache>
                <c:formatCode>General</c:formatCode>
                <c:ptCount val="30"/>
                <c:pt idx="0">
                  <c:v>-0.63499999999999979</c:v>
                </c:pt>
                <c:pt idx="1">
                  <c:v>-0.6850000000000005</c:v>
                </c:pt>
                <c:pt idx="2">
                  <c:v>1.1219999999999999</c:v>
                </c:pt>
                <c:pt idx="3">
                  <c:v>1.1830000000000007</c:v>
                </c:pt>
                <c:pt idx="4">
                  <c:v>0.65000000000000036</c:v>
                </c:pt>
                <c:pt idx="5">
                  <c:v>-0.19200000000000017</c:v>
                </c:pt>
                <c:pt idx="6">
                  <c:v>0.67499999999999893</c:v>
                </c:pt>
                <c:pt idx="7">
                  <c:v>0.75</c:v>
                </c:pt>
                <c:pt idx="8">
                  <c:v>-0.27500000000000036</c:v>
                </c:pt>
                <c:pt idx="9">
                  <c:v>-0.82499999999999929</c:v>
                </c:pt>
                <c:pt idx="10">
                  <c:v>-0.60799999999999965</c:v>
                </c:pt>
                <c:pt idx="11">
                  <c:v>-0.15000000000000036</c:v>
                </c:pt>
                <c:pt idx="12">
                  <c:v>0.79999999999999982</c:v>
                </c:pt>
                <c:pt idx="13">
                  <c:v>1.1080000000000005</c:v>
                </c:pt>
                <c:pt idx="14">
                  <c:v>0.625</c:v>
                </c:pt>
                <c:pt idx="15">
                  <c:v>0.67499999999999893</c:v>
                </c:pt>
                <c:pt idx="16">
                  <c:v>-0.9659999999999993</c:v>
                </c:pt>
                <c:pt idx="17">
                  <c:v>-1.4749999999999996</c:v>
                </c:pt>
                <c:pt idx="18">
                  <c:v>-1.1840000000000002</c:v>
                </c:pt>
                <c:pt idx="19">
                  <c:v>0.28399999999999981</c:v>
                </c:pt>
                <c:pt idx="20">
                  <c:v>-0.73399999999999999</c:v>
                </c:pt>
                <c:pt idx="21">
                  <c:v>-1.0750000000000002</c:v>
                </c:pt>
                <c:pt idx="22">
                  <c:v>-0.49099999999999966</c:v>
                </c:pt>
                <c:pt idx="23">
                  <c:v>-0.125</c:v>
                </c:pt>
                <c:pt idx="24">
                  <c:v>-0.23399999999999999</c:v>
                </c:pt>
                <c:pt idx="25">
                  <c:v>-0.375</c:v>
                </c:pt>
                <c:pt idx="26">
                  <c:v>-0.47499999999999964</c:v>
                </c:pt>
                <c:pt idx="27">
                  <c:v>-0.40000000000000036</c:v>
                </c:pt>
                <c:pt idx="28">
                  <c:v>-0.34100000000000019</c:v>
                </c:pt>
                <c:pt idx="29">
                  <c:v>-0.28399999999999981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C-4224-BE4C-1A2B1B98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47152"/>
        <c:axId val="315346368"/>
      </c:scatterChart>
      <c:valAx>
        <c:axId val="3153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Variación</a:t>
                </a:r>
                <a:r>
                  <a:rPr lang="es-ES" baseline="0"/>
                  <a:t> del PIB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6368"/>
        <c:crosses val="autoZero"/>
        <c:crossBetween val="midCat"/>
      </c:valAx>
      <c:valAx>
        <c:axId val="315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0" i="0" baseline="0">
                    <a:effectLst/>
                  </a:rPr>
                  <a:t>Varciación tasa desempleo puntos porcentuales</a:t>
                </a:r>
                <a:endParaRPr lang="es-ES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Ley de Okun para España (1990-2019)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ES" sz="1800" b="0" i="0" baseline="0">
                <a:effectLst/>
              </a:rPr>
              <a:t>Fuente: FMI - Elaboracion  propia</a:t>
            </a:r>
            <a:endParaRPr lang="es-E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642129456703602E-2"/>
                  <c:y val="-0.480202176292210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-0.8775x + 1.7849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0.7281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'[1]FMI cálculos'!$B$91:$B$120</c:f>
              <c:numCache>
                <c:formatCode>General</c:formatCode>
                <c:ptCount val="30"/>
                <c:pt idx="0">
                  <c:v>3.847</c:v>
                </c:pt>
                <c:pt idx="1">
                  <c:v>2.5249999999999999</c:v>
                </c:pt>
                <c:pt idx="2">
                  <c:v>0.85099999999999998</c:v>
                </c:pt>
                <c:pt idx="3">
                  <c:v>-1.3140000000000001</c:v>
                </c:pt>
                <c:pt idx="4">
                  <c:v>2.335</c:v>
                </c:pt>
                <c:pt idx="5">
                  <c:v>4.1219999999999999</c:v>
                </c:pt>
                <c:pt idx="6">
                  <c:v>2.4209999999999998</c:v>
                </c:pt>
                <c:pt idx="7">
                  <c:v>3.8650000000000002</c:v>
                </c:pt>
                <c:pt idx="8">
                  <c:v>4.4690000000000003</c:v>
                </c:pt>
                <c:pt idx="9">
                  <c:v>4.7450000000000001</c:v>
                </c:pt>
                <c:pt idx="10">
                  <c:v>5.0529999999999999</c:v>
                </c:pt>
                <c:pt idx="11">
                  <c:v>3.9359999999999999</c:v>
                </c:pt>
                <c:pt idx="12">
                  <c:v>2.7269999999999999</c:v>
                </c:pt>
                <c:pt idx="13">
                  <c:v>2.984</c:v>
                </c:pt>
                <c:pt idx="14">
                  <c:v>3.1179999999999999</c:v>
                </c:pt>
                <c:pt idx="15">
                  <c:v>3.6560000000000001</c:v>
                </c:pt>
                <c:pt idx="16">
                  <c:v>4.1040000000000001</c:v>
                </c:pt>
                <c:pt idx="17">
                  <c:v>3.6019999999999999</c:v>
                </c:pt>
                <c:pt idx="18">
                  <c:v>0.88900000000000001</c:v>
                </c:pt>
                <c:pt idx="19">
                  <c:v>-3.7690000000000001</c:v>
                </c:pt>
                <c:pt idx="20">
                  <c:v>0.16800000000000001</c:v>
                </c:pt>
                <c:pt idx="21">
                  <c:v>-0.81399999999999995</c:v>
                </c:pt>
                <c:pt idx="22">
                  <c:v>-2.9580000000000002</c:v>
                </c:pt>
                <c:pt idx="23">
                  <c:v>-1.4370000000000001</c:v>
                </c:pt>
                <c:pt idx="24">
                  <c:v>1.3819999999999999</c:v>
                </c:pt>
                <c:pt idx="25">
                  <c:v>3.8370000000000002</c:v>
                </c:pt>
                <c:pt idx="26">
                  <c:v>3.028</c:v>
                </c:pt>
                <c:pt idx="27">
                  <c:v>2.895</c:v>
                </c:pt>
                <c:pt idx="28">
                  <c:v>2.3540000000000001</c:v>
                </c:pt>
                <c:pt idx="29">
                  <c:v>1.9770000000000001</c:v>
                </c:pt>
              </c:numCache>
            </c:numRef>
          </c:xVal>
          <c:yVal>
            <c:numRef>
              <c:f>'[1]FMI cálculos'!$D$91:$D$120</c:f>
              <c:numCache>
                <c:formatCode>General</c:formatCode>
                <c:ptCount val="30"/>
                <c:pt idx="0">
                  <c:v>-1.0019999999999989</c:v>
                </c:pt>
                <c:pt idx="1">
                  <c:v>7.4999999999999289E-2</c:v>
                </c:pt>
                <c:pt idx="2">
                  <c:v>2.0400000000000027</c:v>
                </c:pt>
                <c:pt idx="3">
                  <c:v>4.286999999999999</c:v>
                </c:pt>
                <c:pt idx="4">
                  <c:v>1.477999999999998</c:v>
                </c:pt>
                <c:pt idx="5">
                  <c:v>-1.218</c:v>
                </c:pt>
                <c:pt idx="6">
                  <c:v>-0.82000000000000028</c:v>
                </c:pt>
                <c:pt idx="7">
                  <c:v>-1.4699999999999989</c:v>
                </c:pt>
                <c:pt idx="8">
                  <c:v>-2.004999999999999</c:v>
                </c:pt>
                <c:pt idx="9">
                  <c:v>-2.9649999999999999</c:v>
                </c:pt>
                <c:pt idx="10">
                  <c:v>-1.7830000000000013</c:v>
                </c:pt>
                <c:pt idx="11">
                  <c:v>-3.3170000000000002</c:v>
                </c:pt>
                <c:pt idx="12">
                  <c:v>0.91000000000000014</c:v>
                </c:pt>
                <c:pt idx="13">
                  <c:v>3.5000000000000142E-2</c:v>
                </c:pt>
                <c:pt idx="14">
                  <c:v>-0.51999999999999957</c:v>
                </c:pt>
                <c:pt idx="15">
                  <c:v>-1.8119999999999994</c:v>
                </c:pt>
                <c:pt idx="16">
                  <c:v>-0.70000000000000107</c:v>
                </c:pt>
                <c:pt idx="17">
                  <c:v>-0.21999999999999886</c:v>
                </c:pt>
                <c:pt idx="18">
                  <c:v>3.0119999999999987</c:v>
                </c:pt>
                <c:pt idx="19">
                  <c:v>6.6100000000000012</c:v>
                </c:pt>
                <c:pt idx="20">
                  <c:v>2.0030000000000001</c:v>
                </c:pt>
                <c:pt idx="21">
                  <c:v>1.532</c:v>
                </c:pt>
                <c:pt idx="22">
                  <c:v>3.3979999999999997</c:v>
                </c:pt>
                <c:pt idx="23">
                  <c:v>1.3069999999999986</c:v>
                </c:pt>
                <c:pt idx="24">
                  <c:v>-1.6519999999999975</c:v>
                </c:pt>
                <c:pt idx="25">
                  <c:v>-2.3850000000000016</c:v>
                </c:pt>
                <c:pt idx="26">
                  <c:v>-2.4229999999999983</c:v>
                </c:pt>
                <c:pt idx="27">
                  <c:v>-2.41</c:v>
                </c:pt>
                <c:pt idx="28">
                  <c:v>-1.9700000000000006</c:v>
                </c:pt>
                <c:pt idx="29">
                  <c:v>-1.1500000000000004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8-4480-8AD7-EC013377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47936"/>
        <c:axId val="315344016"/>
      </c:scatterChart>
      <c:valAx>
        <c:axId val="3153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Variación del</a:t>
                </a:r>
                <a:r>
                  <a:rPr lang="es-ES" baseline="0"/>
                  <a:t> PIB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4016"/>
        <c:crosses val="autoZero"/>
        <c:crossBetween val="midCat"/>
      </c:valAx>
      <c:valAx>
        <c:axId val="3153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0" i="0" baseline="0">
                    <a:effectLst/>
                  </a:rPr>
                  <a:t>Varciación tasa desempleo puntos porcentuales</a:t>
                </a:r>
                <a:endParaRPr lang="es-ES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en España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1F497D"/>
                </a:solidFill>
              </a:defRPr>
            </a:pPr>
            <a:r>
              <a:rPr lang="es-ES" sz="1800" b="0" i="0" baseline="0">
                <a:effectLst/>
              </a:rPr>
              <a:t>Fuente: FMI - Elaboracion  propia</a:t>
            </a:r>
            <a:endParaRPr lang="es-E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1F497D"/>
                </a:solidFill>
              </a:defRPr>
            </a:pPr>
            <a:endParaRPr lang="es-ES"/>
          </a:p>
        </c:rich>
      </c:tx>
      <c:layout>
        <c:manualLayout>
          <c:xMode val="edge"/>
          <c:yMode val="edge"/>
          <c:x val="0.22711974110032362"/>
          <c:y val="3.1818340889207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Deficit Público</c:v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Ref>
              <c:f>'[1]FMI cálculos'!$F$152:$Y$152</c:f>
              <c:numCache>
                <c:formatCode>General</c:formatCode>
                <c:ptCount val="20"/>
                <c:pt idx="0">
                  <c:v>-1.161</c:v>
                </c:pt>
                <c:pt idx="1">
                  <c:v>-0.45500000000000002</c:v>
                </c:pt>
                <c:pt idx="2">
                  <c:v>-0.317</c:v>
                </c:pt>
                <c:pt idx="3">
                  <c:v>-0.375</c:v>
                </c:pt>
                <c:pt idx="4">
                  <c:v>-9.5000000000000001E-2</c:v>
                </c:pt>
                <c:pt idx="5">
                  <c:v>1.232</c:v>
                </c:pt>
                <c:pt idx="6">
                  <c:v>2.1240000000000001</c:v>
                </c:pt>
                <c:pt idx="7">
                  <c:v>1.8859999999999999</c:v>
                </c:pt>
                <c:pt idx="8">
                  <c:v>-4.5720000000000001</c:v>
                </c:pt>
                <c:pt idx="9">
                  <c:v>-11.276</c:v>
                </c:pt>
                <c:pt idx="10">
                  <c:v>-9.5269999999999992</c:v>
                </c:pt>
                <c:pt idx="11">
                  <c:v>-9.74</c:v>
                </c:pt>
                <c:pt idx="12">
                  <c:v>-10.736000000000001</c:v>
                </c:pt>
                <c:pt idx="13">
                  <c:v>-7.0359999999999996</c:v>
                </c:pt>
                <c:pt idx="14">
                  <c:v>-5.915</c:v>
                </c:pt>
                <c:pt idx="15">
                  <c:v>-5.1769999999999996</c:v>
                </c:pt>
                <c:pt idx="16">
                  <c:v>-4.3049999999999997</c:v>
                </c:pt>
                <c:pt idx="17">
                  <c:v>-3.024</c:v>
                </c:pt>
                <c:pt idx="18">
                  <c:v>-2.5369999999999999</c:v>
                </c:pt>
                <c:pt idx="19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85F-B825-AE723FBC97B9}"/>
            </c:ext>
          </c:extLst>
        </c:ser>
        <c:ser>
          <c:idx val="1"/>
          <c:order val="1"/>
          <c:tx>
            <c:v>Saldo Balanza por cuenta corriente</c:v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Ref>
              <c:f>'[1]FMI cálculos'!$F$153:$Y$153</c:f>
              <c:numCache>
                <c:formatCode>General</c:formatCode>
                <c:ptCount val="20"/>
                <c:pt idx="0">
                  <c:v>-4.3099999999999996</c:v>
                </c:pt>
                <c:pt idx="1">
                  <c:v>-4.375</c:v>
                </c:pt>
                <c:pt idx="2">
                  <c:v>-3.73</c:v>
                </c:pt>
                <c:pt idx="3">
                  <c:v>-3.883</c:v>
                </c:pt>
                <c:pt idx="4">
                  <c:v>-5.4820000000000002</c:v>
                </c:pt>
                <c:pt idx="5">
                  <c:v>-7.2539999999999996</c:v>
                </c:pt>
                <c:pt idx="6">
                  <c:v>-8.8510000000000009</c:v>
                </c:pt>
                <c:pt idx="7">
                  <c:v>-9.4320000000000004</c:v>
                </c:pt>
                <c:pt idx="8">
                  <c:v>-8.9030000000000005</c:v>
                </c:pt>
                <c:pt idx="9">
                  <c:v>-4.0880000000000001</c:v>
                </c:pt>
                <c:pt idx="10">
                  <c:v>-3.6560000000000001</c:v>
                </c:pt>
                <c:pt idx="11">
                  <c:v>-2.7240000000000002</c:v>
                </c:pt>
                <c:pt idx="12">
                  <c:v>8.5999999999999993E-2</c:v>
                </c:pt>
                <c:pt idx="13">
                  <c:v>2.0379999999999998</c:v>
                </c:pt>
                <c:pt idx="14">
                  <c:v>1.6990000000000001</c:v>
                </c:pt>
                <c:pt idx="15">
                  <c:v>2.0259999999999998</c:v>
                </c:pt>
                <c:pt idx="16">
                  <c:v>3.1760000000000002</c:v>
                </c:pt>
                <c:pt idx="17">
                  <c:v>2.6749999999999998</c:v>
                </c:pt>
                <c:pt idx="18">
                  <c:v>1.9370000000000001</c:v>
                </c:pt>
                <c:pt idx="19">
                  <c:v>1.972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85F-B825-AE723FBC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49112"/>
        <c:axId val="315344800"/>
      </c:lineChart>
      <c:catAx>
        <c:axId val="31534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4800"/>
        <c:crosses val="autoZero"/>
        <c:auto val="1"/>
        <c:lblAlgn val="ctr"/>
        <c:lblOffset val="100"/>
        <c:noMultiLvlLbl val="0"/>
      </c:catAx>
      <c:valAx>
        <c:axId val="3153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los valores añadidos y de las importaciones brutas de la industria de China </a:t>
            </a:r>
          </a:p>
          <a:p>
            <a:pPr>
              <a:defRPr/>
            </a:pPr>
            <a:r>
              <a:rPr lang="es-ES"/>
              <a:t>(desde el año 2005 hasta el 2015)</a:t>
            </a:r>
          </a:p>
          <a:p>
            <a:pPr>
              <a:defRPr/>
            </a:pPr>
            <a:r>
              <a:rPr lang="es-ES"/>
              <a:t>Fuente: OCDE - Elaboracion propia</a:t>
            </a:r>
          </a:p>
        </c:rich>
      </c:tx>
      <c:layout>
        <c:manualLayout>
          <c:xMode val="edge"/>
          <c:yMode val="edge"/>
          <c:x val="9.2270307212519068E-2"/>
          <c:y val="2.0592017809663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Valores añadidos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'OCDE-OECDvalor_31'!$C$7:$M$7</c15:sqref>
                  </c15:fullRef>
                </c:ext>
              </c:extLst>
              <c:f>('OCDE-OECDvalor_31'!$C$7:$D$7,'OCDE-OECDvalor_31'!$F$7:$M$7)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'OCDE-OECDvalor_31'!$C$12:$M$12</c15:sqref>
                  </c15:fullRef>
                </c:ext>
              </c:extLst>
              <c:f>('OCDE-OECDvalor_31'!$C$12:$D$12,'OCDE-OECDvalor_31'!$F$12:$M$12)</c:f>
              <c:numCache>
                <c:formatCode>#,##0.0_ ;\-#,##0.0\ </c:formatCode>
                <c:ptCount val="10"/>
                <c:pt idx="0">
                  <c:v>939985.2</c:v>
                </c:pt>
                <c:pt idx="1">
                  <c:v>1151902.8999999999</c:v>
                </c:pt>
                <c:pt idx="2">
                  <c:v>1888893.5</c:v>
                </c:pt>
                <c:pt idx="3">
                  <c:v>2016373.6</c:v>
                </c:pt>
                <c:pt idx="4">
                  <c:v>2424295.7999999998</c:v>
                </c:pt>
                <c:pt idx="5">
                  <c:v>2996215.1</c:v>
                </c:pt>
                <c:pt idx="6">
                  <c:v>3293016.6</c:v>
                </c:pt>
                <c:pt idx="7">
                  <c:v>3614017.2</c:v>
                </c:pt>
                <c:pt idx="8">
                  <c:v>3856600.7</c:v>
                </c:pt>
                <c:pt idx="9">
                  <c:v>3860012.1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358-9218-59B48E6C64ED}"/>
            </c:ext>
          </c:extLst>
        </c:ser>
        <c:ser>
          <c:idx val="1"/>
          <c:order val="1"/>
          <c:tx>
            <c:v>Importaciones brutas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2005</c:v>
              </c:pt>
              <c:pt idx="1">
                <c:v>2006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'OCDE-OECDimportaciones_31'!$C$12:$M$12</c15:sqref>
                  </c15:fullRef>
                </c:ext>
              </c:extLst>
              <c:f>('OCDE-OECDimportaciones_31'!$C$12:$D$12,'OCDE-OECDimportaciones_31'!$F$12:$M$12)</c:f>
              <c:numCache>
                <c:formatCode>#,##0.0_ ;\-#,##0.0\ </c:formatCode>
                <c:ptCount val="10"/>
                <c:pt idx="0">
                  <c:v>450202.5</c:v>
                </c:pt>
                <c:pt idx="1">
                  <c:v>553053.80000000005</c:v>
                </c:pt>
                <c:pt idx="2">
                  <c:v>819325</c:v>
                </c:pt>
                <c:pt idx="3">
                  <c:v>717573</c:v>
                </c:pt>
                <c:pt idx="4">
                  <c:v>978583.5</c:v>
                </c:pt>
                <c:pt idx="5">
                  <c:v>1302489.1000000001</c:v>
                </c:pt>
                <c:pt idx="6">
                  <c:v>1346208.4</c:v>
                </c:pt>
                <c:pt idx="7">
                  <c:v>1458987.7</c:v>
                </c:pt>
                <c:pt idx="8">
                  <c:v>1558958.5</c:v>
                </c:pt>
                <c:pt idx="9">
                  <c:v>1354593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C-4F91-A4C7-4638A011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349504"/>
        <c:axId val="316619280"/>
      </c:barChart>
      <c:catAx>
        <c:axId val="3153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9280"/>
        <c:crosses val="autoZero"/>
        <c:auto val="1"/>
        <c:lblAlgn val="ctr"/>
        <c:lblOffset val="100"/>
        <c:noMultiLvlLbl val="0"/>
      </c:catAx>
      <c:valAx>
        <c:axId val="316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3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los valores añadidos y de las importaciones brutas de la industria de EE.UU</a:t>
            </a:r>
          </a:p>
          <a:p>
            <a:pPr>
              <a:defRPr/>
            </a:pPr>
            <a:r>
              <a:rPr lang="es-ES"/>
              <a:t>(desde el año 2005 hasta el 2015)</a:t>
            </a:r>
          </a:p>
          <a:p>
            <a:pPr>
              <a:defRPr/>
            </a:pPr>
            <a:r>
              <a:rPr lang="es-ES"/>
              <a:t>Fuente: OCDE - Elaboracion propia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 añadidos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'OCDE-OECDvalor_31'!$C$7:$M$7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'OCDE-OECDvalor_31'!$C$11:$M$11</c:f>
              <c:numCache>
                <c:formatCode>#,##0.0_ ;\-#,##0.0\ </c:formatCode>
                <c:ptCount val="11"/>
                <c:pt idx="0">
                  <c:v>2160613.9</c:v>
                </c:pt>
                <c:pt idx="1">
                  <c:v>2335344.6</c:v>
                </c:pt>
                <c:pt idx="2">
                  <c:v>2433696.1</c:v>
                </c:pt>
                <c:pt idx="3">
                  <c:v>2482368.6</c:v>
                </c:pt>
                <c:pt idx="4">
                  <c:v>2285918.1</c:v>
                </c:pt>
                <c:pt idx="5">
                  <c:v>2456379.6</c:v>
                </c:pt>
                <c:pt idx="6">
                  <c:v>2602925.7999999998</c:v>
                </c:pt>
                <c:pt idx="7">
                  <c:v>2680707</c:v>
                </c:pt>
                <c:pt idx="8">
                  <c:v>2778285</c:v>
                </c:pt>
                <c:pt idx="9">
                  <c:v>2903019</c:v>
                </c:pt>
                <c:pt idx="10">
                  <c:v>2830710.2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5D2-90B2-653939F4227C}"/>
            </c:ext>
          </c:extLst>
        </c:ser>
        <c:ser>
          <c:idx val="1"/>
          <c:order val="1"/>
          <c:tx>
            <c:v>Importaciones brutas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'OCDE-OECDimportaciones_31'!$C$11:$M$11</c:f>
              <c:numCache>
                <c:formatCode>#,##0.0_ ;\-#,##0.0\ </c:formatCode>
                <c:ptCount val="11"/>
                <c:pt idx="0">
                  <c:v>1393155</c:v>
                </c:pt>
                <c:pt idx="1">
                  <c:v>1551689.4</c:v>
                </c:pt>
                <c:pt idx="2">
                  <c:v>1639756.6</c:v>
                </c:pt>
                <c:pt idx="3">
                  <c:v>1767717.5</c:v>
                </c:pt>
                <c:pt idx="4">
                  <c:v>1273207.7</c:v>
                </c:pt>
                <c:pt idx="5">
                  <c:v>1573438.1</c:v>
                </c:pt>
                <c:pt idx="6">
                  <c:v>1824351.6</c:v>
                </c:pt>
                <c:pt idx="7">
                  <c:v>1876945.8</c:v>
                </c:pt>
                <c:pt idx="8">
                  <c:v>1855802</c:v>
                </c:pt>
                <c:pt idx="9">
                  <c:v>1915457.9</c:v>
                </c:pt>
                <c:pt idx="10">
                  <c:v>1810894.7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1-4271-8B13-C9D8590E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622808"/>
        <c:axId val="316615752"/>
      </c:barChart>
      <c:catAx>
        <c:axId val="31662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5752"/>
        <c:crosses val="autoZero"/>
        <c:auto val="1"/>
        <c:lblAlgn val="ctr"/>
        <c:lblOffset val="100"/>
        <c:noMultiLvlLbl val="0"/>
      </c:catAx>
      <c:valAx>
        <c:axId val="3166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2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evolución del déficit o superávit público para España y Alemania en porcentaje del PIB desde el 2000 al 2019</a:t>
            </a:r>
          </a:p>
          <a:p>
            <a:pPr>
              <a:defRPr/>
            </a:pPr>
            <a:r>
              <a:rPr lang="es-ES"/>
              <a:t>Fuente:</a:t>
            </a:r>
            <a:r>
              <a:rPr lang="es-ES" baseline="0"/>
              <a:t> Eurostat - Elaboracion propia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EUROSTAT_31!$B$26:$U$26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EUROSTAT_31!$B$27:$U$27</c:f>
              <c:numCache>
                <c:formatCode>#,##0.0</c:formatCode>
                <c:ptCount val="20"/>
                <c:pt idx="0">
                  <c:v>-1.6</c:v>
                </c:pt>
                <c:pt idx="1">
                  <c:v>-3</c:v>
                </c:pt>
                <c:pt idx="2">
                  <c:v>-3.9</c:v>
                </c:pt>
                <c:pt idx="3">
                  <c:v>-3.7</c:v>
                </c:pt>
                <c:pt idx="4">
                  <c:v>-3.3</c:v>
                </c:pt>
                <c:pt idx="5">
                  <c:v>-3.3</c:v>
                </c:pt>
                <c:pt idx="6">
                  <c:v>-1.7</c:v>
                </c:pt>
                <c:pt idx="7">
                  <c:v>0.3</c:v>
                </c:pt>
                <c:pt idx="8">
                  <c:v>-0.1</c:v>
                </c:pt>
                <c:pt idx="9">
                  <c:v>-3.2</c:v>
                </c:pt>
                <c:pt idx="10">
                  <c:v>-4.4000000000000004</c:v>
                </c:pt>
                <c:pt idx="11">
                  <c:v>-0.9</c:v>
                </c:pt>
                <c:pt idx="12">
                  <c:v>0</c:v>
                </c:pt>
                <c:pt idx="13">
                  <c:v>0</c:v>
                </c:pt>
                <c:pt idx="14">
                  <c:v>0.6</c:v>
                </c:pt>
                <c:pt idx="15">
                  <c:v>0.9</c:v>
                </c:pt>
                <c:pt idx="16">
                  <c:v>1.2</c:v>
                </c:pt>
                <c:pt idx="17">
                  <c:v>1.2</c:v>
                </c:pt>
                <c:pt idx="18">
                  <c:v>1.9</c:v>
                </c:pt>
                <c:pt idx="1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085-8138-C96F34DCF142}"/>
            </c:ext>
          </c:extLst>
        </c:ser>
        <c:ser>
          <c:idx val="1"/>
          <c:order val="1"/>
          <c:tx>
            <c:v>España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EUROSTAT_31!$B$26:$U$26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EUROSTAT_31!$B$29:$U$29</c:f>
              <c:numCache>
                <c:formatCode>#,##0.0</c:formatCode>
                <c:ptCount val="20"/>
                <c:pt idx="0">
                  <c:v>-1.2</c:v>
                </c:pt>
                <c:pt idx="1">
                  <c:v>-0.5</c:v>
                </c:pt>
                <c:pt idx="2">
                  <c:v>-0.3</c:v>
                </c:pt>
                <c:pt idx="3">
                  <c:v>-0.4</c:v>
                </c:pt>
                <c:pt idx="4">
                  <c:v>-0.1</c:v>
                </c:pt>
                <c:pt idx="5">
                  <c:v>1.2</c:v>
                </c:pt>
                <c:pt idx="6">
                  <c:v>2.1</c:v>
                </c:pt>
                <c:pt idx="7">
                  <c:v>1.9</c:v>
                </c:pt>
                <c:pt idx="8">
                  <c:v>-4.5999999999999996</c:v>
                </c:pt>
                <c:pt idx="9">
                  <c:v>-11.3</c:v>
                </c:pt>
                <c:pt idx="10">
                  <c:v>-9.5</c:v>
                </c:pt>
                <c:pt idx="11">
                  <c:v>-9.6999999999999993</c:v>
                </c:pt>
                <c:pt idx="12">
                  <c:v>-10.7</c:v>
                </c:pt>
                <c:pt idx="13">
                  <c:v>-7</c:v>
                </c:pt>
                <c:pt idx="14">
                  <c:v>-5.9</c:v>
                </c:pt>
                <c:pt idx="15">
                  <c:v>-5.2</c:v>
                </c:pt>
                <c:pt idx="16">
                  <c:v>-4.3</c:v>
                </c:pt>
                <c:pt idx="17">
                  <c:v>-3</c:v>
                </c:pt>
                <c:pt idx="18">
                  <c:v>-2.5</c:v>
                </c:pt>
                <c:pt idx="1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A-4085-8138-C96F34DCF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20848"/>
        <c:axId val="316619672"/>
      </c:lineChart>
      <c:catAx>
        <c:axId val="3166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9672"/>
        <c:crosses val="autoZero"/>
        <c:auto val="1"/>
        <c:lblAlgn val="ctr"/>
        <c:lblOffset val="100"/>
        <c:noMultiLvlLbl val="0"/>
      </c:catAx>
      <c:valAx>
        <c:axId val="3166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20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 evolución del déficit o superávit público de España en millones de euros y en porcentaje del PIB (eje secundario), desde el año 2005 hasta el 2019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r>
              <a:rPr lang="es-ES" sz="1800" b="1" i="0" baseline="0">
                <a:effectLst/>
              </a:rPr>
              <a:t>Fuente: Eurostat - Elaboracion propia </a:t>
            </a:r>
            <a:endParaRPr lang="es-E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España Millones Euros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EUROSTAT_31!$B$11:$U$11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EUROSTAT_31!$B$14:$U$14</c:f>
              <c:numCache>
                <c:formatCode>#,##0.0</c:formatCode>
                <c:ptCount val="20"/>
                <c:pt idx="0">
                  <c:v>-7520</c:v>
                </c:pt>
                <c:pt idx="1">
                  <c:v>-3189</c:v>
                </c:pt>
                <c:pt idx="2">
                  <c:v>-2374</c:v>
                </c:pt>
                <c:pt idx="3">
                  <c:v>-3009</c:v>
                </c:pt>
                <c:pt idx="4">
                  <c:v>-941</c:v>
                </c:pt>
                <c:pt idx="5">
                  <c:v>11421</c:v>
                </c:pt>
                <c:pt idx="6">
                  <c:v>21322</c:v>
                </c:pt>
                <c:pt idx="7">
                  <c:v>20287</c:v>
                </c:pt>
                <c:pt idx="8">
                  <c:v>-50731</c:v>
                </c:pt>
                <c:pt idx="9">
                  <c:v>-120576</c:v>
                </c:pt>
                <c:pt idx="10">
                  <c:v>-102193</c:v>
                </c:pt>
                <c:pt idx="11">
                  <c:v>-103606</c:v>
                </c:pt>
                <c:pt idx="12">
                  <c:v>-110696</c:v>
                </c:pt>
                <c:pt idx="13">
                  <c:v>-71791</c:v>
                </c:pt>
                <c:pt idx="14">
                  <c:v>-61056</c:v>
                </c:pt>
                <c:pt idx="15">
                  <c:v>-55786</c:v>
                </c:pt>
                <c:pt idx="16">
                  <c:v>-47953</c:v>
                </c:pt>
                <c:pt idx="17">
                  <c:v>-35138</c:v>
                </c:pt>
                <c:pt idx="18">
                  <c:v>-30495</c:v>
                </c:pt>
                <c:pt idx="19">
                  <c:v>-35195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E-4E5D-A006-309AE58D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16536"/>
        <c:axId val="316616928"/>
      </c:lineChart>
      <c:lineChart>
        <c:grouping val="standard"/>
        <c:varyColors val="0"/>
        <c:ser>
          <c:idx val="1"/>
          <c:order val="1"/>
          <c:tx>
            <c:v>España %PIB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EUROSTAT_31!$B$11:$U$11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EUROSTAT_31!$B$29:$U$29</c:f>
              <c:numCache>
                <c:formatCode>#,##0.0</c:formatCode>
                <c:ptCount val="20"/>
                <c:pt idx="0">
                  <c:v>-1.2</c:v>
                </c:pt>
                <c:pt idx="1">
                  <c:v>-0.5</c:v>
                </c:pt>
                <c:pt idx="2">
                  <c:v>-0.3</c:v>
                </c:pt>
                <c:pt idx="3">
                  <c:v>-0.4</c:v>
                </c:pt>
                <c:pt idx="4">
                  <c:v>-0.1</c:v>
                </c:pt>
                <c:pt idx="5">
                  <c:v>1.2</c:v>
                </c:pt>
                <c:pt idx="6">
                  <c:v>2.1</c:v>
                </c:pt>
                <c:pt idx="7">
                  <c:v>1.9</c:v>
                </c:pt>
                <c:pt idx="8">
                  <c:v>-4.5999999999999996</c:v>
                </c:pt>
                <c:pt idx="9">
                  <c:v>-11.3</c:v>
                </c:pt>
                <c:pt idx="10">
                  <c:v>-9.5</c:v>
                </c:pt>
                <c:pt idx="11">
                  <c:v>-9.6999999999999993</c:v>
                </c:pt>
                <c:pt idx="12">
                  <c:v>-10.7</c:v>
                </c:pt>
                <c:pt idx="13">
                  <c:v>-7</c:v>
                </c:pt>
                <c:pt idx="14">
                  <c:v>-5.9</c:v>
                </c:pt>
                <c:pt idx="15">
                  <c:v>-5.2</c:v>
                </c:pt>
                <c:pt idx="16">
                  <c:v>-4.3</c:v>
                </c:pt>
                <c:pt idx="17">
                  <c:v>-3</c:v>
                </c:pt>
                <c:pt idx="18">
                  <c:v>-2.5</c:v>
                </c:pt>
                <c:pt idx="1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E-4E5D-A006-309AE58D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18888"/>
        <c:axId val="316618496"/>
      </c:lineChart>
      <c:catAx>
        <c:axId val="3166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6928"/>
        <c:crosses val="autoZero"/>
        <c:auto val="1"/>
        <c:lblAlgn val="ctr"/>
        <c:lblOffset val="100"/>
        <c:noMultiLvlLbl val="0"/>
      </c:catAx>
      <c:valAx>
        <c:axId val="3166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6536"/>
        <c:crosses val="autoZero"/>
        <c:crossBetween val="between"/>
      </c:valAx>
      <c:valAx>
        <c:axId val="316618496"/>
        <c:scaling>
          <c:orientation val="minMax"/>
        </c:scaling>
        <c:delete val="0"/>
        <c:axPos val="r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8888"/>
        <c:crosses val="max"/>
        <c:crossBetween val="between"/>
      </c:valAx>
      <c:catAx>
        <c:axId val="316618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1849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 Deficit</a:t>
            </a:r>
            <a:r>
              <a:rPr lang="es-ES" baseline="0"/>
              <a:t> público en porcentaje del PIB</a:t>
            </a:r>
          </a:p>
          <a:p>
            <a:pPr>
              <a:defRPr/>
            </a:pPr>
            <a:r>
              <a:rPr lang="es-ES" baseline="0"/>
              <a:t>[2001-2019]</a:t>
            </a:r>
          </a:p>
          <a:p>
            <a:pPr>
              <a:defRPr/>
            </a:pPr>
            <a:r>
              <a:rPr lang="es-ES" baseline="0"/>
              <a:t>Fuente: FMI - Elaboracion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'FMI calculos_23'!$F$137:$X$137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'FMI calculos_23'!$F$138:$X$138</c:f>
              <c:numCache>
                <c:formatCode>General</c:formatCode>
                <c:ptCount val="19"/>
                <c:pt idx="0">
                  <c:v>-3.0249999999999999</c:v>
                </c:pt>
                <c:pt idx="1">
                  <c:v>-3.875</c:v>
                </c:pt>
                <c:pt idx="2">
                  <c:v>-3.7040000000000002</c:v>
                </c:pt>
                <c:pt idx="3">
                  <c:v>-3.3340000000000001</c:v>
                </c:pt>
                <c:pt idx="4">
                  <c:v>-3.319</c:v>
                </c:pt>
                <c:pt idx="5">
                  <c:v>-1.653</c:v>
                </c:pt>
                <c:pt idx="6">
                  <c:v>0.26100000000000001</c:v>
                </c:pt>
                <c:pt idx="7">
                  <c:v>-0.11600000000000001</c:v>
                </c:pt>
                <c:pt idx="8">
                  <c:v>-3.1509999999999998</c:v>
                </c:pt>
                <c:pt idx="9">
                  <c:v>-4.3789999999999996</c:v>
                </c:pt>
                <c:pt idx="10">
                  <c:v>-0.88100000000000001</c:v>
                </c:pt>
                <c:pt idx="11">
                  <c:v>8.9999999999999993E-3</c:v>
                </c:pt>
                <c:pt idx="12">
                  <c:v>0.04</c:v>
                </c:pt>
                <c:pt idx="13">
                  <c:v>0.57999999999999996</c:v>
                </c:pt>
                <c:pt idx="14">
                  <c:v>0.96099999999999997</c:v>
                </c:pt>
                <c:pt idx="15">
                  <c:v>1.1599999999999999</c:v>
                </c:pt>
                <c:pt idx="16">
                  <c:v>1.3620000000000001</c:v>
                </c:pt>
                <c:pt idx="17">
                  <c:v>1.837</c:v>
                </c:pt>
                <c:pt idx="18">
                  <c:v>1.5209999999999999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433E-B0BC-3E52096CDA67}"/>
            </c:ext>
          </c:extLst>
        </c:ser>
        <c:ser>
          <c:idx val="1"/>
          <c:order val="1"/>
          <c:tx>
            <c:v>España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'FMI calculos_23'!$F$137:$X$137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'FMI calculos_23'!$F$139:$X$139</c:f>
              <c:numCache>
                <c:formatCode>General</c:formatCode>
                <c:ptCount val="19"/>
                <c:pt idx="0">
                  <c:v>-0.45500000000000002</c:v>
                </c:pt>
                <c:pt idx="1">
                  <c:v>-0.317</c:v>
                </c:pt>
                <c:pt idx="2">
                  <c:v>-0.375</c:v>
                </c:pt>
                <c:pt idx="3">
                  <c:v>-9.5000000000000001E-2</c:v>
                </c:pt>
                <c:pt idx="4">
                  <c:v>1.232</c:v>
                </c:pt>
                <c:pt idx="5">
                  <c:v>2.1240000000000001</c:v>
                </c:pt>
                <c:pt idx="6">
                  <c:v>1.8859999999999999</c:v>
                </c:pt>
                <c:pt idx="7">
                  <c:v>-4.5720000000000001</c:v>
                </c:pt>
                <c:pt idx="8">
                  <c:v>-11.276</c:v>
                </c:pt>
                <c:pt idx="9">
                  <c:v>-9.5269999999999992</c:v>
                </c:pt>
                <c:pt idx="10">
                  <c:v>-9.74</c:v>
                </c:pt>
                <c:pt idx="11">
                  <c:v>-10.736000000000001</c:v>
                </c:pt>
                <c:pt idx="12">
                  <c:v>-7.0359999999999996</c:v>
                </c:pt>
                <c:pt idx="13">
                  <c:v>-5.915</c:v>
                </c:pt>
                <c:pt idx="14">
                  <c:v>-5.1769999999999996</c:v>
                </c:pt>
                <c:pt idx="15">
                  <c:v>-4.3049999999999997</c:v>
                </c:pt>
                <c:pt idx="16">
                  <c:v>-3.024</c:v>
                </c:pt>
                <c:pt idx="17">
                  <c:v>-2.5369999999999999</c:v>
                </c:pt>
                <c:pt idx="18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1-433E-B0BC-3E52096CDA67}"/>
            </c:ext>
          </c:extLst>
        </c:ser>
        <c:ser>
          <c:idx val="2"/>
          <c:order val="2"/>
          <c:tx>
            <c:v>EEUU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'FMI calculos_23'!$F$137:$X$137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'FMI calculos_23'!$F$140:$X$140</c:f>
              <c:numCache>
                <c:formatCode>General</c:formatCode>
                <c:ptCount val="19"/>
                <c:pt idx="0">
                  <c:v>-0.53700000000000003</c:v>
                </c:pt>
                <c:pt idx="1">
                  <c:v>-3.8119999999999998</c:v>
                </c:pt>
                <c:pt idx="2">
                  <c:v>-4.7640000000000002</c:v>
                </c:pt>
                <c:pt idx="3">
                  <c:v>-4.2380000000000004</c:v>
                </c:pt>
                <c:pt idx="4">
                  <c:v>-3.069</c:v>
                </c:pt>
                <c:pt idx="5">
                  <c:v>-2.0289999999999999</c:v>
                </c:pt>
                <c:pt idx="6">
                  <c:v>-2.91</c:v>
                </c:pt>
                <c:pt idx="7">
                  <c:v>-6.63</c:v>
                </c:pt>
                <c:pt idx="8">
                  <c:v>-13.196999999999999</c:v>
                </c:pt>
                <c:pt idx="9">
                  <c:v>-11.023999999999999</c:v>
                </c:pt>
                <c:pt idx="10">
                  <c:v>-9.7029999999999994</c:v>
                </c:pt>
                <c:pt idx="11">
                  <c:v>-8.0280000000000005</c:v>
                </c:pt>
                <c:pt idx="12">
                  <c:v>-4.5640000000000001</c:v>
                </c:pt>
                <c:pt idx="13">
                  <c:v>-4.0579999999999998</c:v>
                </c:pt>
                <c:pt idx="14">
                  <c:v>-3.556</c:v>
                </c:pt>
                <c:pt idx="15">
                  <c:v>-4.3639999999999999</c:v>
                </c:pt>
                <c:pt idx="16">
                  <c:v>-4.5910000000000002</c:v>
                </c:pt>
                <c:pt idx="17">
                  <c:v>-5.7859999999999996</c:v>
                </c:pt>
                <c:pt idx="18">
                  <c:v>-6.3490000000000002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1-433E-B0BC-3E52096C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6232"/>
        <c:axId val="132293096"/>
      </c:lineChart>
      <c:catAx>
        <c:axId val="13229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93096"/>
        <c:crosses val="autoZero"/>
        <c:auto val="1"/>
        <c:lblAlgn val="ctr"/>
        <c:lblOffset val="100"/>
        <c:noMultiLvlLbl val="0"/>
      </c:catAx>
      <c:valAx>
        <c:axId val="1322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9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Evolucion de la deuda externa neta (en millones de euros y en porcentaje del PIB) de España y Alemania desde el año 2016 hasta la actualidad</a:t>
            </a:r>
          </a:p>
          <a:p>
            <a:pPr>
              <a:defRPr/>
            </a:pPr>
            <a:r>
              <a:rPr lang="es-ES"/>
              <a:t>Fuente: BCE -  elaboracion propia</a:t>
            </a:r>
          </a:p>
        </c:rich>
      </c:tx>
      <c:layout>
        <c:manualLayout>
          <c:xMode val="edge"/>
          <c:yMode val="edge"/>
          <c:x val="0.11375220294182084"/>
          <c:y val="2.3453326955998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BCE_31!$A$30:$A$47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cat>
          <c:val>
            <c:numRef>
              <c:f>BCE_31!$B$30:$B$47</c:f>
              <c:numCache>
                <c:formatCode>General</c:formatCode>
                <c:ptCount val="18"/>
                <c:pt idx="0">
                  <c:v>-230127</c:v>
                </c:pt>
                <c:pt idx="1">
                  <c:v>-259183</c:v>
                </c:pt>
                <c:pt idx="2">
                  <c:v>-280264</c:v>
                </c:pt>
                <c:pt idx="3">
                  <c:v>-331666</c:v>
                </c:pt>
                <c:pt idx="4">
                  <c:v>-354420</c:v>
                </c:pt>
                <c:pt idx="5">
                  <c:v>-400701</c:v>
                </c:pt>
                <c:pt idx="6">
                  <c:v>-421461</c:v>
                </c:pt>
                <c:pt idx="7">
                  <c:v>-437346</c:v>
                </c:pt>
                <c:pt idx="8">
                  <c:v>-457518</c:v>
                </c:pt>
                <c:pt idx="9">
                  <c:v>-460282</c:v>
                </c:pt>
                <c:pt idx="10">
                  <c:v>-452882</c:v>
                </c:pt>
                <c:pt idx="11">
                  <c:v>-514381</c:v>
                </c:pt>
                <c:pt idx="12">
                  <c:v>-548458</c:v>
                </c:pt>
                <c:pt idx="13">
                  <c:v>-549317</c:v>
                </c:pt>
                <c:pt idx="14">
                  <c:v>-569661</c:v>
                </c:pt>
                <c:pt idx="15">
                  <c:v>-588942</c:v>
                </c:pt>
                <c:pt idx="16">
                  <c:v>-522515</c:v>
                </c:pt>
                <c:pt idx="17">
                  <c:v>-468388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D94-85CB-0A564B386791}"/>
            </c:ext>
          </c:extLst>
        </c:ser>
        <c:ser>
          <c:idx val="2"/>
          <c:order val="2"/>
          <c:tx>
            <c:v>España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BCE_31!$A$30:$A$47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cat>
          <c:val>
            <c:numRef>
              <c:f>BCE_31!$D$30:$D$47</c:f>
              <c:numCache>
                <c:formatCode>General</c:formatCode>
                <c:ptCount val="18"/>
                <c:pt idx="0">
                  <c:v>1011088</c:v>
                </c:pt>
                <c:pt idx="1">
                  <c:v>1010201</c:v>
                </c:pt>
                <c:pt idx="2">
                  <c:v>1007978</c:v>
                </c:pt>
                <c:pt idx="3">
                  <c:v>982339</c:v>
                </c:pt>
                <c:pt idx="4">
                  <c:v>994576</c:v>
                </c:pt>
                <c:pt idx="5">
                  <c:v>1007308</c:v>
                </c:pt>
                <c:pt idx="6">
                  <c:v>1001867</c:v>
                </c:pt>
                <c:pt idx="7">
                  <c:v>995352</c:v>
                </c:pt>
                <c:pt idx="8">
                  <c:v>1010453</c:v>
                </c:pt>
                <c:pt idx="9">
                  <c:v>997629</c:v>
                </c:pt>
                <c:pt idx="10">
                  <c:v>988635</c:v>
                </c:pt>
                <c:pt idx="11">
                  <c:v>961166</c:v>
                </c:pt>
                <c:pt idx="12">
                  <c:v>958087</c:v>
                </c:pt>
                <c:pt idx="13">
                  <c:v>957665</c:v>
                </c:pt>
                <c:pt idx="14">
                  <c:v>961424</c:v>
                </c:pt>
                <c:pt idx="15">
                  <c:v>930400</c:v>
                </c:pt>
                <c:pt idx="16">
                  <c:v>915226</c:v>
                </c:pt>
                <c:pt idx="17">
                  <c:v>942692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E-4D94-85CB-0A564B38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17320"/>
        <c:axId val="316617712"/>
      </c:lineChart>
      <c:lineChart>
        <c:grouping val="standard"/>
        <c:varyColors val="0"/>
        <c:ser>
          <c:idx val="1"/>
          <c:order val="1"/>
          <c:tx>
            <c:v>Alemania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BCE_31!$C$30:$C$47</c:f>
              <c:numCache>
                <c:formatCode>General</c:formatCode>
                <c:ptCount val="18"/>
                <c:pt idx="0">
                  <c:v>-8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-11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-16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E-4D94-85CB-0A564B386791}"/>
            </c:ext>
          </c:extLst>
        </c:ser>
        <c:ser>
          <c:idx val="3"/>
          <c:order val="3"/>
          <c:tx>
            <c:v>España</c:v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BCE_31!$E$30:$E$47</c:f>
              <c:numCache>
                <c:formatCode>General</c:formatCode>
                <c:ptCount val="18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88</c:v>
                </c:pt>
                <c:pt idx="4">
                  <c:v>88</c:v>
                </c:pt>
                <c:pt idx="5">
                  <c:v>89</c:v>
                </c:pt>
                <c:pt idx="6">
                  <c:v>87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78</c:v>
                </c:pt>
                <c:pt idx="15">
                  <c:v>75</c:v>
                </c:pt>
                <c:pt idx="16">
                  <c:v>74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E-4D94-85CB-0A564B38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21240"/>
        <c:axId val="316621632"/>
      </c:lineChart>
      <c:catAx>
        <c:axId val="31661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7712"/>
        <c:crosses val="autoZero"/>
        <c:auto val="1"/>
        <c:lblAlgn val="ctr"/>
        <c:lblOffset val="100"/>
        <c:noMultiLvlLbl val="0"/>
      </c:catAx>
      <c:valAx>
        <c:axId val="3166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17320"/>
        <c:crosses val="autoZero"/>
        <c:crossBetween val="between"/>
      </c:valAx>
      <c:valAx>
        <c:axId val="316621632"/>
        <c:scaling>
          <c:orientation val="minMax"/>
          <c:max val="200"/>
          <c:min val="-8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21240"/>
        <c:crosses val="max"/>
        <c:crossBetween val="between"/>
      </c:valAx>
      <c:catAx>
        <c:axId val="31662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662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evolución de la deuda externa neta (en millones de euros y en porcentaje del PIB) de España y Alemania desde el año 2016 hasta la actualidad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r>
              <a:rPr lang="es-ES" sz="1800" b="0" i="0" baseline="0">
                <a:effectLst/>
              </a:rPr>
              <a:t>Fuente: BCE -  elaboracion propia</a:t>
            </a:r>
            <a:endParaRPr lang="es-E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BCE_31!$B$86:$B$87</c:f>
              <c:strCache>
                <c:ptCount val="2"/>
                <c:pt idx="0">
                  <c:v>España</c:v>
                </c:pt>
                <c:pt idx="1">
                  <c:v>Millones de euros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BCE_31!$B$89:$B$106</c:f>
              <c:numCache>
                <c:formatCode>General</c:formatCode>
                <c:ptCount val="18"/>
                <c:pt idx="0">
                  <c:v>1011088</c:v>
                </c:pt>
                <c:pt idx="1">
                  <c:v>1010201</c:v>
                </c:pt>
                <c:pt idx="2">
                  <c:v>1007978</c:v>
                </c:pt>
                <c:pt idx="3">
                  <c:v>982339</c:v>
                </c:pt>
                <c:pt idx="4">
                  <c:v>994576</c:v>
                </c:pt>
                <c:pt idx="5">
                  <c:v>1007308</c:v>
                </c:pt>
                <c:pt idx="6">
                  <c:v>1001867</c:v>
                </c:pt>
                <c:pt idx="7">
                  <c:v>995352</c:v>
                </c:pt>
                <c:pt idx="8">
                  <c:v>1010453</c:v>
                </c:pt>
                <c:pt idx="9">
                  <c:v>997629</c:v>
                </c:pt>
                <c:pt idx="10">
                  <c:v>988635</c:v>
                </c:pt>
                <c:pt idx="11">
                  <c:v>961166</c:v>
                </c:pt>
                <c:pt idx="12">
                  <c:v>958087</c:v>
                </c:pt>
                <c:pt idx="13">
                  <c:v>957665</c:v>
                </c:pt>
                <c:pt idx="14">
                  <c:v>961424</c:v>
                </c:pt>
                <c:pt idx="15">
                  <c:v>930400</c:v>
                </c:pt>
                <c:pt idx="16">
                  <c:v>915226</c:v>
                </c:pt>
                <c:pt idx="17">
                  <c:v>942692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5-4739-8276-57770F8D90E6}"/>
            </c:ext>
          </c:extLst>
        </c:ser>
        <c:ser>
          <c:idx val="2"/>
          <c:order val="2"/>
          <c:tx>
            <c:strRef>
              <c:f>BCE_31!$D$86:$D$87</c:f>
              <c:strCache>
                <c:ptCount val="2"/>
                <c:pt idx="0">
                  <c:v>Alemania</c:v>
                </c:pt>
                <c:pt idx="1">
                  <c:v>Millones de euros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BCE_31!$D$89:$D$106</c:f>
              <c:numCache>
                <c:formatCode>General</c:formatCode>
                <c:ptCount val="18"/>
                <c:pt idx="0">
                  <c:v>-230127</c:v>
                </c:pt>
                <c:pt idx="1">
                  <c:v>-259183</c:v>
                </c:pt>
                <c:pt idx="2">
                  <c:v>-280264</c:v>
                </c:pt>
                <c:pt idx="3">
                  <c:v>-331666</c:v>
                </c:pt>
                <c:pt idx="4">
                  <c:v>-354420</c:v>
                </c:pt>
                <c:pt idx="5">
                  <c:v>-400701</c:v>
                </c:pt>
                <c:pt idx="6">
                  <c:v>-421461</c:v>
                </c:pt>
                <c:pt idx="7">
                  <c:v>-437346</c:v>
                </c:pt>
                <c:pt idx="8">
                  <c:v>-457518</c:v>
                </c:pt>
                <c:pt idx="9">
                  <c:v>-460282</c:v>
                </c:pt>
                <c:pt idx="10">
                  <c:v>-452882</c:v>
                </c:pt>
                <c:pt idx="11">
                  <c:v>-514381</c:v>
                </c:pt>
                <c:pt idx="12">
                  <c:v>-548458</c:v>
                </c:pt>
                <c:pt idx="13">
                  <c:v>-549317</c:v>
                </c:pt>
                <c:pt idx="14">
                  <c:v>-569661</c:v>
                </c:pt>
                <c:pt idx="15">
                  <c:v>-588942</c:v>
                </c:pt>
                <c:pt idx="16">
                  <c:v>-522515</c:v>
                </c:pt>
                <c:pt idx="17">
                  <c:v>-468388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5-4739-8276-57770F8D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22416"/>
        <c:axId val="317197664"/>
      </c:lineChart>
      <c:lineChart>
        <c:grouping val="standard"/>
        <c:varyColors val="0"/>
        <c:ser>
          <c:idx val="1"/>
          <c:order val="1"/>
          <c:tx>
            <c:strRef>
              <c:f>BCE_31!$C$86:$C$87</c:f>
              <c:strCache>
                <c:ptCount val="2"/>
                <c:pt idx="0">
                  <c:v>España</c:v>
                </c:pt>
                <c:pt idx="1">
                  <c:v>porcentaje del PIB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BCE_31!$C$89:$C$106</c:f>
              <c:numCache>
                <c:formatCode>General</c:formatCode>
                <c:ptCount val="18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88</c:v>
                </c:pt>
                <c:pt idx="4">
                  <c:v>88</c:v>
                </c:pt>
                <c:pt idx="5">
                  <c:v>89</c:v>
                </c:pt>
                <c:pt idx="6">
                  <c:v>87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78</c:v>
                </c:pt>
                <c:pt idx="15">
                  <c:v>75</c:v>
                </c:pt>
                <c:pt idx="16">
                  <c:v>74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5-4739-8276-57770F8D90E6}"/>
            </c:ext>
          </c:extLst>
        </c:ser>
        <c:ser>
          <c:idx val="3"/>
          <c:order val="3"/>
          <c:tx>
            <c:strRef>
              <c:f>BCE_31!$E$86:$E$87</c:f>
              <c:strCache>
                <c:ptCount val="2"/>
                <c:pt idx="0">
                  <c:v>Alemania</c:v>
                </c:pt>
                <c:pt idx="1">
                  <c:v>porcentaje del PIB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BCE_31!$E$89:$E$106</c:f>
              <c:numCache>
                <c:formatCode>General</c:formatCode>
                <c:ptCount val="18"/>
                <c:pt idx="0">
                  <c:v>-8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-11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-16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5-4739-8276-57770F8D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00016"/>
        <c:axId val="317199624"/>
      </c:lineChart>
      <c:catAx>
        <c:axId val="3166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7664"/>
        <c:crosses val="autoZero"/>
        <c:auto val="1"/>
        <c:lblAlgn val="ctr"/>
        <c:lblOffset val="100"/>
        <c:noMultiLvlLbl val="0"/>
      </c:catAx>
      <c:valAx>
        <c:axId val="3171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622416"/>
        <c:crosses val="autoZero"/>
        <c:crossBetween val="between"/>
      </c:valAx>
      <c:valAx>
        <c:axId val="317199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200016"/>
        <c:crosses val="max"/>
        <c:crossBetween val="between"/>
      </c:valAx>
      <c:catAx>
        <c:axId val="31720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71996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 en España de deficit</a:t>
            </a:r>
            <a:r>
              <a:rPr lang="es-ES" baseline="0"/>
              <a:t> publico y de saldo de la balanza por cuenta corriente en porcentaje del PIB</a:t>
            </a:r>
          </a:p>
          <a:p>
            <a:pPr>
              <a:defRPr/>
            </a:pPr>
            <a:r>
              <a:rPr lang="es-ES" baseline="0"/>
              <a:t>Fuente: FMI - Elaboracion propia</a:t>
            </a:r>
            <a:endParaRPr lang="es-ES"/>
          </a:p>
        </c:rich>
      </c:tx>
      <c:layout>
        <c:manualLayout>
          <c:xMode val="edge"/>
          <c:yMode val="edge"/>
          <c:x val="8.4718885828638887E-2"/>
          <c:y val="4.3529219523856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Deficit público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'FMI calculos_23'!$F$164:$Y$164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'FMI calculos_23'!$F$165:$Y$165</c:f>
              <c:numCache>
                <c:formatCode>General</c:formatCode>
                <c:ptCount val="20"/>
                <c:pt idx="0">
                  <c:v>-1.161</c:v>
                </c:pt>
                <c:pt idx="1">
                  <c:v>-0.45500000000000002</c:v>
                </c:pt>
                <c:pt idx="2">
                  <c:v>-0.317</c:v>
                </c:pt>
                <c:pt idx="3">
                  <c:v>-0.375</c:v>
                </c:pt>
                <c:pt idx="4">
                  <c:v>-9.5000000000000001E-2</c:v>
                </c:pt>
                <c:pt idx="5">
                  <c:v>1.232</c:v>
                </c:pt>
                <c:pt idx="6">
                  <c:v>2.1240000000000001</c:v>
                </c:pt>
                <c:pt idx="7">
                  <c:v>1.8859999999999999</c:v>
                </c:pt>
                <c:pt idx="8">
                  <c:v>-4.5720000000000001</c:v>
                </c:pt>
                <c:pt idx="9">
                  <c:v>-11.276</c:v>
                </c:pt>
                <c:pt idx="10">
                  <c:v>-9.5269999999999992</c:v>
                </c:pt>
                <c:pt idx="11">
                  <c:v>-9.74</c:v>
                </c:pt>
                <c:pt idx="12">
                  <c:v>-10.736000000000001</c:v>
                </c:pt>
                <c:pt idx="13">
                  <c:v>-7.0359999999999996</c:v>
                </c:pt>
                <c:pt idx="14">
                  <c:v>-5.915</c:v>
                </c:pt>
                <c:pt idx="15">
                  <c:v>-5.1769999999999996</c:v>
                </c:pt>
                <c:pt idx="16">
                  <c:v>-4.3049999999999997</c:v>
                </c:pt>
                <c:pt idx="17">
                  <c:v>-3.024</c:v>
                </c:pt>
                <c:pt idx="18">
                  <c:v>-2.5369999999999999</c:v>
                </c:pt>
                <c:pt idx="19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0-436C-BDD1-C0F47A7B1F6C}"/>
            </c:ext>
          </c:extLst>
        </c:ser>
        <c:ser>
          <c:idx val="1"/>
          <c:order val="1"/>
          <c:tx>
            <c:v>Saldo de balanza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'FMI calculos_23'!$F$164:$Y$164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'FMI calculos_23'!$F$166:$Y$166</c:f>
              <c:numCache>
                <c:formatCode>General</c:formatCode>
                <c:ptCount val="20"/>
                <c:pt idx="0">
                  <c:v>-4.3099999999999996</c:v>
                </c:pt>
                <c:pt idx="1">
                  <c:v>-4.375</c:v>
                </c:pt>
                <c:pt idx="2">
                  <c:v>-3.73</c:v>
                </c:pt>
                <c:pt idx="3">
                  <c:v>-3.883</c:v>
                </c:pt>
                <c:pt idx="4">
                  <c:v>-5.4820000000000002</c:v>
                </c:pt>
                <c:pt idx="5">
                  <c:v>-7.2539999999999996</c:v>
                </c:pt>
                <c:pt idx="6">
                  <c:v>-8.8510000000000009</c:v>
                </c:pt>
                <c:pt idx="7">
                  <c:v>-9.4320000000000004</c:v>
                </c:pt>
                <c:pt idx="8">
                  <c:v>-8.9030000000000005</c:v>
                </c:pt>
                <c:pt idx="9">
                  <c:v>-4.0880000000000001</c:v>
                </c:pt>
                <c:pt idx="10">
                  <c:v>-3.6560000000000001</c:v>
                </c:pt>
                <c:pt idx="11">
                  <c:v>-2.7240000000000002</c:v>
                </c:pt>
                <c:pt idx="12">
                  <c:v>8.5999999999999993E-2</c:v>
                </c:pt>
                <c:pt idx="13">
                  <c:v>2.0379999999999998</c:v>
                </c:pt>
                <c:pt idx="14">
                  <c:v>1.6990000000000001</c:v>
                </c:pt>
                <c:pt idx="15">
                  <c:v>2.0259999999999998</c:v>
                </c:pt>
                <c:pt idx="16">
                  <c:v>3.1760000000000002</c:v>
                </c:pt>
                <c:pt idx="17">
                  <c:v>2.6749999999999998</c:v>
                </c:pt>
                <c:pt idx="18">
                  <c:v>1.9370000000000001</c:v>
                </c:pt>
                <c:pt idx="19">
                  <c:v>1.972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0-436C-BDD1-C0F47A7B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1136"/>
        <c:axId val="132293488"/>
      </c:lineChart>
      <c:catAx>
        <c:axId val="1322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93488"/>
        <c:crosses val="autoZero"/>
        <c:auto val="1"/>
        <c:lblAlgn val="ctr"/>
        <c:lblOffset val="100"/>
        <c:noMultiLvlLbl val="0"/>
      </c:catAx>
      <c:valAx>
        <c:axId val="13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Ley de Okun Alemania (1990-2019)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1" i="0" baseline="0">
                <a:effectLst/>
              </a:rPr>
              <a:t>Fuente : FMI - Elaboracion propia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275774782707694"/>
                  <c:y val="-0.336121671791512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-0,1814x + 0,175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0,2641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calculos_23'!$B$53:$B$82</c:f>
              <c:numCache>
                <c:formatCode>General</c:formatCode>
                <c:ptCount val="30"/>
                <c:pt idx="0">
                  <c:v>5.7229999999999999</c:v>
                </c:pt>
                <c:pt idx="1">
                  <c:v>5.0110000000000001</c:v>
                </c:pt>
                <c:pt idx="2">
                  <c:v>1.92</c:v>
                </c:pt>
                <c:pt idx="3">
                  <c:v>-0.97699999999999998</c:v>
                </c:pt>
                <c:pt idx="4">
                  <c:v>2.399</c:v>
                </c:pt>
                <c:pt idx="5">
                  <c:v>1.5409999999999999</c:v>
                </c:pt>
                <c:pt idx="6">
                  <c:v>0.81599999999999995</c:v>
                </c:pt>
                <c:pt idx="7">
                  <c:v>1.7849999999999999</c:v>
                </c:pt>
                <c:pt idx="8">
                  <c:v>2.02</c:v>
                </c:pt>
                <c:pt idx="9">
                  <c:v>1.887</c:v>
                </c:pt>
                <c:pt idx="10">
                  <c:v>2.9039999999999999</c:v>
                </c:pt>
                <c:pt idx="11">
                  <c:v>1.6870000000000001</c:v>
                </c:pt>
                <c:pt idx="12">
                  <c:v>-0.20100000000000001</c:v>
                </c:pt>
                <c:pt idx="13">
                  <c:v>-0.70299999999999996</c:v>
                </c:pt>
                <c:pt idx="14">
                  <c:v>1.1839999999999999</c:v>
                </c:pt>
                <c:pt idx="15">
                  <c:v>0.72599999999999998</c:v>
                </c:pt>
                <c:pt idx="16">
                  <c:v>3.8140000000000001</c:v>
                </c:pt>
                <c:pt idx="17">
                  <c:v>2.9820000000000002</c:v>
                </c:pt>
                <c:pt idx="18">
                  <c:v>0.95899999999999996</c:v>
                </c:pt>
                <c:pt idx="19">
                  <c:v>-5.6959999999999997</c:v>
                </c:pt>
                <c:pt idx="20">
                  <c:v>4.1849999999999996</c:v>
                </c:pt>
                <c:pt idx="21">
                  <c:v>3.9140000000000001</c:v>
                </c:pt>
                <c:pt idx="22">
                  <c:v>0.42699999999999999</c:v>
                </c:pt>
                <c:pt idx="23">
                  <c:v>0.432</c:v>
                </c:pt>
                <c:pt idx="24">
                  <c:v>2.2170000000000001</c:v>
                </c:pt>
                <c:pt idx="25">
                  <c:v>1.4870000000000001</c:v>
                </c:pt>
                <c:pt idx="26">
                  <c:v>2.23</c:v>
                </c:pt>
                <c:pt idx="27">
                  <c:v>2.6040000000000001</c:v>
                </c:pt>
                <c:pt idx="28">
                  <c:v>1.268</c:v>
                </c:pt>
                <c:pt idx="29">
                  <c:v>0.55500000000000005</c:v>
                </c:pt>
              </c:numCache>
            </c:numRef>
          </c:xVal>
          <c:yVal>
            <c:numRef>
              <c:f>'FMI calculos_23'!$D$53:$D$82</c:f>
              <c:numCache>
                <c:formatCode>General</c:formatCode>
                <c:ptCount val="30"/>
                <c:pt idx="0">
                  <c:v>-0.63499999999999979</c:v>
                </c:pt>
                <c:pt idx="1">
                  <c:v>-0.6850000000000005</c:v>
                </c:pt>
                <c:pt idx="2">
                  <c:v>1.1219999999999999</c:v>
                </c:pt>
                <c:pt idx="3">
                  <c:v>1.1830000000000007</c:v>
                </c:pt>
                <c:pt idx="4">
                  <c:v>0.65000000000000036</c:v>
                </c:pt>
                <c:pt idx="5">
                  <c:v>-0.19200000000000017</c:v>
                </c:pt>
                <c:pt idx="6">
                  <c:v>0.67499999999999893</c:v>
                </c:pt>
                <c:pt idx="7">
                  <c:v>0.75</c:v>
                </c:pt>
                <c:pt idx="8">
                  <c:v>-0.27500000000000036</c:v>
                </c:pt>
                <c:pt idx="9">
                  <c:v>-0.82499999999999929</c:v>
                </c:pt>
                <c:pt idx="10">
                  <c:v>-0.60799999999999965</c:v>
                </c:pt>
                <c:pt idx="11">
                  <c:v>-0.15000000000000036</c:v>
                </c:pt>
                <c:pt idx="12">
                  <c:v>0.79999999999999982</c:v>
                </c:pt>
                <c:pt idx="13">
                  <c:v>1.1080000000000005</c:v>
                </c:pt>
                <c:pt idx="14">
                  <c:v>0.625</c:v>
                </c:pt>
                <c:pt idx="15">
                  <c:v>0.67499999999999893</c:v>
                </c:pt>
                <c:pt idx="16">
                  <c:v>-0.9659999999999993</c:v>
                </c:pt>
                <c:pt idx="17">
                  <c:v>-1.4749999999999996</c:v>
                </c:pt>
                <c:pt idx="18">
                  <c:v>-1.1840000000000002</c:v>
                </c:pt>
                <c:pt idx="19">
                  <c:v>0.28399999999999981</c:v>
                </c:pt>
                <c:pt idx="20">
                  <c:v>-0.73399999999999999</c:v>
                </c:pt>
                <c:pt idx="21">
                  <c:v>-1.0750000000000002</c:v>
                </c:pt>
                <c:pt idx="22">
                  <c:v>-0.49099999999999966</c:v>
                </c:pt>
                <c:pt idx="23">
                  <c:v>-0.125</c:v>
                </c:pt>
                <c:pt idx="24">
                  <c:v>-0.23399999999999999</c:v>
                </c:pt>
                <c:pt idx="25">
                  <c:v>-0.375</c:v>
                </c:pt>
                <c:pt idx="26">
                  <c:v>-0.47499999999999964</c:v>
                </c:pt>
                <c:pt idx="27">
                  <c:v>-0.40000000000000036</c:v>
                </c:pt>
                <c:pt idx="28">
                  <c:v>-0.34100000000000019</c:v>
                </c:pt>
                <c:pt idx="29">
                  <c:v>-0.28399999999999981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E-41E2-91E9-7C38C757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43024"/>
        <c:axId val="314537536"/>
      </c:scatterChart>
      <c:valAx>
        <c:axId val="14694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%Variacion</a:t>
                </a:r>
                <a:r>
                  <a:rPr lang="es-ES" baseline="0"/>
                  <a:t> del PIB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37536"/>
        <c:crosses val="autoZero"/>
        <c:crossBetween val="midCat"/>
      </c:valAx>
      <c:valAx>
        <c:axId val="314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baseline="0">
                    <a:effectLst/>
                  </a:rPr>
                  <a:t>Variacion de la tasa de desempleo en puntos porcentuales</a:t>
                </a:r>
                <a:endParaRPr lang="es-E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474127557160047E-2"/>
              <c:y val="0.17920489296636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94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Ley de Okun España (1990-2019) 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1" i="0" baseline="0">
                <a:effectLst/>
              </a:rPr>
              <a:t>Fuente: FMI -Elaboracion propia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874772009431"/>
                  <c:y val="-0.46347465274567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-0,8775x + 1,7849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0,7281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calculos_23'!$B$96:$B$125</c:f>
              <c:numCache>
                <c:formatCode>General</c:formatCode>
                <c:ptCount val="30"/>
                <c:pt idx="0">
                  <c:v>3.847</c:v>
                </c:pt>
                <c:pt idx="1">
                  <c:v>2.5249999999999999</c:v>
                </c:pt>
                <c:pt idx="2">
                  <c:v>0.85099999999999998</c:v>
                </c:pt>
                <c:pt idx="3">
                  <c:v>-1.3140000000000001</c:v>
                </c:pt>
                <c:pt idx="4">
                  <c:v>2.335</c:v>
                </c:pt>
                <c:pt idx="5">
                  <c:v>4.1219999999999999</c:v>
                </c:pt>
                <c:pt idx="6">
                  <c:v>2.4209999999999998</c:v>
                </c:pt>
                <c:pt idx="7">
                  <c:v>3.8650000000000002</c:v>
                </c:pt>
                <c:pt idx="8">
                  <c:v>4.4690000000000003</c:v>
                </c:pt>
                <c:pt idx="9">
                  <c:v>4.7450000000000001</c:v>
                </c:pt>
                <c:pt idx="10">
                  <c:v>5.0529999999999999</c:v>
                </c:pt>
                <c:pt idx="11">
                  <c:v>3.9359999999999999</c:v>
                </c:pt>
                <c:pt idx="12">
                  <c:v>2.7269999999999999</c:v>
                </c:pt>
                <c:pt idx="13">
                  <c:v>2.984</c:v>
                </c:pt>
                <c:pt idx="14">
                  <c:v>3.1179999999999999</c:v>
                </c:pt>
                <c:pt idx="15">
                  <c:v>3.6560000000000001</c:v>
                </c:pt>
                <c:pt idx="16">
                  <c:v>4.1040000000000001</c:v>
                </c:pt>
                <c:pt idx="17">
                  <c:v>3.6019999999999999</c:v>
                </c:pt>
                <c:pt idx="18">
                  <c:v>0.88900000000000001</c:v>
                </c:pt>
                <c:pt idx="19">
                  <c:v>-3.7690000000000001</c:v>
                </c:pt>
                <c:pt idx="20">
                  <c:v>0.16800000000000001</c:v>
                </c:pt>
                <c:pt idx="21">
                  <c:v>-0.81399999999999995</c:v>
                </c:pt>
                <c:pt idx="22">
                  <c:v>-2.9580000000000002</c:v>
                </c:pt>
                <c:pt idx="23">
                  <c:v>-1.4370000000000001</c:v>
                </c:pt>
                <c:pt idx="24">
                  <c:v>1.3819999999999999</c:v>
                </c:pt>
                <c:pt idx="25">
                  <c:v>3.8370000000000002</c:v>
                </c:pt>
                <c:pt idx="26">
                  <c:v>3.028</c:v>
                </c:pt>
                <c:pt idx="27">
                  <c:v>2.895</c:v>
                </c:pt>
                <c:pt idx="28">
                  <c:v>2.3540000000000001</c:v>
                </c:pt>
                <c:pt idx="29">
                  <c:v>1.9770000000000001</c:v>
                </c:pt>
              </c:numCache>
            </c:numRef>
          </c:xVal>
          <c:yVal>
            <c:numRef>
              <c:f>'FMI calculos_23'!$D$96:$D$125</c:f>
              <c:numCache>
                <c:formatCode>General</c:formatCode>
                <c:ptCount val="30"/>
                <c:pt idx="0">
                  <c:v>-1.0019999999999989</c:v>
                </c:pt>
                <c:pt idx="1">
                  <c:v>7.4999999999999289E-2</c:v>
                </c:pt>
                <c:pt idx="2">
                  <c:v>2.0400000000000027</c:v>
                </c:pt>
                <c:pt idx="3">
                  <c:v>4.286999999999999</c:v>
                </c:pt>
                <c:pt idx="4">
                  <c:v>1.477999999999998</c:v>
                </c:pt>
                <c:pt idx="5">
                  <c:v>-1.218</c:v>
                </c:pt>
                <c:pt idx="6">
                  <c:v>-0.82000000000000028</c:v>
                </c:pt>
                <c:pt idx="7">
                  <c:v>-1.4699999999999989</c:v>
                </c:pt>
                <c:pt idx="8">
                  <c:v>-2.004999999999999</c:v>
                </c:pt>
                <c:pt idx="9">
                  <c:v>-2.9649999999999999</c:v>
                </c:pt>
                <c:pt idx="10">
                  <c:v>-1.7830000000000013</c:v>
                </c:pt>
                <c:pt idx="11">
                  <c:v>-3.3170000000000002</c:v>
                </c:pt>
                <c:pt idx="12">
                  <c:v>0.91000000000000014</c:v>
                </c:pt>
                <c:pt idx="13">
                  <c:v>3.5000000000000142E-2</c:v>
                </c:pt>
                <c:pt idx="14">
                  <c:v>-0.51999999999999957</c:v>
                </c:pt>
                <c:pt idx="15">
                  <c:v>-1.8119999999999994</c:v>
                </c:pt>
                <c:pt idx="16">
                  <c:v>-0.70000000000000107</c:v>
                </c:pt>
                <c:pt idx="17">
                  <c:v>-0.21999999999999886</c:v>
                </c:pt>
                <c:pt idx="18">
                  <c:v>3.0119999999999987</c:v>
                </c:pt>
                <c:pt idx="19">
                  <c:v>6.6100000000000012</c:v>
                </c:pt>
                <c:pt idx="20">
                  <c:v>2.0030000000000001</c:v>
                </c:pt>
                <c:pt idx="21">
                  <c:v>1.532</c:v>
                </c:pt>
                <c:pt idx="22">
                  <c:v>3.3979999999999997</c:v>
                </c:pt>
                <c:pt idx="23">
                  <c:v>1.3069999999999986</c:v>
                </c:pt>
                <c:pt idx="24">
                  <c:v>-1.6519999999999975</c:v>
                </c:pt>
                <c:pt idx="25">
                  <c:v>-2.3850000000000016</c:v>
                </c:pt>
                <c:pt idx="26">
                  <c:v>-2.4229999999999983</c:v>
                </c:pt>
                <c:pt idx="27">
                  <c:v>-2.41</c:v>
                </c:pt>
                <c:pt idx="28">
                  <c:v>-1.9700000000000006</c:v>
                </c:pt>
                <c:pt idx="29">
                  <c:v>-1.1500000000000004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6-45D9-8C09-606E8C53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43808"/>
        <c:axId val="314539496"/>
      </c:scatterChart>
      <c:valAx>
        <c:axId val="3145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%Variacion del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39496"/>
        <c:crosses val="autoZero"/>
        <c:crossBetween val="midCat"/>
      </c:valAx>
      <c:valAx>
        <c:axId val="3145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baseline="0">
                    <a:effectLst/>
                  </a:rPr>
                  <a:t>Variacion de la tasa de desempleo en puntos porcentuales</a:t>
                </a:r>
                <a:endParaRPr lang="es-E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079096045197741E-2"/>
              <c:y val="0.18997419112888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400"/>
              <a:t>Evolucion de los valores</a:t>
            </a:r>
            <a:r>
              <a:rPr lang="es-ES" sz="1400" baseline="0"/>
              <a:t> añadidos e importaciones brutas de la industria en China </a:t>
            </a:r>
          </a:p>
          <a:p>
            <a:pPr>
              <a:defRPr/>
            </a:pPr>
            <a:r>
              <a:rPr lang="es-ES" baseline="0"/>
              <a:t>[2005-2015]</a:t>
            </a:r>
          </a:p>
          <a:p>
            <a:pPr>
              <a:defRPr/>
            </a:pPr>
            <a:r>
              <a:rPr lang="es-ES" baseline="0"/>
              <a:t>Fuente: OCDE - Elaboracion propia</a:t>
            </a:r>
            <a:endParaRPr lang="es-ES"/>
          </a:p>
        </c:rich>
      </c:tx>
      <c:layout>
        <c:manualLayout>
          <c:xMode val="edge"/>
          <c:yMode val="edge"/>
          <c:x val="0.13247203322885609"/>
          <c:y val="2.0612482887175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Valor añadido 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'OCDE-OECDvalor_23'!$C$7:$M$7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'OCDE-OECDvalor_23'!$C$12:$M$12</c:f>
              <c:numCache>
                <c:formatCode>#,##0.0_ ;\-#,##0.0\ </c:formatCode>
                <c:ptCount val="11"/>
                <c:pt idx="0">
                  <c:v>939985.2</c:v>
                </c:pt>
                <c:pt idx="1">
                  <c:v>1151902.8999999999</c:v>
                </c:pt>
                <c:pt idx="2">
                  <c:v>1472338</c:v>
                </c:pt>
                <c:pt idx="3">
                  <c:v>1888893.5</c:v>
                </c:pt>
                <c:pt idx="4">
                  <c:v>2016373.6</c:v>
                </c:pt>
                <c:pt idx="5">
                  <c:v>2424295.7999999998</c:v>
                </c:pt>
                <c:pt idx="6">
                  <c:v>2996215.1</c:v>
                </c:pt>
                <c:pt idx="7">
                  <c:v>3293016.6</c:v>
                </c:pt>
                <c:pt idx="8">
                  <c:v>3614017.2</c:v>
                </c:pt>
                <c:pt idx="9">
                  <c:v>3856600.7</c:v>
                </c:pt>
                <c:pt idx="10">
                  <c:v>3860012.1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7-4D70-A3CE-833F1E521438}"/>
            </c:ext>
          </c:extLst>
        </c:ser>
        <c:ser>
          <c:idx val="1"/>
          <c:order val="1"/>
          <c:tx>
            <c:v>Importaciones brutas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'OCDE-OECDimportaciones_23'!$C$12:$M$12</c:f>
              <c:numCache>
                <c:formatCode>#,##0.0_ ;\-#,##0.0\ </c:formatCode>
                <c:ptCount val="11"/>
                <c:pt idx="0">
                  <c:v>450202.5</c:v>
                </c:pt>
                <c:pt idx="1">
                  <c:v>553053.80000000005</c:v>
                </c:pt>
                <c:pt idx="2">
                  <c:v>682326.7</c:v>
                </c:pt>
                <c:pt idx="3">
                  <c:v>819325</c:v>
                </c:pt>
                <c:pt idx="4">
                  <c:v>717573</c:v>
                </c:pt>
                <c:pt idx="5">
                  <c:v>978583.5</c:v>
                </c:pt>
                <c:pt idx="6">
                  <c:v>1302489.1000000001</c:v>
                </c:pt>
                <c:pt idx="7">
                  <c:v>1346208.4</c:v>
                </c:pt>
                <c:pt idx="8">
                  <c:v>1458987.7</c:v>
                </c:pt>
                <c:pt idx="9">
                  <c:v>1558958.5</c:v>
                </c:pt>
                <c:pt idx="10">
                  <c:v>1354593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3-4937-AE00-82042F85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14540672"/>
        <c:axId val="314541456"/>
      </c:barChart>
      <c:catAx>
        <c:axId val="3145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1456"/>
        <c:crosses val="autoZero"/>
        <c:auto val="1"/>
        <c:lblAlgn val="ctr"/>
        <c:lblOffset val="100"/>
        <c:noMultiLvlLbl val="0"/>
      </c:catAx>
      <c:valAx>
        <c:axId val="314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Evolucion de los valores añadidos e importaciones brutas de la industria</a:t>
            </a:r>
            <a:r>
              <a:rPr lang="es-ES" baseline="0"/>
              <a:t> </a:t>
            </a:r>
            <a:r>
              <a:rPr lang="es-ES"/>
              <a:t>en EEUU</a:t>
            </a:r>
          </a:p>
          <a:p>
            <a:pPr>
              <a:defRPr/>
            </a:pPr>
            <a:r>
              <a:rPr lang="es-ES"/>
              <a:t>[2005-2015]</a:t>
            </a:r>
          </a:p>
          <a:p>
            <a:pPr>
              <a:defRPr/>
            </a:pPr>
            <a:r>
              <a:rPr lang="es-ES"/>
              <a:t>Fuente: OCDE</a:t>
            </a:r>
            <a:r>
              <a:rPr lang="es-ES" baseline="0"/>
              <a:t> - Elaboracion propia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Valor añadido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'OCDE-OECDvalor_23'!$C$7:$M$7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'OCDE-OECDvalor_23'!$C$11:$M$11</c:f>
              <c:numCache>
                <c:formatCode>#,##0.0_ ;\-#,##0.0\ </c:formatCode>
                <c:ptCount val="11"/>
                <c:pt idx="0">
                  <c:v>2160613.9</c:v>
                </c:pt>
                <c:pt idx="1">
                  <c:v>2335344.6</c:v>
                </c:pt>
                <c:pt idx="2">
                  <c:v>2433696.1</c:v>
                </c:pt>
                <c:pt idx="3">
                  <c:v>2482368.6</c:v>
                </c:pt>
                <c:pt idx="4">
                  <c:v>2285918.1</c:v>
                </c:pt>
                <c:pt idx="5">
                  <c:v>2456379.6</c:v>
                </c:pt>
                <c:pt idx="6">
                  <c:v>2602925.7999999998</c:v>
                </c:pt>
                <c:pt idx="7">
                  <c:v>2680707</c:v>
                </c:pt>
                <c:pt idx="8">
                  <c:v>2778285</c:v>
                </c:pt>
                <c:pt idx="9">
                  <c:v>2903019</c:v>
                </c:pt>
                <c:pt idx="10">
                  <c:v>2830710.2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E-4D8F-8956-2F3A022FCD34}"/>
            </c:ext>
          </c:extLst>
        </c:ser>
        <c:ser>
          <c:idx val="1"/>
          <c:order val="1"/>
          <c:tx>
            <c:v>Importaciones brutas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'OCDE-OECDimportaciones_23'!$C$11:$M$11</c:f>
              <c:numCache>
                <c:formatCode>#,##0.0_ ;\-#,##0.0\ </c:formatCode>
                <c:ptCount val="11"/>
                <c:pt idx="0">
                  <c:v>1393155</c:v>
                </c:pt>
                <c:pt idx="1">
                  <c:v>1551689.4</c:v>
                </c:pt>
                <c:pt idx="2">
                  <c:v>1639756.6</c:v>
                </c:pt>
                <c:pt idx="3">
                  <c:v>1767717.5</c:v>
                </c:pt>
                <c:pt idx="4">
                  <c:v>1273207.7</c:v>
                </c:pt>
                <c:pt idx="5">
                  <c:v>1573438.1</c:v>
                </c:pt>
                <c:pt idx="6">
                  <c:v>1824351.6</c:v>
                </c:pt>
                <c:pt idx="7">
                  <c:v>1876945.8</c:v>
                </c:pt>
                <c:pt idx="8">
                  <c:v>1855802</c:v>
                </c:pt>
                <c:pt idx="9">
                  <c:v>1915457.9</c:v>
                </c:pt>
                <c:pt idx="10">
                  <c:v>1810894.7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D-4AD3-A513-9F4A423B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14541848"/>
        <c:axId val="314542632"/>
      </c:barChart>
      <c:catAx>
        <c:axId val="31454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2632"/>
        <c:crosses val="autoZero"/>
        <c:auto val="1"/>
        <c:lblAlgn val="ctr"/>
        <c:lblOffset val="100"/>
        <c:noMultiLvlLbl val="0"/>
      </c:catAx>
      <c:valAx>
        <c:axId val="3145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Deficit en porcentaje del PIB (España-Alemania)</a:t>
            </a:r>
          </a:p>
          <a:p>
            <a:pPr>
              <a:defRPr/>
            </a:pPr>
            <a:r>
              <a:rPr lang="es-ES"/>
              <a:t>[2005-2019]</a:t>
            </a:r>
          </a:p>
          <a:p>
            <a:pPr>
              <a:defRPr/>
            </a:pPr>
            <a:r>
              <a:rPr lang="es-ES"/>
              <a:t>Fuente: Eurostat - Elaboracion propia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285913088655514E-2"/>
          <c:y val="0.20266474733354084"/>
          <c:w val="0.90625811778676657"/>
          <c:h val="0.69153828643590243"/>
        </c:manualLayout>
      </c:layout>
      <c:lineChart>
        <c:grouping val="standard"/>
        <c:varyColors val="0"/>
        <c:ser>
          <c:idx val="0"/>
          <c:order val="0"/>
          <c:tx>
            <c:v>Alemania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EUROSTAT_23!$B$26:$U$26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EUROSTAT_23!$B$27:$U$27</c:f>
              <c:numCache>
                <c:formatCode>#,##0.0</c:formatCode>
                <c:ptCount val="20"/>
                <c:pt idx="0">
                  <c:v>-1.6</c:v>
                </c:pt>
                <c:pt idx="1">
                  <c:v>-3</c:v>
                </c:pt>
                <c:pt idx="2">
                  <c:v>-3.9</c:v>
                </c:pt>
                <c:pt idx="3">
                  <c:v>-3.7</c:v>
                </c:pt>
                <c:pt idx="4">
                  <c:v>-3.3</c:v>
                </c:pt>
                <c:pt idx="5">
                  <c:v>-3.3</c:v>
                </c:pt>
                <c:pt idx="6">
                  <c:v>-1.7</c:v>
                </c:pt>
                <c:pt idx="7">
                  <c:v>0.3</c:v>
                </c:pt>
                <c:pt idx="8">
                  <c:v>-0.1</c:v>
                </c:pt>
                <c:pt idx="9">
                  <c:v>-3.2</c:v>
                </c:pt>
                <c:pt idx="10">
                  <c:v>-4.4000000000000004</c:v>
                </c:pt>
                <c:pt idx="11">
                  <c:v>-0.9</c:v>
                </c:pt>
                <c:pt idx="12">
                  <c:v>0</c:v>
                </c:pt>
                <c:pt idx="13">
                  <c:v>0</c:v>
                </c:pt>
                <c:pt idx="14">
                  <c:v>0.6</c:v>
                </c:pt>
                <c:pt idx="15">
                  <c:v>0.9</c:v>
                </c:pt>
                <c:pt idx="16">
                  <c:v>1.2</c:v>
                </c:pt>
                <c:pt idx="17">
                  <c:v>1.2</c:v>
                </c:pt>
                <c:pt idx="18">
                  <c:v>1.9</c:v>
                </c:pt>
                <c:pt idx="1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6-49E0-B686-027A6A963773}"/>
            </c:ext>
          </c:extLst>
        </c:ser>
        <c:ser>
          <c:idx val="1"/>
          <c:order val="1"/>
          <c:tx>
            <c:v>España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EUROSTAT_23!$B$26:$U$26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EUROSTAT_23!$B$29:$U$29</c:f>
              <c:numCache>
                <c:formatCode>#,##0.0</c:formatCode>
                <c:ptCount val="20"/>
                <c:pt idx="0">
                  <c:v>-1.2</c:v>
                </c:pt>
                <c:pt idx="1">
                  <c:v>-0.5</c:v>
                </c:pt>
                <c:pt idx="2">
                  <c:v>-0.3</c:v>
                </c:pt>
                <c:pt idx="3">
                  <c:v>-0.4</c:v>
                </c:pt>
                <c:pt idx="4">
                  <c:v>-0.1</c:v>
                </c:pt>
                <c:pt idx="5">
                  <c:v>1.2</c:v>
                </c:pt>
                <c:pt idx="6">
                  <c:v>2.1</c:v>
                </c:pt>
                <c:pt idx="7">
                  <c:v>1.9</c:v>
                </c:pt>
                <c:pt idx="8">
                  <c:v>-4.5999999999999996</c:v>
                </c:pt>
                <c:pt idx="9">
                  <c:v>-11.3</c:v>
                </c:pt>
                <c:pt idx="10">
                  <c:v>-9.5</c:v>
                </c:pt>
                <c:pt idx="11">
                  <c:v>-9.6999999999999993</c:v>
                </c:pt>
                <c:pt idx="12">
                  <c:v>-10.7</c:v>
                </c:pt>
                <c:pt idx="13">
                  <c:v>-7</c:v>
                </c:pt>
                <c:pt idx="14">
                  <c:v>-5.9</c:v>
                </c:pt>
                <c:pt idx="15">
                  <c:v>-5.2</c:v>
                </c:pt>
                <c:pt idx="16">
                  <c:v>-4.3</c:v>
                </c:pt>
                <c:pt idx="17">
                  <c:v>-3</c:v>
                </c:pt>
                <c:pt idx="18">
                  <c:v>-2.5</c:v>
                </c:pt>
                <c:pt idx="1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6-49E0-B686-027A6A96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42240"/>
        <c:axId val="314543416"/>
      </c:lineChart>
      <c:catAx>
        <c:axId val="3145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3416"/>
        <c:crosses val="autoZero"/>
        <c:auto val="1"/>
        <c:lblAlgn val="ctr"/>
        <c:lblOffset val="100"/>
        <c:noMultiLvlLbl val="0"/>
      </c:catAx>
      <c:valAx>
        <c:axId val="3145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Deficit en millones de euros y % PIB (España)</a:t>
            </a:r>
          </a:p>
          <a:p>
            <a:pPr>
              <a:defRPr/>
            </a:pPr>
            <a:r>
              <a:rPr lang="es-E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[2000-2019]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Fuente: Eurostat - Elaboracion propia</a:t>
            </a:r>
            <a:endParaRPr lang="es-ES">
              <a:effectLst/>
            </a:endParaRP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Millones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EUROSTAT_23!$H$11:$U$11</c:f>
              <c:strCach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strCache>
            </c:strRef>
          </c:cat>
          <c:val>
            <c:numRef>
              <c:f>EUROSTAT_23!$H$14:$U$14</c:f>
              <c:numCache>
                <c:formatCode>#,##0.0</c:formatCode>
                <c:ptCount val="14"/>
                <c:pt idx="0">
                  <c:v>21322</c:v>
                </c:pt>
                <c:pt idx="1">
                  <c:v>20287</c:v>
                </c:pt>
                <c:pt idx="2">
                  <c:v>-50731</c:v>
                </c:pt>
                <c:pt idx="3">
                  <c:v>-120576</c:v>
                </c:pt>
                <c:pt idx="4">
                  <c:v>-102193</c:v>
                </c:pt>
                <c:pt idx="5">
                  <c:v>-103606</c:v>
                </c:pt>
                <c:pt idx="6">
                  <c:v>-110696</c:v>
                </c:pt>
                <c:pt idx="7">
                  <c:v>-71791</c:v>
                </c:pt>
                <c:pt idx="8">
                  <c:v>-61056</c:v>
                </c:pt>
                <c:pt idx="9">
                  <c:v>-55786</c:v>
                </c:pt>
                <c:pt idx="10">
                  <c:v>-47953</c:v>
                </c:pt>
                <c:pt idx="11">
                  <c:v>-35138</c:v>
                </c:pt>
                <c:pt idx="12">
                  <c:v>-30495</c:v>
                </c:pt>
                <c:pt idx="13">
                  <c:v>-35195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B-4932-A9AA-ED061C74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36752"/>
        <c:axId val="314537928"/>
      </c:lineChart>
      <c:lineChart>
        <c:grouping val="standard"/>
        <c:varyColors val="0"/>
        <c:ser>
          <c:idx val="1"/>
          <c:order val="1"/>
          <c:tx>
            <c:v>%PIB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EUROSTAT_23!$H$29:$U$29</c:f>
              <c:numCache>
                <c:formatCode>#,##0.0</c:formatCode>
                <c:ptCount val="14"/>
                <c:pt idx="0">
                  <c:v>2.1</c:v>
                </c:pt>
                <c:pt idx="1">
                  <c:v>1.9</c:v>
                </c:pt>
                <c:pt idx="2">
                  <c:v>-4.5999999999999996</c:v>
                </c:pt>
                <c:pt idx="3">
                  <c:v>-11.3</c:v>
                </c:pt>
                <c:pt idx="4">
                  <c:v>-9.5</c:v>
                </c:pt>
                <c:pt idx="5">
                  <c:v>-9.6999999999999993</c:v>
                </c:pt>
                <c:pt idx="6">
                  <c:v>-10.7</c:v>
                </c:pt>
                <c:pt idx="7">
                  <c:v>-7</c:v>
                </c:pt>
                <c:pt idx="8">
                  <c:v>-5.9</c:v>
                </c:pt>
                <c:pt idx="9">
                  <c:v>-5.2</c:v>
                </c:pt>
                <c:pt idx="10">
                  <c:v>-4.3</c:v>
                </c:pt>
                <c:pt idx="11">
                  <c:v>-3</c:v>
                </c:pt>
                <c:pt idx="12">
                  <c:v>-2.5</c:v>
                </c:pt>
                <c:pt idx="13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B-4932-A9AA-ED061C74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38712"/>
        <c:axId val="314537144"/>
      </c:lineChart>
      <c:catAx>
        <c:axId val="3145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37928"/>
        <c:crosses val="autoZero"/>
        <c:auto val="1"/>
        <c:lblAlgn val="ctr"/>
        <c:lblOffset val="100"/>
        <c:noMultiLvlLbl val="0"/>
      </c:catAx>
      <c:valAx>
        <c:axId val="3145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36752"/>
        <c:crosses val="autoZero"/>
        <c:crossBetween val="between"/>
      </c:valAx>
      <c:valAx>
        <c:axId val="314537144"/>
        <c:scaling>
          <c:orientation val="minMax"/>
        </c:scaling>
        <c:delete val="0"/>
        <c:axPos val="r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538712"/>
        <c:crosses val="max"/>
        <c:crossBetween val="between"/>
      </c:valAx>
      <c:catAx>
        <c:axId val="314538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537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6</xdr:row>
      <xdr:rowOff>185737</xdr:rowOff>
    </xdr:from>
    <xdr:to>
      <xdr:col>13</xdr:col>
      <xdr:colOff>523874</xdr:colOff>
      <xdr:row>27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1045481</xdr:colOff>
      <xdr:row>141</xdr:row>
      <xdr:rowOff>167594</xdr:rowOff>
    </xdr:from>
    <xdr:to>
      <xdr:col>11</xdr:col>
      <xdr:colOff>581025</xdr:colOff>
      <xdr:row>159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1594302</xdr:colOff>
      <xdr:row>168</xdr:row>
      <xdr:rowOff>175304</xdr:rowOff>
    </xdr:from>
    <xdr:to>
      <xdr:col>12</xdr:col>
      <xdr:colOff>695325</xdr:colOff>
      <xdr:row>189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542924</xdr:colOff>
      <xdr:row>53</xdr:row>
      <xdr:rowOff>76199</xdr:rowOff>
    </xdr:from>
    <xdr:to>
      <xdr:col>14</xdr:col>
      <xdr:colOff>571500</xdr:colOff>
      <xdr:row>76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95</xdr:row>
      <xdr:rowOff>95249</xdr:rowOff>
    </xdr:from>
    <xdr:to>
      <xdr:col>13</xdr:col>
      <xdr:colOff>723900</xdr:colOff>
      <xdr:row>116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31023</xdr:colOff>
      <xdr:row>17</xdr:row>
      <xdr:rowOff>126818</xdr:rowOff>
    </xdr:from>
    <xdr:to>
      <xdr:col>7</xdr:col>
      <xdr:colOff>312963</xdr:colOff>
      <xdr:row>37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188867</xdr:colOff>
      <xdr:row>17</xdr:row>
      <xdr:rowOff>125730</xdr:rowOff>
    </xdr:from>
    <xdr:to>
      <xdr:col>16</xdr:col>
      <xdr:colOff>544285</xdr:colOff>
      <xdr:row>36</xdr:row>
      <xdr:rowOff>108858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59872</xdr:colOff>
      <xdr:row>41</xdr:row>
      <xdr:rowOff>146956</xdr:rowOff>
    </xdr:from>
    <xdr:to>
      <xdr:col>22</xdr:col>
      <xdr:colOff>653143</xdr:colOff>
      <xdr:row>61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51707</xdr:colOff>
      <xdr:row>41</xdr:row>
      <xdr:rowOff>8162</xdr:rowOff>
    </xdr:from>
    <xdr:to>
      <xdr:col>12</xdr:col>
      <xdr:colOff>-1</xdr:colOff>
      <xdr:row>62</xdr:row>
      <xdr:rowOff>122465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527956</xdr:colOff>
      <xdr:row>75</xdr:row>
      <xdr:rowOff>97972</xdr:rowOff>
    </xdr:from>
    <xdr:to>
      <xdr:col>10</xdr:col>
      <xdr:colOff>462642</xdr:colOff>
      <xdr:row>98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23</xdr:row>
      <xdr:rowOff>138112</xdr:rowOff>
    </xdr:from>
    <xdr:to>
      <xdr:col>15</xdr:col>
      <xdr:colOff>95250</xdr:colOff>
      <xdr:row>41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642D9-5896-4D07-8B1D-C48B2B89C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145</xdr:row>
      <xdr:rowOff>4761</xdr:rowOff>
    </xdr:from>
    <xdr:to>
      <xdr:col>13</xdr:col>
      <xdr:colOff>523874</xdr:colOff>
      <xdr:row>163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CB0E8A-4C9D-457B-B5F0-886C29B3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257174</xdr:colOff>
      <xdr:row>64</xdr:row>
      <xdr:rowOff>100012</xdr:rowOff>
    </xdr:from>
    <xdr:to>
      <xdr:col>16</xdr:col>
      <xdr:colOff>76200</xdr:colOff>
      <xdr:row>84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FD95C6-C5BE-486C-9D4D-A61D914ED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276223</xdr:colOff>
      <xdr:row>110</xdr:row>
      <xdr:rowOff>28574</xdr:rowOff>
    </xdr:from>
    <xdr:to>
      <xdr:col>16</xdr:col>
      <xdr:colOff>361950</xdr:colOff>
      <xdr:row>128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DD0D78-0F7D-4080-B0F8-A3C3B2DCB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172</xdr:row>
      <xdr:rowOff>0</xdr:rowOff>
    </xdr:from>
    <xdr:to>
      <xdr:col>13</xdr:col>
      <xdr:colOff>552450</xdr:colOff>
      <xdr:row>188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A599DA-F696-4DF1-B7E1-F5B3609D2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17</xdr:row>
      <xdr:rowOff>128586</xdr:rowOff>
    </xdr:from>
    <xdr:to>
      <xdr:col>8</xdr:col>
      <xdr:colOff>85725</xdr:colOff>
      <xdr:row>37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46D62C-F0B1-4955-AA8F-FB3EAB8D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542924</xdr:colOff>
      <xdr:row>18</xdr:row>
      <xdr:rowOff>14286</xdr:rowOff>
    </xdr:from>
    <xdr:to>
      <xdr:col>17</xdr:col>
      <xdr:colOff>647700</xdr:colOff>
      <xdr:row>36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7BD4D5-F1BF-48FF-A5BD-3551702FA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268939</xdr:colOff>
      <xdr:row>37</xdr:row>
      <xdr:rowOff>30534</xdr:rowOff>
    </xdr:from>
    <xdr:to>
      <xdr:col>12</xdr:col>
      <xdr:colOff>235323</xdr:colOff>
      <xdr:row>56</xdr:row>
      <xdr:rowOff>168088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AEE358-8FCB-4AE1-B47F-B70EDD7E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207306</xdr:colOff>
      <xdr:row>58</xdr:row>
      <xdr:rowOff>180413</xdr:rowOff>
    </xdr:from>
    <xdr:to>
      <xdr:col>12</xdr:col>
      <xdr:colOff>56029</xdr:colOff>
      <xdr:row>82</xdr:row>
      <xdr:rowOff>44822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D3C75C-BA79-4216-B48A-3865D2905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1000125</xdr:colOff>
      <xdr:row>51</xdr:row>
      <xdr:rowOff>29158</xdr:rowOff>
    </xdr:from>
    <xdr:to>
      <xdr:col>13</xdr:col>
      <xdr:colOff>333375</xdr:colOff>
      <xdr:row>78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F5FB1-AF68-4677-B49B-157CA476B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1323975</xdr:colOff>
      <xdr:row>84</xdr:row>
      <xdr:rowOff>125184</xdr:rowOff>
    </xdr:from>
    <xdr:to>
      <xdr:col>12</xdr:col>
      <xdr:colOff>104775</xdr:colOff>
      <xdr:row>113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B17058-4830-4CDF-A901-896C23F90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6cc49179844f7eb/Escritorio/ADE/excel1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tuaciones Examen"/>
      <sheetName val="Puntuaciones Examen depuradas"/>
      <sheetName val="Copia puntos examenes"/>
      <sheetName val="Copia Puntuaciones Examenes Dep"/>
      <sheetName val="FMI datos"/>
      <sheetName val="FMI cálculos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1.8859999999999999</v>
          </cell>
          <cell r="D7">
            <v>0.35899999999999999</v>
          </cell>
        </row>
        <row r="8">
          <cell r="B8">
            <v>-0.108</v>
          </cell>
          <cell r="D8">
            <v>1.2329999999999997</v>
          </cell>
        </row>
        <row r="9">
          <cell r="B9">
            <v>3.5219999999999998</v>
          </cell>
          <cell r="D9">
            <v>0.64200000000000035</v>
          </cell>
        </row>
        <row r="10">
          <cell r="B10">
            <v>2.7530000000000001</v>
          </cell>
          <cell r="D10">
            <v>-0.58399999999999963</v>
          </cell>
        </row>
        <row r="11">
          <cell r="B11">
            <v>4.0289999999999999</v>
          </cell>
          <cell r="D11">
            <v>-0.80800000000000072</v>
          </cell>
        </row>
        <row r="12">
          <cell r="B12">
            <v>2.6840000000000002</v>
          </cell>
          <cell r="D12">
            <v>-0.50800000000000001</v>
          </cell>
        </row>
        <row r="13">
          <cell r="B13">
            <v>3.7719999999999998</v>
          </cell>
          <cell r="D13">
            <v>-0.18399999999999928</v>
          </cell>
        </row>
        <row r="14">
          <cell r="B14">
            <v>4.4470000000000001</v>
          </cell>
          <cell r="D14">
            <v>-0.46600000000000019</v>
          </cell>
        </row>
        <row r="15">
          <cell r="B15">
            <v>4.4809999999999999</v>
          </cell>
          <cell r="D15">
            <v>-0.44200000000000017</v>
          </cell>
        </row>
        <row r="16">
          <cell r="B16">
            <v>4.7530000000000001</v>
          </cell>
          <cell r="D16">
            <v>-0.28300000000000036</v>
          </cell>
        </row>
        <row r="17">
          <cell r="B17">
            <v>4.1269999999999998</v>
          </cell>
          <cell r="D17">
            <v>-0.24999999999999956</v>
          </cell>
        </row>
        <row r="18">
          <cell r="B18">
            <v>0.999</v>
          </cell>
          <cell r="D18">
            <v>0.77499999999999991</v>
          </cell>
        </row>
        <row r="19">
          <cell r="B19">
            <v>1.742</v>
          </cell>
          <cell r="D19">
            <v>1.0410000000000004</v>
          </cell>
        </row>
        <row r="20">
          <cell r="B20">
            <v>2.8610000000000002</v>
          </cell>
          <cell r="D20">
            <v>0.20899999999999963</v>
          </cell>
        </row>
        <row r="21">
          <cell r="B21">
            <v>3.7989999999999999</v>
          </cell>
          <cell r="D21">
            <v>-0.45000000000000018</v>
          </cell>
        </row>
        <row r="22">
          <cell r="B22">
            <v>3.5129999999999999</v>
          </cell>
          <cell r="D22">
            <v>-0.45899999999999963</v>
          </cell>
        </row>
        <row r="23">
          <cell r="B23">
            <v>2.855</v>
          </cell>
          <cell r="D23">
            <v>-0.47500000000000053</v>
          </cell>
        </row>
        <row r="24">
          <cell r="B24">
            <v>1.8759999999999999</v>
          </cell>
          <cell r="D24">
            <v>9.0000000000003411E-3</v>
          </cell>
        </row>
        <row r="25">
          <cell r="B25">
            <v>-0.13700000000000001</v>
          </cell>
          <cell r="D25">
            <v>1.1829999999999998</v>
          </cell>
        </row>
        <row r="26">
          <cell r="B26">
            <v>-2.5369999999999999</v>
          </cell>
          <cell r="D26">
            <v>3.4829999999999997</v>
          </cell>
        </row>
        <row r="27">
          <cell r="B27">
            <v>2.5640000000000001</v>
          </cell>
          <cell r="D27">
            <v>0.32500000000000107</v>
          </cell>
        </row>
        <row r="28">
          <cell r="B28">
            <v>1.5509999999999999</v>
          </cell>
          <cell r="D28">
            <v>-0.67500000000000071</v>
          </cell>
        </row>
        <row r="29">
          <cell r="B29">
            <v>2.2490000000000001</v>
          </cell>
          <cell r="D29">
            <v>-0.85800000000000054</v>
          </cell>
        </row>
        <row r="30">
          <cell r="B30">
            <v>1.8420000000000001</v>
          </cell>
          <cell r="D30">
            <v>-0.71699999999999964</v>
          </cell>
        </row>
        <row r="31">
          <cell r="B31">
            <v>2.5259999999999998</v>
          </cell>
          <cell r="D31">
            <v>-1.1999999999999993</v>
          </cell>
        </row>
        <row r="32">
          <cell r="B32">
            <v>3.0760000000000001</v>
          </cell>
          <cell r="D32">
            <v>-0.88300000000000001</v>
          </cell>
        </row>
        <row r="33">
          <cell r="B33">
            <v>1.7110000000000001</v>
          </cell>
          <cell r="D33">
            <v>-0.40000000000000036</v>
          </cell>
        </row>
        <row r="34">
          <cell r="B34">
            <v>2.3330000000000002</v>
          </cell>
          <cell r="D34">
            <v>-0.53300000000000036</v>
          </cell>
        </row>
        <row r="35">
          <cell r="B35">
            <v>2.9969999999999999</v>
          </cell>
          <cell r="D35">
            <v>-0.44999999999999973</v>
          </cell>
        </row>
        <row r="36">
          <cell r="B36">
            <v>2.161</v>
          </cell>
          <cell r="D36">
            <v>-0.22500000000000009</v>
          </cell>
        </row>
        <row r="51">
          <cell r="B51">
            <v>5.7229999999999999</v>
          </cell>
          <cell r="D51">
            <v>-0.63499999999999979</v>
          </cell>
        </row>
        <row r="52">
          <cell r="B52">
            <v>5.0110000000000001</v>
          </cell>
          <cell r="D52">
            <v>-0.6850000000000005</v>
          </cell>
        </row>
        <row r="53">
          <cell r="B53">
            <v>1.92</v>
          </cell>
          <cell r="D53">
            <v>1.1219999999999999</v>
          </cell>
        </row>
        <row r="54">
          <cell r="B54">
            <v>-0.97699999999999998</v>
          </cell>
          <cell r="D54">
            <v>1.1830000000000007</v>
          </cell>
        </row>
        <row r="55">
          <cell r="B55">
            <v>2.399</v>
          </cell>
          <cell r="D55">
            <v>0.65000000000000036</v>
          </cell>
        </row>
        <row r="56">
          <cell r="B56">
            <v>1.5409999999999999</v>
          </cell>
          <cell r="D56">
            <v>-0.19200000000000017</v>
          </cell>
        </row>
        <row r="57">
          <cell r="B57">
            <v>0.81599999999999995</v>
          </cell>
          <cell r="D57">
            <v>0.67499999999999893</v>
          </cell>
        </row>
        <row r="58">
          <cell r="B58">
            <v>1.7849999999999999</v>
          </cell>
          <cell r="D58">
            <v>0.75</v>
          </cell>
        </row>
        <row r="59">
          <cell r="B59">
            <v>2.02</v>
          </cell>
          <cell r="D59">
            <v>-0.27500000000000036</v>
          </cell>
        </row>
        <row r="60">
          <cell r="B60">
            <v>1.887</v>
          </cell>
          <cell r="D60">
            <v>-0.82499999999999929</v>
          </cell>
        </row>
        <row r="61">
          <cell r="B61">
            <v>2.9039999999999999</v>
          </cell>
          <cell r="D61">
            <v>-0.60799999999999965</v>
          </cell>
        </row>
        <row r="62">
          <cell r="B62">
            <v>1.6870000000000001</v>
          </cell>
          <cell r="D62">
            <v>-0.15000000000000036</v>
          </cell>
        </row>
        <row r="63">
          <cell r="B63">
            <v>-0.20100000000000001</v>
          </cell>
          <cell r="D63">
            <v>0.79999999999999982</v>
          </cell>
        </row>
        <row r="64">
          <cell r="B64">
            <v>-0.70299999999999996</v>
          </cell>
          <cell r="D64">
            <v>1.1080000000000005</v>
          </cell>
        </row>
        <row r="65">
          <cell r="B65">
            <v>1.1839999999999999</v>
          </cell>
          <cell r="D65">
            <v>0.625</v>
          </cell>
        </row>
        <row r="66">
          <cell r="B66">
            <v>0.72599999999999998</v>
          </cell>
          <cell r="D66">
            <v>0.67499999999999893</v>
          </cell>
        </row>
        <row r="67">
          <cell r="B67">
            <v>3.8140000000000001</v>
          </cell>
          <cell r="D67">
            <v>-0.9659999999999993</v>
          </cell>
        </row>
        <row r="68">
          <cell r="B68">
            <v>2.9820000000000002</v>
          </cell>
          <cell r="D68">
            <v>-1.4749999999999996</v>
          </cell>
        </row>
        <row r="69">
          <cell r="B69">
            <v>0.95899999999999996</v>
          </cell>
          <cell r="D69">
            <v>-1.1840000000000002</v>
          </cell>
        </row>
        <row r="70">
          <cell r="B70">
            <v>-5.6959999999999997</v>
          </cell>
          <cell r="D70">
            <v>0.28399999999999981</v>
          </cell>
        </row>
        <row r="71">
          <cell r="B71">
            <v>4.1849999999999996</v>
          </cell>
          <cell r="D71">
            <v>-0.73399999999999999</v>
          </cell>
        </row>
        <row r="72">
          <cell r="B72">
            <v>3.9140000000000001</v>
          </cell>
          <cell r="D72">
            <v>-1.0750000000000002</v>
          </cell>
        </row>
        <row r="73">
          <cell r="B73">
            <v>0.42699999999999999</v>
          </cell>
          <cell r="D73">
            <v>-0.49099999999999966</v>
          </cell>
        </row>
        <row r="74">
          <cell r="B74">
            <v>0.432</v>
          </cell>
          <cell r="D74">
            <v>-0.125</v>
          </cell>
        </row>
        <row r="75">
          <cell r="B75">
            <v>2.2170000000000001</v>
          </cell>
          <cell r="D75">
            <v>-0.23399999999999999</v>
          </cell>
        </row>
        <row r="76">
          <cell r="B76">
            <v>1.4870000000000001</v>
          </cell>
          <cell r="D76">
            <v>-0.375</v>
          </cell>
        </row>
        <row r="77">
          <cell r="B77">
            <v>2.23</v>
          </cell>
          <cell r="D77">
            <v>-0.47499999999999964</v>
          </cell>
        </row>
        <row r="78">
          <cell r="B78">
            <v>2.6040000000000001</v>
          </cell>
          <cell r="D78">
            <v>-0.40000000000000036</v>
          </cell>
        </row>
        <row r="79">
          <cell r="B79">
            <v>1.268</v>
          </cell>
          <cell r="D79">
            <v>-0.34100000000000019</v>
          </cell>
        </row>
        <row r="80">
          <cell r="B80">
            <v>0.55500000000000005</v>
          </cell>
          <cell r="D80">
            <v>-0.28399999999999981</v>
          </cell>
        </row>
        <row r="91">
          <cell r="B91">
            <v>3.847</v>
          </cell>
          <cell r="D91">
            <v>-1.0019999999999989</v>
          </cell>
        </row>
        <row r="92">
          <cell r="B92">
            <v>2.5249999999999999</v>
          </cell>
          <cell r="D92">
            <v>7.4999999999999289E-2</v>
          </cell>
        </row>
        <row r="93">
          <cell r="B93">
            <v>0.85099999999999998</v>
          </cell>
          <cell r="D93">
            <v>2.0400000000000027</v>
          </cell>
        </row>
        <row r="94">
          <cell r="B94">
            <v>-1.3140000000000001</v>
          </cell>
          <cell r="D94">
            <v>4.286999999999999</v>
          </cell>
        </row>
        <row r="95">
          <cell r="B95">
            <v>2.335</v>
          </cell>
          <cell r="D95">
            <v>1.477999999999998</v>
          </cell>
        </row>
        <row r="96">
          <cell r="B96">
            <v>4.1219999999999999</v>
          </cell>
          <cell r="D96">
            <v>-1.218</v>
          </cell>
        </row>
        <row r="97">
          <cell r="B97">
            <v>2.4209999999999998</v>
          </cell>
          <cell r="D97">
            <v>-0.82000000000000028</v>
          </cell>
        </row>
        <row r="98">
          <cell r="B98">
            <v>3.8650000000000002</v>
          </cell>
          <cell r="D98">
            <v>-1.4699999999999989</v>
          </cell>
        </row>
        <row r="99">
          <cell r="B99">
            <v>4.4690000000000003</v>
          </cell>
          <cell r="D99">
            <v>-2.004999999999999</v>
          </cell>
        </row>
        <row r="100">
          <cell r="B100">
            <v>4.7450000000000001</v>
          </cell>
          <cell r="D100">
            <v>-2.9649999999999999</v>
          </cell>
        </row>
        <row r="101">
          <cell r="B101">
            <v>5.0529999999999999</v>
          </cell>
          <cell r="D101">
            <v>-1.7830000000000013</v>
          </cell>
        </row>
        <row r="102">
          <cell r="B102">
            <v>3.9359999999999999</v>
          </cell>
          <cell r="D102">
            <v>-3.3170000000000002</v>
          </cell>
        </row>
        <row r="103">
          <cell r="B103">
            <v>2.7269999999999999</v>
          </cell>
          <cell r="D103">
            <v>0.91000000000000014</v>
          </cell>
        </row>
        <row r="104">
          <cell r="B104">
            <v>2.984</v>
          </cell>
          <cell r="D104">
            <v>3.5000000000000142E-2</v>
          </cell>
        </row>
        <row r="105">
          <cell r="B105">
            <v>3.1179999999999999</v>
          </cell>
          <cell r="D105">
            <v>-0.51999999999999957</v>
          </cell>
        </row>
        <row r="106">
          <cell r="B106">
            <v>3.6560000000000001</v>
          </cell>
          <cell r="D106">
            <v>-1.8119999999999994</v>
          </cell>
        </row>
        <row r="107">
          <cell r="B107">
            <v>4.1040000000000001</v>
          </cell>
          <cell r="D107">
            <v>-0.70000000000000107</v>
          </cell>
        </row>
        <row r="108">
          <cell r="B108">
            <v>3.6019999999999999</v>
          </cell>
          <cell r="D108">
            <v>-0.21999999999999886</v>
          </cell>
        </row>
        <row r="109">
          <cell r="B109">
            <v>0.88900000000000001</v>
          </cell>
          <cell r="D109">
            <v>3.0119999999999987</v>
          </cell>
        </row>
        <row r="110">
          <cell r="B110">
            <v>-3.7690000000000001</v>
          </cell>
          <cell r="D110">
            <v>6.6100000000000012</v>
          </cell>
        </row>
        <row r="111">
          <cell r="B111">
            <v>0.16800000000000001</v>
          </cell>
          <cell r="D111">
            <v>2.0030000000000001</v>
          </cell>
        </row>
        <row r="112">
          <cell r="B112">
            <v>-0.81399999999999995</v>
          </cell>
          <cell r="D112">
            <v>1.532</v>
          </cell>
        </row>
        <row r="113">
          <cell r="B113">
            <v>-2.9580000000000002</v>
          </cell>
          <cell r="D113">
            <v>3.3979999999999997</v>
          </cell>
        </row>
        <row r="114">
          <cell r="B114">
            <v>-1.4370000000000001</v>
          </cell>
          <cell r="D114">
            <v>1.3069999999999986</v>
          </cell>
        </row>
        <row r="115">
          <cell r="B115">
            <v>1.3819999999999999</v>
          </cell>
          <cell r="D115">
            <v>-1.6519999999999975</v>
          </cell>
        </row>
        <row r="116">
          <cell r="B116">
            <v>3.8370000000000002</v>
          </cell>
          <cell r="D116">
            <v>-2.3850000000000016</v>
          </cell>
        </row>
        <row r="117">
          <cell r="B117">
            <v>3.028</v>
          </cell>
          <cell r="D117">
            <v>-2.4229999999999983</v>
          </cell>
        </row>
        <row r="118">
          <cell r="B118">
            <v>2.895</v>
          </cell>
          <cell r="D118">
            <v>-2.41</v>
          </cell>
        </row>
        <row r="119">
          <cell r="B119">
            <v>2.3540000000000001</v>
          </cell>
          <cell r="D119">
            <v>-1.9700000000000006</v>
          </cell>
        </row>
        <row r="120">
          <cell r="B120">
            <v>1.9770000000000001</v>
          </cell>
          <cell r="D120">
            <v>-1.1500000000000004</v>
          </cell>
        </row>
        <row r="126">
          <cell r="F126">
            <v>-3.0249999999999999</v>
          </cell>
          <cell r="G126">
            <v>-3.875</v>
          </cell>
          <cell r="H126">
            <v>-3.7040000000000002</v>
          </cell>
          <cell r="I126">
            <v>-3.3340000000000001</v>
          </cell>
          <cell r="J126">
            <v>-3.319</v>
          </cell>
          <cell r="K126">
            <v>-1.653</v>
          </cell>
          <cell r="L126">
            <v>0.26100000000000001</v>
          </cell>
          <cell r="M126">
            <v>-0.11600000000000001</v>
          </cell>
          <cell r="N126">
            <v>-3.1509999999999998</v>
          </cell>
          <cell r="O126">
            <v>-4.3789999999999996</v>
          </cell>
          <cell r="P126">
            <v>-0.88100000000000001</v>
          </cell>
          <cell r="Q126">
            <v>8.9999999999999993E-3</v>
          </cell>
          <cell r="R126">
            <v>0.04</v>
          </cell>
          <cell r="S126">
            <v>0.57999999999999996</v>
          </cell>
          <cell r="T126">
            <v>0.96099999999999997</v>
          </cell>
          <cell r="U126">
            <v>1.1599999999999999</v>
          </cell>
          <cell r="V126">
            <v>1.3620000000000001</v>
          </cell>
          <cell r="W126">
            <v>1.837</v>
          </cell>
          <cell r="X126">
            <v>1.5209999999999999</v>
          </cell>
        </row>
        <row r="127">
          <cell r="F127">
            <v>-0.45500000000000002</v>
          </cell>
          <cell r="G127">
            <v>-0.317</v>
          </cell>
          <cell r="H127">
            <v>-0.375</v>
          </cell>
          <cell r="I127">
            <v>-9.5000000000000001E-2</v>
          </cell>
          <cell r="J127">
            <v>1.232</v>
          </cell>
          <cell r="K127">
            <v>2.1240000000000001</v>
          </cell>
          <cell r="L127">
            <v>1.8859999999999999</v>
          </cell>
          <cell r="M127">
            <v>-4.5720000000000001</v>
          </cell>
          <cell r="N127">
            <v>-11.276</v>
          </cell>
          <cell r="O127">
            <v>-9.5269999999999992</v>
          </cell>
          <cell r="P127">
            <v>-9.74</v>
          </cell>
          <cell r="Q127">
            <v>-10.736000000000001</v>
          </cell>
          <cell r="R127">
            <v>-7.0359999999999996</v>
          </cell>
          <cell r="S127">
            <v>-5.915</v>
          </cell>
          <cell r="T127">
            <v>-5.1769999999999996</v>
          </cell>
          <cell r="U127">
            <v>-4.3049999999999997</v>
          </cell>
          <cell r="V127">
            <v>-3.024</v>
          </cell>
          <cell r="W127">
            <v>-2.5369999999999999</v>
          </cell>
          <cell r="X127">
            <v>-2.8260000000000001</v>
          </cell>
        </row>
        <row r="128">
          <cell r="F128">
            <v>-0.53700000000000003</v>
          </cell>
          <cell r="G128">
            <v>-3.8119999999999998</v>
          </cell>
          <cell r="H128">
            <v>-4.7640000000000002</v>
          </cell>
          <cell r="I128">
            <v>-4.2380000000000004</v>
          </cell>
          <cell r="J128">
            <v>-3.069</v>
          </cell>
          <cell r="K128">
            <v>-2.0289999999999999</v>
          </cell>
          <cell r="L128">
            <v>-2.91</v>
          </cell>
          <cell r="M128">
            <v>-6.63</v>
          </cell>
          <cell r="N128">
            <v>-13.196999999999999</v>
          </cell>
          <cell r="O128">
            <v>-11.023999999999999</v>
          </cell>
          <cell r="P128">
            <v>-9.7029999999999994</v>
          </cell>
          <cell r="Q128">
            <v>-8.0280000000000005</v>
          </cell>
          <cell r="R128">
            <v>-4.5640000000000001</v>
          </cell>
          <cell r="S128">
            <v>-4.0579999999999998</v>
          </cell>
          <cell r="T128">
            <v>-3.556</v>
          </cell>
          <cell r="U128">
            <v>-4.3639999999999999</v>
          </cell>
          <cell r="V128">
            <v>-4.5910000000000002</v>
          </cell>
          <cell r="W128">
            <v>-5.7859999999999996</v>
          </cell>
          <cell r="X128">
            <v>-6.3490000000000002</v>
          </cell>
        </row>
        <row r="152">
          <cell r="F152">
            <v>-1.161</v>
          </cell>
          <cell r="G152">
            <v>-0.45500000000000002</v>
          </cell>
          <cell r="H152">
            <v>-0.317</v>
          </cell>
          <cell r="I152">
            <v>-0.375</v>
          </cell>
          <cell r="J152">
            <v>-9.5000000000000001E-2</v>
          </cell>
          <cell r="K152">
            <v>1.232</v>
          </cell>
          <cell r="L152">
            <v>2.1240000000000001</v>
          </cell>
          <cell r="M152">
            <v>1.8859999999999999</v>
          </cell>
          <cell r="N152">
            <v>-4.5720000000000001</v>
          </cell>
          <cell r="O152">
            <v>-11.276</v>
          </cell>
          <cell r="P152">
            <v>-9.5269999999999992</v>
          </cell>
          <cell r="Q152">
            <v>-9.74</v>
          </cell>
          <cell r="R152">
            <v>-10.736000000000001</v>
          </cell>
          <cell r="S152">
            <v>-7.0359999999999996</v>
          </cell>
          <cell r="T152">
            <v>-5.915</v>
          </cell>
          <cell r="U152">
            <v>-5.1769999999999996</v>
          </cell>
          <cell r="V152">
            <v>-4.3049999999999997</v>
          </cell>
          <cell r="W152">
            <v>-3.024</v>
          </cell>
          <cell r="X152">
            <v>-2.5369999999999999</v>
          </cell>
          <cell r="Y152">
            <v>-2.8260000000000001</v>
          </cell>
        </row>
        <row r="153">
          <cell r="F153">
            <v>-4.3099999999999996</v>
          </cell>
          <cell r="G153">
            <v>-4.375</v>
          </cell>
          <cell r="H153">
            <v>-3.73</v>
          </cell>
          <cell r="I153">
            <v>-3.883</v>
          </cell>
          <cell r="J153">
            <v>-5.4820000000000002</v>
          </cell>
          <cell r="K153">
            <v>-7.2539999999999996</v>
          </cell>
          <cell r="L153">
            <v>-8.8510000000000009</v>
          </cell>
          <cell r="M153">
            <v>-9.4320000000000004</v>
          </cell>
          <cell r="N153">
            <v>-8.9030000000000005</v>
          </cell>
          <cell r="O153">
            <v>-4.0880000000000001</v>
          </cell>
          <cell r="P153">
            <v>-3.6560000000000001</v>
          </cell>
          <cell r="Q153">
            <v>-2.7240000000000002</v>
          </cell>
          <cell r="R153">
            <v>8.5999999999999993E-2</v>
          </cell>
          <cell r="S153">
            <v>2.0379999999999998</v>
          </cell>
          <cell r="T153">
            <v>1.6990000000000001</v>
          </cell>
          <cell r="U153">
            <v>2.0259999999999998</v>
          </cell>
          <cell r="V153">
            <v>3.1760000000000002</v>
          </cell>
          <cell r="W153">
            <v>2.6749999999999998</v>
          </cell>
          <cell r="X153">
            <v>1.9370000000000001</v>
          </cell>
          <cell r="Y153">
            <v>1.972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IMGR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VALU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IMGR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VALU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Relationship Id="rId4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IMGR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VALU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2"/>
  <sheetViews>
    <sheetView zoomScaleNormal="100" workbookViewId="0">
      <selection activeCell="B3" sqref="B3"/>
    </sheetView>
  </sheetViews>
  <sheetFormatPr baseColWidth="10" defaultRowHeight="15" x14ac:dyDescent="0.25"/>
  <cols>
    <col min="1" max="1" width="8.85546875" customWidth="1"/>
    <col min="2" max="43" width="4.7109375" style="1" customWidth="1"/>
  </cols>
  <sheetData>
    <row r="1" spans="1:43" ht="15.6" customHeight="1" x14ac:dyDescent="0.25">
      <c r="A1" s="50" t="s">
        <v>0</v>
      </c>
      <c r="B1" s="1" t="s">
        <v>1</v>
      </c>
    </row>
    <row r="2" spans="1:43" ht="10.9" customHeight="1" x14ac:dyDescent="0.25">
      <c r="A2" s="5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</row>
    <row r="3" spans="1:43" x14ac:dyDescent="0.25">
      <c r="A3">
        <v>1</v>
      </c>
      <c r="B3" s="1">
        <f>($A3-B$2/3)*10/40</f>
        <v>0.25</v>
      </c>
      <c r="C3" s="1">
        <f t="shared" ref="C3:AP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  <c r="AP3" s="1">
        <f t="shared" si="0"/>
        <v>-3.0833333333333335</v>
      </c>
      <c r="AQ3" s="1">
        <f t="shared" ref="AQ3:AQ42" si="1">($A3-AQ$2/3)*10/40</f>
        <v>-3.1666666666666665</v>
      </c>
    </row>
    <row r="4" spans="1:43" x14ac:dyDescent="0.25">
      <c r="A4">
        <v>2</v>
      </c>
      <c r="B4" s="1">
        <f t="shared" ref="B4:Q24" si="2">($A4-B$2/3)*10/40</f>
        <v>0.5</v>
      </c>
      <c r="C4" s="1">
        <f t="shared" si="2"/>
        <v>0.41666666666666669</v>
      </c>
      <c r="D4" s="1">
        <f t="shared" si="2"/>
        <v>0.33333333333333337</v>
      </c>
      <c r="E4" s="1">
        <f t="shared" si="2"/>
        <v>0.25</v>
      </c>
      <c r="F4" s="1">
        <f t="shared" si="2"/>
        <v>0.16666666666666669</v>
      </c>
      <c r="G4" s="1">
        <f t="shared" si="2"/>
        <v>8.3333333333333315E-2</v>
      </c>
      <c r="H4" s="1">
        <f t="shared" si="2"/>
        <v>0</v>
      </c>
      <c r="I4" s="1">
        <f t="shared" si="2"/>
        <v>-8.333333333333337E-2</v>
      </c>
      <c r="J4" s="1">
        <f t="shared" si="2"/>
        <v>-0.16666666666666663</v>
      </c>
      <c r="K4" s="1">
        <f t="shared" si="2"/>
        <v>-0.25</v>
      </c>
      <c r="L4" s="1">
        <f t="shared" si="2"/>
        <v>-0.33333333333333337</v>
      </c>
      <c r="M4" s="1">
        <f t="shared" si="2"/>
        <v>-0.41666666666666663</v>
      </c>
      <c r="N4" s="1">
        <f t="shared" si="2"/>
        <v>-0.5</v>
      </c>
      <c r="O4" s="1">
        <f t="shared" si="2"/>
        <v>-0.58333333333333326</v>
      </c>
      <c r="P4" s="1">
        <f t="shared" si="2"/>
        <v>-0.66666666666666674</v>
      </c>
      <c r="Q4" s="1">
        <f t="shared" si="2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  <c r="AP4" s="1">
        <f t="shared" si="0"/>
        <v>-2.8333333333333335</v>
      </c>
      <c r="AQ4" s="1">
        <f t="shared" si="1"/>
        <v>-2.9166666666666665</v>
      </c>
    </row>
    <row r="5" spans="1:43" x14ac:dyDescent="0.25">
      <c r="A5">
        <v>3</v>
      </c>
      <c r="B5" s="1">
        <f t="shared" si="2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  <c r="AP5" s="1">
        <f t="shared" si="0"/>
        <v>-2.5833333333333335</v>
      </c>
      <c r="AQ5" s="1">
        <f t="shared" si="1"/>
        <v>-2.6666666666666665</v>
      </c>
    </row>
    <row r="6" spans="1:43" x14ac:dyDescent="0.25">
      <c r="A6">
        <v>4</v>
      </c>
      <c r="B6" s="1">
        <f t="shared" si="2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  <c r="AP6" s="1">
        <f t="shared" si="0"/>
        <v>-2.3333333333333335</v>
      </c>
      <c r="AQ6" s="1">
        <f t="shared" si="1"/>
        <v>-2.4166666666666665</v>
      </c>
    </row>
    <row r="7" spans="1:43" x14ac:dyDescent="0.25">
      <c r="A7">
        <v>5</v>
      </c>
      <c r="B7" s="1">
        <f t="shared" si="2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  <c r="AP7" s="1">
        <f t="shared" si="0"/>
        <v>-2.0833333333333335</v>
      </c>
      <c r="AQ7" s="1">
        <f t="shared" si="1"/>
        <v>-2.1666666666666665</v>
      </c>
    </row>
    <row r="8" spans="1:43" x14ac:dyDescent="0.25">
      <c r="A8">
        <v>6</v>
      </c>
      <c r="B8" s="1">
        <f t="shared" si="2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  <c r="AP8" s="1">
        <f t="shared" si="0"/>
        <v>-1.8333333333333335</v>
      </c>
      <c r="AQ8" s="1">
        <f t="shared" si="1"/>
        <v>-1.9166666666666665</v>
      </c>
    </row>
    <row r="9" spans="1:43" x14ac:dyDescent="0.25">
      <c r="A9">
        <v>7</v>
      </c>
      <c r="B9" s="1">
        <f t="shared" si="2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ref="AG9:AP9" si="3">($A9-AG$2/3)*10/40</f>
        <v>-0.83333333333333359</v>
      </c>
      <c r="AH9" s="1">
        <f t="shared" si="3"/>
        <v>-0.91666666666666641</v>
      </c>
      <c r="AI9" s="1">
        <f t="shared" si="3"/>
        <v>-1</v>
      </c>
      <c r="AJ9" s="1">
        <f t="shared" si="3"/>
        <v>-1.0833333333333335</v>
      </c>
      <c r="AK9" s="1">
        <f t="shared" si="3"/>
        <v>-1.1666666666666665</v>
      </c>
      <c r="AL9" s="1">
        <f t="shared" si="3"/>
        <v>-1.25</v>
      </c>
      <c r="AM9" s="1">
        <f t="shared" si="3"/>
        <v>-1.3333333333333335</v>
      </c>
      <c r="AN9" s="1">
        <f t="shared" si="3"/>
        <v>-1.4166666666666665</v>
      </c>
      <c r="AO9" s="1">
        <f t="shared" si="3"/>
        <v>-1.5</v>
      </c>
      <c r="AP9" s="1">
        <f t="shared" si="3"/>
        <v>-1.5833333333333335</v>
      </c>
      <c r="AQ9" s="1">
        <f t="shared" si="1"/>
        <v>-1.6666666666666665</v>
      </c>
    </row>
    <row r="10" spans="1:43" x14ac:dyDescent="0.25">
      <c r="A10">
        <v>8</v>
      </c>
      <c r="B10" s="1">
        <f t="shared" si="2"/>
        <v>2</v>
      </c>
      <c r="C10" s="1">
        <f t="shared" si="2"/>
        <v>1.9166666666666667</v>
      </c>
      <c r="D10" s="1">
        <f t="shared" si="2"/>
        <v>1.8333333333333333</v>
      </c>
      <c r="E10" s="1">
        <f t="shared" si="2"/>
        <v>1.75</v>
      </c>
      <c r="F10" s="1">
        <f t="shared" si="2"/>
        <v>1.6666666666666667</v>
      </c>
      <c r="G10" s="1">
        <f t="shared" si="2"/>
        <v>1.5833333333333333</v>
      </c>
      <c r="H10" s="1">
        <f t="shared" si="2"/>
        <v>1.5</v>
      </c>
      <c r="I10" s="1">
        <f t="shared" si="2"/>
        <v>1.4166666666666665</v>
      </c>
      <c r="J10" s="1">
        <f t="shared" si="2"/>
        <v>1.3333333333333335</v>
      </c>
      <c r="K10" s="1">
        <f t="shared" si="2"/>
        <v>1.25</v>
      </c>
      <c r="L10" s="1">
        <f t="shared" si="2"/>
        <v>1.1666666666666665</v>
      </c>
      <c r="M10" s="1">
        <f t="shared" si="2"/>
        <v>1.0833333333333335</v>
      </c>
      <c r="N10" s="1">
        <f t="shared" si="2"/>
        <v>1</v>
      </c>
      <c r="O10" s="1">
        <f t="shared" si="2"/>
        <v>0.91666666666666674</v>
      </c>
      <c r="P10" s="1">
        <f t="shared" si="2"/>
        <v>0.83333333333333326</v>
      </c>
      <c r="Q10" s="1">
        <f t="shared" si="2"/>
        <v>0.75</v>
      </c>
      <c r="R10" s="1">
        <f t="shared" ref="R10:AP20" si="4">($A10-R$2/3)*10/40</f>
        <v>0.66666666666666674</v>
      </c>
      <c r="S10" s="1">
        <f t="shared" si="4"/>
        <v>0.58333333333333326</v>
      </c>
      <c r="T10" s="1">
        <f t="shared" si="4"/>
        <v>0.5</v>
      </c>
      <c r="U10" s="1">
        <f t="shared" si="4"/>
        <v>0.4166666666666668</v>
      </c>
      <c r="V10" s="1">
        <f t="shared" si="4"/>
        <v>0.33333333333333326</v>
      </c>
      <c r="W10" s="1">
        <f t="shared" si="4"/>
        <v>0.25</v>
      </c>
      <c r="X10" s="1">
        <f t="shared" si="4"/>
        <v>0.16666666666666674</v>
      </c>
      <c r="Y10" s="1">
        <f t="shared" si="4"/>
        <v>8.3333333333333259E-2</v>
      </c>
      <c r="Z10" s="1">
        <f t="shared" si="4"/>
        <v>0</v>
      </c>
      <c r="AA10" s="1">
        <f t="shared" si="4"/>
        <v>-8.3333333333333481E-2</v>
      </c>
      <c r="AB10" s="1">
        <f t="shared" si="4"/>
        <v>-0.16666666666666652</v>
      </c>
      <c r="AC10" s="1">
        <f t="shared" si="4"/>
        <v>-0.25</v>
      </c>
      <c r="AD10" s="1">
        <f t="shared" si="4"/>
        <v>-0.33333333333333348</v>
      </c>
      <c r="AE10" s="1">
        <f t="shared" si="4"/>
        <v>-0.41666666666666652</v>
      </c>
      <c r="AF10" s="1">
        <f t="shared" si="4"/>
        <v>-0.5</v>
      </c>
      <c r="AG10" s="1">
        <f t="shared" si="4"/>
        <v>-0.58333333333333348</v>
      </c>
      <c r="AH10" s="1">
        <f t="shared" si="4"/>
        <v>-0.66666666666666652</v>
      </c>
      <c r="AI10" s="1">
        <f t="shared" si="4"/>
        <v>-0.75</v>
      </c>
      <c r="AJ10" s="1">
        <f t="shared" si="4"/>
        <v>-0.83333333333333359</v>
      </c>
      <c r="AK10" s="1">
        <f t="shared" si="4"/>
        <v>-0.91666666666666641</v>
      </c>
      <c r="AL10" s="1">
        <f t="shared" si="4"/>
        <v>-1</v>
      </c>
      <c r="AM10" s="1">
        <f t="shared" si="4"/>
        <v>-1.0833333333333335</v>
      </c>
      <c r="AN10" s="1">
        <f t="shared" si="4"/>
        <v>-1.1666666666666665</v>
      </c>
      <c r="AO10" s="1">
        <f t="shared" si="4"/>
        <v>-1.25</v>
      </c>
      <c r="AP10" s="1">
        <f t="shared" si="4"/>
        <v>-1.3333333333333335</v>
      </c>
      <c r="AQ10" s="1">
        <f t="shared" si="1"/>
        <v>-1.4166666666666665</v>
      </c>
    </row>
    <row r="11" spans="1:43" x14ac:dyDescent="0.25">
      <c r="A11">
        <v>9</v>
      </c>
      <c r="B11" s="1">
        <f t="shared" si="2"/>
        <v>2.25</v>
      </c>
      <c r="C11" s="1">
        <f t="shared" si="2"/>
        <v>2.1666666666666665</v>
      </c>
      <c r="D11" s="1">
        <f t="shared" si="2"/>
        <v>2.0833333333333335</v>
      </c>
      <c r="E11" s="1">
        <f t="shared" si="2"/>
        <v>2</v>
      </c>
      <c r="F11" s="1">
        <f t="shared" si="2"/>
        <v>1.9166666666666667</v>
      </c>
      <c r="G11" s="1">
        <f t="shared" si="2"/>
        <v>1.8333333333333333</v>
      </c>
      <c r="H11" s="1">
        <f t="shared" si="2"/>
        <v>1.75</v>
      </c>
      <c r="I11" s="1">
        <f t="shared" si="2"/>
        <v>1.6666666666666665</v>
      </c>
      <c r="J11" s="1">
        <f t="shared" si="2"/>
        <v>1.5833333333333335</v>
      </c>
      <c r="K11" s="1">
        <f t="shared" si="2"/>
        <v>1.5</v>
      </c>
      <c r="L11" s="1">
        <f t="shared" si="2"/>
        <v>1.4166666666666665</v>
      </c>
      <c r="M11" s="1">
        <f t="shared" si="2"/>
        <v>1.3333333333333335</v>
      </c>
      <c r="N11" s="1">
        <f t="shared" si="2"/>
        <v>1.25</v>
      </c>
      <c r="O11" s="1">
        <f t="shared" si="2"/>
        <v>1.1666666666666667</v>
      </c>
      <c r="P11" s="1">
        <f t="shared" si="2"/>
        <v>1.0833333333333333</v>
      </c>
      <c r="Q11" s="1">
        <f t="shared" si="2"/>
        <v>1</v>
      </c>
      <c r="R11" s="1">
        <f t="shared" si="4"/>
        <v>0.91666666666666674</v>
      </c>
      <c r="S11" s="1">
        <f t="shared" si="4"/>
        <v>0.83333333333333326</v>
      </c>
      <c r="T11" s="1">
        <f t="shared" si="4"/>
        <v>0.75</v>
      </c>
      <c r="U11" s="1">
        <f t="shared" si="4"/>
        <v>0.66666666666666674</v>
      </c>
      <c r="V11" s="1">
        <f t="shared" si="4"/>
        <v>0.58333333333333326</v>
      </c>
      <c r="W11" s="1">
        <f t="shared" si="4"/>
        <v>0.5</v>
      </c>
      <c r="X11" s="1">
        <f t="shared" si="4"/>
        <v>0.4166666666666668</v>
      </c>
      <c r="Y11" s="1">
        <f t="shared" si="4"/>
        <v>0.33333333333333326</v>
      </c>
      <c r="Z11" s="1">
        <f t="shared" si="4"/>
        <v>0.25</v>
      </c>
      <c r="AA11" s="1">
        <f t="shared" si="4"/>
        <v>0.16666666666666652</v>
      </c>
      <c r="AB11" s="1">
        <f t="shared" si="4"/>
        <v>8.3333333333333481E-2</v>
      </c>
      <c r="AC11" s="1">
        <f t="shared" si="4"/>
        <v>0</v>
      </c>
      <c r="AD11" s="1">
        <f t="shared" si="4"/>
        <v>-8.3333333333333481E-2</v>
      </c>
      <c r="AE11" s="1">
        <f t="shared" si="4"/>
        <v>-0.16666666666666652</v>
      </c>
      <c r="AF11" s="1">
        <f t="shared" si="4"/>
        <v>-0.25</v>
      </c>
      <c r="AG11" s="1">
        <f t="shared" si="4"/>
        <v>-0.33333333333333348</v>
      </c>
      <c r="AH11" s="1">
        <f t="shared" si="4"/>
        <v>-0.41666666666666652</v>
      </c>
      <c r="AI11" s="1">
        <f t="shared" si="4"/>
        <v>-0.5</v>
      </c>
      <c r="AJ11" s="1">
        <f t="shared" si="4"/>
        <v>-0.58333333333333348</v>
      </c>
      <c r="AK11" s="1">
        <f t="shared" si="4"/>
        <v>-0.66666666666666652</v>
      </c>
      <c r="AL11" s="1">
        <f t="shared" si="4"/>
        <v>-0.75</v>
      </c>
      <c r="AM11" s="1">
        <f t="shared" si="4"/>
        <v>-0.83333333333333359</v>
      </c>
      <c r="AN11" s="1">
        <f t="shared" si="4"/>
        <v>-0.91666666666666641</v>
      </c>
      <c r="AO11" s="1">
        <f t="shared" si="4"/>
        <v>-1</v>
      </c>
      <c r="AP11" s="1">
        <f t="shared" si="4"/>
        <v>-1.0833333333333335</v>
      </c>
      <c r="AQ11" s="1">
        <f t="shared" si="1"/>
        <v>-1.1666666666666665</v>
      </c>
    </row>
    <row r="12" spans="1:43" x14ac:dyDescent="0.25">
      <c r="A12">
        <v>10</v>
      </c>
      <c r="B12" s="1">
        <f t="shared" si="2"/>
        <v>2.5</v>
      </c>
      <c r="C12" s="1">
        <f t="shared" si="2"/>
        <v>2.4166666666666665</v>
      </c>
      <c r="D12" s="1">
        <f t="shared" si="2"/>
        <v>2.3333333333333335</v>
      </c>
      <c r="E12" s="1">
        <f t="shared" si="2"/>
        <v>2.25</v>
      </c>
      <c r="F12" s="1">
        <f t="shared" si="2"/>
        <v>2.1666666666666665</v>
      </c>
      <c r="G12" s="1">
        <f t="shared" si="2"/>
        <v>2.0833333333333335</v>
      </c>
      <c r="H12" s="1">
        <f t="shared" si="2"/>
        <v>2</v>
      </c>
      <c r="I12" s="1">
        <f t="shared" si="2"/>
        <v>1.9166666666666665</v>
      </c>
      <c r="J12" s="1">
        <f t="shared" si="2"/>
        <v>1.8333333333333335</v>
      </c>
      <c r="K12" s="1">
        <f t="shared" si="2"/>
        <v>1.75</v>
      </c>
      <c r="L12" s="1">
        <f t="shared" si="2"/>
        <v>1.6666666666666665</v>
      </c>
      <c r="M12" s="1">
        <f t="shared" si="2"/>
        <v>1.5833333333333335</v>
      </c>
      <c r="N12" s="1">
        <f t="shared" si="2"/>
        <v>1.5</v>
      </c>
      <c r="O12" s="1">
        <f t="shared" si="2"/>
        <v>1.4166666666666667</v>
      </c>
      <c r="P12" s="1">
        <f t="shared" si="2"/>
        <v>1.3333333333333333</v>
      </c>
      <c r="Q12" s="1">
        <f t="shared" si="2"/>
        <v>1.25</v>
      </c>
      <c r="R12" s="1">
        <f t="shared" si="4"/>
        <v>1.1666666666666667</v>
      </c>
      <c r="S12" s="1">
        <f t="shared" si="4"/>
        <v>1.0833333333333333</v>
      </c>
      <c r="T12" s="1">
        <f t="shared" si="4"/>
        <v>1</v>
      </c>
      <c r="U12" s="1">
        <f t="shared" si="4"/>
        <v>0.91666666666666674</v>
      </c>
      <c r="V12" s="1">
        <f t="shared" si="4"/>
        <v>0.83333333333333326</v>
      </c>
      <c r="W12" s="1">
        <f t="shared" si="4"/>
        <v>0.75</v>
      </c>
      <c r="X12" s="1">
        <f t="shared" si="4"/>
        <v>0.66666666666666674</v>
      </c>
      <c r="Y12" s="1">
        <f t="shared" si="4"/>
        <v>0.58333333333333326</v>
      </c>
      <c r="Z12" s="1">
        <f t="shared" si="4"/>
        <v>0.5</v>
      </c>
      <c r="AA12" s="1">
        <f t="shared" si="4"/>
        <v>0.41666666666666652</v>
      </c>
      <c r="AB12" s="1">
        <f t="shared" si="4"/>
        <v>0.33333333333333348</v>
      </c>
      <c r="AC12" s="1">
        <f t="shared" si="4"/>
        <v>0.25</v>
      </c>
      <c r="AD12" s="1">
        <f t="shared" si="4"/>
        <v>0.16666666666666652</v>
      </c>
      <c r="AE12" s="1">
        <f t="shared" si="4"/>
        <v>8.3333333333333481E-2</v>
      </c>
      <c r="AF12" s="1">
        <f t="shared" si="4"/>
        <v>0</v>
      </c>
      <c r="AG12" s="1">
        <f t="shared" si="4"/>
        <v>-8.3333333333333481E-2</v>
      </c>
      <c r="AH12" s="1">
        <f t="shared" si="4"/>
        <v>-0.16666666666666652</v>
      </c>
      <c r="AI12" s="1">
        <f t="shared" si="4"/>
        <v>-0.25</v>
      </c>
      <c r="AJ12" s="1">
        <f t="shared" si="4"/>
        <v>-0.33333333333333348</v>
      </c>
      <c r="AK12" s="1">
        <f t="shared" si="4"/>
        <v>-0.41666666666666652</v>
      </c>
      <c r="AL12" s="1">
        <f t="shared" si="4"/>
        <v>-0.5</v>
      </c>
      <c r="AM12" s="1">
        <f t="shared" si="4"/>
        <v>-0.58333333333333348</v>
      </c>
      <c r="AN12" s="1">
        <f t="shared" si="4"/>
        <v>-0.66666666666666652</v>
      </c>
      <c r="AO12" s="1">
        <f t="shared" si="4"/>
        <v>-0.75</v>
      </c>
      <c r="AP12" s="1">
        <f t="shared" si="4"/>
        <v>-0.83333333333333359</v>
      </c>
      <c r="AQ12" s="1">
        <f t="shared" si="1"/>
        <v>-0.91666666666666641</v>
      </c>
    </row>
    <row r="13" spans="1:43" x14ac:dyDescent="0.25">
      <c r="A13">
        <v>11</v>
      </c>
      <c r="B13" s="1">
        <f t="shared" si="2"/>
        <v>2.75</v>
      </c>
      <c r="C13" s="1">
        <f t="shared" si="2"/>
        <v>2.6666666666666665</v>
      </c>
      <c r="D13" s="1">
        <f t="shared" si="2"/>
        <v>2.5833333333333335</v>
      </c>
      <c r="E13" s="1">
        <f t="shared" si="2"/>
        <v>2.5</v>
      </c>
      <c r="F13" s="1">
        <f t="shared" si="2"/>
        <v>2.4166666666666665</v>
      </c>
      <c r="G13" s="1">
        <f t="shared" si="2"/>
        <v>2.3333333333333335</v>
      </c>
      <c r="H13" s="1">
        <f t="shared" si="2"/>
        <v>2.25</v>
      </c>
      <c r="I13" s="1">
        <f t="shared" si="2"/>
        <v>2.1666666666666665</v>
      </c>
      <c r="J13" s="1">
        <f t="shared" si="2"/>
        <v>2.0833333333333335</v>
      </c>
      <c r="K13" s="1">
        <f t="shared" si="2"/>
        <v>2</v>
      </c>
      <c r="L13" s="1">
        <f t="shared" si="2"/>
        <v>1.9166666666666665</v>
      </c>
      <c r="M13" s="1">
        <f t="shared" si="2"/>
        <v>1.8333333333333335</v>
      </c>
      <c r="N13" s="1">
        <f t="shared" si="2"/>
        <v>1.75</v>
      </c>
      <c r="O13" s="1">
        <f t="shared" si="2"/>
        <v>1.6666666666666667</v>
      </c>
      <c r="P13" s="1">
        <f t="shared" si="2"/>
        <v>1.5833333333333333</v>
      </c>
      <c r="Q13" s="1">
        <f t="shared" si="2"/>
        <v>1.5</v>
      </c>
      <c r="R13" s="1">
        <f t="shared" si="4"/>
        <v>1.4166666666666667</v>
      </c>
      <c r="S13" s="1">
        <f t="shared" si="4"/>
        <v>1.3333333333333333</v>
      </c>
      <c r="T13" s="1">
        <f t="shared" si="4"/>
        <v>1.25</v>
      </c>
      <c r="U13" s="1">
        <f t="shared" si="4"/>
        <v>1.1666666666666667</v>
      </c>
      <c r="V13" s="1">
        <f t="shared" si="4"/>
        <v>1.0833333333333333</v>
      </c>
      <c r="W13" s="1">
        <f t="shared" si="4"/>
        <v>1</v>
      </c>
      <c r="X13" s="1">
        <f t="shared" si="4"/>
        <v>0.91666666666666674</v>
      </c>
      <c r="Y13" s="1">
        <f t="shared" si="4"/>
        <v>0.83333333333333326</v>
      </c>
      <c r="Z13" s="1">
        <f t="shared" si="4"/>
        <v>0.75</v>
      </c>
      <c r="AA13" s="1">
        <f t="shared" si="4"/>
        <v>0.66666666666666652</v>
      </c>
      <c r="AB13" s="1">
        <f t="shared" si="4"/>
        <v>0.58333333333333348</v>
      </c>
      <c r="AC13" s="1">
        <f t="shared" si="4"/>
        <v>0.5</v>
      </c>
      <c r="AD13" s="1">
        <f t="shared" si="4"/>
        <v>0.41666666666666652</v>
      </c>
      <c r="AE13" s="1">
        <f t="shared" si="4"/>
        <v>0.33333333333333348</v>
      </c>
      <c r="AF13" s="1">
        <f t="shared" si="4"/>
        <v>0.25</v>
      </c>
      <c r="AG13" s="1">
        <f t="shared" si="4"/>
        <v>0.16666666666666652</v>
      </c>
      <c r="AH13" s="1">
        <f t="shared" si="4"/>
        <v>8.3333333333333481E-2</v>
      </c>
      <c r="AI13" s="1">
        <f t="shared" si="4"/>
        <v>0</v>
      </c>
      <c r="AJ13" s="1">
        <f t="shared" si="4"/>
        <v>-8.3333333333333481E-2</v>
      </c>
      <c r="AK13" s="1">
        <f t="shared" si="4"/>
        <v>-0.16666666666666652</v>
      </c>
      <c r="AL13" s="1">
        <f t="shared" si="4"/>
        <v>-0.25</v>
      </c>
      <c r="AM13" s="1">
        <f t="shared" si="4"/>
        <v>-0.33333333333333348</v>
      </c>
      <c r="AN13" s="1">
        <f t="shared" si="4"/>
        <v>-0.41666666666666652</v>
      </c>
      <c r="AO13" s="1">
        <f t="shared" si="4"/>
        <v>-0.5</v>
      </c>
      <c r="AP13" s="1">
        <f t="shared" si="4"/>
        <v>-0.58333333333333348</v>
      </c>
      <c r="AQ13" s="1">
        <f t="shared" si="1"/>
        <v>-0.66666666666666652</v>
      </c>
    </row>
    <row r="14" spans="1:43" x14ac:dyDescent="0.25">
      <c r="A14">
        <v>12</v>
      </c>
      <c r="B14" s="1">
        <f t="shared" si="2"/>
        <v>3</v>
      </c>
      <c r="C14" s="1">
        <f t="shared" si="2"/>
        <v>2.9166666666666665</v>
      </c>
      <c r="D14" s="1">
        <f t="shared" si="2"/>
        <v>2.8333333333333335</v>
      </c>
      <c r="E14" s="1">
        <f t="shared" si="2"/>
        <v>2.75</v>
      </c>
      <c r="F14" s="1">
        <f t="shared" si="2"/>
        <v>2.6666666666666665</v>
      </c>
      <c r="G14" s="1">
        <f t="shared" si="2"/>
        <v>2.5833333333333335</v>
      </c>
      <c r="H14" s="1">
        <f t="shared" si="2"/>
        <v>2.5</v>
      </c>
      <c r="I14" s="1">
        <f t="shared" si="2"/>
        <v>2.4166666666666665</v>
      </c>
      <c r="J14" s="1">
        <f t="shared" si="2"/>
        <v>2.3333333333333335</v>
      </c>
      <c r="K14" s="1">
        <f t="shared" si="2"/>
        <v>2.25</v>
      </c>
      <c r="L14" s="1">
        <f t="shared" si="2"/>
        <v>2.1666666666666665</v>
      </c>
      <c r="M14" s="1">
        <f t="shared" si="2"/>
        <v>2.0833333333333335</v>
      </c>
      <c r="N14" s="1">
        <f t="shared" si="2"/>
        <v>2</v>
      </c>
      <c r="O14" s="1">
        <f t="shared" si="2"/>
        <v>1.9166666666666667</v>
      </c>
      <c r="P14" s="1">
        <f t="shared" si="2"/>
        <v>1.8333333333333333</v>
      </c>
      <c r="Q14" s="1">
        <f t="shared" si="2"/>
        <v>1.75</v>
      </c>
      <c r="R14" s="1">
        <f t="shared" si="4"/>
        <v>1.6666666666666667</v>
      </c>
      <c r="S14" s="1">
        <f t="shared" si="4"/>
        <v>1.5833333333333333</v>
      </c>
      <c r="T14" s="1">
        <f t="shared" si="4"/>
        <v>1.5</v>
      </c>
      <c r="U14" s="1">
        <f t="shared" si="4"/>
        <v>1.4166666666666667</v>
      </c>
      <c r="V14" s="1">
        <f t="shared" si="4"/>
        <v>1.3333333333333333</v>
      </c>
      <c r="W14" s="1">
        <f t="shared" si="4"/>
        <v>1.25</v>
      </c>
      <c r="X14" s="1">
        <f t="shared" si="4"/>
        <v>1.1666666666666667</v>
      </c>
      <c r="Y14" s="1">
        <f t="shared" si="4"/>
        <v>1.0833333333333333</v>
      </c>
      <c r="Z14" s="1">
        <f t="shared" si="4"/>
        <v>1</v>
      </c>
      <c r="AA14" s="1">
        <f t="shared" si="4"/>
        <v>0.91666666666666641</v>
      </c>
      <c r="AB14" s="1">
        <f t="shared" si="4"/>
        <v>0.83333333333333359</v>
      </c>
      <c r="AC14" s="1">
        <f t="shared" si="4"/>
        <v>0.75</v>
      </c>
      <c r="AD14" s="1">
        <f t="shared" si="4"/>
        <v>0.66666666666666652</v>
      </c>
      <c r="AE14" s="1">
        <f t="shared" si="4"/>
        <v>0.58333333333333348</v>
      </c>
      <c r="AF14" s="1">
        <f t="shared" si="4"/>
        <v>0.5</v>
      </c>
      <c r="AG14" s="1">
        <f t="shared" si="4"/>
        <v>0.41666666666666652</v>
      </c>
      <c r="AH14" s="1">
        <f t="shared" si="4"/>
        <v>0.33333333333333348</v>
      </c>
      <c r="AI14" s="1">
        <f t="shared" si="4"/>
        <v>0.25</v>
      </c>
      <c r="AJ14" s="1">
        <f t="shared" si="4"/>
        <v>0.16666666666666652</v>
      </c>
      <c r="AK14" s="1">
        <f t="shared" si="4"/>
        <v>8.3333333333333481E-2</v>
      </c>
      <c r="AL14" s="1">
        <f t="shared" si="4"/>
        <v>0</v>
      </c>
      <c r="AM14" s="1">
        <f t="shared" si="4"/>
        <v>-8.3333333333333481E-2</v>
      </c>
      <c r="AN14" s="1">
        <f t="shared" si="4"/>
        <v>-0.16666666666666652</v>
      </c>
      <c r="AO14" s="1">
        <f t="shared" si="4"/>
        <v>-0.25</v>
      </c>
      <c r="AP14" s="1">
        <f t="shared" si="4"/>
        <v>-0.33333333333333348</v>
      </c>
      <c r="AQ14" s="1">
        <f t="shared" si="1"/>
        <v>-0.41666666666666652</v>
      </c>
    </row>
    <row r="15" spans="1:43" x14ac:dyDescent="0.25">
      <c r="A15">
        <v>13</v>
      </c>
      <c r="B15" s="1">
        <f t="shared" si="2"/>
        <v>3.25</v>
      </c>
      <c r="C15" s="1">
        <f t="shared" si="2"/>
        <v>3.1666666666666665</v>
      </c>
      <c r="D15" s="1">
        <f t="shared" si="2"/>
        <v>3.0833333333333335</v>
      </c>
      <c r="E15" s="1">
        <f t="shared" si="2"/>
        <v>3</v>
      </c>
      <c r="F15" s="1">
        <f t="shared" si="2"/>
        <v>2.9166666666666665</v>
      </c>
      <c r="G15" s="1">
        <f t="shared" si="2"/>
        <v>2.8333333333333335</v>
      </c>
      <c r="H15" s="1">
        <f t="shared" si="2"/>
        <v>2.75</v>
      </c>
      <c r="I15" s="1">
        <f t="shared" si="2"/>
        <v>2.6666666666666665</v>
      </c>
      <c r="J15" s="1">
        <f t="shared" si="2"/>
        <v>2.5833333333333335</v>
      </c>
      <c r="K15" s="1">
        <f t="shared" si="2"/>
        <v>2.5</v>
      </c>
      <c r="L15" s="1">
        <f t="shared" si="2"/>
        <v>2.4166666666666665</v>
      </c>
      <c r="M15" s="1">
        <f t="shared" si="2"/>
        <v>2.3333333333333335</v>
      </c>
      <c r="N15" s="1">
        <f t="shared" si="2"/>
        <v>2.25</v>
      </c>
      <c r="O15" s="1">
        <f t="shared" si="2"/>
        <v>2.166666666666667</v>
      </c>
      <c r="P15" s="1">
        <f t="shared" si="2"/>
        <v>2.083333333333333</v>
      </c>
      <c r="Q15" s="1">
        <f t="shared" si="2"/>
        <v>2</v>
      </c>
      <c r="R15" s="1">
        <f t="shared" si="4"/>
        <v>1.9166666666666667</v>
      </c>
      <c r="S15" s="1">
        <f t="shared" si="4"/>
        <v>1.8333333333333333</v>
      </c>
      <c r="T15" s="1">
        <f t="shared" si="4"/>
        <v>1.75</v>
      </c>
      <c r="U15" s="1">
        <f t="shared" si="4"/>
        <v>1.6666666666666667</v>
      </c>
      <c r="V15" s="1">
        <f t="shared" si="4"/>
        <v>1.5833333333333333</v>
      </c>
      <c r="W15" s="1">
        <f t="shared" si="4"/>
        <v>1.5</v>
      </c>
      <c r="X15" s="1">
        <f t="shared" si="4"/>
        <v>1.4166666666666667</v>
      </c>
      <c r="Y15" s="1">
        <f t="shared" si="4"/>
        <v>1.3333333333333333</v>
      </c>
      <c r="Z15" s="1">
        <f t="shared" si="4"/>
        <v>1.25</v>
      </c>
      <c r="AA15" s="1">
        <f t="shared" si="4"/>
        <v>1.1666666666666665</v>
      </c>
      <c r="AB15" s="1">
        <f t="shared" si="4"/>
        <v>1.0833333333333335</v>
      </c>
      <c r="AC15" s="1">
        <f t="shared" si="4"/>
        <v>1</v>
      </c>
      <c r="AD15" s="1">
        <f t="shared" si="4"/>
        <v>0.91666666666666641</v>
      </c>
      <c r="AE15" s="1">
        <f t="shared" si="4"/>
        <v>0.83333333333333359</v>
      </c>
      <c r="AF15" s="1">
        <f t="shared" si="4"/>
        <v>0.75</v>
      </c>
      <c r="AG15" s="1">
        <f t="shared" si="4"/>
        <v>0.66666666666666652</v>
      </c>
      <c r="AH15" s="1">
        <f t="shared" si="4"/>
        <v>0.58333333333333348</v>
      </c>
      <c r="AI15" s="1">
        <f t="shared" si="4"/>
        <v>0.5</v>
      </c>
      <c r="AJ15" s="1">
        <f t="shared" si="4"/>
        <v>0.41666666666666652</v>
      </c>
      <c r="AK15" s="1">
        <f t="shared" si="4"/>
        <v>0.33333333333333348</v>
      </c>
      <c r="AL15" s="1">
        <f t="shared" si="4"/>
        <v>0.25</v>
      </c>
      <c r="AM15" s="1">
        <f t="shared" si="4"/>
        <v>0.16666666666666652</v>
      </c>
      <c r="AN15" s="1">
        <f t="shared" si="4"/>
        <v>8.3333333333333481E-2</v>
      </c>
      <c r="AO15" s="1">
        <f t="shared" si="4"/>
        <v>0</v>
      </c>
      <c r="AP15" s="1">
        <f t="shared" si="4"/>
        <v>-8.3333333333333481E-2</v>
      </c>
      <c r="AQ15" s="1">
        <f t="shared" si="1"/>
        <v>-0.16666666666666652</v>
      </c>
    </row>
    <row r="16" spans="1:43" x14ac:dyDescent="0.25">
      <c r="A16">
        <v>14</v>
      </c>
      <c r="B16" s="1">
        <f t="shared" si="2"/>
        <v>3.5</v>
      </c>
      <c r="C16" s="1">
        <f t="shared" si="2"/>
        <v>3.4166666666666665</v>
      </c>
      <c r="D16" s="1">
        <f t="shared" si="2"/>
        <v>3.3333333333333335</v>
      </c>
      <c r="E16" s="1">
        <f t="shared" si="2"/>
        <v>3.25</v>
      </c>
      <c r="F16" s="1">
        <f t="shared" si="2"/>
        <v>3.1666666666666665</v>
      </c>
      <c r="G16" s="1">
        <f t="shared" si="2"/>
        <v>3.0833333333333335</v>
      </c>
      <c r="H16" s="1">
        <f t="shared" si="2"/>
        <v>3</v>
      </c>
      <c r="I16" s="1">
        <f t="shared" si="2"/>
        <v>2.9166666666666665</v>
      </c>
      <c r="J16" s="1">
        <f t="shared" si="2"/>
        <v>2.8333333333333335</v>
      </c>
      <c r="K16" s="1">
        <f t="shared" si="2"/>
        <v>2.75</v>
      </c>
      <c r="L16" s="1">
        <f t="shared" si="2"/>
        <v>2.6666666666666665</v>
      </c>
      <c r="M16" s="1">
        <f t="shared" si="2"/>
        <v>2.5833333333333335</v>
      </c>
      <c r="N16" s="1">
        <f t="shared" si="2"/>
        <v>2.5</v>
      </c>
      <c r="O16" s="1">
        <f t="shared" si="2"/>
        <v>2.416666666666667</v>
      </c>
      <c r="P16" s="1">
        <f t="shared" si="2"/>
        <v>2.333333333333333</v>
      </c>
      <c r="Q16" s="1">
        <f t="shared" si="2"/>
        <v>2.25</v>
      </c>
      <c r="R16" s="1">
        <f t="shared" si="4"/>
        <v>2.166666666666667</v>
      </c>
      <c r="S16" s="1">
        <f t="shared" si="4"/>
        <v>2.083333333333333</v>
      </c>
      <c r="T16" s="1">
        <f t="shared" si="4"/>
        <v>2</v>
      </c>
      <c r="U16" s="1">
        <f t="shared" si="4"/>
        <v>1.9166666666666667</v>
      </c>
      <c r="V16" s="1">
        <f t="shared" si="4"/>
        <v>1.8333333333333333</v>
      </c>
      <c r="W16" s="1">
        <f t="shared" si="4"/>
        <v>1.75</v>
      </c>
      <c r="X16" s="1">
        <f t="shared" si="4"/>
        <v>1.6666666666666667</v>
      </c>
      <c r="Y16" s="1">
        <f t="shared" si="4"/>
        <v>1.5833333333333333</v>
      </c>
      <c r="Z16" s="1">
        <f t="shared" si="4"/>
        <v>1.5</v>
      </c>
      <c r="AA16" s="1">
        <f t="shared" si="4"/>
        <v>1.4166666666666665</v>
      </c>
      <c r="AB16" s="1">
        <f t="shared" si="4"/>
        <v>1.3333333333333335</v>
      </c>
      <c r="AC16" s="1">
        <f t="shared" si="4"/>
        <v>1.25</v>
      </c>
      <c r="AD16" s="1">
        <f t="shared" si="4"/>
        <v>1.1666666666666665</v>
      </c>
      <c r="AE16" s="1">
        <f t="shared" si="4"/>
        <v>1.0833333333333335</v>
      </c>
      <c r="AF16" s="1">
        <f t="shared" si="4"/>
        <v>1</v>
      </c>
      <c r="AG16" s="1">
        <f t="shared" si="4"/>
        <v>0.91666666666666641</v>
      </c>
      <c r="AH16" s="1">
        <f t="shared" si="4"/>
        <v>0.83333333333333359</v>
      </c>
      <c r="AI16" s="1">
        <f t="shared" si="4"/>
        <v>0.75</v>
      </c>
      <c r="AJ16" s="1">
        <f t="shared" si="4"/>
        <v>0.66666666666666652</v>
      </c>
      <c r="AK16" s="1">
        <f t="shared" si="4"/>
        <v>0.58333333333333348</v>
      </c>
      <c r="AL16" s="1">
        <f t="shared" si="4"/>
        <v>0.5</v>
      </c>
      <c r="AM16" s="1">
        <f t="shared" si="4"/>
        <v>0.41666666666666652</v>
      </c>
      <c r="AN16" s="1">
        <f t="shared" si="4"/>
        <v>0.33333333333333348</v>
      </c>
      <c r="AO16" s="1">
        <f t="shared" si="4"/>
        <v>0.25</v>
      </c>
      <c r="AP16" s="1">
        <f t="shared" si="4"/>
        <v>0.16666666666666652</v>
      </c>
      <c r="AQ16" s="1">
        <f t="shared" si="1"/>
        <v>8.3333333333333481E-2</v>
      </c>
    </row>
    <row r="17" spans="1:43" x14ac:dyDescent="0.25">
      <c r="A17">
        <v>15</v>
      </c>
      <c r="B17" s="1">
        <f t="shared" si="2"/>
        <v>3.75</v>
      </c>
      <c r="C17" s="1">
        <f t="shared" si="2"/>
        <v>3.6666666666666665</v>
      </c>
      <c r="D17" s="1">
        <f t="shared" si="2"/>
        <v>3.5833333333333335</v>
      </c>
      <c r="E17" s="1">
        <f t="shared" si="2"/>
        <v>3.5</v>
      </c>
      <c r="F17" s="1">
        <f t="shared" si="2"/>
        <v>3.4166666666666665</v>
      </c>
      <c r="G17" s="1">
        <f t="shared" si="2"/>
        <v>3.3333333333333335</v>
      </c>
      <c r="H17" s="1">
        <f t="shared" si="2"/>
        <v>3.25</v>
      </c>
      <c r="I17" s="1">
        <f t="shared" si="2"/>
        <v>3.1666666666666665</v>
      </c>
      <c r="J17" s="1">
        <f t="shared" si="2"/>
        <v>3.0833333333333335</v>
      </c>
      <c r="K17" s="1">
        <f t="shared" si="2"/>
        <v>3</v>
      </c>
      <c r="L17" s="1">
        <f t="shared" si="2"/>
        <v>2.9166666666666665</v>
      </c>
      <c r="M17" s="1">
        <f t="shared" si="2"/>
        <v>2.8333333333333335</v>
      </c>
      <c r="N17" s="1">
        <f t="shared" si="2"/>
        <v>2.75</v>
      </c>
      <c r="O17" s="1">
        <f t="shared" si="2"/>
        <v>2.666666666666667</v>
      </c>
      <c r="P17" s="1">
        <f t="shared" si="2"/>
        <v>2.583333333333333</v>
      </c>
      <c r="Q17" s="1">
        <f t="shared" si="2"/>
        <v>2.5</v>
      </c>
      <c r="R17" s="1">
        <f t="shared" si="4"/>
        <v>2.416666666666667</v>
      </c>
      <c r="S17" s="1">
        <f t="shared" si="4"/>
        <v>2.333333333333333</v>
      </c>
      <c r="T17" s="1">
        <f t="shared" si="4"/>
        <v>2.25</v>
      </c>
      <c r="U17" s="1">
        <f t="shared" si="4"/>
        <v>2.166666666666667</v>
      </c>
      <c r="V17" s="1">
        <f t="shared" si="4"/>
        <v>2.083333333333333</v>
      </c>
      <c r="W17" s="1">
        <f t="shared" si="4"/>
        <v>2</v>
      </c>
      <c r="X17" s="1">
        <f t="shared" si="4"/>
        <v>1.9166666666666667</v>
      </c>
      <c r="Y17" s="1">
        <f t="shared" si="4"/>
        <v>1.8333333333333333</v>
      </c>
      <c r="Z17" s="1">
        <f t="shared" si="4"/>
        <v>1.75</v>
      </c>
      <c r="AA17" s="1">
        <f t="shared" si="4"/>
        <v>1.6666666666666665</v>
      </c>
      <c r="AB17" s="1">
        <f t="shared" si="4"/>
        <v>1.5833333333333335</v>
      </c>
      <c r="AC17" s="1">
        <f t="shared" si="4"/>
        <v>1.5</v>
      </c>
      <c r="AD17" s="1">
        <f t="shared" si="4"/>
        <v>1.4166666666666665</v>
      </c>
      <c r="AE17" s="1">
        <f t="shared" si="4"/>
        <v>1.3333333333333335</v>
      </c>
      <c r="AF17" s="1">
        <f t="shared" si="4"/>
        <v>1.25</v>
      </c>
      <c r="AG17" s="1">
        <f t="shared" si="4"/>
        <v>1.1666666666666665</v>
      </c>
      <c r="AH17" s="1">
        <f t="shared" si="4"/>
        <v>1.0833333333333335</v>
      </c>
      <c r="AI17" s="1">
        <f t="shared" si="4"/>
        <v>1</v>
      </c>
      <c r="AJ17" s="1">
        <f t="shared" si="4"/>
        <v>0.91666666666666641</v>
      </c>
      <c r="AK17" s="1">
        <f t="shared" si="4"/>
        <v>0.83333333333333359</v>
      </c>
      <c r="AL17" s="1">
        <f t="shared" si="4"/>
        <v>0.75</v>
      </c>
      <c r="AM17" s="1">
        <f t="shared" si="4"/>
        <v>0.66666666666666652</v>
      </c>
      <c r="AN17" s="1">
        <f t="shared" si="4"/>
        <v>0.58333333333333348</v>
      </c>
      <c r="AO17" s="1">
        <f t="shared" si="4"/>
        <v>0.5</v>
      </c>
      <c r="AP17" s="1">
        <f t="shared" si="4"/>
        <v>0.41666666666666652</v>
      </c>
      <c r="AQ17" s="1">
        <f t="shared" si="1"/>
        <v>0.33333333333333348</v>
      </c>
    </row>
    <row r="18" spans="1:43" x14ac:dyDescent="0.25">
      <c r="A18">
        <v>16</v>
      </c>
      <c r="B18" s="1">
        <f t="shared" si="2"/>
        <v>4</v>
      </c>
      <c r="C18" s="1">
        <f t="shared" si="2"/>
        <v>3.9166666666666665</v>
      </c>
      <c r="D18" s="1">
        <f t="shared" si="2"/>
        <v>3.8333333333333335</v>
      </c>
      <c r="E18" s="1">
        <f t="shared" si="2"/>
        <v>3.75</v>
      </c>
      <c r="F18" s="1">
        <f t="shared" si="2"/>
        <v>3.6666666666666665</v>
      </c>
      <c r="G18" s="1">
        <f t="shared" si="2"/>
        <v>3.5833333333333335</v>
      </c>
      <c r="H18" s="1">
        <f t="shared" si="2"/>
        <v>3.5</v>
      </c>
      <c r="I18" s="1">
        <f t="shared" si="2"/>
        <v>3.4166666666666665</v>
      </c>
      <c r="J18" s="1">
        <f t="shared" si="2"/>
        <v>3.3333333333333335</v>
      </c>
      <c r="K18" s="1">
        <f t="shared" si="2"/>
        <v>3.25</v>
      </c>
      <c r="L18" s="1">
        <f t="shared" si="2"/>
        <v>3.1666666666666665</v>
      </c>
      <c r="M18" s="1">
        <f t="shared" si="2"/>
        <v>3.0833333333333335</v>
      </c>
      <c r="N18" s="1">
        <f t="shared" si="2"/>
        <v>3</v>
      </c>
      <c r="O18" s="1">
        <f t="shared" si="2"/>
        <v>2.916666666666667</v>
      </c>
      <c r="P18" s="1">
        <f t="shared" si="2"/>
        <v>2.833333333333333</v>
      </c>
      <c r="Q18" s="1">
        <f t="shared" si="2"/>
        <v>2.75</v>
      </c>
      <c r="R18" s="1">
        <f t="shared" si="4"/>
        <v>2.666666666666667</v>
      </c>
      <c r="S18" s="1">
        <f t="shared" si="4"/>
        <v>2.583333333333333</v>
      </c>
      <c r="T18" s="1">
        <f t="shared" si="4"/>
        <v>2.5</v>
      </c>
      <c r="U18" s="1">
        <f t="shared" si="4"/>
        <v>2.416666666666667</v>
      </c>
      <c r="V18" s="1">
        <f t="shared" si="4"/>
        <v>2.333333333333333</v>
      </c>
      <c r="W18" s="1">
        <f t="shared" si="4"/>
        <v>2.25</v>
      </c>
      <c r="X18" s="1">
        <f t="shared" si="4"/>
        <v>2.166666666666667</v>
      </c>
      <c r="Y18" s="1">
        <f t="shared" si="4"/>
        <v>2.083333333333333</v>
      </c>
      <c r="Z18" s="1">
        <f t="shared" si="4"/>
        <v>2</v>
      </c>
      <c r="AA18" s="1">
        <f t="shared" si="4"/>
        <v>1.9166666666666665</v>
      </c>
      <c r="AB18" s="1">
        <f t="shared" si="4"/>
        <v>1.8333333333333335</v>
      </c>
      <c r="AC18" s="1">
        <f t="shared" si="4"/>
        <v>1.75</v>
      </c>
      <c r="AD18" s="1">
        <f t="shared" si="4"/>
        <v>1.6666666666666665</v>
      </c>
      <c r="AE18" s="1">
        <f t="shared" si="4"/>
        <v>1.5833333333333335</v>
      </c>
      <c r="AF18" s="1">
        <f t="shared" si="4"/>
        <v>1.5</v>
      </c>
      <c r="AG18" s="1">
        <f t="shared" si="4"/>
        <v>1.4166666666666665</v>
      </c>
      <c r="AH18" s="1">
        <f t="shared" si="4"/>
        <v>1.3333333333333335</v>
      </c>
      <c r="AI18" s="1">
        <f t="shared" si="4"/>
        <v>1.25</v>
      </c>
      <c r="AJ18" s="1">
        <f t="shared" si="4"/>
        <v>1.1666666666666665</v>
      </c>
      <c r="AK18" s="1">
        <f t="shared" si="4"/>
        <v>1.0833333333333335</v>
      </c>
      <c r="AL18" s="1">
        <f t="shared" si="4"/>
        <v>1</v>
      </c>
      <c r="AM18" s="1">
        <f t="shared" si="4"/>
        <v>0.91666666666666641</v>
      </c>
      <c r="AN18" s="1">
        <f t="shared" si="4"/>
        <v>0.83333333333333359</v>
      </c>
      <c r="AO18" s="1">
        <f t="shared" si="4"/>
        <v>0.75</v>
      </c>
      <c r="AP18" s="1">
        <f t="shared" si="4"/>
        <v>0.66666666666666652</v>
      </c>
      <c r="AQ18" s="1">
        <f t="shared" si="1"/>
        <v>0.58333333333333348</v>
      </c>
    </row>
    <row r="19" spans="1:43" x14ac:dyDescent="0.25">
      <c r="A19">
        <v>17</v>
      </c>
      <c r="B19" s="1">
        <f t="shared" si="2"/>
        <v>4.25</v>
      </c>
      <c r="C19" s="1">
        <f t="shared" si="2"/>
        <v>4.166666666666667</v>
      </c>
      <c r="D19" s="1">
        <f t="shared" si="2"/>
        <v>4.083333333333333</v>
      </c>
      <c r="E19" s="1">
        <f t="shared" si="2"/>
        <v>4</v>
      </c>
      <c r="F19" s="1">
        <f t="shared" si="2"/>
        <v>3.9166666666666665</v>
      </c>
      <c r="G19" s="1">
        <f t="shared" si="2"/>
        <v>3.8333333333333335</v>
      </c>
      <c r="H19" s="1">
        <f t="shared" si="2"/>
        <v>3.75</v>
      </c>
      <c r="I19" s="1">
        <f t="shared" si="2"/>
        <v>3.6666666666666665</v>
      </c>
      <c r="J19" s="1">
        <f t="shared" si="2"/>
        <v>3.5833333333333335</v>
      </c>
      <c r="K19" s="1">
        <f t="shared" si="2"/>
        <v>3.5</v>
      </c>
      <c r="L19" s="1">
        <f t="shared" si="2"/>
        <v>3.4166666666666665</v>
      </c>
      <c r="M19" s="1">
        <f t="shared" si="2"/>
        <v>3.3333333333333335</v>
      </c>
      <c r="N19" s="1">
        <f t="shared" si="2"/>
        <v>3.25</v>
      </c>
      <c r="O19" s="1">
        <f t="shared" si="2"/>
        <v>3.166666666666667</v>
      </c>
      <c r="P19" s="1">
        <f t="shared" si="2"/>
        <v>3.083333333333333</v>
      </c>
      <c r="Q19" s="1">
        <f t="shared" si="2"/>
        <v>3</v>
      </c>
      <c r="R19" s="1">
        <f t="shared" si="4"/>
        <v>2.916666666666667</v>
      </c>
      <c r="S19" s="1">
        <f t="shared" si="4"/>
        <v>2.833333333333333</v>
      </c>
      <c r="T19" s="1">
        <f t="shared" si="4"/>
        <v>2.75</v>
      </c>
      <c r="U19" s="1">
        <f t="shared" si="4"/>
        <v>2.666666666666667</v>
      </c>
      <c r="V19" s="1">
        <f t="shared" si="4"/>
        <v>2.583333333333333</v>
      </c>
      <c r="W19" s="1">
        <f t="shared" si="4"/>
        <v>2.5</v>
      </c>
      <c r="X19" s="1">
        <f t="shared" si="4"/>
        <v>2.416666666666667</v>
      </c>
      <c r="Y19" s="1">
        <f t="shared" si="4"/>
        <v>2.333333333333333</v>
      </c>
      <c r="Z19" s="1">
        <f t="shared" si="4"/>
        <v>2.25</v>
      </c>
      <c r="AA19" s="1">
        <f t="shared" si="4"/>
        <v>2.1666666666666665</v>
      </c>
      <c r="AB19" s="1">
        <f t="shared" si="4"/>
        <v>2.0833333333333335</v>
      </c>
      <c r="AC19" s="1">
        <f t="shared" si="4"/>
        <v>2</v>
      </c>
      <c r="AD19" s="1">
        <f t="shared" si="4"/>
        <v>1.9166666666666665</v>
      </c>
      <c r="AE19" s="1">
        <f t="shared" si="4"/>
        <v>1.8333333333333335</v>
      </c>
      <c r="AF19" s="1">
        <f t="shared" si="4"/>
        <v>1.75</v>
      </c>
      <c r="AG19" s="1">
        <f t="shared" si="4"/>
        <v>1.6666666666666665</v>
      </c>
      <c r="AH19" s="1">
        <f t="shared" si="4"/>
        <v>1.5833333333333335</v>
      </c>
      <c r="AI19" s="1">
        <f t="shared" si="4"/>
        <v>1.5</v>
      </c>
      <c r="AJ19" s="1">
        <f t="shared" si="4"/>
        <v>1.4166666666666665</v>
      </c>
      <c r="AK19" s="1">
        <f t="shared" si="4"/>
        <v>1.3333333333333335</v>
      </c>
      <c r="AL19" s="1">
        <f t="shared" si="4"/>
        <v>1.25</v>
      </c>
      <c r="AM19" s="1">
        <f t="shared" si="4"/>
        <v>1.1666666666666665</v>
      </c>
      <c r="AN19" s="1">
        <f t="shared" si="4"/>
        <v>1.0833333333333335</v>
      </c>
      <c r="AO19" s="1">
        <f t="shared" si="4"/>
        <v>1</v>
      </c>
      <c r="AP19" s="1">
        <f t="shared" si="4"/>
        <v>0.91666666666666641</v>
      </c>
      <c r="AQ19" s="1">
        <f t="shared" si="1"/>
        <v>0.83333333333333359</v>
      </c>
    </row>
    <row r="20" spans="1:43" x14ac:dyDescent="0.25">
      <c r="A20">
        <v>18</v>
      </c>
      <c r="B20" s="1">
        <f t="shared" si="2"/>
        <v>4.5</v>
      </c>
      <c r="C20" s="1">
        <f t="shared" si="2"/>
        <v>4.416666666666667</v>
      </c>
      <c r="D20" s="1">
        <f t="shared" si="2"/>
        <v>4.333333333333333</v>
      </c>
      <c r="E20" s="1">
        <f t="shared" si="2"/>
        <v>4.25</v>
      </c>
      <c r="F20" s="1">
        <f t="shared" si="2"/>
        <v>4.166666666666667</v>
      </c>
      <c r="G20" s="1">
        <f t="shared" si="2"/>
        <v>4.083333333333333</v>
      </c>
      <c r="H20" s="1">
        <f t="shared" si="2"/>
        <v>4</v>
      </c>
      <c r="I20" s="1">
        <f t="shared" si="2"/>
        <v>3.9166666666666665</v>
      </c>
      <c r="J20" s="1">
        <f t="shared" si="2"/>
        <v>3.8333333333333335</v>
      </c>
      <c r="K20" s="1">
        <f t="shared" si="2"/>
        <v>3.75</v>
      </c>
      <c r="L20" s="1">
        <f t="shared" si="2"/>
        <v>3.6666666666666665</v>
      </c>
      <c r="M20" s="1">
        <f t="shared" si="2"/>
        <v>3.5833333333333335</v>
      </c>
      <c r="N20" s="1">
        <f t="shared" si="2"/>
        <v>3.5</v>
      </c>
      <c r="O20" s="1">
        <f t="shared" si="2"/>
        <v>3.416666666666667</v>
      </c>
      <c r="P20" s="1">
        <f t="shared" si="2"/>
        <v>3.333333333333333</v>
      </c>
      <c r="Q20" s="1">
        <f t="shared" si="2"/>
        <v>3.25</v>
      </c>
      <c r="R20" s="1">
        <f t="shared" si="4"/>
        <v>3.166666666666667</v>
      </c>
      <c r="S20" s="1">
        <f t="shared" si="4"/>
        <v>3.083333333333333</v>
      </c>
      <c r="T20" s="1">
        <f t="shared" si="4"/>
        <v>3</v>
      </c>
      <c r="U20" s="1">
        <f t="shared" si="4"/>
        <v>2.916666666666667</v>
      </c>
      <c r="V20" s="1">
        <f t="shared" si="4"/>
        <v>2.833333333333333</v>
      </c>
      <c r="W20" s="1">
        <f t="shared" ref="W20:AP20" si="5">($A20-W$2/3)*10/40</f>
        <v>2.75</v>
      </c>
      <c r="X20" s="1">
        <f t="shared" si="5"/>
        <v>2.666666666666667</v>
      </c>
      <c r="Y20" s="1">
        <f t="shared" si="5"/>
        <v>2.583333333333333</v>
      </c>
      <c r="Z20" s="1">
        <f t="shared" si="5"/>
        <v>2.5</v>
      </c>
      <c r="AA20" s="1">
        <f t="shared" si="5"/>
        <v>2.4166666666666665</v>
      </c>
      <c r="AB20" s="1">
        <f t="shared" si="5"/>
        <v>2.3333333333333335</v>
      </c>
      <c r="AC20" s="1">
        <f t="shared" si="5"/>
        <v>2.25</v>
      </c>
      <c r="AD20" s="1">
        <f t="shared" si="5"/>
        <v>2.1666666666666665</v>
      </c>
      <c r="AE20" s="1">
        <f t="shared" si="5"/>
        <v>2.0833333333333335</v>
      </c>
      <c r="AF20" s="1">
        <f t="shared" si="5"/>
        <v>2</v>
      </c>
      <c r="AG20" s="1">
        <f t="shared" si="5"/>
        <v>1.9166666666666665</v>
      </c>
      <c r="AH20" s="1">
        <f t="shared" si="5"/>
        <v>1.8333333333333335</v>
      </c>
      <c r="AI20" s="1">
        <f t="shared" si="5"/>
        <v>1.75</v>
      </c>
      <c r="AJ20" s="1">
        <f t="shared" si="5"/>
        <v>1.6666666666666665</v>
      </c>
      <c r="AK20" s="1">
        <f t="shared" si="5"/>
        <v>1.5833333333333335</v>
      </c>
      <c r="AL20" s="1">
        <f t="shared" si="5"/>
        <v>1.5</v>
      </c>
      <c r="AM20" s="1">
        <f t="shared" si="5"/>
        <v>1.4166666666666665</v>
      </c>
      <c r="AN20" s="1">
        <f t="shared" si="5"/>
        <v>1.3333333333333335</v>
      </c>
      <c r="AO20" s="1">
        <f t="shared" si="5"/>
        <v>1.25</v>
      </c>
      <c r="AP20" s="1">
        <f t="shared" si="5"/>
        <v>1.1666666666666665</v>
      </c>
      <c r="AQ20" s="1">
        <f t="shared" si="1"/>
        <v>1.0833333333333335</v>
      </c>
    </row>
    <row r="21" spans="1:43" x14ac:dyDescent="0.25">
      <c r="A21">
        <v>19</v>
      </c>
      <c r="B21" s="1">
        <f t="shared" si="2"/>
        <v>4.75</v>
      </c>
      <c r="C21" s="1">
        <f t="shared" si="2"/>
        <v>4.666666666666667</v>
      </c>
      <c r="D21" s="1">
        <f t="shared" si="2"/>
        <v>4.583333333333333</v>
      </c>
      <c r="E21" s="1">
        <f t="shared" si="2"/>
        <v>4.5</v>
      </c>
      <c r="F21" s="1">
        <f t="shared" si="2"/>
        <v>4.416666666666667</v>
      </c>
      <c r="G21" s="1">
        <f t="shared" si="2"/>
        <v>4.333333333333333</v>
      </c>
      <c r="H21" s="1">
        <f t="shared" si="2"/>
        <v>4.25</v>
      </c>
      <c r="I21" s="1">
        <f t="shared" si="2"/>
        <v>4.166666666666667</v>
      </c>
      <c r="J21" s="1">
        <f t="shared" si="2"/>
        <v>4.083333333333333</v>
      </c>
      <c r="K21" s="1">
        <f t="shared" si="2"/>
        <v>4</v>
      </c>
      <c r="L21" s="1">
        <f t="shared" si="2"/>
        <v>3.9166666666666665</v>
      </c>
      <c r="M21" s="1">
        <f t="shared" si="2"/>
        <v>3.8333333333333335</v>
      </c>
      <c r="N21" s="1">
        <f t="shared" si="2"/>
        <v>3.75</v>
      </c>
      <c r="O21" s="1">
        <f t="shared" si="2"/>
        <v>3.666666666666667</v>
      </c>
      <c r="P21" s="1">
        <f t="shared" si="2"/>
        <v>3.583333333333333</v>
      </c>
      <c r="Q21" s="1">
        <f t="shared" si="2"/>
        <v>3.5</v>
      </c>
      <c r="R21" s="1">
        <f t="shared" ref="R21:AP31" si="6">($A21-R$2/3)*10/40</f>
        <v>3.416666666666667</v>
      </c>
      <c r="S21" s="1">
        <f t="shared" si="6"/>
        <v>3.333333333333333</v>
      </c>
      <c r="T21" s="1">
        <f t="shared" si="6"/>
        <v>3.25</v>
      </c>
      <c r="U21" s="1">
        <f t="shared" si="6"/>
        <v>3.166666666666667</v>
      </c>
      <c r="V21" s="1">
        <f t="shared" si="6"/>
        <v>3.083333333333333</v>
      </c>
      <c r="W21" s="1">
        <f t="shared" si="6"/>
        <v>3</v>
      </c>
      <c r="X21" s="1">
        <f t="shared" si="6"/>
        <v>2.916666666666667</v>
      </c>
      <c r="Y21" s="1">
        <f t="shared" si="6"/>
        <v>2.833333333333333</v>
      </c>
      <c r="Z21" s="1">
        <f t="shared" si="6"/>
        <v>2.75</v>
      </c>
      <c r="AA21" s="1">
        <f t="shared" si="6"/>
        <v>2.6666666666666665</v>
      </c>
      <c r="AB21" s="1">
        <f t="shared" si="6"/>
        <v>2.5833333333333335</v>
      </c>
      <c r="AC21" s="1">
        <f t="shared" si="6"/>
        <v>2.5</v>
      </c>
      <c r="AD21" s="1">
        <f t="shared" si="6"/>
        <v>2.4166666666666665</v>
      </c>
      <c r="AE21" s="1">
        <f t="shared" si="6"/>
        <v>2.3333333333333335</v>
      </c>
      <c r="AF21" s="1">
        <f t="shared" si="6"/>
        <v>2.25</v>
      </c>
      <c r="AG21" s="1">
        <f t="shared" si="6"/>
        <v>2.1666666666666665</v>
      </c>
      <c r="AH21" s="1">
        <f t="shared" si="6"/>
        <v>2.0833333333333335</v>
      </c>
      <c r="AI21" s="1">
        <f t="shared" si="6"/>
        <v>2</v>
      </c>
      <c r="AJ21" s="1">
        <f t="shared" si="6"/>
        <v>1.9166666666666665</v>
      </c>
      <c r="AK21" s="1">
        <f t="shared" si="6"/>
        <v>1.8333333333333335</v>
      </c>
      <c r="AL21" s="1">
        <f t="shared" si="6"/>
        <v>1.75</v>
      </c>
      <c r="AM21" s="1">
        <f t="shared" si="6"/>
        <v>1.6666666666666665</v>
      </c>
      <c r="AN21" s="1">
        <f t="shared" si="6"/>
        <v>1.5833333333333335</v>
      </c>
      <c r="AO21" s="1">
        <f t="shared" si="6"/>
        <v>1.5</v>
      </c>
      <c r="AP21" s="1">
        <f t="shared" si="6"/>
        <v>1.4166666666666665</v>
      </c>
      <c r="AQ21" s="1">
        <f t="shared" si="1"/>
        <v>1.3333333333333335</v>
      </c>
    </row>
    <row r="22" spans="1:43" x14ac:dyDescent="0.25">
      <c r="A22">
        <v>20</v>
      </c>
      <c r="B22" s="1">
        <f t="shared" si="2"/>
        <v>5</v>
      </c>
      <c r="C22" s="1">
        <f t="shared" si="2"/>
        <v>4.916666666666667</v>
      </c>
      <c r="D22" s="1">
        <f t="shared" si="2"/>
        <v>4.833333333333333</v>
      </c>
      <c r="E22" s="1">
        <f t="shared" si="2"/>
        <v>4.75</v>
      </c>
      <c r="F22" s="1">
        <f t="shared" si="2"/>
        <v>4.666666666666667</v>
      </c>
      <c r="G22" s="1">
        <f t="shared" si="2"/>
        <v>4.583333333333333</v>
      </c>
      <c r="H22" s="1">
        <f t="shared" si="2"/>
        <v>4.5</v>
      </c>
      <c r="I22" s="1">
        <f t="shared" si="2"/>
        <v>4.416666666666667</v>
      </c>
      <c r="J22" s="1">
        <f t="shared" si="2"/>
        <v>4.333333333333333</v>
      </c>
      <c r="K22" s="1">
        <f t="shared" si="2"/>
        <v>4.25</v>
      </c>
      <c r="L22" s="1">
        <f t="shared" si="2"/>
        <v>4.166666666666667</v>
      </c>
      <c r="M22" s="1">
        <f t="shared" si="2"/>
        <v>4.083333333333333</v>
      </c>
      <c r="N22" s="1">
        <f t="shared" si="2"/>
        <v>4</v>
      </c>
      <c r="O22" s="1">
        <f t="shared" si="2"/>
        <v>3.916666666666667</v>
      </c>
      <c r="P22" s="1">
        <f t="shared" si="2"/>
        <v>3.833333333333333</v>
      </c>
      <c r="Q22" s="1">
        <f t="shared" si="2"/>
        <v>3.75</v>
      </c>
      <c r="R22" s="1">
        <f t="shared" si="6"/>
        <v>3.666666666666667</v>
      </c>
      <c r="S22" s="1">
        <f t="shared" si="6"/>
        <v>3.583333333333333</v>
      </c>
      <c r="T22" s="1">
        <f t="shared" si="6"/>
        <v>3.5</v>
      </c>
      <c r="U22" s="1">
        <f t="shared" si="6"/>
        <v>3.416666666666667</v>
      </c>
      <c r="V22" s="1">
        <f t="shared" si="6"/>
        <v>3.333333333333333</v>
      </c>
      <c r="W22" s="1">
        <f t="shared" si="6"/>
        <v>3.25</v>
      </c>
      <c r="X22" s="1">
        <f t="shared" si="6"/>
        <v>3.166666666666667</v>
      </c>
      <c r="Y22" s="1">
        <f t="shared" si="6"/>
        <v>3.083333333333333</v>
      </c>
      <c r="Z22" s="1">
        <f t="shared" si="6"/>
        <v>3</v>
      </c>
      <c r="AA22" s="1">
        <f t="shared" si="6"/>
        <v>2.9166666666666665</v>
      </c>
      <c r="AB22" s="1">
        <f t="shared" si="6"/>
        <v>2.8333333333333335</v>
      </c>
      <c r="AC22" s="1">
        <f t="shared" si="6"/>
        <v>2.75</v>
      </c>
      <c r="AD22" s="1">
        <f t="shared" si="6"/>
        <v>2.6666666666666665</v>
      </c>
      <c r="AE22" s="1">
        <f t="shared" si="6"/>
        <v>2.5833333333333335</v>
      </c>
      <c r="AF22" s="1">
        <f t="shared" si="6"/>
        <v>2.5</v>
      </c>
      <c r="AG22" s="1">
        <f t="shared" si="6"/>
        <v>2.4166666666666665</v>
      </c>
      <c r="AH22" s="1">
        <f t="shared" si="6"/>
        <v>2.3333333333333335</v>
      </c>
      <c r="AI22" s="1">
        <f t="shared" si="6"/>
        <v>2.25</v>
      </c>
      <c r="AJ22" s="1">
        <f t="shared" si="6"/>
        <v>2.1666666666666665</v>
      </c>
      <c r="AK22" s="1">
        <f t="shared" si="6"/>
        <v>2.0833333333333335</v>
      </c>
      <c r="AL22" s="1">
        <f t="shared" si="6"/>
        <v>2</v>
      </c>
      <c r="AM22" s="1">
        <f t="shared" si="6"/>
        <v>1.9166666666666665</v>
      </c>
      <c r="AN22" s="1">
        <f t="shared" si="6"/>
        <v>1.8333333333333335</v>
      </c>
      <c r="AO22" s="1">
        <f t="shared" si="6"/>
        <v>1.75</v>
      </c>
      <c r="AP22" s="1">
        <f t="shared" si="6"/>
        <v>1.6666666666666665</v>
      </c>
      <c r="AQ22" s="1">
        <f t="shared" si="1"/>
        <v>1.5833333333333335</v>
      </c>
    </row>
    <row r="23" spans="1:43" x14ac:dyDescent="0.25">
      <c r="A23">
        <v>21</v>
      </c>
      <c r="B23" s="1">
        <f t="shared" si="2"/>
        <v>5.25</v>
      </c>
      <c r="C23" s="1">
        <f t="shared" si="2"/>
        <v>5.166666666666667</v>
      </c>
      <c r="D23" s="1">
        <f t="shared" si="2"/>
        <v>5.083333333333333</v>
      </c>
      <c r="E23" s="1">
        <f t="shared" si="2"/>
        <v>5</v>
      </c>
      <c r="F23" s="1">
        <f t="shared" si="2"/>
        <v>4.916666666666667</v>
      </c>
      <c r="G23" s="1">
        <f t="shared" si="2"/>
        <v>4.833333333333333</v>
      </c>
      <c r="H23" s="1">
        <f t="shared" si="2"/>
        <v>4.75</v>
      </c>
      <c r="I23" s="1">
        <f t="shared" si="2"/>
        <v>4.666666666666667</v>
      </c>
      <c r="J23" s="1">
        <f t="shared" si="2"/>
        <v>4.583333333333333</v>
      </c>
      <c r="K23" s="1">
        <f t="shared" si="2"/>
        <v>4.5</v>
      </c>
      <c r="L23" s="1">
        <f t="shared" si="2"/>
        <v>4.416666666666667</v>
      </c>
      <c r="M23" s="1">
        <f t="shared" si="2"/>
        <v>4.333333333333333</v>
      </c>
      <c r="N23" s="1">
        <f t="shared" si="2"/>
        <v>4.25</v>
      </c>
      <c r="O23" s="1">
        <f t="shared" si="2"/>
        <v>4.166666666666667</v>
      </c>
      <c r="P23" s="1">
        <f t="shared" si="2"/>
        <v>4.083333333333333</v>
      </c>
      <c r="Q23" s="1">
        <f t="shared" si="2"/>
        <v>4</v>
      </c>
      <c r="R23" s="1">
        <f t="shared" si="6"/>
        <v>3.916666666666667</v>
      </c>
      <c r="S23" s="1">
        <f t="shared" si="6"/>
        <v>3.833333333333333</v>
      </c>
      <c r="T23" s="1">
        <f t="shared" si="6"/>
        <v>3.75</v>
      </c>
      <c r="U23" s="1">
        <f t="shared" si="6"/>
        <v>3.666666666666667</v>
      </c>
      <c r="V23" s="1">
        <f t="shared" si="6"/>
        <v>3.583333333333333</v>
      </c>
      <c r="W23" s="1">
        <f t="shared" si="6"/>
        <v>3.5</v>
      </c>
      <c r="X23" s="1">
        <f t="shared" si="6"/>
        <v>3.416666666666667</v>
      </c>
      <c r="Y23" s="1">
        <f t="shared" si="6"/>
        <v>3.333333333333333</v>
      </c>
      <c r="Z23" s="1">
        <f t="shared" si="6"/>
        <v>3.25</v>
      </c>
      <c r="AA23" s="1">
        <f t="shared" si="6"/>
        <v>3.1666666666666665</v>
      </c>
      <c r="AB23" s="1">
        <f t="shared" si="6"/>
        <v>3.0833333333333335</v>
      </c>
      <c r="AC23" s="1">
        <f t="shared" si="6"/>
        <v>3</v>
      </c>
      <c r="AD23" s="1">
        <f t="shared" si="6"/>
        <v>2.9166666666666665</v>
      </c>
      <c r="AE23" s="1">
        <f t="shared" si="6"/>
        <v>2.8333333333333335</v>
      </c>
      <c r="AF23" s="1">
        <f t="shared" si="6"/>
        <v>2.75</v>
      </c>
      <c r="AG23" s="1">
        <f t="shared" si="6"/>
        <v>2.6666666666666665</v>
      </c>
      <c r="AH23" s="1">
        <f t="shared" si="6"/>
        <v>2.5833333333333335</v>
      </c>
      <c r="AI23" s="1">
        <f t="shared" si="6"/>
        <v>2.5</v>
      </c>
      <c r="AJ23" s="1">
        <f t="shared" si="6"/>
        <v>2.4166666666666665</v>
      </c>
      <c r="AK23" s="1">
        <f t="shared" si="6"/>
        <v>2.3333333333333335</v>
      </c>
      <c r="AL23" s="1">
        <f t="shared" si="6"/>
        <v>2.25</v>
      </c>
      <c r="AM23" s="1">
        <f t="shared" si="6"/>
        <v>2.1666666666666665</v>
      </c>
      <c r="AN23" s="1">
        <f t="shared" si="6"/>
        <v>2.0833333333333335</v>
      </c>
      <c r="AO23" s="1">
        <f t="shared" si="6"/>
        <v>2</v>
      </c>
      <c r="AP23" s="1">
        <f t="shared" si="6"/>
        <v>1.9166666666666665</v>
      </c>
      <c r="AQ23" s="1">
        <f t="shared" si="1"/>
        <v>1.8333333333333335</v>
      </c>
    </row>
    <row r="24" spans="1:43" x14ac:dyDescent="0.25">
      <c r="A24">
        <v>22</v>
      </c>
      <c r="B24" s="1">
        <f t="shared" si="2"/>
        <v>5.5</v>
      </c>
      <c r="C24" s="1">
        <f t="shared" si="2"/>
        <v>5.416666666666667</v>
      </c>
      <c r="D24" s="1">
        <f t="shared" si="2"/>
        <v>5.333333333333333</v>
      </c>
      <c r="E24" s="1">
        <f t="shared" si="2"/>
        <v>5.25</v>
      </c>
      <c r="F24" s="1">
        <f t="shared" si="2"/>
        <v>5.166666666666667</v>
      </c>
      <c r="G24" s="1">
        <f t="shared" si="2"/>
        <v>5.083333333333333</v>
      </c>
      <c r="H24" s="1">
        <f t="shared" si="2"/>
        <v>5</v>
      </c>
      <c r="I24" s="1">
        <f t="shared" si="2"/>
        <v>4.916666666666667</v>
      </c>
      <c r="J24" s="1">
        <f t="shared" si="2"/>
        <v>4.833333333333333</v>
      </c>
      <c r="K24" s="1">
        <f t="shared" si="2"/>
        <v>4.75</v>
      </c>
      <c r="L24" s="1">
        <f t="shared" ref="L24:Q24" si="7">($A24-L$2/3)*10/40</f>
        <v>4.666666666666667</v>
      </c>
      <c r="M24" s="1">
        <f t="shared" si="7"/>
        <v>4.583333333333333</v>
      </c>
      <c r="N24" s="1">
        <f t="shared" si="7"/>
        <v>4.5</v>
      </c>
      <c r="O24" s="1">
        <f t="shared" si="7"/>
        <v>4.416666666666667</v>
      </c>
      <c r="P24" s="1">
        <f t="shared" si="7"/>
        <v>4.333333333333333</v>
      </c>
      <c r="Q24" s="1">
        <f t="shared" si="7"/>
        <v>4.25</v>
      </c>
      <c r="R24" s="1">
        <f t="shared" si="6"/>
        <v>4.166666666666667</v>
      </c>
      <c r="S24" s="1">
        <f t="shared" si="6"/>
        <v>4.083333333333333</v>
      </c>
      <c r="T24" s="1">
        <f t="shared" si="6"/>
        <v>4</v>
      </c>
      <c r="U24" s="1">
        <f t="shared" si="6"/>
        <v>3.916666666666667</v>
      </c>
      <c r="V24" s="1">
        <f t="shared" si="6"/>
        <v>3.833333333333333</v>
      </c>
      <c r="W24" s="1">
        <f t="shared" si="6"/>
        <v>3.75</v>
      </c>
      <c r="X24" s="1">
        <f t="shared" si="6"/>
        <v>3.666666666666667</v>
      </c>
      <c r="Y24" s="1">
        <f t="shared" si="6"/>
        <v>3.583333333333333</v>
      </c>
      <c r="Z24" s="1">
        <f t="shared" si="6"/>
        <v>3.5</v>
      </c>
      <c r="AA24" s="1">
        <f t="shared" si="6"/>
        <v>3.4166666666666665</v>
      </c>
      <c r="AB24" s="1">
        <f t="shared" si="6"/>
        <v>3.3333333333333335</v>
      </c>
      <c r="AC24" s="1">
        <f t="shared" si="6"/>
        <v>3.25</v>
      </c>
      <c r="AD24" s="1">
        <f t="shared" si="6"/>
        <v>3.1666666666666665</v>
      </c>
      <c r="AE24" s="1">
        <f t="shared" si="6"/>
        <v>3.0833333333333335</v>
      </c>
      <c r="AF24" s="1">
        <f t="shared" si="6"/>
        <v>3</v>
      </c>
      <c r="AG24" s="1">
        <f t="shared" si="6"/>
        <v>2.9166666666666665</v>
      </c>
      <c r="AH24" s="1">
        <f t="shared" si="6"/>
        <v>2.8333333333333335</v>
      </c>
      <c r="AI24" s="1">
        <f t="shared" si="6"/>
        <v>2.75</v>
      </c>
      <c r="AJ24" s="1">
        <f t="shared" si="6"/>
        <v>2.6666666666666665</v>
      </c>
      <c r="AK24" s="1">
        <f t="shared" si="6"/>
        <v>2.5833333333333335</v>
      </c>
      <c r="AL24" s="1">
        <f t="shared" si="6"/>
        <v>2.5</v>
      </c>
      <c r="AM24" s="1">
        <f t="shared" si="6"/>
        <v>2.4166666666666665</v>
      </c>
      <c r="AN24" s="1">
        <f t="shared" si="6"/>
        <v>2.3333333333333335</v>
      </c>
      <c r="AO24" s="1">
        <f t="shared" si="6"/>
        <v>2.25</v>
      </c>
      <c r="AP24" s="1">
        <f t="shared" si="6"/>
        <v>2.1666666666666665</v>
      </c>
      <c r="AQ24" s="1">
        <f t="shared" si="1"/>
        <v>2.0833333333333335</v>
      </c>
    </row>
    <row r="25" spans="1:43" x14ac:dyDescent="0.25">
      <c r="A25">
        <v>23</v>
      </c>
      <c r="B25" s="1">
        <f t="shared" ref="B25:Q40" si="8">($A25-B$2/3)*10/40</f>
        <v>5.75</v>
      </c>
      <c r="C25" s="1">
        <f t="shared" si="8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8"/>
        <v>4.916666666666667</v>
      </c>
      <c r="M25" s="1">
        <f t="shared" si="8"/>
        <v>4.833333333333333</v>
      </c>
      <c r="N25" s="1">
        <f t="shared" si="8"/>
        <v>4.75</v>
      </c>
      <c r="O25" s="1">
        <f t="shared" si="8"/>
        <v>4.666666666666667</v>
      </c>
      <c r="P25" s="1">
        <f t="shared" si="8"/>
        <v>4.583333333333333</v>
      </c>
      <c r="Q25" s="1">
        <f t="shared" si="8"/>
        <v>4.5</v>
      </c>
      <c r="R25" s="1">
        <f t="shared" si="6"/>
        <v>4.416666666666667</v>
      </c>
      <c r="S25" s="1">
        <f t="shared" si="6"/>
        <v>4.333333333333333</v>
      </c>
      <c r="T25" s="1">
        <f t="shared" si="6"/>
        <v>4.25</v>
      </c>
      <c r="U25" s="1">
        <f t="shared" si="6"/>
        <v>4.166666666666667</v>
      </c>
      <c r="V25" s="1">
        <f t="shared" si="6"/>
        <v>4.083333333333333</v>
      </c>
      <c r="W25" s="1">
        <f t="shared" si="6"/>
        <v>4</v>
      </c>
      <c r="X25" s="1">
        <f t="shared" si="6"/>
        <v>3.916666666666667</v>
      </c>
      <c r="Y25" s="1">
        <f t="shared" si="6"/>
        <v>3.833333333333333</v>
      </c>
      <c r="Z25" s="1">
        <f t="shared" si="6"/>
        <v>3.75</v>
      </c>
      <c r="AA25" s="1">
        <f t="shared" si="6"/>
        <v>3.6666666666666665</v>
      </c>
      <c r="AB25" s="1">
        <f t="shared" si="6"/>
        <v>3.5833333333333335</v>
      </c>
      <c r="AC25" s="1">
        <f t="shared" si="6"/>
        <v>3.5</v>
      </c>
      <c r="AD25" s="1">
        <f t="shared" si="6"/>
        <v>3.4166666666666665</v>
      </c>
      <c r="AE25" s="1">
        <f t="shared" si="6"/>
        <v>3.3333333333333335</v>
      </c>
      <c r="AF25" s="1">
        <f t="shared" si="6"/>
        <v>3.25</v>
      </c>
      <c r="AG25" s="1">
        <f t="shared" si="6"/>
        <v>3.1666666666666665</v>
      </c>
      <c r="AH25" s="1">
        <f t="shared" si="6"/>
        <v>3.0833333333333335</v>
      </c>
      <c r="AI25" s="1">
        <f t="shared" si="6"/>
        <v>3</v>
      </c>
      <c r="AJ25" s="1">
        <f t="shared" si="6"/>
        <v>2.9166666666666665</v>
      </c>
      <c r="AK25" s="1">
        <f t="shared" si="6"/>
        <v>2.8333333333333335</v>
      </c>
      <c r="AL25" s="1">
        <f t="shared" si="6"/>
        <v>2.75</v>
      </c>
      <c r="AM25" s="1">
        <f t="shared" si="6"/>
        <v>2.6666666666666665</v>
      </c>
      <c r="AN25" s="1">
        <f t="shared" si="6"/>
        <v>2.5833333333333335</v>
      </c>
      <c r="AO25" s="1">
        <f t="shared" si="6"/>
        <v>2.5</v>
      </c>
      <c r="AP25" s="1">
        <f t="shared" si="6"/>
        <v>2.4166666666666665</v>
      </c>
      <c r="AQ25" s="1">
        <f t="shared" si="1"/>
        <v>2.3333333333333335</v>
      </c>
    </row>
    <row r="26" spans="1:43" x14ac:dyDescent="0.25">
      <c r="A26">
        <v>24</v>
      </c>
      <c r="B26" s="1">
        <f t="shared" si="8"/>
        <v>6</v>
      </c>
      <c r="C26" s="1">
        <f t="shared" si="8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8"/>
        <v>5.166666666666667</v>
      </c>
      <c r="M26" s="1">
        <f t="shared" si="8"/>
        <v>5.083333333333333</v>
      </c>
      <c r="N26" s="1">
        <f t="shared" si="8"/>
        <v>5</v>
      </c>
      <c r="O26" s="1">
        <f t="shared" si="8"/>
        <v>4.916666666666667</v>
      </c>
      <c r="P26" s="1">
        <f t="shared" si="8"/>
        <v>4.833333333333333</v>
      </c>
      <c r="Q26" s="1">
        <f t="shared" si="8"/>
        <v>4.75</v>
      </c>
      <c r="R26" s="1">
        <f t="shared" si="6"/>
        <v>4.666666666666667</v>
      </c>
      <c r="S26" s="1">
        <f t="shared" si="6"/>
        <v>4.583333333333333</v>
      </c>
      <c r="T26" s="1">
        <f t="shared" si="6"/>
        <v>4.5</v>
      </c>
      <c r="U26" s="1">
        <f t="shared" si="6"/>
        <v>4.416666666666667</v>
      </c>
      <c r="V26" s="1">
        <f t="shared" si="6"/>
        <v>4.333333333333333</v>
      </c>
      <c r="W26" s="1">
        <f t="shared" si="6"/>
        <v>4.25</v>
      </c>
      <c r="X26" s="1">
        <f t="shared" si="6"/>
        <v>4.166666666666667</v>
      </c>
      <c r="Y26" s="1">
        <f t="shared" si="6"/>
        <v>4.083333333333333</v>
      </c>
      <c r="Z26" s="1">
        <f t="shared" si="6"/>
        <v>4</v>
      </c>
      <c r="AA26" s="1">
        <f t="shared" si="6"/>
        <v>3.9166666666666665</v>
      </c>
      <c r="AB26" s="1">
        <f t="shared" si="6"/>
        <v>3.8333333333333335</v>
      </c>
      <c r="AC26" s="1">
        <f t="shared" si="6"/>
        <v>3.75</v>
      </c>
      <c r="AD26" s="1">
        <f t="shared" si="6"/>
        <v>3.6666666666666665</v>
      </c>
      <c r="AE26" s="1">
        <f t="shared" si="6"/>
        <v>3.5833333333333335</v>
      </c>
      <c r="AF26" s="1">
        <f t="shared" si="6"/>
        <v>3.5</v>
      </c>
      <c r="AG26" s="1">
        <f t="shared" si="6"/>
        <v>3.4166666666666665</v>
      </c>
      <c r="AH26" s="1">
        <f t="shared" si="6"/>
        <v>3.3333333333333335</v>
      </c>
      <c r="AI26" s="1">
        <f t="shared" si="6"/>
        <v>3.25</v>
      </c>
      <c r="AJ26" s="1">
        <f t="shared" si="6"/>
        <v>3.1666666666666665</v>
      </c>
      <c r="AK26" s="1">
        <f t="shared" si="6"/>
        <v>3.0833333333333335</v>
      </c>
      <c r="AL26" s="1">
        <f t="shared" si="6"/>
        <v>3</v>
      </c>
      <c r="AM26" s="1">
        <f t="shared" si="6"/>
        <v>2.9166666666666665</v>
      </c>
      <c r="AN26" s="1">
        <f t="shared" si="6"/>
        <v>2.8333333333333335</v>
      </c>
      <c r="AO26" s="1">
        <f t="shared" si="6"/>
        <v>2.75</v>
      </c>
      <c r="AP26" s="1">
        <f t="shared" si="6"/>
        <v>2.6666666666666665</v>
      </c>
      <c r="AQ26" s="1">
        <f t="shared" si="1"/>
        <v>2.5833333333333335</v>
      </c>
    </row>
    <row r="27" spans="1:43" x14ac:dyDescent="0.25">
      <c r="A27">
        <v>25</v>
      </c>
      <c r="B27" s="1">
        <f t="shared" si="8"/>
        <v>6.25</v>
      </c>
      <c r="C27" s="1">
        <f t="shared" si="8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8"/>
        <v>5.416666666666667</v>
      </c>
      <c r="M27" s="1">
        <f t="shared" si="8"/>
        <v>5.333333333333333</v>
      </c>
      <c r="N27" s="1">
        <f t="shared" si="8"/>
        <v>5.25</v>
      </c>
      <c r="O27" s="1">
        <f t="shared" si="8"/>
        <v>5.166666666666667</v>
      </c>
      <c r="P27" s="1">
        <f t="shared" si="8"/>
        <v>5.083333333333333</v>
      </c>
      <c r="Q27" s="1">
        <f t="shared" si="8"/>
        <v>5</v>
      </c>
      <c r="R27" s="1">
        <f t="shared" si="6"/>
        <v>4.916666666666667</v>
      </c>
      <c r="S27" s="1">
        <f t="shared" si="6"/>
        <v>4.833333333333333</v>
      </c>
      <c r="T27" s="1">
        <f t="shared" si="6"/>
        <v>4.75</v>
      </c>
      <c r="U27" s="1">
        <f t="shared" si="6"/>
        <v>4.666666666666667</v>
      </c>
      <c r="V27" s="1">
        <f t="shared" si="6"/>
        <v>4.583333333333333</v>
      </c>
      <c r="W27" s="1">
        <f t="shared" si="6"/>
        <v>4.5</v>
      </c>
      <c r="X27" s="1">
        <f t="shared" si="6"/>
        <v>4.416666666666667</v>
      </c>
      <c r="Y27" s="1">
        <f t="shared" si="6"/>
        <v>4.333333333333333</v>
      </c>
      <c r="Z27" s="1">
        <f t="shared" si="6"/>
        <v>4.25</v>
      </c>
      <c r="AA27" s="1">
        <f t="shared" si="6"/>
        <v>4.1666666666666661</v>
      </c>
      <c r="AB27" s="1">
        <f t="shared" si="6"/>
        <v>4.0833333333333339</v>
      </c>
      <c r="AC27" s="1">
        <f t="shared" si="6"/>
        <v>4</v>
      </c>
      <c r="AD27" s="1">
        <f t="shared" si="6"/>
        <v>3.9166666666666665</v>
      </c>
      <c r="AE27" s="1">
        <f t="shared" si="6"/>
        <v>3.8333333333333335</v>
      </c>
      <c r="AF27" s="1">
        <f t="shared" si="6"/>
        <v>3.75</v>
      </c>
      <c r="AG27" s="1">
        <f t="shared" si="6"/>
        <v>3.6666666666666665</v>
      </c>
      <c r="AH27" s="1">
        <f t="shared" si="6"/>
        <v>3.5833333333333335</v>
      </c>
      <c r="AI27" s="1">
        <f t="shared" si="6"/>
        <v>3.5</v>
      </c>
      <c r="AJ27" s="1">
        <f t="shared" si="6"/>
        <v>3.4166666666666665</v>
      </c>
      <c r="AK27" s="1">
        <f t="shared" si="6"/>
        <v>3.3333333333333335</v>
      </c>
      <c r="AL27" s="1">
        <f t="shared" si="6"/>
        <v>3.25</v>
      </c>
      <c r="AM27" s="1">
        <f t="shared" si="6"/>
        <v>3.1666666666666665</v>
      </c>
      <c r="AN27" s="1">
        <f t="shared" si="6"/>
        <v>3.0833333333333335</v>
      </c>
      <c r="AO27" s="1">
        <f t="shared" si="6"/>
        <v>3</v>
      </c>
      <c r="AP27" s="1">
        <f t="shared" si="6"/>
        <v>2.9166666666666665</v>
      </c>
      <c r="AQ27" s="1">
        <f t="shared" si="1"/>
        <v>2.8333333333333335</v>
      </c>
    </row>
    <row r="28" spans="1:43" x14ac:dyDescent="0.25">
      <c r="A28">
        <v>26</v>
      </c>
      <c r="B28" s="1">
        <f t="shared" si="8"/>
        <v>6.5</v>
      </c>
      <c r="C28" s="1">
        <f t="shared" si="8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8"/>
        <v>5.666666666666667</v>
      </c>
      <c r="M28" s="1">
        <f t="shared" si="8"/>
        <v>5.583333333333333</v>
      </c>
      <c r="N28" s="1">
        <f t="shared" si="8"/>
        <v>5.5</v>
      </c>
      <c r="O28" s="1">
        <f t="shared" si="8"/>
        <v>5.416666666666667</v>
      </c>
      <c r="P28" s="1">
        <f t="shared" si="8"/>
        <v>5.333333333333333</v>
      </c>
      <c r="Q28" s="1">
        <f t="shared" si="8"/>
        <v>5.25</v>
      </c>
      <c r="R28" s="1">
        <f t="shared" si="6"/>
        <v>5.166666666666667</v>
      </c>
      <c r="S28" s="1">
        <f t="shared" si="6"/>
        <v>5.083333333333333</v>
      </c>
      <c r="T28" s="1">
        <f t="shared" si="6"/>
        <v>5</v>
      </c>
      <c r="U28" s="1">
        <f t="shared" si="6"/>
        <v>4.916666666666667</v>
      </c>
      <c r="V28" s="1">
        <f t="shared" si="6"/>
        <v>4.833333333333333</v>
      </c>
      <c r="W28" s="1">
        <f t="shared" si="6"/>
        <v>4.75</v>
      </c>
      <c r="X28" s="1">
        <f t="shared" si="6"/>
        <v>4.666666666666667</v>
      </c>
      <c r="Y28" s="1">
        <f t="shared" si="6"/>
        <v>4.583333333333333</v>
      </c>
      <c r="Z28" s="1">
        <f t="shared" si="6"/>
        <v>4.5</v>
      </c>
      <c r="AA28" s="1">
        <f t="shared" si="6"/>
        <v>4.4166666666666661</v>
      </c>
      <c r="AB28" s="1">
        <f t="shared" si="6"/>
        <v>4.3333333333333339</v>
      </c>
      <c r="AC28" s="1">
        <f t="shared" si="6"/>
        <v>4.25</v>
      </c>
      <c r="AD28" s="1">
        <f t="shared" si="6"/>
        <v>4.1666666666666661</v>
      </c>
      <c r="AE28" s="1">
        <f t="shared" si="6"/>
        <v>4.0833333333333339</v>
      </c>
      <c r="AF28" s="1">
        <f t="shared" si="6"/>
        <v>4</v>
      </c>
      <c r="AG28" s="1">
        <f t="shared" si="6"/>
        <v>3.9166666666666665</v>
      </c>
      <c r="AH28" s="1">
        <f t="shared" si="6"/>
        <v>3.8333333333333335</v>
      </c>
      <c r="AI28" s="1">
        <f t="shared" si="6"/>
        <v>3.75</v>
      </c>
      <c r="AJ28" s="1">
        <f t="shared" si="6"/>
        <v>3.6666666666666665</v>
      </c>
      <c r="AK28" s="1">
        <f t="shared" si="6"/>
        <v>3.5833333333333335</v>
      </c>
      <c r="AL28" s="1">
        <f t="shared" si="6"/>
        <v>3.5</v>
      </c>
      <c r="AM28" s="1">
        <f t="shared" si="6"/>
        <v>3.4166666666666665</v>
      </c>
      <c r="AN28" s="1">
        <f t="shared" si="6"/>
        <v>3.3333333333333335</v>
      </c>
      <c r="AO28" s="1">
        <f t="shared" si="6"/>
        <v>3.25</v>
      </c>
      <c r="AP28" s="1">
        <f t="shared" si="6"/>
        <v>3.1666666666666665</v>
      </c>
      <c r="AQ28" s="1">
        <f t="shared" si="1"/>
        <v>3.0833333333333335</v>
      </c>
    </row>
    <row r="29" spans="1:43" x14ac:dyDescent="0.25">
      <c r="A29">
        <v>27</v>
      </c>
      <c r="B29" s="1">
        <f t="shared" si="8"/>
        <v>6.75</v>
      </c>
      <c r="C29" s="1">
        <f t="shared" si="8"/>
        <v>6.666666666666667</v>
      </c>
      <c r="D29" s="1">
        <f t="shared" si="8"/>
        <v>6.583333333333333</v>
      </c>
      <c r="E29" s="1">
        <f t="shared" si="8"/>
        <v>6.5</v>
      </c>
      <c r="F29" s="1">
        <f t="shared" si="8"/>
        <v>6.416666666666667</v>
      </c>
      <c r="G29" s="1">
        <f t="shared" si="8"/>
        <v>6.333333333333333</v>
      </c>
      <c r="H29" s="1">
        <f t="shared" si="8"/>
        <v>6.25</v>
      </c>
      <c r="I29" s="1">
        <f t="shared" si="8"/>
        <v>6.166666666666667</v>
      </c>
      <c r="J29" s="1">
        <f t="shared" si="8"/>
        <v>6.083333333333333</v>
      </c>
      <c r="K29" s="1">
        <f t="shared" si="8"/>
        <v>6</v>
      </c>
      <c r="L29" s="1">
        <f t="shared" si="8"/>
        <v>5.916666666666667</v>
      </c>
      <c r="M29" s="1">
        <f t="shared" si="8"/>
        <v>5.833333333333333</v>
      </c>
      <c r="N29" s="1">
        <f t="shared" si="8"/>
        <v>5.75</v>
      </c>
      <c r="O29" s="1">
        <f t="shared" si="8"/>
        <v>5.666666666666667</v>
      </c>
      <c r="P29" s="1">
        <f t="shared" si="8"/>
        <v>5.583333333333333</v>
      </c>
      <c r="Q29" s="1">
        <f t="shared" si="8"/>
        <v>5.5</v>
      </c>
      <c r="R29" s="1">
        <f t="shared" si="6"/>
        <v>5.416666666666667</v>
      </c>
      <c r="S29" s="1">
        <f t="shared" si="6"/>
        <v>5.333333333333333</v>
      </c>
      <c r="T29" s="1">
        <f t="shared" si="6"/>
        <v>5.25</v>
      </c>
      <c r="U29" s="1">
        <f t="shared" si="6"/>
        <v>5.166666666666667</v>
      </c>
      <c r="V29" s="1">
        <f t="shared" si="6"/>
        <v>5.083333333333333</v>
      </c>
      <c r="W29" s="1">
        <f t="shared" si="6"/>
        <v>5</v>
      </c>
      <c r="X29" s="1">
        <f t="shared" si="6"/>
        <v>4.916666666666667</v>
      </c>
      <c r="Y29" s="1">
        <f t="shared" si="6"/>
        <v>4.833333333333333</v>
      </c>
      <c r="Z29" s="1">
        <f t="shared" si="6"/>
        <v>4.75</v>
      </c>
      <c r="AA29" s="1">
        <f t="shared" si="6"/>
        <v>4.6666666666666661</v>
      </c>
      <c r="AB29" s="1">
        <f t="shared" si="6"/>
        <v>4.5833333333333339</v>
      </c>
      <c r="AC29" s="1">
        <f t="shared" si="6"/>
        <v>4.5</v>
      </c>
      <c r="AD29" s="1">
        <f t="shared" si="6"/>
        <v>4.4166666666666661</v>
      </c>
      <c r="AE29" s="1">
        <f t="shared" si="6"/>
        <v>4.3333333333333339</v>
      </c>
      <c r="AF29" s="1">
        <f t="shared" si="6"/>
        <v>4.25</v>
      </c>
      <c r="AG29" s="1">
        <f t="shared" si="6"/>
        <v>4.1666666666666661</v>
      </c>
      <c r="AH29" s="1">
        <f t="shared" si="6"/>
        <v>4.0833333333333339</v>
      </c>
      <c r="AI29" s="1">
        <f t="shared" si="6"/>
        <v>4</v>
      </c>
      <c r="AJ29" s="1">
        <f t="shared" si="6"/>
        <v>3.9166666666666665</v>
      </c>
      <c r="AK29" s="1">
        <f t="shared" si="6"/>
        <v>3.8333333333333335</v>
      </c>
      <c r="AL29" s="1">
        <f t="shared" si="6"/>
        <v>3.75</v>
      </c>
      <c r="AM29" s="1">
        <f t="shared" si="6"/>
        <v>3.6666666666666665</v>
      </c>
      <c r="AN29" s="1">
        <f t="shared" si="6"/>
        <v>3.5833333333333335</v>
      </c>
      <c r="AO29" s="1">
        <f t="shared" si="6"/>
        <v>3.5</v>
      </c>
      <c r="AP29" s="1">
        <f t="shared" si="6"/>
        <v>3.4166666666666665</v>
      </c>
      <c r="AQ29" s="1">
        <f t="shared" si="1"/>
        <v>3.3333333333333335</v>
      </c>
    </row>
    <row r="30" spans="1:43" x14ac:dyDescent="0.25">
      <c r="A30">
        <v>28</v>
      </c>
      <c r="B30" s="1">
        <f t="shared" si="8"/>
        <v>7</v>
      </c>
      <c r="C30" s="1">
        <f t="shared" si="8"/>
        <v>6.916666666666667</v>
      </c>
      <c r="D30" s="1">
        <f t="shared" si="8"/>
        <v>6.833333333333333</v>
      </c>
      <c r="E30" s="1">
        <f t="shared" si="8"/>
        <v>6.75</v>
      </c>
      <c r="F30" s="1">
        <f t="shared" si="8"/>
        <v>6.666666666666667</v>
      </c>
      <c r="G30" s="1">
        <f t="shared" si="8"/>
        <v>6.583333333333333</v>
      </c>
      <c r="H30" s="1">
        <f t="shared" si="8"/>
        <v>6.5</v>
      </c>
      <c r="I30" s="1">
        <f t="shared" si="8"/>
        <v>6.416666666666667</v>
      </c>
      <c r="J30" s="1">
        <f t="shared" si="8"/>
        <v>6.333333333333333</v>
      </c>
      <c r="K30" s="1">
        <f t="shared" si="8"/>
        <v>6.25</v>
      </c>
      <c r="L30" s="1">
        <f t="shared" si="8"/>
        <v>6.166666666666667</v>
      </c>
      <c r="M30" s="1">
        <f t="shared" si="8"/>
        <v>6.083333333333333</v>
      </c>
      <c r="N30" s="1">
        <f t="shared" si="8"/>
        <v>6</v>
      </c>
      <c r="O30" s="1">
        <f t="shared" si="8"/>
        <v>5.916666666666667</v>
      </c>
      <c r="P30" s="1">
        <f t="shared" si="8"/>
        <v>5.833333333333333</v>
      </c>
      <c r="Q30" s="1">
        <f t="shared" si="8"/>
        <v>5.75</v>
      </c>
      <c r="R30" s="1">
        <f t="shared" si="6"/>
        <v>5.666666666666667</v>
      </c>
      <c r="S30" s="1">
        <f t="shared" si="6"/>
        <v>5.583333333333333</v>
      </c>
      <c r="T30" s="1">
        <f t="shared" si="6"/>
        <v>5.5</v>
      </c>
      <c r="U30" s="1">
        <f t="shared" si="6"/>
        <v>5.416666666666667</v>
      </c>
      <c r="V30" s="1">
        <f t="shared" si="6"/>
        <v>5.333333333333333</v>
      </c>
      <c r="W30" s="1">
        <f t="shared" si="6"/>
        <v>5.25</v>
      </c>
      <c r="X30" s="1">
        <f t="shared" si="6"/>
        <v>5.166666666666667</v>
      </c>
      <c r="Y30" s="1">
        <f t="shared" si="6"/>
        <v>5.083333333333333</v>
      </c>
      <c r="Z30" s="1">
        <f t="shared" si="6"/>
        <v>5</v>
      </c>
      <c r="AA30" s="1">
        <f t="shared" si="6"/>
        <v>4.9166666666666661</v>
      </c>
      <c r="AB30" s="1">
        <f t="shared" si="6"/>
        <v>4.8333333333333339</v>
      </c>
      <c r="AC30" s="1">
        <f t="shared" si="6"/>
        <v>4.75</v>
      </c>
      <c r="AD30" s="1">
        <f t="shared" si="6"/>
        <v>4.6666666666666661</v>
      </c>
      <c r="AE30" s="1">
        <f t="shared" si="6"/>
        <v>4.5833333333333339</v>
      </c>
      <c r="AF30" s="1">
        <f t="shared" si="6"/>
        <v>4.5</v>
      </c>
      <c r="AG30" s="1">
        <f t="shared" si="6"/>
        <v>4.4166666666666661</v>
      </c>
      <c r="AH30" s="1">
        <f t="shared" si="6"/>
        <v>4.3333333333333339</v>
      </c>
      <c r="AI30" s="1">
        <f t="shared" si="6"/>
        <v>4.25</v>
      </c>
      <c r="AJ30" s="1">
        <f t="shared" si="6"/>
        <v>4.1666666666666661</v>
      </c>
      <c r="AK30" s="1">
        <f t="shared" si="6"/>
        <v>4.0833333333333339</v>
      </c>
      <c r="AL30" s="1">
        <f t="shared" si="6"/>
        <v>4</v>
      </c>
      <c r="AM30" s="1">
        <f t="shared" si="6"/>
        <v>3.9166666666666665</v>
      </c>
      <c r="AN30" s="1">
        <f t="shared" si="6"/>
        <v>3.8333333333333335</v>
      </c>
      <c r="AO30" s="1">
        <f t="shared" si="6"/>
        <v>3.75</v>
      </c>
      <c r="AP30" s="1">
        <f t="shared" si="6"/>
        <v>3.6666666666666665</v>
      </c>
      <c r="AQ30" s="1">
        <f t="shared" si="1"/>
        <v>3.5833333333333335</v>
      </c>
    </row>
    <row r="31" spans="1:43" x14ac:dyDescent="0.25">
      <c r="A31">
        <v>29</v>
      </c>
      <c r="B31" s="1">
        <f t="shared" si="8"/>
        <v>7.25</v>
      </c>
      <c r="C31" s="1">
        <f t="shared" si="8"/>
        <v>7.166666666666667</v>
      </c>
      <c r="D31" s="1">
        <f t="shared" si="8"/>
        <v>7.083333333333333</v>
      </c>
      <c r="E31" s="1">
        <f t="shared" si="8"/>
        <v>7</v>
      </c>
      <c r="F31" s="1">
        <f t="shared" si="8"/>
        <v>6.916666666666667</v>
      </c>
      <c r="G31" s="1">
        <f t="shared" si="8"/>
        <v>6.833333333333333</v>
      </c>
      <c r="H31" s="1">
        <f t="shared" si="8"/>
        <v>6.75</v>
      </c>
      <c r="I31" s="1">
        <f t="shared" si="8"/>
        <v>6.666666666666667</v>
      </c>
      <c r="J31" s="1">
        <f t="shared" si="8"/>
        <v>6.583333333333333</v>
      </c>
      <c r="K31" s="1">
        <f t="shared" si="8"/>
        <v>6.5</v>
      </c>
      <c r="L31" s="1">
        <f t="shared" si="8"/>
        <v>6.416666666666667</v>
      </c>
      <c r="M31" s="1">
        <f t="shared" si="8"/>
        <v>6.333333333333333</v>
      </c>
      <c r="N31" s="1">
        <f t="shared" si="8"/>
        <v>6.25</v>
      </c>
      <c r="O31" s="1">
        <f t="shared" si="8"/>
        <v>6.166666666666667</v>
      </c>
      <c r="P31" s="1">
        <f t="shared" si="8"/>
        <v>6.083333333333333</v>
      </c>
      <c r="Q31" s="1">
        <f t="shared" si="8"/>
        <v>6</v>
      </c>
      <c r="R31" s="1">
        <f t="shared" si="6"/>
        <v>5.916666666666667</v>
      </c>
      <c r="S31" s="1">
        <f t="shared" si="6"/>
        <v>5.833333333333333</v>
      </c>
      <c r="T31" s="1">
        <f t="shared" si="6"/>
        <v>5.75</v>
      </c>
      <c r="U31" s="1">
        <f t="shared" si="6"/>
        <v>5.666666666666667</v>
      </c>
      <c r="V31" s="1">
        <f t="shared" si="6"/>
        <v>5.583333333333333</v>
      </c>
      <c r="W31" s="1">
        <f t="shared" ref="W31:AP31" si="9">($A31-W$2/3)*10/40</f>
        <v>5.5</v>
      </c>
      <c r="X31" s="1">
        <f t="shared" si="9"/>
        <v>5.416666666666667</v>
      </c>
      <c r="Y31" s="1">
        <f t="shared" si="9"/>
        <v>5.333333333333333</v>
      </c>
      <c r="Z31" s="1">
        <f t="shared" si="9"/>
        <v>5.25</v>
      </c>
      <c r="AA31" s="1">
        <f t="shared" si="9"/>
        <v>5.1666666666666661</v>
      </c>
      <c r="AB31" s="1">
        <f t="shared" si="9"/>
        <v>5.0833333333333339</v>
      </c>
      <c r="AC31" s="1">
        <f t="shared" si="9"/>
        <v>5</v>
      </c>
      <c r="AD31" s="1">
        <f t="shared" si="9"/>
        <v>4.9166666666666661</v>
      </c>
      <c r="AE31" s="1">
        <f t="shared" si="9"/>
        <v>4.8333333333333339</v>
      </c>
      <c r="AF31" s="1">
        <f t="shared" si="9"/>
        <v>4.75</v>
      </c>
      <c r="AG31" s="1">
        <f t="shared" si="9"/>
        <v>4.6666666666666661</v>
      </c>
      <c r="AH31" s="1">
        <f t="shared" si="9"/>
        <v>4.5833333333333339</v>
      </c>
      <c r="AI31" s="1">
        <f t="shared" si="9"/>
        <v>4.5</v>
      </c>
      <c r="AJ31" s="1">
        <f t="shared" si="9"/>
        <v>4.4166666666666661</v>
      </c>
      <c r="AK31" s="1">
        <f t="shared" si="9"/>
        <v>4.3333333333333339</v>
      </c>
      <c r="AL31" s="1">
        <f t="shared" si="9"/>
        <v>4.25</v>
      </c>
      <c r="AM31" s="1">
        <f t="shared" si="9"/>
        <v>4.1666666666666661</v>
      </c>
      <c r="AN31" s="1">
        <f t="shared" si="9"/>
        <v>4.0833333333333339</v>
      </c>
      <c r="AO31" s="1">
        <f t="shared" si="9"/>
        <v>4</v>
      </c>
      <c r="AP31" s="1">
        <f t="shared" si="9"/>
        <v>3.9166666666666665</v>
      </c>
      <c r="AQ31" s="1">
        <f t="shared" si="1"/>
        <v>3.8333333333333335</v>
      </c>
    </row>
    <row r="32" spans="1:43" x14ac:dyDescent="0.25">
      <c r="A32">
        <v>30</v>
      </c>
      <c r="B32" s="1">
        <f t="shared" si="8"/>
        <v>7.5</v>
      </c>
      <c r="C32" s="1">
        <f t="shared" si="8"/>
        <v>7.416666666666667</v>
      </c>
      <c r="D32" s="1">
        <f t="shared" si="8"/>
        <v>7.333333333333333</v>
      </c>
      <c r="E32" s="1">
        <f t="shared" si="8"/>
        <v>7.25</v>
      </c>
      <c r="F32" s="1">
        <f t="shared" si="8"/>
        <v>7.166666666666667</v>
      </c>
      <c r="G32" s="1">
        <f t="shared" si="8"/>
        <v>7.083333333333333</v>
      </c>
      <c r="H32" s="1">
        <f t="shared" si="8"/>
        <v>7</v>
      </c>
      <c r="I32" s="1">
        <f t="shared" si="8"/>
        <v>6.916666666666667</v>
      </c>
      <c r="J32" s="1">
        <f t="shared" si="8"/>
        <v>6.833333333333333</v>
      </c>
      <c r="K32" s="1">
        <f t="shared" si="8"/>
        <v>6.75</v>
      </c>
      <c r="L32" s="1">
        <f t="shared" si="8"/>
        <v>6.666666666666667</v>
      </c>
      <c r="M32" s="1">
        <f t="shared" si="8"/>
        <v>6.583333333333333</v>
      </c>
      <c r="N32" s="1">
        <f t="shared" si="8"/>
        <v>6.5</v>
      </c>
      <c r="O32" s="1">
        <f t="shared" si="8"/>
        <v>6.416666666666667</v>
      </c>
      <c r="P32" s="1">
        <f t="shared" si="8"/>
        <v>6.333333333333333</v>
      </c>
      <c r="Q32" s="1">
        <f t="shared" si="8"/>
        <v>6.25</v>
      </c>
      <c r="R32" s="1">
        <f t="shared" ref="R32:AP42" si="10">($A32-R$2/3)*10/40</f>
        <v>6.166666666666667</v>
      </c>
      <c r="S32" s="1">
        <f t="shared" si="10"/>
        <v>6.083333333333333</v>
      </c>
      <c r="T32" s="1">
        <f t="shared" si="10"/>
        <v>6</v>
      </c>
      <c r="U32" s="1">
        <f t="shared" si="10"/>
        <v>5.916666666666667</v>
      </c>
      <c r="V32" s="1">
        <f t="shared" si="10"/>
        <v>5.833333333333333</v>
      </c>
      <c r="W32" s="1">
        <f t="shared" si="10"/>
        <v>5.75</v>
      </c>
      <c r="X32" s="1">
        <f t="shared" si="10"/>
        <v>5.666666666666667</v>
      </c>
      <c r="Y32" s="1">
        <f t="shared" si="10"/>
        <v>5.583333333333333</v>
      </c>
      <c r="Z32" s="1">
        <f t="shared" si="10"/>
        <v>5.5</v>
      </c>
      <c r="AA32" s="1">
        <f t="shared" si="10"/>
        <v>5.4166666666666661</v>
      </c>
      <c r="AB32" s="1">
        <f t="shared" si="10"/>
        <v>5.3333333333333339</v>
      </c>
      <c r="AC32" s="1">
        <f t="shared" si="10"/>
        <v>5.25</v>
      </c>
      <c r="AD32" s="1">
        <f t="shared" si="10"/>
        <v>5.1666666666666661</v>
      </c>
      <c r="AE32" s="1">
        <f t="shared" si="10"/>
        <v>5.0833333333333339</v>
      </c>
      <c r="AF32" s="1">
        <f t="shared" si="10"/>
        <v>5</v>
      </c>
      <c r="AG32" s="1">
        <f t="shared" si="10"/>
        <v>4.9166666666666661</v>
      </c>
      <c r="AH32" s="1">
        <f t="shared" si="10"/>
        <v>4.8333333333333339</v>
      </c>
      <c r="AI32" s="1">
        <f t="shared" si="10"/>
        <v>4.75</v>
      </c>
      <c r="AJ32" s="1">
        <f t="shared" si="10"/>
        <v>4.6666666666666661</v>
      </c>
      <c r="AK32" s="1">
        <f t="shared" si="10"/>
        <v>4.5833333333333339</v>
      </c>
      <c r="AL32" s="1">
        <f t="shared" si="10"/>
        <v>4.5</v>
      </c>
      <c r="AM32" s="1">
        <f t="shared" si="10"/>
        <v>4.4166666666666661</v>
      </c>
      <c r="AN32" s="1">
        <f t="shared" si="10"/>
        <v>4.3333333333333339</v>
      </c>
      <c r="AO32" s="1">
        <f t="shared" si="10"/>
        <v>4.25</v>
      </c>
      <c r="AP32" s="1">
        <f t="shared" si="10"/>
        <v>4.1666666666666661</v>
      </c>
      <c r="AQ32" s="1">
        <f t="shared" si="1"/>
        <v>4.0833333333333339</v>
      </c>
    </row>
    <row r="33" spans="1:43" x14ac:dyDescent="0.25">
      <c r="A33">
        <v>31</v>
      </c>
      <c r="B33" s="1">
        <f t="shared" si="8"/>
        <v>7.75</v>
      </c>
      <c r="C33" s="1">
        <f t="shared" si="8"/>
        <v>7.666666666666667</v>
      </c>
      <c r="D33" s="1">
        <f t="shared" si="8"/>
        <v>7.583333333333333</v>
      </c>
      <c r="E33" s="1">
        <f t="shared" si="8"/>
        <v>7.5</v>
      </c>
      <c r="F33" s="1">
        <f t="shared" si="8"/>
        <v>7.416666666666667</v>
      </c>
      <c r="G33" s="1">
        <f t="shared" si="8"/>
        <v>7.333333333333333</v>
      </c>
      <c r="H33" s="1">
        <f t="shared" si="8"/>
        <v>7.25</v>
      </c>
      <c r="I33" s="1">
        <f t="shared" si="8"/>
        <v>7.166666666666667</v>
      </c>
      <c r="J33" s="1">
        <f t="shared" si="8"/>
        <v>7.083333333333333</v>
      </c>
      <c r="K33" s="1">
        <f t="shared" si="8"/>
        <v>7</v>
      </c>
      <c r="L33" s="1">
        <f t="shared" si="8"/>
        <v>6.916666666666667</v>
      </c>
      <c r="M33" s="1">
        <f t="shared" si="8"/>
        <v>6.833333333333333</v>
      </c>
      <c r="N33" s="1">
        <f t="shared" si="8"/>
        <v>6.75</v>
      </c>
      <c r="O33" s="1">
        <f t="shared" si="8"/>
        <v>6.666666666666667</v>
      </c>
      <c r="P33" s="1">
        <f t="shared" si="8"/>
        <v>6.583333333333333</v>
      </c>
      <c r="Q33" s="1">
        <f t="shared" si="8"/>
        <v>6.5</v>
      </c>
      <c r="R33" s="1">
        <f t="shared" si="10"/>
        <v>6.416666666666667</v>
      </c>
      <c r="S33" s="1">
        <f t="shared" si="10"/>
        <v>6.333333333333333</v>
      </c>
      <c r="T33" s="1">
        <f t="shared" si="10"/>
        <v>6.25</v>
      </c>
      <c r="U33" s="1">
        <f t="shared" si="10"/>
        <v>6.166666666666667</v>
      </c>
      <c r="V33" s="1">
        <f t="shared" si="10"/>
        <v>6.083333333333333</v>
      </c>
      <c r="W33" s="1">
        <f t="shared" si="10"/>
        <v>6</v>
      </c>
      <c r="X33" s="1">
        <f t="shared" si="10"/>
        <v>5.916666666666667</v>
      </c>
      <c r="Y33" s="1">
        <f t="shared" si="10"/>
        <v>5.833333333333333</v>
      </c>
      <c r="Z33" s="1">
        <f t="shared" si="10"/>
        <v>5.75</v>
      </c>
      <c r="AA33" s="1">
        <f t="shared" si="10"/>
        <v>5.6666666666666661</v>
      </c>
      <c r="AB33" s="1">
        <f t="shared" si="10"/>
        <v>5.5833333333333339</v>
      </c>
      <c r="AC33" s="1">
        <f t="shared" si="10"/>
        <v>5.5</v>
      </c>
      <c r="AD33" s="1">
        <f t="shared" si="10"/>
        <v>5.4166666666666661</v>
      </c>
      <c r="AE33" s="1">
        <f t="shared" si="10"/>
        <v>5.3333333333333339</v>
      </c>
      <c r="AF33" s="1">
        <f t="shared" si="10"/>
        <v>5.25</v>
      </c>
      <c r="AG33" s="1">
        <f t="shared" si="10"/>
        <v>5.1666666666666661</v>
      </c>
      <c r="AH33" s="1">
        <f t="shared" si="10"/>
        <v>5.0833333333333339</v>
      </c>
      <c r="AI33" s="1">
        <f t="shared" si="10"/>
        <v>5</v>
      </c>
      <c r="AJ33" s="1">
        <f t="shared" si="10"/>
        <v>4.9166666666666661</v>
      </c>
      <c r="AK33" s="1">
        <f t="shared" si="10"/>
        <v>4.8333333333333339</v>
      </c>
      <c r="AL33" s="1">
        <f t="shared" si="10"/>
        <v>4.75</v>
      </c>
      <c r="AM33" s="1">
        <f t="shared" si="10"/>
        <v>4.6666666666666661</v>
      </c>
      <c r="AN33" s="1">
        <f t="shared" si="10"/>
        <v>4.5833333333333339</v>
      </c>
      <c r="AO33" s="1">
        <f t="shared" si="10"/>
        <v>4.5</v>
      </c>
      <c r="AP33" s="1">
        <f t="shared" si="10"/>
        <v>4.4166666666666661</v>
      </c>
      <c r="AQ33" s="1">
        <f t="shared" si="1"/>
        <v>4.3333333333333339</v>
      </c>
    </row>
    <row r="34" spans="1:43" x14ac:dyDescent="0.25">
      <c r="A34">
        <v>32</v>
      </c>
      <c r="B34" s="1">
        <f t="shared" si="8"/>
        <v>8</v>
      </c>
      <c r="C34" s="1">
        <f t="shared" si="8"/>
        <v>7.916666666666667</v>
      </c>
      <c r="D34" s="1">
        <f t="shared" si="8"/>
        <v>7.833333333333333</v>
      </c>
      <c r="E34" s="1">
        <f t="shared" si="8"/>
        <v>7.75</v>
      </c>
      <c r="F34" s="1">
        <f t="shared" si="8"/>
        <v>7.666666666666667</v>
      </c>
      <c r="G34" s="1">
        <f t="shared" si="8"/>
        <v>7.583333333333333</v>
      </c>
      <c r="H34" s="1">
        <f t="shared" si="8"/>
        <v>7.5</v>
      </c>
      <c r="I34" s="1">
        <f t="shared" si="8"/>
        <v>7.416666666666667</v>
      </c>
      <c r="J34" s="1">
        <f t="shared" si="8"/>
        <v>7.333333333333333</v>
      </c>
      <c r="K34" s="1">
        <f t="shared" si="8"/>
        <v>7.25</v>
      </c>
      <c r="L34" s="1">
        <f t="shared" si="8"/>
        <v>7.166666666666667</v>
      </c>
      <c r="M34" s="1">
        <f t="shared" si="8"/>
        <v>7.083333333333333</v>
      </c>
      <c r="N34" s="1">
        <f t="shared" si="8"/>
        <v>7</v>
      </c>
      <c r="O34" s="1">
        <f t="shared" si="8"/>
        <v>6.916666666666667</v>
      </c>
      <c r="P34" s="1">
        <f t="shared" si="8"/>
        <v>6.833333333333333</v>
      </c>
      <c r="Q34" s="1">
        <f t="shared" si="8"/>
        <v>6.75</v>
      </c>
      <c r="R34" s="1">
        <f t="shared" si="10"/>
        <v>6.666666666666667</v>
      </c>
      <c r="S34" s="1">
        <f t="shared" si="10"/>
        <v>6.583333333333333</v>
      </c>
      <c r="T34" s="1">
        <f t="shared" si="10"/>
        <v>6.5</v>
      </c>
      <c r="U34" s="1">
        <f t="shared" si="10"/>
        <v>6.416666666666667</v>
      </c>
      <c r="V34" s="1">
        <f t="shared" si="10"/>
        <v>6.333333333333333</v>
      </c>
      <c r="W34" s="1">
        <f t="shared" si="10"/>
        <v>6.25</v>
      </c>
      <c r="X34" s="1">
        <f t="shared" si="10"/>
        <v>6.166666666666667</v>
      </c>
      <c r="Y34" s="1">
        <f t="shared" si="10"/>
        <v>6.083333333333333</v>
      </c>
      <c r="Z34" s="1">
        <f t="shared" si="10"/>
        <v>6</v>
      </c>
      <c r="AA34" s="1">
        <f t="shared" si="10"/>
        <v>5.9166666666666661</v>
      </c>
      <c r="AB34" s="1">
        <f t="shared" si="10"/>
        <v>5.8333333333333339</v>
      </c>
      <c r="AC34" s="1">
        <f t="shared" si="10"/>
        <v>5.75</v>
      </c>
      <c r="AD34" s="1">
        <f t="shared" si="10"/>
        <v>5.6666666666666661</v>
      </c>
      <c r="AE34" s="1">
        <f t="shared" si="10"/>
        <v>5.5833333333333339</v>
      </c>
      <c r="AF34" s="1">
        <f t="shared" si="10"/>
        <v>5.5</v>
      </c>
      <c r="AG34" s="1">
        <f t="shared" si="10"/>
        <v>5.4166666666666661</v>
      </c>
      <c r="AH34" s="1">
        <f t="shared" si="10"/>
        <v>5.3333333333333339</v>
      </c>
      <c r="AI34" s="1">
        <f t="shared" si="10"/>
        <v>5.25</v>
      </c>
      <c r="AJ34" s="1">
        <f t="shared" si="10"/>
        <v>5.1666666666666661</v>
      </c>
      <c r="AK34" s="1">
        <f t="shared" si="10"/>
        <v>5.0833333333333339</v>
      </c>
      <c r="AL34" s="1">
        <f t="shared" si="10"/>
        <v>5</v>
      </c>
      <c r="AM34" s="1">
        <f t="shared" si="10"/>
        <v>4.9166666666666661</v>
      </c>
      <c r="AN34" s="1">
        <f t="shared" si="10"/>
        <v>4.8333333333333339</v>
      </c>
      <c r="AO34" s="1">
        <f t="shared" si="10"/>
        <v>4.75</v>
      </c>
      <c r="AP34" s="1">
        <f t="shared" si="10"/>
        <v>4.6666666666666661</v>
      </c>
      <c r="AQ34" s="1">
        <f t="shared" si="1"/>
        <v>4.5833333333333339</v>
      </c>
    </row>
    <row r="35" spans="1:43" x14ac:dyDescent="0.25">
      <c r="A35">
        <v>33</v>
      </c>
      <c r="B35" s="1">
        <f t="shared" si="8"/>
        <v>8.25</v>
      </c>
      <c r="C35" s="1">
        <f t="shared" si="8"/>
        <v>8.1666666666666661</v>
      </c>
      <c r="D35" s="1">
        <f t="shared" si="8"/>
        <v>8.0833333333333339</v>
      </c>
      <c r="E35" s="1">
        <f t="shared" si="8"/>
        <v>8</v>
      </c>
      <c r="F35" s="1">
        <f t="shared" si="8"/>
        <v>7.916666666666667</v>
      </c>
      <c r="G35" s="1">
        <f t="shared" si="8"/>
        <v>7.833333333333333</v>
      </c>
      <c r="H35" s="1">
        <f t="shared" si="8"/>
        <v>7.75</v>
      </c>
      <c r="I35" s="1">
        <f t="shared" si="8"/>
        <v>7.666666666666667</v>
      </c>
      <c r="J35" s="1">
        <f t="shared" si="8"/>
        <v>7.583333333333333</v>
      </c>
      <c r="K35" s="1">
        <f t="shared" si="8"/>
        <v>7.5</v>
      </c>
      <c r="L35" s="1">
        <f t="shared" si="8"/>
        <v>7.416666666666667</v>
      </c>
      <c r="M35" s="1">
        <f t="shared" si="8"/>
        <v>7.333333333333333</v>
      </c>
      <c r="N35" s="1">
        <f t="shared" si="8"/>
        <v>7.25</v>
      </c>
      <c r="O35" s="1">
        <f t="shared" si="8"/>
        <v>7.166666666666667</v>
      </c>
      <c r="P35" s="1">
        <f t="shared" si="8"/>
        <v>7.083333333333333</v>
      </c>
      <c r="Q35" s="1">
        <f t="shared" si="8"/>
        <v>7</v>
      </c>
      <c r="R35" s="1">
        <f t="shared" si="10"/>
        <v>6.916666666666667</v>
      </c>
      <c r="S35" s="1">
        <f t="shared" si="10"/>
        <v>6.833333333333333</v>
      </c>
      <c r="T35" s="1">
        <f t="shared" si="10"/>
        <v>6.75</v>
      </c>
      <c r="U35" s="1">
        <f t="shared" si="10"/>
        <v>6.666666666666667</v>
      </c>
      <c r="V35" s="1">
        <f t="shared" si="10"/>
        <v>6.583333333333333</v>
      </c>
      <c r="W35" s="1">
        <f t="shared" si="10"/>
        <v>6.5</v>
      </c>
      <c r="X35" s="1">
        <f t="shared" si="10"/>
        <v>6.416666666666667</v>
      </c>
      <c r="Y35" s="1">
        <f t="shared" si="10"/>
        <v>6.333333333333333</v>
      </c>
      <c r="Z35" s="1">
        <f t="shared" si="10"/>
        <v>6.25</v>
      </c>
      <c r="AA35" s="1">
        <f t="shared" si="10"/>
        <v>6.1666666666666661</v>
      </c>
      <c r="AB35" s="1">
        <f t="shared" si="10"/>
        <v>6.0833333333333339</v>
      </c>
      <c r="AC35" s="1">
        <f t="shared" si="10"/>
        <v>6</v>
      </c>
      <c r="AD35" s="1">
        <f t="shared" si="10"/>
        <v>5.9166666666666661</v>
      </c>
      <c r="AE35" s="1">
        <f t="shared" si="10"/>
        <v>5.8333333333333339</v>
      </c>
      <c r="AF35" s="1">
        <f t="shared" si="10"/>
        <v>5.75</v>
      </c>
      <c r="AG35" s="1">
        <f t="shared" si="10"/>
        <v>5.6666666666666661</v>
      </c>
      <c r="AH35" s="1">
        <f t="shared" si="10"/>
        <v>5.5833333333333339</v>
      </c>
      <c r="AI35" s="1">
        <f t="shared" si="10"/>
        <v>5.5</v>
      </c>
      <c r="AJ35" s="1">
        <f t="shared" si="10"/>
        <v>5.4166666666666661</v>
      </c>
      <c r="AK35" s="1">
        <f t="shared" si="10"/>
        <v>5.3333333333333339</v>
      </c>
      <c r="AL35" s="1">
        <f t="shared" si="10"/>
        <v>5.25</v>
      </c>
      <c r="AM35" s="1">
        <f t="shared" si="10"/>
        <v>5.1666666666666661</v>
      </c>
      <c r="AN35" s="1">
        <f t="shared" si="10"/>
        <v>5.0833333333333339</v>
      </c>
      <c r="AO35" s="1">
        <f t="shared" si="10"/>
        <v>5</v>
      </c>
      <c r="AP35" s="1">
        <f t="shared" si="10"/>
        <v>4.9166666666666661</v>
      </c>
      <c r="AQ35" s="1">
        <f t="shared" si="1"/>
        <v>4.8333333333333339</v>
      </c>
    </row>
    <row r="36" spans="1:43" x14ac:dyDescent="0.25">
      <c r="A36">
        <v>34</v>
      </c>
      <c r="B36" s="1">
        <f t="shared" si="8"/>
        <v>8.5</v>
      </c>
      <c r="C36" s="1">
        <f t="shared" si="8"/>
        <v>8.4166666666666661</v>
      </c>
      <c r="D36" s="1">
        <f t="shared" si="8"/>
        <v>8.3333333333333339</v>
      </c>
      <c r="E36" s="1">
        <f t="shared" si="8"/>
        <v>8.25</v>
      </c>
      <c r="F36" s="1">
        <f t="shared" si="8"/>
        <v>8.1666666666666661</v>
      </c>
      <c r="G36" s="1">
        <f t="shared" si="8"/>
        <v>8.0833333333333339</v>
      </c>
      <c r="H36" s="1">
        <f t="shared" si="8"/>
        <v>8</v>
      </c>
      <c r="I36" s="1">
        <f t="shared" si="8"/>
        <v>7.916666666666667</v>
      </c>
      <c r="J36" s="1">
        <f t="shared" si="8"/>
        <v>7.833333333333333</v>
      </c>
      <c r="K36" s="1">
        <f t="shared" si="8"/>
        <v>7.75</v>
      </c>
      <c r="L36" s="1">
        <f t="shared" si="8"/>
        <v>7.666666666666667</v>
      </c>
      <c r="M36" s="1">
        <f t="shared" si="8"/>
        <v>7.583333333333333</v>
      </c>
      <c r="N36" s="1">
        <f t="shared" si="8"/>
        <v>7.5</v>
      </c>
      <c r="O36" s="1">
        <f t="shared" si="8"/>
        <v>7.416666666666667</v>
      </c>
      <c r="P36" s="1">
        <f t="shared" si="8"/>
        <v>7.333333333333333</v>
      </c>
      <c r="Q36" s="1">
        <f t="shared" si="8"/>
        <v>7.25</v>
      </c>
      <c r="R36" s="1">
        <f t="shared" si="10"/>
        <v>7.166666666666667</v>
      </c>
      <c r="S36" s="1">
        <f t="shared" si="10"/>
        <v>7.083333333333333</v>
      </c>
      <c r="T36" s="1">
        <f t="shared" si="10"/>
        <v>7</v>
      </c>
      <c r="U36" s="1">
        <f t="shared" si="10"/>
        <v>6.916666666666667</v>
      </c>
      <c r="V36" s="1">
        <f t="shared" si="10"/>
        <v>6.833333333333333</v>
      </c>
      <c r="W36" s="1">
        <f t="shared" si="10"/>
        <v>6.75</v>
      </c>
      <c r="X36" s="1">
        <f t="shared" si="10"/>
        <v>6.666666666666667</v>
      </c>
      <c r="Y36" s="1">
        <f t="shared" si="10"/>
        <v>6.583333333333333</v>
      </c>
      <c r="Z36" s="1">
        <f t="shared" si="10"/>
        <v>6.5</v>
      </c>
      <c r="AA36" s="1">
        <f t="shared" si="10"/>
        <v>6.4166666666666661</v>
      </c>
      <c r="AB36" s="1">
        <f t="shared" si="10"/>
        <v>6.3333333333333339</v>
      </c>
      <c r="AC36" s="1">
        <f t="shared" si="10"/>
        <v>6.25</v>
      </c>
      <c r="AD36" s="1">
        <f t="shared" si="10"/>
        <v>6.1666666666666661</v>
      </c>
      <c r="AE36" s="1">
        <f t="shared" si="10"/>
        <v>6.0833333333333339</v>
      </c>
      <c r="AF36" s="1">
        <f t="shared" si="10"/>
        <v>6</v>
      </c>
      <c r="AG36" s="1">
        <f t="shared" si="10"/>
        <v>5.9166666666666661</v>
      </c>
      <c r="AH36" s="1">
        <f t="shared" si="10"/>
        <v>5.8333333333333339</v>
      </c>
      <c r="AI36" s="1">
        <f t="shared" si="10"/>
        <v>5.75</v>
      </c>
      <c r="AJ36" s="1">
        <f t="shared" si="10"/>
        <v>5.6666666666666661</v>
      </c>
      <c r="AK36" s="1">
        <f t="shared" si="10"/>
        <v>5.5833333333333339</v>
      </c>
      <c r="AL36" s="1">
        <f t="shared" si="10"/>
        <v>5.5</v>
      </c>
      <c r="AM36" s="1">
        <f t="shared" si="10"/>
        <v>5.4166666666666661</v>
      </c>
      <c r="AN36" s="1">
        <f t="shared" si="10"/>
        <v>5.3333333333333339</v>
      </c>
      <c r="AO36" s="1">
        <f t="shared" si="10"/>
        <v>5.25</v>
      </c>
      <c r="AP36" s="1">
        <f t="shared" si="10"/>
        <v>5.1666666666666661</v>
      </c>
      <c r="AQ36" s="1">
        <f t="shared" si="1"/>
        <v>5.0833333333333339</v>
      </c>
    </row>
    <row r="37" spans="1:43" x14ac:dyDescent="0.25">
      <c r="A37">
        <v>35</v>
      </c>
      <c r="B37" s="1">
        <f t="shared" si="8"/>
        <v>8.75</v>
      </c>
      <c r="C37" s="1">
        <f t="shared" si="8"/>
        <v>8.6666666666666661</v>
      </c>
      <c r="D37" s="1">
        <f t="shared" si="8"/>
        <v>8.5833333333333339</v>
      </c>
      <c r="E37" s="1">
        <f t="shared" si="8"/>
        <v>8.5</v>
      </c>
      <c r="F37" s="1">
        <f t="shared" si="8"/>
        <v>8.4166666666666661</v>
      </c>
      <c r="G37" s="1">
        <f t="shared" si="8"/>
        <v>8.3333333333333339</v>
      </c>
      <c r="H37" s="1">
        <f t="shared" si="8"/>
        <v>8.25</v>
      </c>
      <c r="I37" s="1">
        <f t="shared" si="8"/>
        <v>8.1666666666666661</v>
      </c>
      <c r="J37" s="1">
        <f t="shared" si="8"/>
        <v>8.0833333333333339</v>
      </c>
      <c r="K37" s="1">
        <f t="shared" si="8"/>
        <v>8</v>
      </c>
      <c r="L37" s="1">
        <f t="shared" si="8"/>
        <v>7.916666666666667</v>
      </c>
      <c r="M37" s="1">
        <f t="shared" si="8"/>
        <v>7.833333333333333</v>
      </c>
      <c r="N37" s="1">
        <f t="shared" si="8"/>
        <v>7.75</v>
      </c>
      <c r="O37" s="1">
        <f t="shared" si="8"/>
        <v>7.666666666666667</v>
      </c>
      <c r="P37" s="1">
        <f t="shared" si="8"/>
        <v>7.583333333333333</v>
      </c>
      <c r="Q37" s="1">
        <f t="shared" si="8"/>
        <v>7.5</v>
      </c>
      <c r="R37" s="1">
        <f t="shared" si="10"/>
        <v>7.416666666666667</v>
      </c>
      <c r="S37" s="1">
        <f t="shared" si="10"/>
        <v>7.333333333333333</v>
      </c>
      <c r="T37" s="1">
        <f t="shared" si="10"/>
        <v>7.25</v>
      </c>
      <c r="U37" s="1">
        <f t="shared" si="10"/>
        <v>7.166666666666667</v>
      </c>
      <c r="V37" s="1">
        <f t="shared" si="10"/>
        <v>7.083333333333333</v>
      </c>
      <c r="W37" s="1">
        <f t="shared" si="10"/>
        <v>7</v>
      </c>
      <c r="X37" s="1">
        <f t="shared" si="10"/>
        <v>6.916666666666667</v>
      </c>
      <c r="Y37" s="1">
        <f t="shared" si="10"/>
        <v>6.833333333333333</v>
      </c>
      <c r="Z37" s="1">
        <f t="shared" si="10"/>
        <v>6.75</v>
      </c>
      <c r="AA37" s="1">
        <f t="shared" si="10"/>
        <v>6.6666666666666661</v>
      </c>
      <c r="AB37" s="1">
        <f t="shared" si="10"/>
        <v>6.5833333333333339</v>
      </c>
      <c r="AC37" s="1">
        <f t="shared" si="10"/>
        <v>6.5</v>
      </c>
      <c r="AD37" s="1">
        <f t="shared" si="10"/>
        <v>6.4166666666666661</v>
      </c>
      <c r="AE37" s="1">
        <f t="shared" si="10"/>
        <v>6.3333333333333339</v>
      </c>
      <c r="AF37" s="1">
        <f t="shared" si="10"/>
        <v>6.25</v>
      </c>
      <c r="AG37" s="1">
        <f t="shared" si="10"/>
        <v>6.1666666666666661</v>
      </c>
      <c r="AH37" s="1">
        <f t="shared" si="10"/>
        <v>6.0833333333333339</v>
      </c>
      <c r="AI37" s="1">
        <f t="shared" si="10"/>
        <v>6</v>
      </c>
      <c r="AJ37" s="1">
        <f t="shared" si="10"/>
        <v>5.9166666666666661</v>
      </c>
      <c r="AK37" s="1">
        <f t="shared" si="10"/>
        <v>5.8333333333333339</v>
      </c>
      <c r="AL37" s="1">
        <f t="shared" si="10"/>
        <v>5.75</v>
      </c>
      <c r="AM37" s="1">
        <f t="shared" si="10"/>
        <v>5.6666666666666661</v>
      </c>
      <c r="AN37" s="1">
        <f t="shared" si="10"/>
        <v>5.5833333333333339</v>
      </c>
      <c r="AO37" s="1">
        <f t="shared" si="10"/>
        <v>5.5</v>
      </c>
      <c r="AP37" s="1">
        <f t="shared" si="10"/>
        <v>5.4166666666666661</v>
      </c>
      <c r="AQ37" s="1">
        <f t="shared" si="1"/>
        <v>5.3333333333333339</v>
      </c>
    </row>
    <row r="38" spans="1:43" x14ac:dyDescent="0.25">
      <c r="A38">
        <v>36</v>
      </c>
      <c r="B38" s="1">
        <f t="shared" si="8"/>
        <v>9</v>
      </c>
      <c r="C38" s="1">
        <f t="shared" si="8"/>
        <v>8.9166666666666661</v>
      </c>
      <c r="D38" s="1">
        <f t="shared" si="8"/>
        <v>8.8333333333333339</v>
      </c>
      <c r="E38" s="1">
        <f t="shared" si="8"/>
        <v>8.75</v>
      </c>
      <c r="F38" s="1">
        <f t="shared" si="8"/>
        <v>8.6666666666666661</v>
      </c>
      <c r="G38" s="1">
        <f t="shared" si="8"/>
        <v>8.5833333333333339</v>
      </c>
      <c r="H38" s="1">
        <f t="shared" si="8"/>
        <v>8.5</v>
      </c>
      <c r="I38" s="1">
        <f t="shared" si="8"/>
        <v>8.4166666666666661</v>
      </c>
      <c r="J38" s="1">
        <f t="shared" si="8"/>
        <v>8.3333333333333339</v>
      </c>
      <c r="K38" s="1">
        <f t="shared" si="8"/>
        <v>8.25</v>
      </c>
      <c r="L38" s="1">
        <f t="shared" si="8"/>
        <v>8.1666666666666661</v>
      </c>
      <c r="M38" s="1">
        <f t="shared" si="8"/>
        <v>8.0833333333333339</v>
      </c>
      <c r="N38" s="1">
        <f t="shared" si="8"/>
        <v>8</v>
      </c>
      <c r="O38" s="1">
        <f t="shared" si="8"/>
        <v>7.916666666666667</v>
      </c>
      <c r="P38" s="1">
        <f t="shared" si="8"/>
        <v>7.833333333333333</v>
      </c>
      <c r="Q38" s="1">
        <f t="shared" si="8"/>
        <v>7.75</v>
      </c>
      <c r="R38" s="1">
        <f t="shared" si="10"/>
        <v>7.666666666666667</v>
      </c>
      <c r="S38" s="1">
        <f t="shared" si="10"/>
        <v>7.583333333333333</v>
      </c>
      <c r="T38" s="1">
        <f t="shared" si="10"/>
        <v>7.5</v>
      </c>
      <c r="U38" s="1">
        <f t="shared" si="10"/>
        <v>7.416666666666667</v>
      </c>
      <c r="V38" s="1">
        <f t="shared" si="10"/>
        <v>7.333333333333333</v>
      </c>
      <c r="W38" s="1">
        <f t="shared" si="10"/>
        <v>7.25</v>
      </c>
      <c r="X38" s="1">
        <f t="shared" si="10"/>
        <v>7.166666666666667</v>
      </c>
      <c r="Y38" s="1">
        <f t="shared" si="10"/>
        <v>7.083333333333333</v>
      </c>
      <c r="Z38" s="1">
        <f t="shared" si="10"/>
        <v>7</v>
      </c>
      <c r="AA38" s="1">
        <f t="shared" si="10"/>
        <v>6.9166666666666661</v>
      </c>
      <c r="AB38" s="1">
        <f t="shared" si="10"/>
        <v>6.8333333333333339</v>
      </c>
      <c r="AC38" s="1">
        <f t="shared" si="10"/>
        <v>6.75</v>
      </c>
      <c r="AD38" s="1">
        <f t="shared" si="10"/>
        <v>6.6666666666666661</v>
      </c>
      <c r="AE38" s="1">
        <f t="shared" si="10"/>
        <v>6.5833333333333339</v>
      </c>
      <c r="AF38" s="1">
        <f t="shared" si="10"/>
        <v>6.5</v>
      </c>
      <c r="AG38" s="1">
        <f t="shared" si="10"/>
        <v>6.4166666666666661</v>
      </c>
      <c r="AH38" s="1">
        <f t="shared" si="10"/>
        <v>6.3333333333333339</v>
      </c>
      <c r="AI38" s="1">
        <f t="shared" si="10"/>
        <v>6.25</v>
      </c>
      <c r="AJ38" s="1">
        <f t="shared" si="10"/>
        <v>6.1666666666666661</v>
      </c>
      <c r="AK38" s="1">
        <f t="shared" si="10"/>
        <v>6.0833333333333339</v>
      </c>
      <c r="AL38" s="1">
        <f t="shared" si="10"/>
        <v>6</v>
      </c>
      <c r="AM38" s="1">
        <f t="shared" si="10"/>
        <v>5.9166666666666661</v>
      </c>
      <c r="AN38" s="1">
        <f t="shared" si="10"/>
        <v>5.8333333333333339</v>
      </c>
      <c r="AO38" s="1">
        <f t="shared" si="10"/>
        <v>5.75</v>
      </c>
      <c r="AP38" s="1">
        <f t="shared" si="10"/>
        <v>5.6666666666666661</v>
      </c>
      <c r="AQ38" s="1">
        <f t="shared" si="1"/>
        <v>5.5833333333333339</v>
      </c>
    </row>
    <row r="39" spans="1:43" x14ac:dyDescent="0.25">
      <c r="A39">
        <v>37</v>
      </c>
      <c r="B39" s="1">
        <f t="shared" si="8"/>
        <v>9.25</v>
      </c>
      <c r="C39" s="1">
        <f t="shared" si="8"/>
        <v>9.1666666666666661</v>
      </c>
      <c r="D39" s="1">
        <f t="shared" si="8"/>
        <v>9.0833333333333339</v>
      </c>
      <c r="E39" s="1">
        <f t="shared" si="8"/>
        <v>9</v>
      </c>
      <c r="F39" s="1">
        <f t="shared" si="8"/>
        <v>8.9166666666666661</v>
      </c>
      <c r="G39" s="1">
        <f t="shared" si="8"/>
        <v>8.8333333333333339</v>
      </c>
      <c r="H39" s="1">
        <f t="shared" si="8"/>
        <v>8.75</v>
      </c>
      <c r="I39" s="1">
        <f t="shared" si="8"/>
        <v>8.6666666666666661</v>
      </c>
      <c r="J39" s="1">
        <f t="shared" si="8"/>
        <v>8.5833333333333339</v>
      </c>
      <c r="K39" s="1">
        <f t="shared" si="8"/>
        <v>8.5</v>
      </c>
      <c r="L39" s="1">
        <f t="shared" si="8"/>
        <v>8.4166666666666661</v>
      </c>
      <c r="M39" s="1">
        <f t="shared" si="8"/>
        <v>8.3333333333333339</v>
      </c>
      <c r="N39" s="1">
        <f t="shared" si="8"/>
        <v>8.25</v>
      </c>
      <c r="O39" s="1">
        <f t="shared" si="8"/>
        <v>8.1666666666666661</v>
      </c>
      <c r="P39" s="1">
        <f t="shared" si="8"/>
        <v>8.0833333333333339</v>
      </c>
      <c r="Q39" s="1">
        <f t="shared" si="8"/>
        <v>8</v>
      </c>
      <c r="R39" s="1">
        <f t="shared" si="10"/>
        <v>7.916666666666667</v>
      </c>
      <c r="S39" s="1">
        <f t="shared" si="10"/>
        <v>7.833333333333333</v>
      </c>
      <c r="T39" s="1">
        <f t="shared" si="10"/>
        <v>7.75</v>
      </c>
      <c r="U39" s="1">
        <f t="shared" si="10"/>
        <v>7.666666666666667</v>
      </c>
      <c r="V39" s="1">
        <f t="shared" si="10"/>
        <v>7.583333333333333</v>
      </c>
      <c r="W39" s="1">
        <f t="shared" si="10"/>
        <v>7.5</v>
      </c>
      <c r="X39" s="1">
        <f t="shared" si="10"/>
        <v>7.416666666666667</v>
      </c>
      <c r="Y39" s="1">
        <f t="shared" si="10"/>
        <v>7.333333333333333</v>
      </c>
      <c r="Z39" s="1">
        <f t="shared" si="10"/>
        <v>7.25</v>
      </c>
      <c r="AA39" s="1">
        <f t="shared" si="10"/>
        <v>7.1666666666666661</v>
      </c>
      <c r="AB39" s="1">
        <f t="shared" si="10"/>
        <v>7.0833333333333339</v>
      </c>
      <c r="AC39" s="1">
        <f t="shared" si="10"/>
        <v>7</v>
      </c>
      <c r="AD39" s="1">
        <f t="shared" si="10"/>
        <v>6.9166666666666661</v>
      </c>
      <c r="AE39" s="1">
        <f t="shared" si="10"/>
        <v>6.8333333333333339</v>
      </c>
      <c r="AF39" s="1">
        <f t="shared" si="10"/>
        <v>6.75</v>
      </c>
      <c r="AG39" s="1">
        <f t="shared" si="10"/>
        <v>6.6666666666666661</v>
      </c>
      <c r="AH39" s="1">
        <f t="shared" si="10"/>
        <v>6.5833333333333339</v>
      </c>
      <c r="AI39" s="1">
        <f t="shared" si="10"/>
        <v>6.5</v>
      </c>
      <c r="AJ39" s="1">
        <f t="shared" si="10"/>
        <v>6.4166666666666661</v>
      </c>
      <c r="AK39" s="1">
        <f t="shared" si="10"/>
        <v>6.3333333333333339</v>
      </c>
      <c r="AL39" s="1">
        <f t="shared" si="10"/>
        <v>6.25</v>
      </c>
      <c r="AM39" s="1">
        <f t="shared" si="10"/>
        <v>6.1666666666666661</v>
      </c>
      <c r="AN39" s="1">
        <f t="shared" si="10"/>
        <v>6.0833333333333339</v>
      </c>
      <c r="AO39" s="1">
        <f t="shared" si="10"/>
        <v>6</v>
      </c>
      <c r="AP39" s="1">
        <f t="shared" si="10"/>
        <v>5.9166666666666661</v>
      </c>
      <c r="AQ39" s="1">
        <f t="shared" si="1"/>
        <v>5.8333333333333339</v>
      </c>
    </row>
    <row r="40" spans="1:43" x14ac:dyDescent="0.25">
      <c r="A40">
        <v>38</v>
      </c>
      <c r="B40" s="1">
        <f t="shared" si="8"/>
        <v>9.5</v>
      </c>
      <c r="C40" s="1">
        <f t="shared" si="8"/>
        <v>9.4166666666666661</v>
      </c>
      <c r="D40" s="1">
        <f t="shared" si="8"/>
        <v>9.3333333333333339</v>
      </c>
      <c r="E40" s="1">
        <f t="shared" si="8"/>
        <v>9.25</v>
      </c>
      <c r="F40" s="1">
        <f t="shared" si="8"/>
        <v>9.1666666666666661</v>
      </c>
      <c r="G40" s="1">
        <f t="shared" si="8"/>
        <v>9.0833333333333339</v>
      </c>
      <c r="H40" s="1">
        <f t="shared" si="8"/>
        <v>9</v>
      </c>
      <c r="I40" s="1">
        <f t="shared" si="8"/>
        <v>8.9166666666666661</v>
      </c>
      <c r="J40" s="1">
        <f t="shared" si="8"/>
        <v>8.8333333333333339</v>
      </c>
      <c r="K40" s="1">
        <f t="shared" si="8"/>
        <v>8.75</v>
      </c>
      <c r="L40" s="1">
        <f t="shared" si="8"/>
        <v>8.6666666666666661</v>
      </c>
      <c r="M40" s="1">
        <f t="shared" si="8"/>
        <v>8.5833333333333339</v>
      </c>
      <c r="N40" s="1">
        <f t="shared" si="8"/>
        <v>8.5</v>
      </c>
      <c r="O40" s="1">
        <f t="shared" si="8"/>
        <v>8.4166666666666661</v>
      </c>
      <c r="P40" s="1">
        <f t="shared" si="8"/>
        <v>8.3333333333333339</v>
      </c>
      <c r="Q40" s="1">
        <f t="shared" ref="Q40" si="11">($A40-Q$2/3)*10/40</f>
        <v>8.25</v>
      </c>
      <c r="R40" s="1">
        <f t="shared" si="10"/>
        <v>8.1666666666666661</v>
      </c>
      <c r="S40" s="1">
        <f t="shared" si="10"/>
        <v>8.0833333333333339</v>
      </c>
      <c r="T40" s="1">
        <f t="shared" si="10"/>
        <v>8</v>
      </c>
      <c r="U40" s="1">
        <f t="shared" si="10"/>
        <v>7.916666666666667</v>
      </c>
      <c r="V40" s="1">
        <f t="shared" si="10"/>
        <v>7.833333333333333</v>
      </c>
      <c r="W40" s="1">
        <f t="shared" si="10"/>
        <v>7.75</v>
      </c>
      <c r="X40" s="1">
        <f t="shared" si="10"/>
        <v>7.666666666666667</v>
      </c>
      <c r="Y40" s="1">
        <f t="shared" si="10"/>
        <v>7.583333333333333</v>
      </c>
      <c r="Z40" s="1">
        <f t="shared" si="10"/>
        <v>7.5</v>
      </c>
      <c r="AA40" s="1">
        <f t="shared" si="10"/>
        <v>7.4166666666666661</v>
      </c>
      <c r="AB40" s="1">
        <f t="shared" si="10"/>
        <v>7.3333333333333339</v>
      </c>
      <c r="AC40" s="1">
        <f t="shared" si="10"/>
        <v>7.25</v>
      </c>
      <c r="AD40" s="1">
        <f t="shared" si="10"/>
        <v>7.1666666666666661</v>
      </c>
      <c r="AE40" s="1">
        <f t="shared" si="10"/>
        <v>7.0833333333333339</v>
      </c>
      <c r="AF40" s="1">
        <f t="shared" si="10"/>
        <v>7</v>
      </c>
      <c r="AG40" s="1">
        <f t="shared" si="10"/>
        <v>6.9166666666666661</v>
      </c>
      <c r="AH40" s="1">
        <f t="shared" si="10"/>
        <v>6.8333333333333339</v>
      </c>
      <c r="AI40" s="1">
        <f t="shared" si="10"/>
        <v>6.75</v>
      </c>
      <c r="AJ40" s="1">
        <f t="shared" si="10"/>
        <v>6.6666666666666661</v>
      </c>
      <c r="AK40" s="1">
        <f t="shared" si="10"/>
        <v>6.5833333333333339</v>
      </c>
      <c r="AL40" s="1">
        <f t="shared" si="10"/>
        <v>6.5</v>
      </c>
      <c r="AM40" s="1">
        <f t="shared" si="10"/>
        <v>6.4166666666666661</v>
      </c>
      <c r="AN40" s="1">
        <f t="shared" si="10"/>
        <v>6.3333333333333339</v>
      </c>
      <c r="AO40" s="1">
        <f t="shared" si="10"/>
        <v>6.25</v>
      </c>
      <c r="AP40" s="1">
        <f t="shared" si="10"/>
        <v>6.1666666666666661</v>
      </c>
      <c r="AQ40" s="1">
        <f t="shared" si="1"/>
        <v>6.0833333333333339</v>
      </c>
    </row>
    <row r="41" spans="1:43" x14ac:dyDescent="0.25">
      <c r="A41">
        <v>39</v>
      </c>
      <c r="B41" s="1">
        <f t="shared" ref="B41:Q42" si="12">($A41-B$2/3)*10/40</f>
        <v>9.75</v>
      </c>
      <c r="C41" s="1">
        <f t="shared" si="12"/>
        <v>9.6666666666666661</v>
      </c>
      <c r="D41" s="1">
        <f t="shared" si="12"/>
        <v>9.5833333333333339</v>
      </c>
      <c r="E41" s="1">
        <f t="shared" si="12"/>
        <v>9.5</v>
      </c>
      <c r="F41" s="1">
        <f t="shared" si="12"/>
        <v>9.4166666666666661</v>
      </c>
      <c r="G41" s="1">
        <f t="shared" si="12"/>
        <v>9.3333333333333339</v>
      </c>
      <c r="H41" s="1">
        <f t="shared" si="12"/>
        <v>9.25</v>
      </c>
      <c r="I41" s="1">
        <f t="shared" si="12"/>
        <v>9.1666666666666661</v>
      </c>
      <c r="J41" s="1">
        <f t="shared" si="12"/>
        <v>9.0833333333333339</v>
      </c>
      <c r="K41" s="1">
        <f t="shared" si="12"/>
        <v>9</v>
      </c>
      <c r="L41" s="1">
        <f t="shared" si="12"/>
        <v>8.9166666666666661</v>
      </c>
      <c r="M41" s="1">
        <f t="shared" si="12"/>
        <v>8.8333333333333339</v>
      </c>
      <c r="N41" s="1">
        <f t="shared" si="12"/>
        <v>8.75</v>
      </c>
      <c r="O41" s="1">
        <f t="shared" si="12"/>
        <v>8.6666666666666661</v>
      </c>
      <c r="P41" s="1">
        <f t="shared" si="12"/>
        <v>8.5833333333333339</v>
      </c>
      <c r="Q41" s="1">
        <f t="shared" si="12"/>
        <v>8.5</v>
      </c>
      <c r="R41" s="1">
        <f t="shared" si="10"/>
        <v>8.4166666666666661</v>
      </c>
      <c r="S41" s="1">
        <f t="shared" si="10"/>
        <v>8.3333333333333339</v>
      </c>
      <c r="T41" s="1">
        <f t="shared" si="10"/>
        <v>8.25</v>
      </c>
      <c r="U41" s="1">
        <f t="shared" si="10"/>
        <v>8.1666666666666661</v>
      </c>
      <c r="V41" s="1">
        <f t="shared" si="10"/>
        <v>8.0833333333333339</v>
      </c>
      <c r="W41" s="1">
        <f t="shared" si="10"/>
        <v>8</v>
      </c>
      <c r="X41" s="1">
        <f t="shared" si="10"/>
        <v>7.916666666666667</v>
      </c>
      <c r="Y41" s="1">
        <f t="shared" si="10"/>
        <v>7.833333333333333</v>
      </c>
      <c r="Z41" s="1">
        <f t="shared" si="10"/>
        <v>7.75</v>
      </c>
      <c r="AA41" s="1">
        <f t="shared" si="10"/>
        <v>7.6666666666666661</v>
      </c>
      <c r="AB41" s="1">
        <f t="shared" si="10"/>
        <v>7.5833333333333339</v>
      </c>
      <c r="AC41" s="1">
        <f t="shared" si="10"/>
        <v>7.5</v>
      </c>
      <c r="AD41" s="1">
        <f t="shared" si="10"/>
        <v>7.4166666666666661</v>
      </c>
      <c r="AE41" s="1">
        <f t="shared" si="10"/>
        <v>7.3333333333333339</v>
      </c>
      <c r="AF41" s="1">
        <f t="shared" si="10"/>
        <v>7.25</v>
      </c>
      <c r="AG41" s="1">
        <f t="shared" si="10"/>
        <v>7.1666666666666661</v>
      </c>
      <c r="AH41" s="1">
        <f t="shared" si="10"/>
        <v>7.0833333333333339</v>
      </c>
      <c r="AI41" s="1">
        <f t="shared" si="10"/>
        <v>7</v>
      </c>
      <c r="AJ41" s="1">
        <f t="shared" si="10"/>
        <v>6.9166666666666661</v>
      </c>
      <c r="AK41" s="1">
        <f t="shared" si="10"/>
        <v>6.8333333333333339</v>
      </c>
      <c r="AL41" s="1">
        <f t="shared" si="10"/>
        <v>6.75</v>
      </c>
      <c r="AM41" s="1">
        <f t="shared" si="10"/>
        <v>6.6666666666666661</v>
      </c>
      <c r="AN41" s="1">
        <f t="shared" si="10"/>
        <v>6.5833333333333339</v>
      </c>
      <c r="AO41" s="1">
        <f t="shared" si="10"/>
        <v>6.5</v>
      </c>
      <c r="AP41" s="1">
        <f t="shared" si="10"/>
        <v>6.4166666666666661</v>
      </c>
      <c r="AQ41" s="1">
        <f t="shared" si="1"/>
        <v>6.3333333333333339</v>
      </c>
    </row>
    <row r="42" spans="1:43" x14ac:dyDescent="0.25">
      <c r="A42">
        <v>40</v>
      </c>
      <c r="B42" s="1">
        <f t="shared" si="12"/>
        <v>10</v>
      </c>
      <c r="C42" s="1">
        <f t="shared" si="12"/>
        <v>9.9166666666666661</v>
      </c>
      <c r="D42" s="1">
        <f t="shared" si="12"/>
        <v>9.8333333333333339</v>
      </c>
      <c r="E42" s="1">
        <f t="shared" si="12"/>
        <v>9.75</v>
      </c>
      <c r="F42" s="1">
        <f t="shared" si="12"/>
        <v>9.6666666666666661</v>
      </c>
      <c r="G42" s="1">
        <f t="shared" si="12"/>
        <v>9.5833333333333339</v>
      </c>
      <c r="H42" s="1">
        <f t="shared" si="12"/>
        <v>9.5</v>
      </c>
      <c r="I42" s="1">
        <f t="shared" si="12"/>
        <v>9.4166666666666661</v>
      </c>
      <c r="J42" s="1">
        <f t="shared" si="12"/>
        <v>9.3333333333333339</v>
      </c>
      <c r="K42" s="1">
        <f t="shared" si="12"/>
        <v>9.25</v>
      </c>
      <c r="L42" s="1">
        <f t="shared" si="12"/>
        <v>9.1666666666666661</v>
      </c>
      <c r="M42" s="1">
        <f t="shared" si="12"/>
        <v>9.0833333333333339</v>
      </c>
      <c r="N42" s="1">
        <f t="shared" si="12"/>
        <v>9</v>
      </c>
      <c r="O42" s="1">
        <f t="shared" si="12"/>
        <v>8.9166666666666661</v>
      </c>
      <c r="P42" s="1">
        <f t="shared" si="12"/>
        <v>8.8333333333333339</v>
      </c>
      <c r="Q42" s="1">
        <f t="shared" si="12"/>
        <v>8.75</v>
      </c>
      <c r="R42" s="1">
        <f t="shared" si="10"/>
        <v>8.6666666666666661</v>
      </c>
      <c r="S42" s="1">
        <f t="shared" si="10"/>
        <v>8.5833333333333339</v>
      </c>
      <c r="T42" s="1">
        <f t="shared" si="10"/>
        <v>8.5</v>
      </c>
      <c r="U42" s="1">
        <f t="shared" si="10"/>
        <v>8.4166666666666661</v>
      </c>
      <c r="V42" s="1">
        <f t="shared" si="10"/>
        <v>8.3333333333333339</v>
      </c>
      <c r="W42" s="1">
        <f t="shared" ref="W42:AP42" si="13">($A42-W$2/3)*10/40</f>
        <v>8.25</v>
      </c>
      <c r="X42" s="1">
        <f t="shared" si="13"/>
        <v>8.1666666666666661</v>
      </c>
      <c r="Y42" s="1">
        <f t="shared" si="13"/>
        <v>8.0833333333333339</v>
      </c>
      <c r="Z42" s="1">
        <f t="shared" si="13"/>
        <v>8</v>
      </c>
      <c r="AA42" s="1">
        <f t="shared" si="13"/>
        <v>7.9166666666666661</v>
      </c>
      <c r="AB42" s="1">
        <f t="shared" si="13"/>
        <v>7.8333333333333339</v>
      </c>
      <c r="AC42" s="1">
        <f t="shared" si="13"/>
        <v>7.75</v>
      </c>
      <c r="AD42" s="1">
        <f t="shared" si="13"/>
        <v>7.6666666666666661</v>
      </c>
      <c r="AE42" s="1">
        <f t="shared" si="13"/>
        <v>7.5833333333333339</v>
      </c>
      <c r="AF42" s="1">
        <f t="shared" si="13"/>
        <v>7.5</v>
      </c>
      <c r="AG42" s="1">
        <f t="shared" si="13"/>
        <v>7.4166666666666661</v>
      </c>
      <c r="AH42" s="1">
        <f t="shared" si="13"/>
        <v>7.3333333333333339</v>
      </c>
      <c r="AI42" s="1">
        <f t="shared" si="13"/>
        <v>7.25</v>
      </c>
      <c r="AJ42" s="1">
        <f t="shared" si="13"/>
        <v>7.1666666666666661</v>
      </c>
      <c r="AK42" s="1">
        <f t="shared" si="13"/>
        <v>7.0833333333333339</v>
      </c>
      <c r="AL42" s="1">
        <f t="shared" si="13"/>
        <v>7</v>
      </c>
      <c r="AM42" s="1">
        <f t="shared" si="13"/>
        <v>6.9166666666666661</v>
      </c>
      <c r="AN42" s="1">
        <f t="shared" si="13"/>
        <v>6.8333333333333339</v>
      </c>
      <c r="AO42" s="1">
        <f t="shared" si="13"/>
        <v>6.75</v>
      </c>
      <c r="AP42" s="1">
        <f t="shared" si="13"/>
        <v>6.6666666666666661</v>
      </c>
      <c r="AQ42" s="1">
        <f t="shared" si="1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66"/>
  <sheetViews>
    <sheetView topLeftCell="A163" zoomScaleNormal="100" workbookViewId="0">
      <selection activeCell="C188" sqref="C188"/>
    </sheetView>
  </sheetViews>
  <sheetFormatPr baseColWidth="10" defaultRowHeight="15" x14ac:dyDescent="0.25"/>
  <cols>
    <col min="2" max="2" width="24.7109375" customWidth="1"/>
    <col min="3" max="3" width="21.28515625" customWidth="1"/>
    <col min="4" max="4" width="25.85546875" customWidth="1"/>
  </cols>
  <sheetData>
    <row r="1" spans="1:5" x14ac:dyDescent="0.25">
      <c r="A1" t="s">
        <v>3</v>
      </c>
      <c r="B1" t="s">
        <v>24</v>
      </c>
      <c r="C1" t="s">
        <v>24</v>
      </c>
      <c r="D1" t="s">
        <v>24</v>
      </c>
      <c r="E1" t="s">
        <v>24</v>
      </c>
    </row>
    <row r="2" spans="1:5" x14ac:dyDescent="0.25">
      <c r="A2" t="s">
        <v>4</v>
      </c>
      <c r="B2" t="s">
        <v>10</v>
      </c>
      <c r="C2" t="s">
        <v>13</v>
      </c>
      <c r="D2" t="s">
        <v>16</v>
      </c>
      <c r="E2" t="s">
        <v>20</v>
      </c>
    </row>
    <row r="3" spans="1:5" x14ac:dyDescent="0.25">
      <c r="A3" t="s">
        <v>5</v>
      </c>
      <c r="B3" t="s">
        <v>11</v>
      </c>
      <c r="C3" t="s">
        <v>14</v>
      </c>
      <c r="D3" t="s">
        <v>17</v>
      </c>
      <c r="E3" t="s">
        <v>17</v>
      </c>
    </row>
    <row r="4" spans="1:5" x14ac:dyDescent="0.25">
      <c r="A4" t="s">
        <v>6</v>
      </c>
    </row>
    <row r="5" spans="1:5" x14ac:dyDescent="0.25">
      <c r="A5" t="s">
        <v>7</v>
      </c>
      <c r="B5" t="s">
        <v>12</v>
      </c>
      <c r="C5" t="s">
        <v>25</v>
      </c>
    </row>
    <row r="6" spans="1:5" x14ac:dyDescent="0.25">
      <c r="A6">
        <v>1989</v>
      </c>
      <c r="B6">
        <v>3.673</v>
      </c>
      <c r="C6">
        <v>5.258</v>
      </c>
    </row>
    <row r="7" spans="1:5" x14ac:dyDescent="0.25">
      <c r="A7">
        <v>1990</v>
      </c>
      <c r="B7">
        <v>1.8859999999999999</v>
      </c>
      <c r="C7">
        <v>5.617</v>
      </c>
      <c r="D7">
        <f>C7-C6</f>
        <v>0.35899999999999999</v>
      </c>
    </row>
    <row r="8" spans="1:5" x14ac:dyDescent="0.25">
      <c r="A8">
        <v>1991</v>
      </c>
      <c r="B8">
        <v>-0.108</v>
      </c>
      <c r="C8">
        <v>6.85</v>
      </c>
      <c r="D8">
        <f t="shared" ref="D8:D36" si="0">C8-C7</f>
        <v>1.2329999999999997</v>
      </c>
    </row>
    <row r="9" spans="1:5" x14ac:dyDescent="0.25">
      <c r="A9">
        <v>1992</v>
      </c>
      <c r="B9">
        <v>3.5219999999999998</v>
      </c>
      <c r="C9">
        <v>7.492</v>
      </c>
      <c r="D9">
        <f t="shared" si="0"/>
        <v>0.64200000000000035</v>
      </c>
    </row>
    <row r="10" spans="1:5" x14ac:dyDescent="0.25">
      <c r="A10">
        <v>1993</v>
      </c>
      <c r="B10">
        <v>2.7530000000000001</v>
      </c>
      <c r="C10">
        <v>6.9080000000000004</v>
      </c>
      <c r="D10">
        <f t="shared" si="0"/>
        <v>-0.58399999999999963</v>
      </c>
    </row>
    <row r="11" spans="1:5" x14ac:dyDescent="0.25">
      <c r="A11">
        <v>1994</v>
      </c>
      <c r="B11">
        <v>4.0289999999999999</v>
      </c>
      <c r="C11">
        <v>6.1</v>
      </c>
      <c r="D11">
        <f t="shared" si="0"/>
        <v>-0.80800000000000072</v>
      </c>
    </row>
    <row r="12" spans="1:5" x14ac:dyDescent="0.25">
      <c r="A12">
        <v>1995</v>
      </c>
      <c r="B12">
        <v>2.6840000000000002</v>
      </c>
      <c r="C12">
        <v>5.5919999999999996</v>
      </c>
      <c r="D12">
        <f t="shared" si="0"/>
        <v>-0.50800000000000001</v>
      </c>
    </row>
    <row r="13" spans="1:5" x14ac:dyDescent="0.25">
      <c r="A13">
        <v>1996</v>
      </c>
      <c r="B13">
        <v>3.7719999999999998</v>
      </c>
      <c r="C13">
        <v>5.4080000000000004</v>
      </c>
      <c r="D13">
        <f t="shared" si="0"/>
        <v>-0.18399999999999928</v>
      </c>
    </row>
    <row r="14" spans="1:5" x14ac:dyDescent="0.25">
      <c r="A14">
        <v>1997</v>
      </c>
      <c r="B14">
        <v>4.4470000000000001</v>
      </c>
      <c r="C14">
        <v>4.9420000000000002</v>
      </c>
      <c r="D14">
        <f t="shared" si="0"/>
        <v>-0.46600000000000019</v>
      </c>
    </row>
    <row r="15" spans="1:5" x14ac:dyDescent="0.25">
      <c r="A15">
        <v>1998</v>
      </c>
      <c r="B15">
        <v>4.4809999999999999</v>
      </c>
      <c r="C15">
        <v>4.5</v>
      </c>
      <c r="D15">
        <f t="shared" si="0"/>
        <v>-0.44200000000000017</v>
      </c>
    </row>
    <row r="16" spans="1:5" x14ac:dyDescent="0.25">
      <c r="A16">
        <v>1999</v>
      </c>
      <c r="B16">
        <v>4.7530000000000001</v>
      </c>
      <c r="C16">
        <v>4.2169999999999996</v>
      </c>
      <c r="D16">
        <f t="shared" si="0"/>
        <v>-0.28300000000000036</v>
      </c>
    </row>
    <row r="17" spans="1:4" x14ac:dyDescent="0.25">
      <c r="A17">
        <v>2000</v>
      </c>
      <c r="B17">
        <v>4.1269999999999998</v>
      </c>
      <c r="C17">
        <v>3.9670000000000001</v>
      </c>
      <c r="D17">
        <f t="shared" si="0"/>
        <v>-0.24999999999999956</v>
      </c>
    </row>
    <row r="18" spans="1:4" x14ac:dyDescent="0.25">
      <c r="A18">
        <v>2001</v>
      </c>
      <c r="B18">
        <v>0.999</v>
      </c>
      <c r="C18">
        <v>4.742</v>
      </c>
      <c r="D18">
        <f t="shared" si="0"/>
        <v>0.77499999999999991</v>
      </c>
    </row>
    <row r="19" spans="1:4" x14ac:dyDescent="0.25">
      <c r="A19">
        <v>2002</v>
      </c>
      <c r="B19">
        <v>1.742</v>
      </c>
      <c r="C19">
        <v>5.7830000000000004</v>
      </c>
      <c r="D19">
        <f t="shared" si="0"/>
        <v>1.0410000000000004</v>
      </c>
    </row>
    <row r="20" spans="1:4" x14ac:dyDescent="0.25">
      <c r="A20">
        <v>2003</v>
      </c>
      <c r="B20">
        <v>2.8610000000000002</v>
      </c>
      <c r="C20">
        <v>5.992</v>
      </c>
      <c r="D20">
        <f t="shared" si="0"/>
        <v>0.20899999999999963</v>
      </c>
    </row>
    <row r="21" spans="1:4" x14ac:dyDescent="0.25">
      <c r="A21">
        <v>2004</v>
      </c>
      <c r="B21">
        <v>3.7989999999999999</v>
      </c>
      <c r="C21">
        <v>5.5419999999999998</v>
      </c>
      <c r="D21">
        <f t="shared" si="0"/>
        <v>-0.45000000000000018</v>
      </c>
    </row>
    <row r="22" spans="1:4" x14ac:dyDescent="0.25">
      <c r="A22">
        <v>2005</v>
      </c>
      <c r="B22">
        <v>3.5129999999999999</v>
      </c>
      <c r="C22">
        <v>5.0830000000000002</v>
      </c>
      <c r="D22">
        <f t="shared" si="0"/>
        <v>-0.45899999999999963</v>
      </c>
    </row>
    <row r="23" spans="1:4" x14ac:dyDescent="0.25">
      <c r="A23">
        <v>2006</v>
      </c>
      <c r="B23">
        <v>2.855</v>
      </c>
      <c r="C23">
        <v>4.6079999999999997</v>
      </c>
      <c r="D23">
        <f t="shared" si="0"/>
        <v>-0.47500000000000053</v>
      </c>
    </row>
    <row r="24" spans="1:4" x14ac:dyDescent="0.25">
      <c r="A24">
        <v>2007</v>
      </c>
      <c r="B24">
        <v>1.8759999999999999</v>
      </c>
      <c r="C24">
        <v>4.617</v>
      </c>
      <c r="D24">
        <f t="shared" si="0"/>
        <v>9.0000000000003411E-3</v>
      </c>
    </row>
    <row r="25" spans="1:4" x14ac:dyDescent="0.25">
      <c r="A25">
        <v>2008</v>
      </c>
      <c r="B25">
        <v>-0.13700000000000001</v>
      </c>
      <c r="C25">
        <v>5.8</v>
      </c>
      <c r="D25">
        <f t="shared" si="0"/>
        <v>1.1829999999999998</v>
      </c>
    </row>
    <row r="26" spans="1:4" x14ac:dyDescent="0.25">
      <c r="A26">
        <v>2009</v>
      </c>
      <c r="B26">
        <v>-2.5369999999999999</v>
      </c>
      <c r="C26">
        <v>9.2829999999999995</v>
      </c>
      <c r="D26">
        <f t="shared" si="0"/>
        <v>3.4829999999999997</v>
      </c>
    </row>
    <row r="27" spans="1:4" x14ac:dyDescent="0.25">
      <c r="A27">
        <v>2010</v>
      </c>
      <c r="B27">
        <v>2.5640000000000001</v>
      </c>
      <c r="C27">
        <v>9.6080000000000005</v>
      </c>
      <c r="D27">
        <f t="shared" si="0"/>
        <v>0.32500000000000107</v>
      </c>
    </row>
    <row r="28" spans="1:4" x14ac:dyDescent="0.25">
      <c r="A28">
        <v>2011</v>
      </c>
      <c r="B28">
        <v>1.5509999999999999</v>
      </c>
      <c r="C28">
        <v>8.9329999999999998</v>
      </c>
      <c r="D28">
        <f t="shared" si="0"/>
        <v>-0.67500000000000071</v>
      </c>
    </row>
    <row r="29" spans="1:4" x14ac:dyDescent="0.25">
      <c r="A29">
        <v>2012</v>
      </c>
      <c r="B29">
        <v>2.2490000000000001</v>
      </c>
      <c r="C29">
        <v>8.0749999999999993</v>
      </c>
      <c r="D29">
        <f t="shared" si="0"/>
        <v>-0.85800000000000054</v>
      </c>
    </row>
    <row r="30" spans="1:4" x14ac:dyDescent="0.25">
      <c r="A30">
        <v>2013</v>
      </c>
      <c r="B30">
        <v>1.8420000000000001</v>
      </c>
      <c r="C30">
        <v>7.3579999999999997</v>
      </c>
      <c r="D30">
        <f t="shared" si="0"/>
        <v>-0.71699999999999964</v>
      </c>
    </row>
    <row r="31" spans="1:4" x14ac:dyDescent="0.25">
      <c r="A31">
        <v>2014</v>
      </c>
      <c r="B31">
        <v>2.5259999999999998</v>
      </c>
      <c r="C31">
        <v>6.1580000000000004</v>
      </c>
      <c r="D31">
        <f t="shared" si="0"/>
        <v>-1.1999999999999993</v>
      </c>
    </row>
    <row r="32" spans="1:4" x14ac:dyDescent="0.25">
      <c r="A32">
        <v>2015</v>
      </c>
      <c r="B32">
        <v>3.0760000000000001</v>
      </c>
      <c r="C32">
        <v>5.2750000000000004</v>
      </c>
      <c r="D32">
        <f t="shared" si="0"/>
        <v>-0.88300000000000001</v>
      </c>
    </row>
    <row r="33" spans="1:4" x14ac:dyDescent="0.25">
      <c r="A33">
        <v>2016</v>
      </c>
      <c r="B33">
        <v>1.7110000000000001</v>
      </c>
      <c r="C33">
        <v>4.875</v>
      </c>
      <c r="D33">
        <f t="shared" si="0"/>
        <v>-0.40000000000000036</v>
      </c>
    </row>
    <row r="34" spans="1:4" x14ac:dyDescent="0.25">
      <c r="A34">
        <v>2017</v>
      </c>
      <c r="B34">
        <v>2.3330000000000002</v>
      </c>
      <c r="C34">
        <v>4.3419999999999996</v>
      </c>
      <c r="D34">
        <f t="shared" si="0"/>
        <v>-0.53300000000000036</v>
      </c>
    </row>
    <row r="35" spans="1:4" x14ac:dyDescent="0.25">
      <c r="A35">
        <v>2018</v>
      </c>
      <c r="B35">
        <v>2.9969999999999999</v>
      </c>
      <c r="C35">
        <v>3.8919999999999999</v>
      </c>
      <c r="D35">
        <f t="shared" si="0"/>
        <v>-0.44999999999999973</v>
      </c>
    </row>
    <row r="36" spans="1:4" x14ac:dyDescent="0.25">
      <c r="A36">
        <v>2019</v>
      </c>
      <c r="B36">
        <v>2.161</v>
      </c>
      <c r="C36">
        <v>3.6669999999999998</v>
      </c>
      <c r="D36">
        <f t="shared" si="0"/>
        <v>-0.22500000000000009</v>
      </c>
    </row>
    <row r="39" spans="1:4" x14ac:dyDescent="0.25">
      <c r="A39" t="s">
        <v>27</v>
      </c>
    </row>
    <row r="44" spans="1:4" ht="23.25" x14ac:dyDescent="0.35">
      <c r="A44" s="6" t="s">
        <v>28</v>
      </c>
    </row>
    <row r="47" spans="1:4" x14ac:dyDescent="0.25">
      <c r="A47" t="s">
        <v>3</v>
      </c>
      <c r="B47" t="s">
        <v>9</v>
      </c>
      <c r="C47" t="s">
        <v>9</v>
      </c>
    </row>
    <row r="48" spans="1:4" x14ac:dyDescent="0.25">
      <c r="A48" t="s">
        <v>4</v>
      </c>
      <c r="B48" t="s">
        <v>10</v>
      </c>
      <c r="C48" t="s">
        <v>13</v>
      </c>
    </row>
    <row r="49" spans="1:4" x14ac:dyDescent="0.25">
      <c r="A49" t="s">
        <v>5</v>
      </c>
      <c r="B49" t="s">
        <v>11</v>
      </c>
      <c r="C49" t="s">
        <v>14</v>
      </c>
    </row>
    <row r="50" spans="1:4" x14ac:dyDescent="0.25">
      <c r="A50" t="s">
        <v>6</v>
      </c>
    </row>
    <row r="51" spans="1:4" x14ac:dyDescent="0.25">
      <c r="A51" t="s">
        <v>7</v>
      </c>
      <c r="B51" t="s">
        <v>12</v>
      </c>
      <c r="C51" t="s">
        <v>15</v>
      </c>
    </row>
    <row r="52" spans="1:4" x14ac:dyDescent="0.25">
      <c r="A52">
        <v>1989</v>
      </c>
      <c r="B52" s="5">
        <v>3.9129999999999998</v>
      </c>
      <c r="C52">
        <v>6.79</v>
      </c>
    </row>
    <row r="53" spans="1:4" x14ac:dyDescent="0.25">
      <c r="A53">
        <v>1990</v>
      </c>
      <c r="B53">
        <v>5.7229999999999999</v>
      </c>
      <c r="C53">
        <v>6.1550000000000002</v>
      </c>
      <c r="D53">
        <f>C53-C52</f>
        <v>-0.63499999999999979</v>
      </c>
    </row>
    <row r="54" spans="1:4" x14ac:dyDescent="0.25">
      <c r="A54">
        <v>1991</v>
      </c>
      <c r="B54">
        <v>5.0110000000000001</v>
      </c>
      <c r="C54">
        <v>5.47</v>
      </c>
      <c r="D54">
        <f t="shared" ref="D54:D82" si="1">C54-C53</f>
        <v>-0.6850000000000005</v>
      </c>
    </row>
    <row r="55" spans="1:4" x14ac:dyDescent="0.25">
      <c r="A55">
        <v>1992</v>
      </c>
      <c r="B55">
        <v>1.92</v>
      </c>
      <c r="C55">
        <v>6.5919999999999996</v>
      </c>
      <c r="D55">
        <f t="shared" si="1"/>
        <v>1.1219999999999999</v>
      </c>
    </row>
    <row r="56" spans="1:4" x14ac:dyDescent="0.25">
      <c r="A56">
        <v>1993</v>
      </c>
      <c r="B56">
        <v>-0.97699999999999998</v>
      </c>
      <c r="C56">
        <v>7.7750000000000004</v>
      </c>
      <c r="D56">
        <f t="shared" si="1"/>
        <v>1.1830000000000007</v>
      </c>
    </row>
    <row r="57" spans="1:4" x14ac:dyDescent="0.25">
      <c r="A57">
        <v>1994</v>
      </c>
      <c r="B57">
        <v>2.399</v>
      </c>
      <c r="C57">
        <v>8.4250000000000007</v>
      </c>
      <c r="D57">
        <f t="shared" si="1"/>
        <v>0.65000000000000036</v>
      </c>
    </row>
    <row r="58" spans="1:4" x14ac:dyDescent="0.25">
      <c r="A58">
        <v>1995</v>
      </c>
      <c r="B58">
        <v>1.5409999999999999</v>
      </c>
      <c r="C58">
        <v>8.2330000000000005</v>
      </c>
      <c r="D58">
        <f t="shared" si="1"/>
        <v>-0.19200000000000017</v>
      </c>
    </row>
    <row r="59" spans="1:4" x14ac:dyDescent="0.25">
      <c r="A59">
        <v>1996</v>
      </c>
      <c r="B59">
        <v>0.81599999999999995</v>
      </c>
      <c r="C59">
        <v>8.9079999999999995</v>
      </c>
      <c r="D59">
        <f t="shared" si="1"/>
        <v>0.67499999999999893</v>
      </c>
    </row>
    <row r="60" spans="1:4" x14ac:dyDescent="0.25">
      <c r="A60">
        <v>1997</v>
      </c>
      <c r="B60">
        <v>1.7849999999999999</v>
      </c>
      <c r="C60">
        <v>9.6579999999999995</v>
      </c>
      <c r="D60">
        <f t="shared" si="1"/>
        <v>0.75</v>
      </c>
    </row>
    <row r="61" spans="1:4" x14ac:dyDescent="0.25">
      <c r="A61">
        <v>1998</v>
      </c>
      <c r="B61">
        <v>2.02</v>
      </c>
      <c r="C61">
        <v>9.3829999999999991</v>
      </c>
      <c r="D61">
        <f t="shared" si="1"/>
        <v>-0.27500000000000036</v>
      </c>
    </row>
    <row r="62" spans="1:4" x14ac:dyDescent="0.25">
      <c r="A62">
        <v>1999</v>
      </c>
      <c r="B62">
        <v>1.887</v>
      </c>
      <c r="C62">
        <v>8.5579999999999998</v>
      </c>
      <c r="D62">
        <f t="shared" si="1"/>
        <v>-0.82499999999999929</v>
      </c>
    </row>
    <row r="63" spans="1:4" x14ac:dyDescent="0.25">
      <c r="A63">
        <v>2000</v>
      </c>
      <c r="B63">
        <v>2.9039999999999999</v>
      </c>
      <c r="C63">
        <v>7.95</v>
      </c>
      <c r="D63">
        <f t="shared" si="1"/>
        <v>-0.60799999999999965</v>
      </c>
    </row>
    <row r="64" spans="1:4" x14ac:dyDescent="0.25">
      <c r="A64">
        <v>2001</v>
      </c>
      <c r="B64">
        <v>1.6870000000000001</v>
      </c>
      <c r="C64">
        <v>7.8</v>
      </c>
      <c r="D64">
        <f t="shared" si="1"/>
        <v>-0.15000000000000036</v>
      </c>
    </row>
    <row r="65" spans="1:4" x14ac:dyDescent="0.25">
      <c r="A65">
        <v>2002</v>
      </c>
      <c r="B65">
        <v>-0.20100000000000001</v>
      </c>
      <c r="C65">
        <v>8.6</v>
      </c>
      <c r="D65">
        <f t="shared" si="1"/>
        <v>0.79999999999999982</v>
      </c>
    </row>
    <row r="66" spans="1:4" x14ac:dyDescent="0.25">
      <c r="A66">
        <v>2003</v>
      </c>
      <c r="B66">
        <v>-0.70299999999999996</v>
      </c>
      <c r="C66">
        <v>9.7080000000000002</v>
      </c>
      <c r="D66">
        <f t="shared" si="1"/>
        <v>1.1080000000000005</v>
      </c>
    </row>
    <row r="67" spans="1:4" x14ac:dyDescent="0.25">
      <c r="A67">
        <v>2004</v>
      </c>
      <c r="B67">
        <v>1.1839999999999999</v>
      </c>
      <c r="C67">
        <v>10.333</v>
      </c>
      <c r="D67">
        <f t="shared" si="1"/>
        <v>0.625</v>
      </c>
    </row>
    <row r="68" spans="1:4" x14ac:dyDescent="0.25">
      <c r="A68">
        <v>2005</v>
      </c>
      <c r="B68">
        <v>0.72599999999999998</v>
      </c>
      <c r="C68">
        <v>11.007999999999999</v>
      </c>
      <c r="D68">
        <f t="shared" si="1"/>
        <v>0.67499999999999893</v>
      </c>
    </row>
    <row r="69" spans="1:4" x14ac:dyDescent="0.25">
      <c r="A69">
        <v>2006</v>
      </c>
      <c r="B69">
        <v>3.8140000000000001</v>
      </c>
      <c r="C69">
        <v>10.042</v>
      </c>
      <c r="D69">
        <f t="shared" si="1"/>
        <v>-0.9659999999999993</v>
      </c>
    </row>
    <row r="70" spans="1:4" x14ac:dyDescent="0.25">
      <c r="A70">
        <v>2007</v>
      </c>
      <c r="B70">
        <v>2.9820000000000002</v>
      </c>
      <c r="C70">
        <v>8.5670000000000002</v>
      </c>
      <c r="D70">
        <f t="shared" si="1"/>
        <v>-1.4749999999999996</v>
      </c>
    </row>
    <row r="71" spans="1:4" x14ac:dyDescent="0.25">
      <c r="A71">
        <v>2008</v>
      </c>
      <c r="B71">
        <v>0.95899999999999996</v>
      </c>
      <c r="C71">
        <v>7.383</v>
      </c>
      <c r="D71">
        <f t="shared" si="1"/>
        <v>-1.1840000000000002</v>
      </c>
    </row>
    <row r="72" spans="1:4" x14ac:dyDescent="0.25">
      <c r="A72">
        <v>2009</v>
      </c>
      <c r="B72">
        <v>-5.6959999999999997</v>
      </c>
      <c r="C72">
        <v>7.6669999999999998</v>
      </c>
      <c r="D72">
        <f t="shared" si="1"/>
        <v>0.28399999999999981</v>
      </c>
    </row>
    <row r="73" spans="1:4" x14ac:dyDescent="0.25">
      <c r="A73">
        <v>2010</v>
      </c>
      <c r="B73">
        <v>4.1849999999999996</v>
      </c>
      <c r="C73">
        <v>6.9329999999999998</v>
      </c>
      <c r="D73">
        <f t="shared" si="1"/>
        <v>-0.73399999999999999</v>
      </c>
    </row>
    <row r="74" spans="1:4" x14ac:dyDescent="0.25">
      <c r="A74">
        <v>2011</v>
      </c>
      <c r="B74">
        <v>3.9140000000000001</v>
      </c>
      <c r="C74">
        <v>5.8579999999999997</v>
      </c>
      <c r="D74">
        <f t="shared" si="1"/>
        <v>-1.0750000000000002</v>
      </c>
    </row>
    <row r="75" spans="1:4" x14ac:dyDescent="0.25">
      <c r="A75">
        <v>2012</v>
      </c>
      <c r="B75">
        <v>0.42699999999999999</v>
      </c>
      <c r="C75">
        <v>5.367</v>
      </c>
      <c r="D75">
        <f t="shared" si="1"/>
        <v>-0.49099999999999966</v>
      </c>
    </row>
    <row r="76" spans="1:4" x14ac:dyDescent="0.25">
      <c r="A76">
        <v>2013</v>
      </c>
      <c r="B76">
        <v>0.432</v>
      </c>
      <c r="C76">
        <v>5.242</v>
      </c>
      <c r="D76">
        <f t="shared" si="1"/>
        <v>-0.125</v>
      </c>
    </row>
    <row r="77" spans="1:4" x14ac:dyDescent="0.25">
      <c r="A77">
        <v>2014</v>
      </c>
      <c r="B77">
        <v>2.2170000000000001</v>
      </c>
      <c r="C77">
        <v>5.008</v>
      </c>
      <c r="D77">
        <f t="shared" si="1"/>
        <v>-0.23399999999999999</v>
      </c>
    </row>
    <row r="78" spans="1:4" x14ac:dyDescent="0.25">
      <c r="A78">
        <v>2015</v>
      </c>
      <c r="B78">
        <v>1.4870000000000001</v>
      </c>
      <c r="C78">
        <v>4.633</v>
      </c>
      <c r="D78">
        <f t="shared" si="1"/>
        <v>-0.375</v>
      </c>
    </row>
    <row r="79" spans="1:4" x14ac:dyDescent="0.25">
      <c r="A79">
        <v>2016</v>
      </c>
      <c r="B79">
        <v>2.23</v>
      </c>
      <c r="C79">
        <v>4.1580000000000004</v>
      </c>
      <c r="D79">
        <f t="shared" si="1"/>
        <v>-0.47499999999999964</v>
      </c>
    </row>
    <row r="80" spans="1:4" x14ac:dyDescent="0.25">
      <c r="A80">
        <v>2017</v>
      </c>
      <c r="B80">
        <v>2.6040000000000001</v>
      </c>
      <c r="C80">
        <v>3.758</v>
      </c>
      <c r="D80">
        <f t="shared" si="1"/>
        <v>-0.40000000000000036</v>
      </c>
    </row>
    <row r="81" spans="1:4" x14ac:dyDescent="0.25">
      <c r="A81">
        <v>2018</v>
      </c>
      <c r="B81">
        <v>1.268</v>
      </c>
      <c r="C81">
        <v>3.4169999999999998</v>
      </c>
      <c r="D81">
        <f t="shared" si="1"/>
        <v>-0.34100000000000019</v>
      </c>
    </row>
    <row r="82" spans="1:4" x14ac:dyDescent="0.25">
      <c r="A82">
        <v>2019</v>
      </c>
      <c r="B82">
        <v>0.55500000000000005</v>
      </c>
      <c r="C82">
        <v>3.133</v>
      </c>
      <c r="D82">
        <f t="shared" si="1"/>
        <v>-0.28399999999999981</v>
      </c>
    </row>
    <row r="87" spans="1:4" ht="23.25" x14ac:dyDescent="0.35">
      <c r="A87" s="6" t="s">
        <v>29</v>
      </c>
    </row>
    <row r="90" spans="1:4" x14ac:dyDescent="0.25">
      <c r="A90" t="s">
        <v>3</v>
      </c>
      <c r="B90" t="s">
        <v>22</v>
      </c>
      <c r="C90" t="s">
        <v>22</v>
      </c>
    </row>
    <row r="91" spans="1:4" x14ac:dyDescent="0.25">
      <c r="A91" t="s">
        <v>4</v>
      </c>
      <c r="B91" t="s">
        <v>10</v>
      </c>
      <c r="C91" t="s">
        <v>13</v>
      </c>
    </row>
    <row r="92" spans="1:4" x14ac:dyDescent="0.25">
      <c r="A92" t="s">
        <v>5</v>
      </c>
      <c r="B92" t="s">
        <v>11</v>
      </c>
      <c r="C92" t="s">
        <v>14</v>
      </c>
    </row>
    <row r="93" spans="1:4" x14ac:dyDescent="0.25">
      <c r="A93" t="s">
        <v>6</v>
      </c>
    </row>
    <row r="94" spans="1:4" x14ac:dyDescent="0.25">
      <c r="A94" t="s">
        <v>7</v>
      </c>
      <c r="B94" t="s">
        <v>12</v>
      </c>
      <c r="C94" t="s">
        <v>23</v>
      </c>
    </row>
    <row r="95" spans="1:4" x14ac:dyDescent="0.25">
      <c r="A95">
        <v>1989</v>
      </c>
      <c r="B95">
        <v>5.0039999999999996</v>
      </c>
      <c r="C95">
        <v>17.239999999999998</v>
      </c>
    </row>
    <row r="96" spans="1:4" x14ac:dyDescent="0.25">
      <c r="A96">
        <v>1990</v>
      </c>
      <c r="B96">
        <v>3.847</v>
      </c>
      <c r="C96">
        <v>16.238</v>
      </c>
      <c r="D96">
        <f>C96-C95</f>
        <v>-1.0019999999999989</v>
      </c>
    </row>
    <row r="97" spans="1:4" x14ac:dyDescent="0.25">
      <c r="A97">
        <v>1991</v>
      </c>
      <c r="B97">
        <v>2.5249999999999999</v>
      </c>
      <c r="C97">
        <v>16.312999999999999</v>
      </c>
      <c r="D97">
        <f t="shared" ref="D97:D125" si="2">C97-C96</f>
        <v>7.4999999999999289E-2</v>
      </c>
    </row>
    <row r="98" spans="1:4" x14ac:dyDescent="0.25">
      <c r="A98">
        <v>1992</v>
      </c>
      <c r="B98">
        <v>0.85099999999999998</v>
      </c>
      <c r="C98">
        <v>18.353000000000002</v>
      </c>
      <c r="D98">
        <f t="shared" si="2"/>
        <v>2.0400000000000027</v>
      </c>
    </row>
    <row r="99" spans="1:4" x14ac:dyDescent="0.25">
      <c r="A99">
        <v>1993</v>
      </c>
      <c r="B99">
        <v>-1.3140000000000001</v>
      </c>
      <c r="C99">
        <v>22.64</v>
      </c>
      <c r="D99">
        <f t="shared" si="2"/>
        <v>4.286999999999999</v>
      </c>
    </row>
    <row r="100" spans="1:4" x14ac:dyDescent="0.25">
      <c r="A100">
        <v>1994</v>
      </c>
      <c r="B100">
        <v>2.335</v>
      </c>
      <c r="C100">
        <v>24.117999999999999</v>
      </c>
      <c r="D100">
        <f t="shared" si="2"/>
        <v>1.477999999999998</v>
      </c>
    </row>
    <row r="101" spans="1:4" x14ac:dyDescent="0.25">
      <c r="A101">
        <v>1995</v>
      </c>
      <c r="B101">
        <v>4.1219999999999999</v>
      </c>
      <c r="C101">
        <v>22.9</v>
      </c>
      <c r="D101">
        <f t="shared" si="2"/>
        <v>-1.218</v>
      </c>
    </row>
    <row r="102" spans="1:4" x14ac:dyDescent="0.25">
      <c r="A102">
        <v>1996</v>
      </c>
      <c r="B102">
        <v>2.4209999999999998</v>
      </c>
      <c r="C102">
        <v>22.08</v>
      </c>
      <c r="D102">
        <f t="shared" si="2"/>
        <v>-0.82000000000000028</v>
      </c>
    </row>
    <row r="103" spans="1:4" x14ac:dyDescent="0.25">
      <c r="A103">
        <v>1997</v>
      </c>
      <c r="B103">
        <v>3.8650000000000002</v>
      </c>
      <c r="C103">
        <v>20.61</v>
      </c>
      <c r="D103">
        <f t="shared" si="2"/>
        <v>-1.4699999999999989</v>
      </c>
    </row>
    <row r="104" spans="1:4" x14ac:dyDescent="0.25">
      <c r="A104">
        <v>1998</v>
      </c>
      <c r="B104">
        <v>4.4690000000000003</v>
      </c>
      <c r="C104">
        <v>18.605</v>
      </c>
      <c r="D104">
        <f t="shared" si="2"/>
        <v>-2.004999999999999</v>
      </c>
    </row>
    <row r="105" spans="1:4" x14ac:dyDescent="0.25">
      <c r="A105">
        <v>1999</v>
      </c>
      <c r="B105">
        <v>4.7450000000000001</v>
      </c>
      <c r="C105">
        <v>15.64</v>
      </c>
      <c r="D105">
        <f t="shared" si="2"/>
        <v>-2.9649999999999999</v>
      </c>
    </row>
    <row r="106" spans="1:4" x14ac:dyDescent="0.25">
      <c r="A106">
        <v>2000</v>
      </c>
      <c r="B106">
        <v>5.0529999999999999</v>
      </c>
      <c r="C106">
        <v>13.856999999999999</v>
      </c>
      <c r="D106">
        <f t="shared" si="2"/>
        <v>-1.7830000000000013</v>
      </c>
    </row>
    <row r="107" spans="1:4" x14ac:dyDescent="0.25">
      <c r="A107">
        <v>2001</v>
      </c>
      <c r="B107">
        <v>3.9359999999999999</v>
      </c>
      <c r="C107">
        <v>10.54</v>
      </c>
      <c r="D107">
        <f t="shared" si="2"/>
        <v>-3.3170000000000002</v>
      </c>
    </row>
    <row r="108" spans="1:4" x14ac:dyDescent="0.25">
      <c r="A108">
        <v>2002</v>
      </c>
      <c r="B108">
        <v>2.7269999999999999</v>
      </c>
      <c r="C108">
        <v>11.45</v>
      </c>
      <c r="D108">
        <f t="shared" si="2"/>
        <v>0.91000000000000014</v>
      </c>
    </row>
    <row r="109" spans="1:4" x14ac:dyDescent="0.25">
      <c r="A109">
        <v>2003</v>
      </c>
      <c r="B109">
        <v>2.984</v>
      </c>
      <c r="C109">
        <v>11.484999999999999</v>
      </c>
      <c r="D109">
        <f t="shared" si="2"/>
        <v>3.5000000000000142E-2</v>
      </c>
    </row>
    <row r="110" spans="1:4" x14ac:dyDescent="0.25">
      <c r="A110">
        <v>2004</v>
      </c>
      <c r="B110">
        <v>3.1179999999999999</v>
      </c>
      <c r="C110">
        <v>10.965</v>
      </c>
      <c r="D110">
        <f t="shared" si="2"/>
        <v>-0.51999999999999957</v>
      </c>
    </row>
    <row r="111" spans="1:4" x14ac:dyDescent="0.25">
      <c r="A111">
        <v>2005</v>
      </c>
      <c r="B111">
        <v>3.6560000000000001</v>
      </c>
      <c r="C111">
        <v>9.1530000000000005</v>
      </c>
      <c r="D111">
        <f t="shared" si="2"/>
        <v>-1.8119999999999994</v>
      </c>
    </row>
    <row r="112" spans="1:4" x14ac:dyDescent="0.25">
      <c r="A112">
        <v>2006</v>
      </c>
      <c r="B112">
        <v>4.1040000000000001</v>
      </c>
      <c r="C112">
        <v>8.4529999999999994</v>
      </c>
      <c r="D112">
        <f t="shared" si="2"/>
        <v>-0.70000000000000107</v>
      </c>
    </row>
    <row r="113" spans="1:4" x14ac:dyDescent="0.25">
      <c r="A113">
        <v>2007</v>
      </c>
      <c r="B113">
        <v>3.6019999999999999</v>
      </c>
      <c r="C113">
        <v>8.2330000000000005</v>
      </c>
      <c r="D113">
        <f t="shared" si="2"/>
        <v>-0.21999999999999886</v>
      </c>
    </row>
    <row r="114" spans="1:4" x14ac:dyDescent="0.25">
      <c r="A114">
        <v>2008</v>
      </c>
      <c r="B114">
        <v>0.88900000000000001</v>
      </c>
      <c r="C114">
        <v>11.244999999999999</v>
      </c>
      <c r="D114">
        <f t="shared" si="2"/>
        <v>3.0119999999999987</v>
      </c>
    </row>
    <row r="115" spans="1:4" x14ac:dyDescent="0.25">
      <c r="A115">
        <v>2009</v>
      </c>
      <c r="B115">
        <v>-3.7690000000000001</v>
      </c>
      <c r="C115">
        <v>17.855</v>
      </c>
      <c r="D115">
        <f t="shared" si="2"/>
        <v>6.6100000000000012</v>
      </c>
    </row>
    <row r="116" spans="1:4" x14ac:dyDescent="0.25">
      <c r="A116">
        <v>2010</v>
      </c>
      <c r="B116">
        <v>0.16800000000000001</v>
      </c>
      <c r="C116">
        <v>19.858000000000001</v>
      </c>
      <c r="D116">
        <f t="shared" si="2"/>
        <v>2.0030000000000001</v>
      </c>
    </row>
    <row r="117" spans="1:4" x14ac:dyDescent="0.25">
      <c r="A117">
        <v>2011</v>
      </c>
      <c r="B117">
        <v>-0.81399999999999995</v>
      </c>
      <c r="C117">
        <v>21.39</v>
      </c>
      <c r="D117">
        <f t="shared" si="2"/>
        <v>1.532</v>
      </c>
    </row>
    <row r="118" spans="1:4" x14ac:dyDescent="0.25">
      <c r="A118">
        <v>2012</v>
      </c>
      <c r="B118">
        <v>-2.9580000000000002</v>
      </c>
      <c r="C118">
        <v>24.788</v>
      </c>
      <c r="D118">
        <f t="shared" si="2"/>
        <v>3.3979999999999997</v>
      </c>
    </row>
    <row r="119" spans="1:4" x14ac:dyDescent="0.25">
      <c r="A119">
        <v>2013</v>
      </c>
      <c r="B119">
        <v>-1.4370000000000001</v>
      </c>
      <c r="C119">
        <v>26.094999999999999</v>
      </c>
      <c r="D119">
        <f t="shared" si="2"/>
        <v>1.3069999999999986</v>
      </c>
    </row>
    <row r="120" spans="1:4" x14ac:dyDescent="0.25">
      <c r="A120">
        <v>2014</v>
      </c>
      <c r="B120">
        <v>1.3819999999999999</v>
      </c>
      <c r="C120">
        <v>24.443000000000001</v>
      </c>
      <c r="D120">
        <f t="shared" si="2"/>
        <v>-1.6519999999999975</v>
      </c>
    </row>
    <row r="121" spans="1:4" x14ac:dyDescent="0.25">
      <c r="A121">
        <v>2015</v>
      </c>
      <c r="B121">
        <v>3.8370000000000002</v>
      </c>
      <c r="C121">
        <v>22.058</v>
      </c>
      <c r="D121">
        <f t="shared" si="2"/>
        <v>-2.3850000000000016</v>
      </c>
    </row>
    <row r="122" spans="1:4" x14ac:dyDescent="0.25">
      <c r="A122">
        <v>2016</v>
      </c>
      <c r="B122">
        <v>3.028</v>
      </c>
      <c r="C122">
        <v>19.635000000000002</v>
      </c>
      <c r="D122">
        <f t="shared" si="2"/>
        <v>-2.4229999999999983</v>
      </c>
    </row>
    <row r="123" spans="1:4" x14ac:dyDescent="0.25">
      <c r="A123">
        <v>2017</v>
      </c>
      <c r="B123">
        <v>2.895</v>
      </c>
      <c r="C123">
        <v>17.225000000000001</v>
      </c>
      <c r="D123">
        <f t="shared" si="2"/>
        <v>-2.41</v>
      </c>
    </row>
    <row r="124" spans="1:4" x14ac:dyDescent="0.25">
      <c r="A124">
        <v>2018</v>
      </c>
      <c r="B124">
        <v>2.3540000000000001</v>
      </c>
      <c r="C124">
        <v>15.255000000000001</v>
      </c>
      <c r="D124">
        <f t="shared" si="2"/>
        <v>-1.9700000000000006</v>
      </c>
    </row>
    <row r="125" spans="1:4" x14ac:dyDescent="0.25">
      <c r="A125">
        <v>2019</v>
      </c>
      <c r="B125">
        <v>1.9770000000000001</v>
      </c>
      <c r="C125">
        <v>14.105</v>
      </c>
      <c r="D125">
        <f t="shared" si="2"/>
        <v>-1.1500000000000004</v>
      </c>
    </row>
    <row r="135" spans="1:24" ht="23.25" x14ac:dyDescent="0.35">
      <c r="A135" s="7" t="s">
        <v>30</v>
      </c>
    </row>
    <row r="137" spans="1:24" x14ac:dyDescent="0.25">
      <c r="A137" t="s">
        <v>3</v>
      </c>
      <c r="B137" t="s">
        <v>4</v>
      </c>
      <c r="C137" t="s">
        <v>5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  <c r="U137">
        <v>2016</v>
      </c>
      <c r="V137">
        <v>2017</v>
      </c>
      <c r="W137">
        <v>2018</v>
      </c>
      <c r="X137">
        <v>2019</v>
      </c>
    </row>
    <row r="138" spans="1:24" x14ac:dyDescent="0.25">
      <c r="A138" t="s">
        <v>9</v>
      </c>
      <c r="B138" t="s">
        <v>16</v>
      </c>
      <c r="C138" t="s">
        <v>17</v>
      </c>
      <c r="F138">
        <v>-3.0249999999999999</v>
      </c>
      <c r="G138">
        <v>-3.875</v>
      </c>
      <c r="H138">
        <v>-3.7040000000000002</v>
      </c>
      <c r="I138">
        <v>-3.3340000000000001</v>
      </c>
      <c r="J138">
        <v>-3.319</v>
      </c>
      <c r="K138">
        <v>-1.653</v>
      </c>
      <c r="L138">
        <v>0.26100000000000001</v>
      </c>
      <c r="M138">
        <v>-0.11600000000000001</v>
      </c>
      <c r="N138">
        <v>-3.1509999999999998</v>
      </c>
      <c r="O138">
        <v>-4.3789999999999996</v>
      </c>
      <c r="P138">
        <v>-0.88100000000000001</v>
      </c>
      <c r="Q138">
        <v>8.9999999999999993E-3</v>
      </c>
      <c r="R138">
        <v>0.04</v>
      </c>
      <c r="S138">
        <v>0.57999999999999996</v>
      </c>
      <c r="T138">
        <v>0.96099999999999997</v>
      </c>
      <c r="U138">
        <v>1.1599999999999999</v>
      </c>
      <c r="V138">
        <v>1.3620000000000001</v>
      </c>
      <c r="W138">
        <v>1.837</v>
      </c>
      <c r="X138">
        <v>1.5209999999999999</v>
      </c>
    </row>
    <row r="139" spans="1:24" x14ac:dyDescent="0.25">
      <c r="A139" t="s">
        <v>22</v>
      </c>
      <c r="B139" t="s">
        <v>16</v>
      </c>
      <c r="C139" t="s">
        <v>17</v>
      </c>
      <c r="F139">
        <v>-0.45500000000000002</v>
      </c>
      <c r="G139">
        <v>-0.317</v>
      </c>
      <c r="H139">
        <v>-0.375</v>
      </c>
      <c r="I139">
        <v>-9.5000000000000001E-2</v>
      </c>
      <c r="J139">
        <v>1.232</v>
      </c>
      <c r="K139">
        <v>2.1240000000000001</v>
      </c>
      <c r="L139">
        <v>1.8859999999999999</v>
      </c>
      <c r="M139">
        <v>-4.5720000000000001</v>
      </c>
      <c r="N139">
        <v>-11.276</v>
      </c>
      <c r="O139">
        <v>-9.5269999999999992</v>
      </c>
      <c r="P139">
        <v>-9.74</v>
      </c>
      <c r="Q139">
        <v>-10.736000000000001</v>
      </c>
      <c r="R139">
        <v>-7.0359999999999996</v>
      </c>
      <c r="S139">
        <v>-5.915</v>
      </c>
      <c r="T139">
        <v>-5.1769999999999996</v>
      </c>
      <c r="U139">
        <v>-4.3049999999999997</v>
      </c>
      <c r="V139">
        <v>-3.024</v>
      </c>
      <c r="W139">
        <v>-2.5369999999999999</v>
      </c>
      <c r="X139">
        <v>-2.8260000000000001</v>
      </c>
    </row>
    <row r="140" spans="1:24" x14ac:dyDescent="0.25">
      <c r="A140" t="s">
        <v>24</v>
      </c>
      <c r="B140" t="s">
        <v>16</v>
      </c>
      <c r="C140" t="s">
        <v>17</v>
      </c>
      <c r="F140">
        <v>-0.53700000000000003</v>
      </c>
      <c r="G140">
        <v>-3.8119999999999998</v>
      </c>
      <c r="H140">
        <v>-4.7640000000000002</v>
      </c>
      <c r="I140">
        <v>-4.2380000000000004</v>
      </c>
      <c r="J140">
        <v>-3.069</v>
      </c>
      <c r="K140">
        <v>-2.0289999999999999</v>
      </c>
      <c r="L140">
        <v>-2.91</v>
      </c>
      <c r="M140">
        <v>-6.63</v>
      </c>
      <c r="N140">
        <v>-13.196999999999999</v>
      </c>
      <c r="O140">
        <v>-11.023999999999999</v>
      </c>
      <c r="P140">
        <v>-9.7029999999999994</v>
      </c>
      <c r="Q140">
        <v>-8.0280000000000005</v>
      </c>
      <c r="R140">
        <v>-4.5640000000000001</v>
      </c>
      <c r="S140">
        <v>-4.0579999999999998</v>
      </c>
      <c r="T140">
        <v>-3.556</v>
      </c>
      <c r="U140">
        <v>-4.3639999999999999</v>
      </c>
      <c r="V140">
        <v>-4.5910000000000002</v>
      </c>
      <c r="W140">
        <v>-5.7859999999999996</v>
      </c>
      <c r="X140">
        <v>-6.3490000000000002</v>
      </c>
    </row>
    <row r="161" spans="1:25" ht="23.25" x14ac:dyDescent="0.35">
      <c r="A161" s="7" t="s">
        <v>31</v>
      </c>
    </row>
    <row r="164" spans="1:25" x14ac:dyDescent="0.25">
      <c r="A164" t="s">
        <v>3</v>
      </c>
      <c r="B164" t="s">
        <v>4</v>
      </c>
      <c r="C164" t="s">
        <v>5</v>
      </c>
      <c r="F164">
        <v>2000</v>
      </c>
      <c r="G164">
        <v>2001</v>
      </c>
      <c r="H164">
        <v>2002</v>
      </c>
      <c r="I164">
        <v>2003</v>
      </c>
      <c r="J164">
        <v>2004</v>
      </c>
      <c r="K164">
        <v>2005</v>
      </c>
      <c r="L164">
        <v>2006</v>
      </c>
      <c r="M164">
        <v>2007</v>
      </c>
      <c r="N164">
        <v>2008</v>
      </c>
      <c r="O164">
        <v>2009</v>
      </c>
      <c r="P164">
        <v>2010</v>
      </c>
      <c r="Q164">
        <v>2011</v>
      </c>
      <c r="R164">
        <v>2012</v>
      </c>
      <c r="S164">
        <v>2013</v>
      </c>
      <c r="T164">
        <v>2014</v>
      </c>
      <c r="U164">
        <v>2015</v>
      </c>
      <c r="V164">
        <v>2016</v>
      </c>
      <c r="W164">
        <v>2017</v>
      </c>
      <c r="X164">
        <v>2018</v>
      </c>
      <c r="Y164">
        <v>2019</v>
      </c>
    </row>
    <row r="165" spans="1:25" x14ac:dyDescent="0.25">
      <c r="A165" t="s">
        <v>22</v>
      </c>
      <c r="B165" t="s">
        <v>16</v>
      </c>
      <c r="C165" t="s">
        <v>17</v>
      </c>
      <c r="F165">
        <v>-1.161</v>
      </c>
      <c r="G165">
        <v>-0.45500000000000002</v>
      </c>
      <c r="H165">
        <v>-0.317</v>
      </c>
      <c r="I165">
        <v>-0.375</v>
      </c>
      <c r="J165">
        <v>-9.5000000000000001E-2</v>
      </c>
      <c r="K165">
        <v>1.232</v>
      </c>
      <c r="L165">
        <v>2.1240000000000001</v>
      </c>
      <c r="M165">
        <v>1.8859999999999999</v>
      </c>
      <c r="N165">
        <v>-4.5720000000000001</v>
      </c>
      <c r="O165">
        <v>-11.276</v>
      </c>
      <c r="P165">
        <v>-9.5269999999999992</v>
      </c>
      <c r="Q165">
        <v>-9.74</v>
      </c>
      <c r="R165">
        <v>-10.736000000000001</v>
      </c>
      <c r="S165">
        <v>-7.0359999999999996</v>
      </c>
      <c r="T165">
        <v>-5.915</v>
      </c>
      <c r="U165">
        <v>-5.1769999999999996</v>
      </c>
      <c r="V165">
        <v>-4.3049999999999997</v>
      </c>
      <c r="W165">
        <v>-3.024</v>
      </c>
      <c r="X165">
        <v>-2.5369999999999999</v>
      </c>
      <c r="Y165">
        <v>-2.8260000000000001</v>
      </c>
    </row>
    <row r="166" spans="1:25" x14ac:dyDescent="0.25">
      <c r="A166" t="s">
        <v>22</v>
      </c>
      <c r="B166" t="s">
        <v>20</v>
      </c>
      <c r="C166" t="s">
        <v>17</v>
      </c>
      <c r="F166">
        <v>-4.3099999999999996</v>
      </c>
      <c r="G166">
        <v>-4.375</v>
      </c>
      <c r="H166">
        <v>-3.73</v>
      </c>
      <c r="I166">
        <v>-3.883</v>
      </c>
      <c r="J166">
        <v>-5.4820000000000002</v>
      </c>
      <c r="K166">
        <v>-7.2539999999999996</v>
      </c>
      <c r="L166">
        <v>-8.8510000000000009</v>
      </c>
      <c r="M166">
        <v>-9.4320000000000004</v>
      </c>
      <c r="N166">
        <v>-8.9030000000000005</v>
      </c>
      <c r="O166">
        <v>-4.0880000000000001</v>
      </c>
      <c r="P166">
        <v>-3.6560000000000001</v>
      </c>
      <c r="Q166">
        <v>-2.7240000000000002</v>
      </c>
      <c r="R166">
        <v>8.5999999999999993E-2</v>
      </c>
      <c r="S166">
        <v>2.0379999999999998</v>
      </c>
      <c r="T166">
        <v>1.6990000000000001</v>
      </c>
      <c r="U166">
        <v>2.0259999999999998</v>
      </c>
      <c r="V166">
        <v>3.1760000000000002</v>
      </c>
      <c r="W166">
        <v>2.6749999999999998</v>
      </c>
      <c r="X166">
        <v>1.9370000000000001</v>
      </c>
      <c r="Y166">
        <v>1.972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topLeftCell="A2" zoomScaleNormal="100" workbookViewId="0">
      <selection activeCell="C3" sqref="C3:M3"/>
    </sheetView>
  </sheetViews>
  <sheetFormatPr baseColWidth="10" defaultColWidth="11.42578125" defaultRowHeight="15" x14ac:dyDescent="0.25"/>
  <cols>
    <col min="1" max="1" width="27.42578125" customWidth="1"/>
    <col min="2" max="2" width="2.42578125" customWidth="1"/>
  </cols>
  <sheetData>
    <row r="1" spans="1:13" hidden="1" x14ac:dyDescent="0.25">
      <c r="A1" s="8" t="e">
        <f ca="1">DotStatQuery(B1)</f>
        <v>#NAME?</v>
      </c>
      <c r="B1" s="8" t="s">
        <v>182</v>
      </c>
    </row>
    <row r="2" spans="1:13" ht="35.25" x14ac:dyDescent="0.25">
      <c r="A2" s="9" t="s">
        <v>33</v>
      </c>
    </row>
    <row r="3" spans="1:13" x14ac:dyDescent="0.25">
      <c r="A3" s="54" t="s">
        <v>34</v>
      </c>
      <c r="B3" s="55"/>
      <c r="C3" s="61" t="s">
        <v>183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25">
      <c r="A4" s="54" t="s">
        <v>36</v>
      </c>
      <c r="B4" s="55"/>
      <c r="C4" s="56" t="s">
        <v>37</v>
      </c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x14ac:dyDescent="0.25">
      <c r="A5" s="54" t="s">
        <v>38</v>
      </c>
      <c r="B5" s="55"/>
      <c r="C5" s="56" t="s">
        <v>39</v>
      </c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3" x14ac:dyDescent="0.25">
      <c r="A6" s="54" t="s">
        <v>40</v>
      </c>
      <c r="B6" s="55"/>
      <c r="C6" s="56" t="s">
        <v>41</v>
      </c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x14ac:dyDescent="0.25">
      <c r="A7" s="59" t="s">
        <v>42</v>
      </c>
      <c r="B7" s="60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25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25">
      <c r="A9" s="13" t="s">
        <v>56</v>
      </c>
      <c r="B9" s="12" t="s">
        <v>55</v>
      </c>
      <c r="C9" s="14">
        <v>434554.4</v>
      </c>
      <c r="D9" s="14">
        <v>518410.7</v>
      </c>
      <c r="E9" s="14">
        <v>602205.80000000005</v>
      </c>
      <c r="F9" s="14">
        <v>701058.9</v>
      </c>
      <c r="G9" s="14">
        <v>516004</v>
      </c>
      <c r="H9" s="14">
        <v>640868.1</v>
      </c>
      <c r="I9" s="14">
        <v>774533.1</v>
      </c>
      <c r="J9" s="14">
        <v>705090.7</v>
      </c>
      <c r="K9" s="14">
        <v>716434.3</v>
      </c>
      <c r="L9" s="14">
        <v>726145.5</v>
      </c>
      <c r="M9" s="14">
        <v>609219.9</v>
      </c>
    </row>
    <row r="10" spans="1:13" x14ac:dyDescent="0.25">
      <c r="A10" s="13" t="s">
        <v>57</v>
      </c>
      <c r="B10" s="12" t="s">
        <v>55</v>
      </c>
      <c r="C10" s="15">
        <v>220345.9</v>
      </c>
      <c r="D10" s="15">
        <v>253238.39999999999</v>
      </c>
      <c r="E10" s="15">
        <v>307342.09999999998</v>
      </c>
      <c r="F10" s="15">
        <v>324838.09999999998</v>
      </c>
      <c r="G10" s="15">
        <v>218080.8</v>
      </c>
      <c r="H10" s="15">
        <v>243801.2</v>
      </c>
      <c r="I10" s="15">
        <v>281616.3</v>
      </c>
      <c r="J10" s="15">
        <v>253326.5</v>
      </c>
      <c r="K10" s="15">
        <v>254369.1</v>
      </c>
      <c r="L10" s="15">
        <v>262793.2</v>
      </c>
      <c r="M10" s="15">
        <v>230534.8</v>
      </c>
    </row>
    <row r="11" spans="1:13" x14ac:dyDescent="0.25">
      <c r="A11" s="13" t="s">
        <v>58</v>
      </c>
      <c r="B11" s="12" t="s">
        <v>55</v>
      </c>
      <c r="C11" s="14">
        <v>1393155</v>
      </c>
      <c r="D11" s="14">
        <v>1551689.4</v>
      </c>
      <c r="E11" s="14">
        <v>1639756.6</v>
      </c>
      <c r="F11" s="14">
        <v>1767717.5</v>
      </c>
      <c r="G11" s="14">
        <v>1273207.7</v>
      </c>
      <c r="H11" s="14">
        <v>1573438.1</v>
      </c>
      <c r="I11" s="14">
        <v>1824351.6</v>
      </c>
      <c r="J11" s="14">
        <v>1876945.8</v>
      </c>
      <c r="K11" s="14">
        <v>1855802</v>
      </c>
      <c r="L11" s="14">
        <v>1915457.9</v>
      </c>
      <c r="M11" s="14">
        <v>1810894.7</v>
      </c>
    </row>
    <row r="12" spans="1:13" ht="21" x14ac:dyDescent="0.25">
      <c r="A12" s="13" t="s">
        <v>59</v>
      </c>
      <c r="B12" s="12" t="s">
        <v>55</v>
      </c>
      <c r="C12" s="15">
        <v>450202.5</v>
      </c>
      <c r="D12" s="15">
        <v>553053.80000000005</v>
      </c>
      <c r="E12" s="15">
        <v>682326.7</v>
      </c>
      <c r="F12" s="15">
        <v>819325</v>
      </c>
      <c r="G12" s="15">
        <v>717573</v>
      </c>
      <c r="H12" s="15">
        <v>978583.5</v>
      </c>
      <c r="I12" s="15">
        <v>1302489.1000000001</v>
      </c>
      <c r="J12" s="15">
        <v>1346208.4</v>
      </c>
      <c r="K12" s="15">
        <v>1458987.7</v>
      </c>
      <c r="L12" s="15">
        <v>1558958.5</v>
      </c>
      <c r="M12" s="15">
        <v>1354593</v>
      </c>
    </row>
    <row r="13" spans="1:13" x14ac:dyDescent="0.25">
      <c r="A13" s="16" t="s">
        <v>184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 xr:uid="{00000000-0004-0000-0A00-000000000000}"/>
    <hyperlink ref="C3" r:id="rId2" display="http://stats.oecd.org/OECDStat_Metadata/ShowMetadata.ashx?Dataset=TIVA_2018_C1&amp;Coords=%5bVAR%5d.%5bIMGR%5d&amp;ShowOnWeb=true&amp;Lang=en" xr:uid="{00000000-0004-0000-0A00-000001000000}"/>
    <hyperlink ref="A13" r:id="rId3" display="https://stats-2.oecd.org/index.aspx?DatasetCode=TIVA_2018_C1" xr:uid="{00000000-0004-0000-0A00-000002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7"/>
  <sheetViews>
    <sheetView topLeftCell="A5" zoomScaleNormal="100" workbookViewId="0">
      <selection activeCell="L39" sqref="L39"/>
    </sheetView>
  </sheetViews>
  <sheetFormatPr baseColWidth="10" defaultColWidth="11.42578125" defaultRowHeight="15" x14ac:dyDescent="0.25"/>
  <cols>
    <col min="1" max="1" width="27.42578125" customWidth="1"/>
    <col min="2" max="2" width="2.42578125" customWidth="1"/>
  </cols>
  <sheetData>
    <row r="1" spans="1:13" hidden="1" x14ac:dyDescent="0.25">
      <c r="A1" s="8" t="e">
        <f ca="1">DotStatQuery(B1)</f>
        <v>#NAME?</v>
      </c>
      <c r="B1" s="8" t="s">
        <v>32</v>
      </c>
    </row>
    <row r="2" spans="1:13" ht="35.25" x14ac:dyDescent="0.25">
      <c r="A2" s="9" t="s">
        <v>33</v>
      </c>
    </row>
    <row r="3" spans="1:13" x14ac:dyDescent="0.25">
      <c r="A3" s="54" t="s">
        <v>34</v>
      </c>
      <c r="B3" s="55"/>
      <c r="C3" s="61" t="s">
        <v>35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25">
      <c r="A4" s="54" t="s">
        <v>36</v>
      </c>
      <c r="B4" s="55"/>
      <c r="C4" s="56" t="s">
        <v>37</v>
      </c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x14ac:dyDescent="0.25">
      <c r="A5" s="54" t="s">
        <v>38</v>
      </c>
      <c r="B5" s="55"/>
      <c r="C5" s="56" t="s">
        <v>39</v>
      </c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3" x14ac:dyDescent="0.25">
      <c r="A6" s="54" t="s">
        <v>40</v>
      </c>
      <c r="B6" s="55"/>
      <c r="C6" s="56" t="s">
        <v>41</v>
      </c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x14ac:dyDescent="0.25">
      <c r="A7" s="59" t="s">
        <v>42</v>
      </c>
      <c r="B7" s="60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25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25">
      <c r="A9" s="13" t="s">
        <v>56</v>
      </c>
      <c r="B9" s="12" t="s">
        <v>55</v>
      </c>
      <c r="C9" s="14">
        <v>721979.5</v>
      </c>
      <c r="D9" s="14">
        <v>778557.8</v>
      </c>
      <c r="E9" s="14">
        <v>899826.3</v>
      </c>
      <c r="F9" s="14">
        <v>948704.8</v>
      </c>
      <c r="G9" s="14">
        <v>784229.7</v>
      </c>
      <c r="H9" s="14">
        <v>856329.5</v>
      </c>
      <c r="I9" s="14">
        <v>960219.5</v>
      </c>
      <c r="J9" s="14">
        <v>905435.3</v>
      </c>
      <c r="K9" s="14">
        <v>940538.9</v>
      </c>
      <c r="L9" s="14">
        <v>976817.7</v>
      </c>
      <c r="M9" s="14">
        <v>890794.9</v>
      </c>
    </row>
    <row r="10" spans="1:13" x14ac:dyDescent="0.25">
      <c r="A10" s="13" t="s">
        <v>57</v>
      </c>
      <c r="B10" s="12" t="s">
        <v>55</v>
      </c>
      <c r="C10" s="15">
        <v>216708.2</v>
      </c>
      <c r="D10" s="15">
        <v>234140.5</v>
      </c>
      <c r="E10" s="15">
        <v>269126</v>
      </c>
      <c r="F10" s="15">
        <v>290629.40000000002</v>
      </c>
      <c r="G10" s="15">
        <v>246777.5</v>
      </c>
      <c r="H10" s="15">
        <v>243674.5</v>
      </c>
      <c r="I10" s="15">
        <v>258303.5</v>
      </c>
      <c r="J10" s="15">
        <v>230597.5</v>
      </c>
      <c r="K10" s="15">
        <v>237319.1</v>
      </c>
      <c r="L10" s="15">
        <v>240555.1</v>
      </c>
      <c r="M10" s="15">
        <v>220570.7</v>
      </c>
    </row>
    <row r="11" spans="1:13" x14ac:dyDescent="0.25">
      <c r="A11" s="13" t="s">
        <v>58</v>
      </c>
      <c r="B11" s="12" t="s">
        <v>55</v>
      </c>
      <c r="C11" s="14">
        <v>2160613.9</v>
      </c>
      <c r="D11" s="14">
        <v>2335344.6</v>
      </c>
      <c r="E11" s="14">
        <v>2433696.1</v>
      </c>
      <c r="F11" s="14">
        <v>2482368.6</v>
      </c>
      <c r="G11" s="14">
        <v>2285918.1</v>
      </c>
      <c r="H11" s="14">
        <v>2456379.6</v>
      </c>
      <c r="I11" s="14">
        <v>2602925.7999999998</v>
      </c>
      <c r="J11" s="14">
        <v>2680707</v>
      </c>
      <c r="K11" s="14">
        <v>2778285</v>
      </c>
      <c r="L11" s="14">
        <v>2903019</v>
      </c>
      <c r="M11" s="14">
        <v>2830710.2</v>
      </c>
    </row>
    <row r="12" spans="1:13" ht="21" x14ac:dyDescent="0.25">
      <c r="A12" s="13" t="s">
        <v>59</v>
      </c>
      <c r="B12" s="12" t="s">
        <v>55</v>
      </c>
      <c r="C12" s="15">
        <v>939985.2</v>
      </c>
      <c r="D12" s="15">
        <v>1151902.8999999999</v>
      </c>
      <c r="E12" s="15">
        <v>1472338</v>
      </c>
      <c r="F12" s="15">
        <v>1888893.5</v>
      </c>
      <c r="G12" s="15">
        <v>2016373.6</v>
      </c>
      <c r="H12" s="15">
        <v>2424295.7999999998</v>
      </c>
      <c r="I12" s="15">
        <v>2996215.1</v>
      </c>
      <c r="J12" s="15">
        <v>3293016.6</v>
      </c>
      <c r="K12" s="15">
        <v>3614017.2</v>
      </c>
      <c r="L12" s="15">
        <v>3856600.7</v>
      </c>
      <c r="M12" s="15">
        <v>3860012.1</v>
      </c>
    </row>
    <row r="13" spans="1:13" x14ac:dyDescent="0.25">
      <c r="A13" s="16" t="s">
        <v>60</v>
      </c>
    </row>
    <row r="17" spans="1:1" ht="36" customHeight="1" x14ac:dyDescent="0.35">
      <c r="A17" s="17" t="s">
        <v>61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 xr:uid="{00000000-0004-0000-0B00-000000000000}"/>
    <hyperlink ref="C3" r:id="rId2" display="http://stats.oecd.org/OECDStat_Metadata/ShowMetadata.ashx?Dataset=TIVA_2018_C1&amp;Coords=%5bVAR%5d.%5bVALU%5d&amp;ShowOnWeb=true&amp;Lang=en" xr:uid="{00000000-0004-0000-0B00-000001000000}"/>
    <hyperlink ref="A13" r:id="rId3" display="https://stats-2.oecd.org/index.aspx?DatasetCode=TIVA_2018_C1" xr:uid="{00000000-0004-0000-0B00-000002000000}"/>
  </hyperlinks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topLeftCell="A22" zoomScale="70" zoomScaleNormal="70" workbookViewId="0">
      <selection activeCell="M42" sqref="M42"/>
    </sheetView>
  </sheetViews>
  <sheetFormatPr baseColWidth="10" defaultColWidth="10.28515625" defaultRowHeight="15" x14ac:dyDescent="0.25"/>
  <sheetData>
    <row r="1" spans="1:21" x14ac:dyDescent="0.25">
      <c r="A1" s="18" t="s">
        <v>62</v>
      </c>
    </row>
    <row r="3" spans="1:21" x14ac:dyDescent="0.25">
      <c r="A3" s="18" t="s">
        <v>63</v>
      </c>
      <c r="B3" s="19">
        <v>43943.344884259262</v>
      </c>
    </row>
    <row r="4" spans="1:21" x14ac:dyDescent="0.25">
      <c r="A4" s="18" t="s">
        <v>64</v>
      </c>
      <c r="B4" s="19">
        <v>44124.051919999998</v>
      </c>
    </row>
    <row r="5" spans="1:21" x14ac:dyDescent="0.25">
      <c r="A5" s="18" t="s">
        <v>65</v>
      </c>
      <c r="B5" s="18" t="s">
        <v>66</v>
      </c>
    </row>
    <row r="7" spans="1:21" x14ac:dyDescent="0.25">
      <c r="A7" s="18" t="s">
        <v>67</v>
      </c>
      <c r="B7" s="18" t="s">
        <v>68</v>
      </c>
    </row>
    <row r="8" spans="1:21" x14ac:dyDescent="0.25">
      <c r="A8" s="18" t="s">
        <v>69</v>
      </c>
      <c r="B8" s="18" t="s">
        <v>70</v>
      </c>
    </row>
    <row r="9" spans="1:21" x14ac:dyDescent="0.25">
      <c r="A9" s="18" t="s">
        <v>71</v>
      </c>
      <c r="B9" s="18" t="s">
        <v>72</v>
      </c>
    </row>
    <row r="11" spans="1:21" x14ac:dyDescent="0.25">
      <c r="A11" s="20" t="s">
        <v>73</v>
      </c>
      <c r="B11" s="20" t="s">
        <v>74</v>
      </c>
      <c r="C11" s="20" t="s">
        <v>75</v>
      </c>
      <c r="D11" s="20" t="s">
        <v>76</v>
      </c>
      <c r="E11" s="20" t="s">
        <v>77</v>
      </c>
      <c r="F11" s="20" t="s">
        <v>78</v>
      </c>
      <c r="G11" s="20" t="s">
        <v>43</v>
      </c>
      <c r="H11" s="20" t="s">
        <v>44</v>
      </c>
      <c r="I11" s="20" t="s">
        <v>45</v>
      </c>
      <c r="J11" s="20" t="s">
        <v>46</v>
      </c>
      <c r="K11" s="20" t="s">
        <v>47</v>
      </c>
      <c r="L11" s="20" t="s">
        <v>48</v>
      </c>
      <c r="M11" s="20" t="s">
        <v>49</v>
      </c>
      <c r="N11" s="20" t="s">
        <v>50</v>
      </c>
      <c r="O11" s="20" t="s">
        <v>51</v>
      </c>
      <c r="P11" s="20" t="s">
        <v>52</v>
      </c>
      <c r="Q11" s="20" t="s">
        <v>53</v>
      </c>
      <c r="R11" s="20" t="s">
        <v>79</v>
      </c>
      <c r="S11" s="20" t="s">
        <v>80</v>
      </c>
      <c r="T11" s="20" t="s">
        <v>81</v>
      </c>
      <c r="U11" s="20" t="s">
        <v>82</v>
      </c>
    </row>
    <row r="12" spans="1:21" x14ac:dyDescent="0.25">
      <c r="A12" s="20" t="s">
        <v>83</v>
      </c>
      <c r="B12" s="21">
        <v>-33422</v>
      </c>
      <c r="C12" s="21">
        <v>-65729</v>
      </c>
      <c r="D12" s="21">
        <v>-85177</v>
      </c>
      <c r="E12" s="21">
        <v>-81921</v>
      </c>
      <c r="F12" s="21">
        <v>-75436</v>
      </c>
      <c r="G12" s="21">
        <v>-75959</v>
      </c>
      <c r="H12" s="21">
        <v>-39429</v>
      </c>
      <c r="I12" s="21">
        <v>6521</v>
      </c>
      <c r="J12" s="21">
        <v>-2963</v>
      </c>
      <c r="K12" s="21">
        <v>-77053</v>
      </c>
      <c r="L12" s="21">
        <v>-112286</v>
      </c>
      <c r="M12" s="21">
        <v>-23741</v>
      </c>
      <c r="N12" s="21">
        <v>256</v>
      </c>
      <c r="O12" s="21">
        <v>1124</v>
      </c>
      <c r="P12" s="21">
        <v>16966</v>
      </c>
      <c r="Q12" s="21">
        <v>28580</v>
      </c>
      <c r="R12" s="21">
        <v>37112</v>
      </c>
      <c r="S12" s="21">
        <v>40295</v>
      </c>
      <c r="T12" s="21">
        <v>62426</v>
      </c>
      <c r="U12" s="21">
        <v>49788</v>
      </c>
    </row>
    <row r="13" spans="1:21" x14ac:dyDescent="0.25">
      <c r="A13" s="20" t="s">
        <v>84</v>
      </c>
      <c r="B13" s="21">
        <v>-5809.2</v>
      </c>
      <c r="C13" s="21">
        <v>-8319</v>
      </c>
      <c r="D13" s="21">
        <v>-9847</v>
      </c>
      <c r="E13" s="21">
        <v>-14009</v>
      </c>
      <c r="F13" s="21">
        <v>-17101</v>
      </c>
      <c r="G13" s="21">
        <v>-12329</v>
      </c>
      <c r="H13" s="21">
        <v>-12954</v>
      </c>
      <c r="I13" s="21">
        <v>-15607</v>
      </c>
      <c r="J13" s="21">
        <v>-24625</v>
      </c>
      <c r="K13" s="21">
        <v>-35981</v>
      </c>
      <c r="L13" s="21">
        <v>-25309</v>
      </c>
      <c r="M13" s="21">
        <v>-21280</v>
      </c>
      <c r="N13" s="21">
        <v>-16951</v>
      </c>
      <c r="O13" s="21">
        <v>-23765</v>
      </c>
      <c r="P13" s="21">
        <v>-6355</v>
      </c>
      <c r="Q13" s="21">
        <v>-9952</v>
      </c>
      <c r="R13" s="21">
        <v>853</v>
      </c>
      <c r="S13" s="21">
        <v>1290</v>
      </c>
      <c r="T13" s="21">
        <v>1835</v>
      </c>
      <c r="U13" s="21">
        <v>2745</v>
      </c>
    </row>
    <row r="14" spans="1:21" x14ac:dyDescent="0.25">
      <c r="A14" s="20" t="s">
        <v>22</v>
      </c>
      <c r="B14" s="21">
        <v>-7520</v>
      </c>
      <c r="C14" s="21">
        <v>-3189</v>
      </c>
      <c r="D14" s="21">
        <v>-2374</v>
      </c>
      <c r="E14" s="21">
        <v>-3009</v>
      </c>
      <c r="F14" s="21">
        <v>-941</v>
      </c>
      <c r="G14" s="21">
        <v>11421</v>
      </c>
      <c r="H14" s="21">
        <v>21322</v>
      </c>
      <c r="I14" s="21">
        <v>20287</v>
      </c>
      <c r="J14" s="21">
        <v>-50731</v>
      </c>
      <c r="K14" s="21">
        <v>-120576</v>
      </c>
      <c r="L14" s="21">
        <v>-102193</v>
      </c>
      <c r="M14" s="21">
        <v>-103606</v>
      </c>
      <c r="N14" s="21">
        <v>-110696</v>
      </c>
      <c r="O14" s="21">
        <v>-71791</v>
      </c>
      <c r="P14" s="21">
        <v>-61056</v>
      </c>
      <c r="Q14" s="21">
        <v>-55786</v>
      </c>
      <c r="R14" s="21">
        <v>-47953</v>
      </c>
      <c r="S14" s="21">
        <v>-35138</v>
      </c>
      <c r="T14" s="21">
        <v>-30495</v>
      </c>
      <c r="U14" s="21">
        <v>-35195</v>
      </c>
    </row>
    <row r="15" spans="1:21" x14ac:dyDescent="0.25">
      <c r="A15" s="20" t="s">
        <v>85</v>
      </c>
      <c r="B15" s="21">
        <v>-19494</v>
      </c>
      <c r="C15" s="21">
        <v>-21216</v>
      </c>
      <c r="D15" s="21">
        <v>-50180</v>
      </c>
      <c r="E15" s="21">
        <v>-65480</v>
      </c>
      <c r="F15" s="21">
        <v>-61184</v>
      </c>
      <c r="G15" s="21">
        <v>-59256</v>
      </c>
      <c r="H15" s="21">
        <v>-45163</v>
      </c>
      <c r="I15" s="21">
        <v>-51180</v>
      </c>
      <c r="J15" s="21">
        <v>-65026</v>
      </c>
      <c r="K15" s="21">
        <v>-138934</v>
      </c>
      <c r="L15" s="21">
        <v>-137410</v>
      </c>
      <c r="M15" s="21">
        <v>-106104</v>
      </c>
      <c r="N15" s="21">
        <v>-104043</v>
      </c>
      <c r="O15" s="21">
        <v>-86468</v>
      </c>
      <c r="P15" s="21">
        <v>-83941</v>
      </c>
      <c r="Q15" s="21">
        <v>-79697</v>
      </c>
      <c r="R15" s="21">
        <v>-80690</v>
      </c>
      <c r="S15" s="21">
        <v>-67400</v>
      </c>
      <c r="T15" s="21">
        <v>-53516</v>
      </c>
      <c r="U15" s="21">
        <v>-72811</v>
      </c>
    </row>
    <row r="16" spans="1:21" x14ac:dyDescent="0.25">
      <c r="A16" s="20" t="s">
        <v>86</v>
      </c>
      <c r="B16" s="21">
        <v>-30086</v>
      </c>
      <c r="C16" s="21">
        <v>-41606</v>
      </c>
      <c r="D16" s="21">
        <v>-38743</v>
      </c>
      <c r="E16" s="21">
        <v>-44876</v>
      </c>
      <c r="F16" s="21">
        <v>-50524</v>
      </c>
      <c r="G16" s="21">
        <v>-60978</v>
      </c>
      <c r="H16" s="21">
        <v>-56154</v>
      </c>
      <c r="I16" s="21">
        <v>-21643</v>
      </c>
      <c r="J16" s="21">
        <v>-41989</v>
      </c>
      <c r="K16" s="21">
        <v>-80772</v>
      </c>
      <c r="L16" s="21">
        <v>-68314</v>
      </c>
      <c r="M16" s="21">
        <v>-59240</v>
      </c>
      <c r="N16" s="21">
        <v>-47844</v>
      </c>
      <c r="O16" s="21">
        <v>-46032</v>
      </c>
      <c r="P16" s="21">
        <v>-48080</v>
      </c>
      <c r="Q16" s="21">
        <v>-42248</v>
      </c>
      <c r="R16" s="21">
        <v>-40765</v>
      </c>
      <c r="S16" s="21">
        <v>-42460</v>
      </c>
      <c r="T16" s="21">
        <v>-38844</v>
      </c>
      <c r="U16" s="21">
        <v>-29301</v>
      </c>
    </row>
    <row r="17" spans="1:21" x14ac:dyDescent="0.25">
      <c r="A17" s="20" t="s">
        <v>87</v>
      </c>
      <c r="B17" s="21">
        <v>-4130.1000000000004</v>
      </c>
      <c r="C17" s="21">
        <v>-6503.4</v>
      </c>
      <c r="D17" s="21">
        <v>-4753.3</v>
      </c>
      <c r="E17" s="21">
        <v>-8261.7000000000007</v>
      </c>
      <c r="F17" s="21">
        <v>-9414.4</v>
      </c>
      <c r="G17" s="21">
        <v>-9719.7999999999993</v>
      </c>
      <c r="H17" s="21">
        <v>-6950.5</v>
      </c>
      <c r="I17" s="21">
        <v>-5087.7</v>
      </c>
      <c r="J17" s="21">
        <v>-6626.1</v>
      </c>
      <c r="K17" s="21">
        <v>-17318.099999999999</v>
      </c>
      <c r="L17" s="21">
        <v>-20472.7</v>
      </c>
      <c r="M17" s="21">
        <v>-13494.6</v>
      </c>
      <c r="N17" s="21">
        <v>-10400.299999999999</v>
      </c>
      <c r="O17" s="21">
        <v>-8702.7999999999993</v>
      </c>
      <c r="P17" s="21">
        <v>-12729.9</v>
      </c>
      <c r="Q17" s="21">
        <v>-7995</v>
      </c>
      <c r="R17" s="21">
        <v>-3608.6</v>
      </c>
      <c r="S17" s="21">
        <v>-5792.2</v>
      </c>
      <c r="T17" s="21">
        <v>-904</v>
      </c>
      <c r="U17" s="21">
        <v>403.9</v>
      </c>
    </row>
    <row r="19" spans="1:21" x14ac:dyDescent="0.25">
      <c r="A19" s="18" t="s">
        <v>88</v>
      </c>
    </row>
    <row r="20" spans="1:21" x14ac:dyDescent="0.25">
      <c r="A20" s="18" t="s">
        <v>89</v>
      </c>
      <c r="B20" s="18" t="s">
        <v>90</v>
      </c>
    </row>
    <row r="22" spans="1:21" x14ac:dyDescent="0.25">
      <c r="A22" s="18" t="s">
        <v>67</v>
      </c>
      <c r="B22" s="18" t="s">
        <v>91</v>
      </c>
    </row>
    <row r="23" spans="1:21" x14ac:dyDescent="0.25">
      <c r="A23" s="18" t="s">
        <v>69</v>
      </c>
      <c r="B23" s="18" t="s">
        <v>70</v>
      </c>
    </row>
    <row r="24" spans="1:21" x14ac:dyDescent="0.25">
      <c r="A24" s="18" t="s">
        <v>71</v>
      </c>
      <c r="B24" s="18" t="s">
        <v>72</v>
      </c>
    </row>
    <row r="26" spans="1:21" x14ac:dyDescent="0.25">
      <c r="A26" s="20" t="s">
        <v>73</v>
      </c>
      <c r="B26" s="20" t="s">
        <v>74</v>
      </c>
      <c r="C26" s="20" t="s">
        <v>75</v>
      </c>
      <c r="D26" s="20" t="s">
        <v>76</v>
      </c>
      <c r="E26" s="20" t="s">
        <v>77</v>
      </c>
      <c r="F26" s="20" t="s">
        <v>78</v>
      </c>
      <c r="G26" s="20" t="s">
        <v>43</v>
      </c>
      <c r="H26" s="20" t="s">
        <v>44</v>
      </c>
      <c r="I26" s="20" t="s">
        <v>45</v>
      </c>
      <c r="J26" s="20" t="s">
        <v>46</v>
      </c>
      <c r="K26" s="20" t="s">
        <v>47</v>
      </c>
      <c r="L26" s="20" t="s">
        <v>48</v>
      </c>
      <c r="M26" s="20" t="s">
        <v>49</v>
      </c>
      <c r="N26" s="20" t="s">
        <v>50</v>
      </c>
      <c r="O26" s="20" t="s">
        <v>51</v>
      </c>
      <c r="P26" s="20" t="s">
        <v>52</v>
      </c>
      <c r="Q26" s="20" t="s">
        <v>53</v>
      </c>
      <c r="R26" s="20" t="s">
        <v>79</v>
      </c>
      <c r="S26" s="20" t="s">
        <v>80</v>
      </c>
      <c r="T26" s="20" t="s">
        <v>81</v>
      </c>
      <c r="U26" s="20" t="s">
        <v>82</v>
      </c>
    </row>
    <row r="27" spans="1:21" x14ac:dyDescent="0.25">
      <c r="A27" s="20" t="s">
        <v>83</v>
      </c>
      <c r="B27" s="21">
        <v>-1.6</v>
      </c>
      <c r="C27" s="21">
        <v>-3</v>
      </c>
      <c r="D27" s="21">
        <v>-3.9</v>
      </c>
      <c r="E27" s="21">
        <v>-3.7</v>
      </c>
      <c r="F27" s="21">
        <v>-3.3</v>
      </c>
      <c r="G27" s="21">
        <v>-3.3</v>
      </c>
      <c r="H27" s="21">
        <v>-1.7</v>
      </c>
      <c r="I27" s="21">
        <v>0.3</v>
      </c>
      <c r="J27" s="21">
        <v>-0.1</v>
      </c>
      <c r="K27" s="21">
        <v>-3.2</v>
      </c>
      <c r="L27" s="21">
        <v>-4.4000000000000004</v>
      </c>
      <c r="M27" s="21">
        <v>-0.9</v>
      </c>
      <c r="N27" s="21">
        <v>0</v>
      </c>
      <c r="O27" s="21">
        <v>0</v>
      </c>
      <c r="P27" s="21">
        <v>0.6</v>
      </c>
      <c r="Q27" s="21">
        <v>0.9</v>
      </c>
      <c r="R27" s="21">
        <v>1.2</v>
      </c>
      <c r="S27" s="21">
        <v>1.2</v>
      </c>
      <c r="T27" s="21">
        <v>1.9</v>
      </c>
      <c r="U27" s="21">
        <v>1.4</v>
      </c>
    </row>
    <row r="28" spans="1:21" x14ac:dyDescent="0.25">
      <c r="A28" s="20" t="s">
        <v>84</v>
      </c>
      <c r="B28" s="21">
        <v>-4.0999999999999996</v>
      </c>
      <c r="C28" s="21">
        <v>-5.5</v>
      </c>
      <c r="D28" s="21">
        <v>-6</v>
      </c>
      <c r="E28" s="21">
        <v>-7.8</v>
      </c>
      <c r="F28" s="21">
        <v>-8.8000000000000007</v>
      </c>
      <c r="G28" s="21">
        <v>-6.2</v>
      </c>
      <c r="H28" s="21">
        <v>-5.9</v>
      </c>
      <c r="I28" s="21">
        <v>-6.7</v>
      </c>
      <c r="J28" s="21">
        <v>-10.199999999999999</v>
      </c>
      <c r="K28" s="21">
        <v>-15.1</v>
      </c>
      <c r="L28" s="21">
        <v>-11.2</v>
      </c>
      <c r="M28" s="21">
        <v>-10.3</v>
      </c>
      <c r="N28" s="21">
        <v>-8.9</v>
      </c>
      <c r="O28" s="21">
        <v>-13.2</v>
      </c>
      <c r="P28" s="21">
        <v>-3.6</v>
      </c>
      <c r="Q28" s="21">
        <v>-5.6</v>
      </c>
      <c r="R28" s="21">
        <v>0.5</v>
      </c>
      <c r="S28" s="21">
        <v>0.7</v>
      </c>
      <c r="T28" s="21">
        <v>1</v>
      </c>
      <c r="U28" s="21">
        <v>1.5</v>
      </c>
    </row>
    <row r="29" spans="1:21" x14ac:dyDescent="0.25">
      <c r="A29" s="20" t="s">
        <v>22</v>
      </c>
      <c r="B29" s="21">
        <v>-1.2</v>
      </c>
      <c r="C29" s="21">
        <v>-0.5</v>
      </c>
      <c r="D29" s="21">
        <v>-0.3</v>
      </c>
      <c r="E29" s="21">
        <v>-0.4</v>
      </c>
      <c r="F29" s="21">
        <v>-0.1</v>
      </c>
      <c r="G29" s="21">
        <v>1.2</v>
      </c>
      <c r="H29" s="21">
        <v>2.1</v>
      </c>
      <c r="I29" s="21">
        <v>1.9</v>
      </c>
      <c r="J29" s="21">
        <v>-4.5999999999999996</v>
      </c>
      <c r="K29" s="21">
        <v>-11.3</v>
      </c>
      <c r="L29" s="21">
        <v>-9.5</v>
      </c>
      <c r="M29" s="21">
        <v>-9.6999999999999993</v>
      </c>
      <c r="N29" s="21">
        <v>-10.7</v>
      </c>
      <c r="O29" s="21">
        <v>-7</v>
      </c>
      <c r="P29" s="21">
        <v>-5.9</v>
      </c>
      <c r="Q29" s="21">
        <v>-5.2</v>
      </c>
      <c r="R29" s="21">
        <v>-4.3</v>
      </c>
      <c r="S29" s="21">
        <v>-3</v>
      </c>
      <c r="T29" s="21">
        <v>-2.5</v>
      </c>
      <c r="U29" s="21">
        <v>-2.8</v>
      </c>
    </row>
    <row r="30" spans="1:21" x14ac:dyDescent="0.25">
      <c r="A30" s="20" t="s">
        <v>85</v>
      </c>
      <c r="B30" s="21">
        <v>-1.3</v>
      </c>
      <c r="C30" s="21">
        <v>-1.4</v>
      </c>
      <c r="D30" s="21">
        <v>-3.2</v>
      </c>
      <c r="E30" s="21">
        <v>-4</v>
      </c>
      <c r="F30" s="21">
        <v>-3.6</v>
      </c>
      <c r="G30" s="21">
        <v>-3.4</v>
      </c>
      <c r="H30" s="21">
        <v>-2.4</v>
      </c>
      <c r="I30" s="21">
        <v>-2.6</v>
      </c>
      <c r="J30" s="21">
        <v>-3.3</v>
      </c>
      <c r="K30" s="21">
        <v>-7.2</v>
      </c>
      <c r="L30" s="21">
        <v>-6.9</v>
      </c>
      <c r="M30" s="21">
        <v>-5.2</v>
      </c>
      <c r="N30" s="21">
        <v>-5</v>
      </c>
      <c r="O30" s="21">
        <v>-4.0999999999999996</v>
      </c>
      <c r="P30" s="21">
        <v>-3.9</v>
      </c>
      <c r="Q30" s="21">
        <v>-3.6</v>
      </c>
      <c r="R30" s="21">
        <v>-3.6</v>
      </c>
      <c r="S30" s="21">
        <v>-2.9</v>
      </c>
      <c r="T30" s="21">
        <v>-2.2999999999999998</v>
      </c>
      <c r="U30" s="21">
        <v>-3</v>
      </c>
    </row>
    <row r="31" spans="1:21" x14ac:dyDescent="0.25">
      <c r="A31" s="20" t="s">
        <v>86</v>
      </c>
      <c r="B31" s="21">
        <v>-2.4</v>
      </c>
      <c r="C31" s="21">
        <v>-3.2</v>
      </c>
      <c r="D31" s="21">
        <v>-2.9</v>
      </c>
      <c r="E31" s="21">
        <v>-3.2</v>
      </c>
      <c r="F31" s="21">
        <v>-3.5</v>
      </c>
      <c r="G31" s="21">
        <v>-4.0999999999999996</v>
      </c>
      <c r="H31" s="21">
        <v>-3.6</v>
      </c>
      <c r="I31" s="21">
        <v>-1.3</v>
      </c>
      <c r="J31" s="21">
        <v>-2.6</v>
      </c>
      <c r="K31" s="21">
        <v>-5.0999999999999996</v>
      </c>
      <c r="L31" s="21">
        <v>-4.2</v>
      </c>
      <c r="M31" s="21">
        <v>-3.6</v>
      </c>
      <c r="N31" s="21">
        <v>-2.9</v>
      </c>
      <c r="O31" s="21">
        <v>-2.9</v>
      </c>
      <c r="P31" s="21">
        <v>-3</v>
      </c>
      <c r="Q31" s="21">
        <v>-2.6</v>
      </c>
      <c r="R31" s="21">
        <v>-2.4</v>
      </c>
      <c r="S31" s="21">
        <v>-2.4</v>
      </c>
      <c r="T31" s="21">
        <v>-2.2000000000000002</v>
      </c>
      <c r="U31" s="21">
        <v>-1.6</v>
      </c>
    </row>
    <row r="32" spans="1:21" x14ac:dyDescent="0.25">
      <c r="A32" s="20" t="s">
        <v>87</v>
      </c>
      <c r="B32" s="21">
        <v>-3.2</v>
      </c>
      <c r="C32" s="21">
        <v>-4.8</v>
      </c>
      <c r="D32" s="21">
        <v>-3.3</v>
      </c>
      <c r="E32" s="21">
        <v>-5.7</v>
      </c>
      <c r="F32" s="21">
        <v>-6.2</v>
      </c>
      <c r="G32" s="21">
        <v>-6.1</v>
      </c>
      <c r="H32" s="21">
        <v>-4.2</v>
      </c>
      <c r="I32" s="21">
        <v>-2.9</v>
      </c>
      <c r="J32" s="21">
        <v>-3.7</v>
      </c>
      <c r="K32" s="21">
        <v>-9.9</v>
      </c>
      <c r="L32" s="21">
        <v>-11.4</v>
      </c>
      <c r="M32" s="21">
        <v>-7.7</v>
      </c>
      <c r="N32" s="21">
        <v>-6.2</v>
      </c>
      <c r="O32" s="21">
        <v>-5.0999999999999996</v>
      </c>
      <c r="P32" s="21">
        <v>-7.4</v>
      </c>
      <c r="Q32" s="21">
        <v>-4.4000000000000004</v>
      </c>
      <c r="R32" s="21">
        <v>-1.9</v>
      </c>
      <c r="S32" s="21">
        <v>-3</v>
      </c>
      <c r="T32" s="21">
        <v>-0.4</v>
      </c>
      <c r="U32" s="21">
        <v>0.2</v>
      </c>
    </row>
    <row r="34" spans="1:2" x14ac:dyDescent="0.25">
      <c r="A34" s="18" t="s">
        <v>88</v>
      </c>
    </row>
    <row r="35" spans="1:2" x14ac:dyDescent="0.25">
      <c r="A35" s="18" t="s">
        <v>89</v>
      </c>
      <c r="B35" s="18" t="s">
        <v>90</v>
      </c>
    </row>
    <row r="37" spans="1:2" ht="20.25" x14ac:dyDescent="0.3">
      <c r="A37" s="22" t="s">
        <v>92</v>
      </c>
    </row>
    <row r="38" spans="1:2" ht="20.25" x14ac:dyDescent="0.3">
      <c r="A38" s="22" t="s">
        <v>93</v>
      </c>
    </row>
  </sheetData>
  <sheetProtection selectLockedCells="1" selectUnlockedCells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3"/>
  <sheetViews>
    <sheetView topLeftCell="A40" zoomScale="70" zoomScaleNormal="70" workbookViewId="0">
      <selection activeCell="N91" sqref="N91"/>
    </sheetView>
  </sheetViews>
  <sheetFormatPr baseColWidth="10" defaultColWidth="11.42578125" defaultRowHeight="15" x14ac:dyDescent="0.25"/>
  <cols>
    <col min="1" max="1" width="12.140625" customWidth="1"/>
    <col min="2" max="2" width="11.85546875" customWidth="1"/>
    <col min="5" max="5" width="13.140625" bestFit="1" customWidth="1"/>
  </cols>
  <sheetData>
    <row r="1" spans="1:13" x14ac:dyDescent="0.25">
      <c r="A1" t="s">
        <v>94</v>
      </c>
    </row>
    <row r="2" spans="1:13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</row>
    <row r="3" spans="1:13" x14ac:dyDescent="0.25"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116</v>
      </c>
      <c r="L3" t="s">
        <v>117</v>
      </c>
      <c r="M3" t="s">
        <v>118</v>
      </c>
    </row>
    <row r="4" spans="1:13" x14ac:dyDescent="0.25">
      <c r="A4" t="s">
        <v>119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</row>
    <row r="5" spans="1:13" x14ac:dyDescent="0.25">
      <c r="A5" t="s">
        <v>121</v>
      </c>
      <c r="B5" t="s">
        <v>122</v>
      </c>
      <c r="C5" t="s">
        <v>123</v>
      </c>
      <c r="D5" t="s">
        <v>122</v>
      </c>
      <c r="E5" t="s">
        <v>123</v>
      </c>
      <c r="F5" t="s">
        <v>122</v>
      </c>
      <c r="G5" t="s">
        <v>123</v>
      </c>
      <c r="H5" t="s">
        <v>122</v>
      </c>
      <c r="I5" t="s">
        <v>123</v>
      </c>
      <c r="J5" t="s">
        <v>122</v>
      </c>
      <c r="K5" t="s">
        <v>123</v>
      </c>
      <c r="L5" t="s">
        <v>122</v>
      </c>
      <c r="M5" t="s">
        <v>123</v>
      </c>
    </row>
    <row r="6" spans="1:13" x14ac:dyDescent="0.25">
      <c r="A6" t="s">
        <v>124</v>
      </c>
      <c r="B6">
        <v>54520</v>
      </c>
      <c r="C6">
        <v>2</v>
      </c>
      <c r="D6">
        <v>983211</v>
      </c>
      <c r="E6">
        <v>92</v>
      </c>
      <c r="F6">
        <v>531880</v>
      </c>
      <c r="G6">
        <v>27</v>
      </c>
      <c r="H6">
        <v>203709</v>
      </c>
      <c r="I6">
        <v>85</v>
      </c>
      <c r="J6">
        <v>691235</v>
      </c>
      <c r="K6">
        <v>44</v>
      </c>
      <c r="L6">
        <v>151476</v>
      </c>
      <c r="M6">
        <v>86</v>
      </c>
    </row>
    <row r="7" spans="1:13" x14ac:dyDescent="0.25">
      <c r="A7" t="s">
        <v>125</v>
      </c>
      <c r="B7">
        <v>90717</v>
      </c>
      <c r="C7">
        <v>4</v>
      </c>
      <c r="D7">
        <v>984992</v>
      </c>
      <c r="E7">
        <v>92</v>
      </c>
      <c r="F7">
        <v>551661</v>
      </c>
      <c r="G7">
        <v>28</v>
      </c>
      <c r="H7">
        <v>222600</v>
      </c>
      <c r="I7">
        <v>95</v>
      </c>
      <c r="J7">
        <v>711123</v>
      </c>
      <c r="K7">
        <v>45</v>
      </c>
      <c r="L7">
        <v>155211</v>
      </c>
      <c r="M7">
        <v>87</v>
      </c>
    </row>
    <row r="8" spans="1:13" x14ac:dyDescent="0.25">
      <c r="A8" t="s">
        <v>126</v>
      </c>
      <c r="B8">
        <v>118182</v>
      </c>
      <c r="C8">
        <v>5</v>
      </c>
      <c r="D8">
        <v>1005641</v>
      </c>
      <c r="E8">
        <v>94</v>
      </c>
      <c r="F8">
        <v>533252</v>
      </c>
      <c r="G8">
        <v>27</v>
      </c>
      <c r="H8">
        <v>236307</v>
      </c>
      <c r="I8">
        <v>102</v>
      </c>
      <c r="J8">
        <v>753959</v>
      </c>
      <c r="K8">
        <v>47</v>
      </c>
      <c r="L8">
        <v>149005</v>
      </c>
      <c r="M8">
        <v>83</v>
      </c>
    </row>
    <row r="9" spans="1:13" x14ac:dyDescent="0.25">
      <c r="A9" t="s">
        <v>127</v>
      </c>
      <c r="B9">
        <v>87219</v>
      </c>
      <c r="C9">
        <v>3</v>
      </c>
      <c r="D9">
        <v>985409</v>
      </c>
      <c r="E9">
        <v>92</v>
      </c>
      <c r="F9">
        <v>561298</v>
      </c>
      <c r="G9">
        <v>28</v>
      </c>
      <c r="H9">
        <v>227951</v>
      </c>
      <c r="I9">
        <v>101</v>
      </c>
      <c r="J9">
        <v>765486</v>
      </c>
      <c r="K9">
        <v>48</v>
      </c>
      <c r="L9">
        <v>149618</v>
      </c>
      <c r="M9">
        <v>83</v>
      </c>
    </row>
    <row r="10" spans="1:13" x14ac:dyDescent="0.25">
      <c r="A10" t="s">
        <v>128</v>
      </c>
      <c r="B10">
        <v>23503</v>
      </c>
      <c r="C10">
        <v>1</v>
      </c>
      <c r="D10">
        <v>983716</v>
      </c>
      <c r="E10">
        <v>92</v>
      </c>
      <c r="F10">
        <v>479870</v>
      </c>
      <c r="G10">
        <v>24</v>
      </c>
      <c r="H10">
        <v>237385</v>
      </c>
      <c r="I10">
        <v>108</v>
      </c>
      <c r="J10">
        <v>785365</v>
      </c>
      <c r="K10">
        <v>48</v>
      </c>
      <c r="L10">
        <v>154098</v>
      </c>
      <c r="M10">
        <v>86</v>
      </c>
    </row>
    <row r="11" spans="1:13" x14ac:dyDescent="0.25">
      <c r="A11" t="s">
        <v>129</v>
      </c>
      <c r="B11">
        <v>38374</v>
      </c>
      <c r="C11">
        <v>1</v>
      </c>
      <c r="D11">
        <v>1010222</v>
      </c>
      <c r="E11">
        <v>94</v>
      </c>
      <c r="F11">
        <v>528740</v>
      </c>
      <c r="G11">
        <v>26</v>
      </c>
      <c r="H11">
        <v>230519</v>
      </c>
      <c r="I11">
        <v>107</v>
      </c>
      <c r="J11">
        <v>803225</v>
      </c>
      <c r="K11">
        <v>49</v>
      </c>
      <c r="L11">
        <v>150838</v>
      </c>
      <c r="M11">
        <v>84</v>
      </c>
    </row>
    <row r="12" spans="1:13" x14ac:dyDescent="0.25">
      <c r="A12" t="s">
        <v>130</v>
      </c>
      <c r="B12">
        <v>182009</v>
      </c>
      <c r="C12">
        <v>7</v>
      </c>
      <c r="D12">
        <v>1029084</v>
      </c>
      <c r="E12">
        <v>96</v>
      </c>
      <c r="F12">
        <v>602734</v>
      </c>
      <c r="G12">
        <v>29</v>
      </c>
      <c r="H12">
        <v>233833</v>
      </c>
      <c r="I12">
        <v>110</v>
      </c>
      <c r="J12">
        <v>771035</v>
      </c>
      <c r="K12">
        <v>47</v>
      </c>
      <c r="L12">
        <v>155223</v>
      </c>
      <c r="M12">
        <v>87</v>
      </c>
    </row>
    <row r="13" spans="1:13" x14ac:dyDescent="0.25">
      <c r="A13" t="s">
        <v>131</v>
      </c>
      <c r="B13">
        <v>180787</v>
      </c>
      <c r="C13">
        <v>7</v>
      </c>
      <c r="D13">
        <v>1018832</v>
      </c>
      <c r="E13">
        <v>96</v>
      </c>
      <c r="F13">
        <v>583064</v>
      </c>
      <c r="G13">
        <v>28</v>
      </c>
      <c r="H13">
        <v>204603</v>
      </c>
      <c r="I13">
        <v>99</v>
      </c>
      <c r="J13">
        <v>751500</v>
      </c>
      <c r="K13">
        <v>46</v>
      </c>
      <c r="L13">
        <v>152252</v>
      </c>
      <c r="M13">
        <v>86</v>
      </c>
    </row>
    <row r="14" spans="1:13" x14ac:dyDescent="0.25">
      <c r="A14" t="s">
        <v>132</v>
      </c>
      <c r="B14">
        <v>152201</v>
      </c>
      <c r="C14">
        <v>6</v>
      </c>
      <c r="D14">
        <v>1014718</v>
      </c>
      <c r="E14">
        <v>96</v>
      </c>
      <c r="F14">
        <v>628370</v>
      </c>
      <c r="G14">
        <v>30</v>
      </c>
      <c r="H14">
        <v>226080</v>
      </c>
      <c r="I14">
        <v>111</v>
      </c>
      <c r="J14">
        <v>804781</v>
      </c>
      <c r="K14">
        <v>49</v>
      </c>
      <c r="L14">
        <v>160381</v>
      </c>
      <c r="M14">
        <v>92</v>
      </c>
    </row>
    <row r="15" spans="1:13" x14ac:dyDescent="0.25">
      <c r="A15" t="s">
        <v>133</v>
      </c>
      <c r="B15">
        <v>145133</v>
      </c>
      <c r="C15">
        <v>5</v>
      </c>
      <c r="D15">
        <v>1002415</v>
      </c>
      <c r="E15">
        <v>96</v>
      </c>
      <c r="F15">
        <v>645329</v>
      </c>
      <c r="G15">
        <v>31</v>
      </c>
      <c r="H15">
        <v>230827</v>
      </c>
      <c r="I15">
        <v>116</v>
      </c>
      <c r="J15">
        <v>791911</v>
      </c>
      <c r="K15">
        <v>48</v>
      </c>
      <c r="L15">
        <v>168693</v>
      </c>
      <c r="M15">
        <v>98</v>
      </c>
    </row>
    <row r="16" spans="1:13" x14ac:dyDescent="0.25">
      <c r="A16" t="s">
        <v>134</v>
      </c>
      <c r="B16">
        <v>122304</v>
      </c>
      <c r="C16">
        <v>4</v>
      </c>
      <c r="D16">
        <v>997513</v>
      </c>
      <c r="E16">
        <v>96</v>
      </c>
      <c r="F16">
        <v>687933</v>
      </c>
      <c r="G16">
        <v>33</v>
      </c>
      <c r="H16">
        <v>230529</v>
      </c>
      <c r="I16">
        <v>118</v>
      </c>
      <c r="J16">
        <v>822834</v>
      </c>
      <c r="K16">
        <v>50</v>
      </c>
      <c r="L16">
        <v>171476</v>
      </c>
      <c r="M16">
        <v>101</v>
      </c>
    </row>
    <row r="17" spans="1:13" x14ac:dyDescent="0.25">
      <c r="A17" t="s">
        <v>135</v>
      </c>
      <c r="B17">
        <v>84109</v>
      </c>
      <c r="C17">
        <v>3</v>
      </c>
      <c r="D17">
        <v>966689</v>
      </c>
      <c r="E17">
        <v>94</v>
      </c>
      <c r="F17">
        <v>705816</v>
      </c>
      <c r="G17">
        <v>34</v>
      </c>
      <c r="H17">
        <v>236332</v>
      </c>
      <c r="I17">
        <v>124</v>
      </c>
      <c r="J17">
        <v>852902</v>
      </c>
      <c r="K17">
        <v>53</v>
      </c>
      <c r="L17">
        <v>176065</v>
      </c>
      <c r="M17">
        <v>105</v>
      </c>
    </row>
    <row r="18" spans="1:13" x14ac:dyDescent="0.25">
      <c r="A18" t="s">
        <v>136</v>
      </c>
      <c r="B18">
        <v>90254</v>
      </c>
      <c r="C18">
        <v>3</v>
      </c>
      <c r="D18">
        <v>974889</v>
      </c>
      <c r="E18">
        <v>95</v>
      </c>
      <c r="F18">
        <v>703832</v>
      </c>
      <c r="G18">
        <v>34</v>
      </c>
      <c r="H18">
        <v>239740</v>
      </c>
      <c r="I18">
        <v>127</v>
      </c>
      <c r="J18">
        <v>877673</v>
      </c>
      <c r="K18">
        <v>54</v>
      </c>
      <c r="L18">
        <v>176487</v>
      </c>
      <c r="M18">
        <v>105</v>
      </c>
    </row>
    <row r="19" spans="1:13" x14ac:dyDescent="0.25">
      <c r="A19" t="s">
        <v>137</v>
      </c>
      <c r="B19">
        <v>29337</v>
      </c>
      <c r="C19">
        <v>1</v>
      </c>
      <c r="D19">
        <v>963721</v>
      </c>
      <c r="E19">
        <v>94</v>
      </c>
      <c r="F19">
        <v>698236</v>
      </c>
      <c r="G19">
        <v>33</v>
      </c>
      <c r="H19">
        <v>241159</v>
      </c>
      <c r="I19">
        <v>130</v>
      </c>
      <c r="J19">
        <v>896165</v>
      </c>
      <c r="K19">
        <v>56</v>
      </c>
      <c r="L19">
        <v>178803</v>
      </c>
      <c r="M19">
        <v>106</v>
      </c>
    </row>
    <row r="20" spans="1:13" x14ac:dyDescent="0.25">
      <c r="A20" t="s">
        <v>138</v>
      </c>
      <c r="B20">
        <v>-16909</v>
      </c>
      <c r="C20">
        <v>-1</v>
      </c>
      <c r="D20">
        <v>956097</v>
      </c>
      <c r="E20">
        <v>94</v>
      </c>
      <c r="F20">
        <v>726818</v>
      </c>
      <c r="G20">
        <v>34</v>
      </c>
      <c r="H20">
        <v>238872</v>
      </c>
      <c r="I20">
        <v>130</v>
      </c>
      <c r="J20">
        <v>906127</v>
      </c>
      <c r="K20">
        <v>56</v>
      </c>
      <c r="L20">
        <v>174220</v>
      </c>
      <c r="M20">
        <v>103</v>
      </c>
    </row>
    <row r="21" spans="1:13" x14ac:dyDescent="0.25">
      <c r="A21" t="s">
        <v>139</v>
      </c>
      <c r="B21">
        <v>-109013</v>
      </c>
      <c r="C21">
        <v>-4</v>
      </c>
      <c r="D21">
        <v>946101</v>
      </c>
      <c r="E21">
        <v>93</v>
      </c>
      <c r="F21">
        <v>686618</v>
      </c>
      <c r="G21">
        <v>32</v>
      </c>
      <c r="H21">
        <v>239787</v>
      </c>
      <c r="I21">
        <v>133</v>
      </c>
      <c r="J21">
        <v>913483</v>
      </c>
      <c r="K21">
        <v>57</v>
      </c>
      <c r="L21">
        <v>176922</v>
      </c>
      <c r="M21">
        <v>104</v>
      </c>
    </row>
    <row r="22" spans="1:13" x14ac:dyDescent="0.25">
      <c r="A22" t="s">
        <v>140</v>
      </c>
      <c r="B22">
        <v>-116967</v>
      </c>
      <c r="C22">
        <v>-4</v>
      </c>
      <c r="D22">
        <v>971138</v>
      </c>
      <c r="E22">
        <v>95</v>
      </c>
      <c r="F22">
        <v>709964</v>
      </c>
      <c r="G22">
        <v>33</v>
      </c>
      <c r="H22">
        <v>238284</v>
      </c>
      <c r="I22">
        <v>133</v>
      </c>
      <c r="J22">
        <v>930718</v>
      </c>
      <c r="K22">
        <v>57</v>
      </c>
      <c r="L22">
        <v>183833</v>
      </c>
      <c r="M22">
        <v>108</v>
      </c>
    </row>
    <row r="23" spans="1:13" x14ac:dyDescent="0.25">
      <c r="A23" t="s">
        <v>141</v>
      </c>
      <c r="B23">
        <v>-133420</v>
      </c>
      <c r="C23">
        <v>-5</v>
      </c>
      <c r="D23">
        <v>970810</v>
      </c>
      <c r="E23">
        <v>95</v>
      </c>
      <c r="F23">
        <v>732597</v>
      </c>
      <c r="G23">
        <v>34</v>
      </c>
      <c r="H23">
        <v>234902</v>
      </c>
      <c r="I23">
        <v>132</v>
      </c>
      <c r="J23">
        <v>939032</v>
      </c>
      <c r="K23">
        <v>58</v>
      </c>
      <c r="L23">
        <v>183714</v>
      </c>
      <c r="M23">
        <v>107</v>
      </c>
    </row>
    <row r="24" spans="1:13" x14ac:dyDescent="0.25">
      <c r="A24" t="s">
        <v>142</v>
      </c>
      <c r="B24">
        <v>-166355</v>
      </c>
      <c r="C24">
        <v>-6</v>
      </c>
      <c r="D24">
        <v>986056</v>
      </c>
      <c r="E24">
        <v>96</v>
      </c>
      <c r="F24">
        <v>771930</v>
      </c>
      <c r="G24">
        <v>36</v>
      </c>
      <c r="H24">
        <v>232779</v>
      </c>
      <c r="I24">
        <v>131</v>
      </c>
      <c r="J24">
        <v>963377</v>
      </c>
      <c r="K24">
        <v>59</v>
      </c>
      <c r="L24">
        <v>180732</v>
      </c>
      <c r="M24">
        <v>104</v>
      </c>
    </row>
    <row r="25" spans="1:13" x14ac:dyDescent="0.25">
      <c r="A25" t="s">
        <v>143</v>
      </c>
      <c r="B25">
        <v>-187877</v>
      </c>
      <c r="C25">
        <v>-6</v>
      </c>
      <c r="D25">
        <v>988446</v>
      </c>
      <c r="E25">
        <v>96</v>
      </c>
      <c r="F25">
        <v>768775</v>
      </c>
      <c r="G25">
        <v>36</v>
      </c>
      <c r="H25">
        <v>236865</v>
      </c>
      <c r="I25">
        <v>133</v>
      </c>
      <c r="J25">
        <v>941804</v>
      </c>
      <c r="K25">
        <v>58</v>
      </c>
      <c r="L25">
        <v>186279</v>
      </c>
      <c r="M25">
        <v>108</v>
      </c>
    </row>
    <row r="26" spans="1:13" x14ac:dyDescent="0.25">
      <c r="A26" t="s">
        <v>144</v>
      </c>
      <c r="B26">
        <v>-174473</v>
      </c>
      <c r="C26">
        <v>-6</v>
      </c>
      <c r="D26">
        <v>1014307</v>
      </c>
      <c r="E26">
        <v>97</v>
      </c>
      <c r="F26">
        <v>832424</v>
      </c>
      <c r="G26">
        <v>39</v>
      </c>
      <c r="H26">
        <v>247141</v>
      </c>
      <c r="I26">
        <v>138</v>
      </c>
      <c r="J26">
        <v>1006186</v>
      </c>
      <c r="K26">
        <v>62</v>
      </c>
      <c r="L26">
        <v>190884</v>
      </c>
      <c r="M26">
        <v>109</v>
      </c>
    </row>
    <row r="27" spans="1:13" x14ac:dyDescent="0.25">
      <c r="A27" t="s">
        <v>145</v>
      </c>
      <c r="B27">
        <v>-239844</v>
      </c>
      <c r="C27">
        <v>-8</v>
      </c>
      <c r="D27">
        <v>996058</v>
      </c>
      <c r="E27">
        <v>95</v>
      </c>
      <c r="F27">
        <v>804508</v>
      </c>
      <c r="G27">
        <v>37</v>
      </c>
      <c r="H27">
        <v>252277</v>
      </c>
      <c r="I27">
        <v>141</v>
      </c>
      <c r="J27">
        <v>969968</v>
      </c>
      <c r="K27">
        <v>59</v>
      </c>
      <c r="L27">
        <v>188336</v>
      </c>
      <c r="M27">
        <v>107</v>
      </c>
    </row>
    <row r="28" spans="1:13" x14ac:dyDescent="0.25">
      <c r="A28" t="s">
        <v>146</v>
      </c>
      <c r="B28">
        <v>-267146</v>
      </c>
      <c r="C28">
        <v>-9</v>
      </c>
      <c r="D28">
        <v>1000634</v>
      </c>
      <c r="E28">
        <v>94</v>
      </c>
      <c r="F28">
        <v>789920</v>
      </c>
      <c r="G28">
        <v>36</v>
      </c>
      <c r="H28">
        <v>252979</v>
      </c>
      <c r="I28">
        <v>143</v>
      </c>
      <c r="J28">
        <v>984509</v>
      </c>
      <c r="K28">
        <v>60</v>
      </c>
      <c r="L28">
        <v>189298</v>
      </c>
      <c r="M28">
        <v>106</v>
      </c>
    </row>
    <row r="29" spans="1:13" x14ac:dyDescent="0.25">
      <c r="A29" t="s">
        <v>147</v>
      </c>
      <c r="B29">
        <v>-261112</v>
      </c>
      <c r="C29">
        <v>-9</v>
      </c>
      <c r="D29">
        <v>991469</v>
      </c>
      <c r="E29">
        <v>92</v>
      </c>
      <c r="F29">
        <v>775209</v>
      </c>
      <c r="G29">
        <v>35</v>
      </c>
      <c r="H29">
        <v>243004</v>
      </c>
      <c r="I29">
        <v>137</v>
      </c>
      <c r="J29">
        <v>968211</v>
      </c>
      <c r="K29">
        <v>58</v>
      </c>
      <c r="L29">
        <v>186568</v>
      </c>
      <c r="M29">
        <v>104</v>
      </c>
    </row>
    <row r="30" spans="1:13" x14ac:dyDescent="0.25">
      <c r="A30" s="23" t="s">
        <v>148</v>
      </c>
      <c r="B30" s="23">
        <v>-230127</v>
      </c>
      <c r="C30" s="23">
        <v>-8</v>
      </c>
      <c r="D30" s="23">
        <v>1011088</v>
      </c>
      <c r="E30" s="23">
        <v>93</v>
      </c>
      <c r="F30" s="23">
        <v>785169</v>
      </c>
      <c r="G30" s="23">
        <v>36</v>
      </c>
      <c r="H30" s="23">
        <v>244146</v>
      </c>
      <c r="I30" s="23">
        <v>138</v>
      </c>
      <c r="J30" s="23">
        <v>999341</v>
      </c>
      <c r="K30" s="23">
        <v>60</v>
      </c>
      <c r="L30" s="23">
        <v>184647</v>
      </c>
      <c r="M30" s="23">
        <v>102</v>
      </c>
    </row>
    <row r="31" spans="1:13" x14ac:dyDescent="0.25">
      <c r="A31" t="s">
        <v>149</v>
      </c>
      <c r="B31">
        <v>-259183</v>
      </c>
      <c r="C31">
        <v>-8</v>
      </c>
      <c r="D31">
        <v>1010201</v>
      </c>
      <c r="E31">
        <v>92</v>
      </c>
      <c r="F31">
        <v>799078</v>
      </c>
      <c r="G31">
        <v>36</v>
      </c>
      <c r="H31">
        <v>241422</v>
      </c>
      <c r="I31">
        <v>137</v>
      </c>
      <c r="J31">
        <v>985470</v>
      </c>
      <c r="K31">
        <v>59</v>
      </c>
      <c r="L31">
        <v>184733</v>
      </c>
      <c r="M31">
        <v>101</v>
      </c>
    </row>
    <row r="32" spans="1:13" x14ac:dyDescent="0.25">
      <c r="A32" t="s">
        <v>150</v>
      </c>
      <c r="B32">
        <v>-280264</v>
      </c>
      <c r="C32">
        <v>-9</v>
      </c>
      <c r="D32">
        <v>1007978</v>
      </c>
      <c r="E32">
        <v>91</v>
      </c>
      <c r="F32">
        <v>819503</v>
      </c>
      <c r="G32">
        <v>37</v>
      </c>
      <c r="H32">
        <v>238604</v>
      </c>
      <c r="I32">
        <v>135</v>
      </c>
      <c r="J32">
        <v>991412</v>
      </c>
      <c r="K32">
        <v>59</v>
      </c>
      <c r="L32">
        <v>181095</v>
      </c>
      <c r="M32">
        <v>98</v>
      </c>
    </row>
    <row r="33" spans="1:13" x14ac:dyDescent="0.25">
      <c r="A33" t="s">
        <v>151</v>
      </c>
      <c r="B33">
        <v>-331666</v>
      </c>
      <c r="C33">
        <v>-11</v>
      </c>
      <c r="D33">
        <v>982339</v>
      </c>
      <c r="E33">
        <v>88</v>
      </c>
      <c r="F33">
        <v>773719</v>
      </c>
      <c r="G33">
        <v>35</v>
      </c>
      <c r="H33">
        <v>238321</v>
      </c>
      <c r="I33">
        <v>135</v>
      </c>
      <c r="J33">
        <v>941196</v>
      </c>
      <c r="K33">
        <v>56</v>
      </c>
      <c r="L33">
        <v>179204</v>
      </c>
      <c r="M33">
        <v>96</v>
      </c>
    </row>
    <row r="34" spans="1:13" x14ac:dyDescent="0.25">
      <c r="A34" t="s">
        <v>152</v>
      </c>
      <c r="B34">
        <v>-354420</v>
      </c>
      <c r="C34">
        <v>-11</v>
      </c>
      <c r="D34">
        <v>994576</v>
      </c>
      <c r="E34">
        <v>88</v>
      </c>
      <c r="F34">
        <v>843392</v>
      </c>
      <c r="G34">
        <v>38</v>
      </c>
      <c r="H34">
        <v>242173</v>
      </c>
      <c r="I34">
        <v>137</v>
      </c>
      <c r="J34">
        <v>948350</v>
      </c>
      <c r="K34">
        <v>56</v>
      </c>
      <c r="L34">
        <v>177542</v>
      </c>
      <c r="M34">
        <v>94</v>
      </c>
    </row>
    <row r="35" spans="1:13" x14ac:dyDescent="0.25">
      <c r="A35" t="s">
        <v>153</v>
      </c>
      <c r="B35">
        <v>-400701</v>
      </c>
      <c r="C35">
        <v>-13</v>
      </c>
      <c r="D35">
        <v>1007308</v>
      </c>
      <c r="E35">
        <v>89</v>
      </c>
      <c r="F35">
        <v>855755</v>
      </c>
      <c r="G35">
        <v>38</v>
      </c>
      <c r="H35">
        <v>243310</v>
      </c>
      <c r="I35">
        <v>137</v>
      </c>
      <c r="J35">
        <v>953091</v>
      </c>
      <c r="K35">
        <v>56</v>
      </c>
      <c r="L35">
        <v>181789</v>
      </c>
      <c r="M35">
        <v>95</v>
      </c>
    </row>
    <row r="36" spans="1:13" x14ac:dyDescent="0.25">
      <c r="A36" t="s">
        <v>154</v>
      </c>
      <c r="B36">
        <v>-421461</v>
      </c>
      <c r="C36">
        <v>-13</v>
      </c>
      <c r="D36">
        <v>1001867</v>
      </c>
      <c r="E36">
        <v>87</v>
      </c>
      <c r="F36">
        <v>874761</v>
      </c>
      <c r="G36">
        <v>38</v>
      </c>
      <c r="H36">
        <v>239087</v>
      </c>
      <c r="I36">
        <v>133</v>
      </c>
      <c r="J36">
        <v>950842</v>
      </c>
      <c r="K36">
        <v>55</v>
      </c>
      <c r="L36">
        <v>181468</v>
      </c>
      <c r="M36">
        <v>94</v>
      </c>
    </row>
    <row r="37" spans="1:13" x14ac:dyDescent="0.25">
      <c r="A37" t="s">
        <v>155</v>
      </c>
      <c r="B37">
        <v>-437346</v>
      </c>
      <c r="C37">
        <v>-13</v>
      </c>
      <c r="D37">
        <v>995352</v>
      </c>
      <c r="E37">
        <v>86</v>
      </c>
      <c r="F37">
        <v>876813</v>
      </c>
      <c r="G37">
        <v>38</v>
      </c>
      <c r="H37">
        <v>243774</v>
      </c>
      <c r="I37">
        <v>135</v>
      </c>
      <c r="J37">
        <v>942078</v>
      </c>
      <c r="K37">
        <v>54</v>
      </c>
      <c r="L37">
        <v>182392</v>
      </c>
      <c r="M37">
        <v>93</v>
      </c>
    </row>
    <row r="38" spans="1:13" x14ac:dyDescent="0.25">
      <c r="A38" t="s">
        <v>156</v>
      </c>
      <c r="B38">
        <v>-457518</v>
      </c>
      <c r="C38">
        <v>-14</v>
      </c>
      <c r="D38">
        <v>1010453</v>
      </c>
      <c r="E38">
        <v>86</v>
      </c>
      <c r="F38">
        <v>909603</v>
      </c>
      <c r="G38">
        <v>39</v>
      </c>
      <c r="H38">
        <v>248071</v>
      </c>
      <c r="I38">
        <v>137</v>
      </c>
      <c r="J38">
        <v>973118</v>
      </c>
      <c r="K38">
        <v>56</v>
      </c>
      <c r="L38">
        <v>189211</v>
      </c>
      <c r="M38">
        <v>96</v>
      </c>
    </row>
    <row r="39" spans="1:13" x14ac:dyDescent="0.25">
      <c r="A39" t="s">
        <v>157</v>
      </c>
      <c r="B39">
        <v>-460282</v>
      </c>
      <c r="C39">
        <v>-14</v>
      </c>
      <c r="D39">
        <v>997629</v>
      </c>
      <c r="E39">
        <v>84</v>
      </c>
      <c r="F39">
        <v>935772</v>
      </c>
      <c r="G39">
        <v>40</v>
      </c>
      <c r="H39">
        <v>247542</v>
      </c>
      <c r="I39">
        <v>136</v>
      </c>
      <c r="J39">
        <v>924419</v>
      </c>
      <c r="K39">
        <v>53</v>
      </c>
      <c r="L39">
        <v>187443</v>
      </c>
      <c r="M39">
        <v>94</v>
      </c>
    </row>
    <row r="40" spans="1:13" x14ac:dyDescent="0.25">
      <c r="A40" t="s">
        <v>158</v>
      </c>
      <c r="B40">
        <v>-452882</v>
      </c>
      <c r="C40">
        <v>-14</v>
      </c>
      <c r="D40">
        <v>988635</v>
      </c>
      <c r="E40">
        <v>83</v>
      </c>
      <c r="F40">
        <v>981308</v>
      </c>
      <c r="G40">
        <v>42</v>
      </c>
      <c r="H40">
        <v>247224</v>
      </c>
      <c r="I40">
        <v>135</v>
      </c>
      <c r="J40">
        <v>914024</v>
      </c>
      <c r="K40">
        <v>52</v>
      </c>
      <c r="L40">
        <v>183795</v>
      </c>
      <c r="M40">
        <v>91</v>
      </c>
    </row>
    <row r="41" spans="1:13" x14ac:dyDescent="0.25">
      <c r="A41" t="s">
        <v>159</v>
      </c>
      <c r="B41">
        <v>-514381</v>
      </c>
      <c r="C41">
        <v>-15</v>
      </c>
      <c r="D41">
        <v>961166</v>
      </c>
      <c r="E41">
        <v>80</v>
      </c>
      <c r="F41">
        <v>945135</v>
      </c>
      <c r="G41">
        <v>40</v>
      </c>
      <c r="H41">
        <v>255296</v>
      </c>
      <c r="I41">
        <v>138</v>
      </c>
      <c r="J41">
        <v>909047</v>
      </c>
      <c r="K41">
        <v>51</v>
      </c>
      <c r="L41">
        <v>182410</v>
      </c>
      <c r="M41">
        <v>89</v>
      </c>
    </row>
    <row r="42" spans="1:13" x14ac:dyDescent="0.25">
      <c r="A42" t="s">
        <v>160</v>
      </c>
      <c r="B42">
        <v>-548458</v>
      </c>
      <c r="C42">
        <v>-16</v>
      </c>
      <c r="D42">
        <v>958087</v>
      </c>
      <c r="E42">
        <v>79</v>
      </c>
      <c r="F42">
        <v>1004512</v>
      </c>
      <c r="G42">
        <v>42</v>
      </c>
      <c r="H42">
        <v>255602</v>
      </c>
      <c r="I42">
        <v>138</v>
      </c>
      <c r="J42">
        <v>899565</v>
      </c>
      <c r="K42">
        <v>51</v>
      </c>
      <c r="L42">
        <v>183540</v>
      </c>
      <c r="M42">
        <v>89</v>
      </c>
    </row>
    <row r="43" spans="1:13" x14ac:dyDescent="0.25">
      <c r="A43" t="s">
        <v>161</v>
      </c>
      <c r="B43">
        <v>-549317</v>
      </c>
      <c r="C43">
        <v>-16</v>
      </c>
      <c r="D43">
        <v>957665</v>
      </c>
      <c r="E43">
        <v>78</v>
      </c>
      <c r="F43">
        <v>1038971</v>
      </c>
      <c r="G43">
        <v>43</v>
      </c>
      <c r="H43">
        <v>261042</v>
      </c>
      <c r="I43">
        <v>140</v>
      </c>
      <c r="J43">
        <v>893452</v>
      </c>
      <c r="K43">
        <v>50</v>
      </c>
      <c r="L43">
        <v>185346</v>
      </c>
      <c r="M43">
        <v>89</v>
      </c>
    </row>
    <row r="44" spans="1:13" x14ac:dyDescent="0.25">
      <c r="A44" t="s">
        <v>162</v>
      </c>
      <c r="B44">
        <v>-569661</v>
      </c>
      <c r="C44">
        <v>-17</v>
      </c>
      <c r="D44">
        <v>961424</v>
      </c>
      <c r="E44">
        <v>78</v>
      </c>
      <c r="F44">
        <v>1062351</v>
      </c>
      <c r="G44">
        <v>44</v>
      </c>
      <c r="H44">
        <v>258444</v>
      </c>
      <c r="I44">
        <v>138</v>
      </c>
      <c r="J44">
        <v>941630</v>
      </c>
      <c r="K44">
        <v>53</v>
      </c>
      <c r="L44">
        <v>182110</v>
      </c>
      <c r="M44">
        <v>86</v>
      </c>
    </row>
    <row r="45" spans="1:13" x14ac:dyDescent="0.25">
      <c r="A45" t="s">
        <v>163</v>
      </c>
      <c r="B45">
        <v>-588942</v>
      </c>
      <c r="C45">
        <v>-17</v>
      </c>
      <c r="D45">
        <v>930400</v>
      </c>
      <c r="E45">
        <v>75</v>
      </c>
      <c r="F45">
        <v>1050803</v>
      </c>
      <c r="G45">
        <v>43</v>
      </c>
      <c r="H45">
        <v>258998</v>
      </c>
      <c r="I45">
        <v>138</v>
      </c>
      <c r="J45">
        <v>920976</v>
      </c>
      <c r="K45">
        <v>52</v>
      </c>
      <c r="L45">
        <v>179789</v>
      </c>
      <c r="M45">
        <v>84</v>
      </c>
    </row>
    <row r="46" spans="1:13" x14ac:dyDescent="0.25">
      <c r="A46" t="s">
        <v>164</v>
      </c>
      <c r="B46">
        <v>-522515</v>
      </c>
      <c r="C46">
        <v>-15</v>
      </c>
      <c r="D46">
        <v>915226</v>
      </c>
      <c r="E46">
        <v>74</v>
      </c>
      <c r="F46">
        <v>1035820</v>
      </c>
      <c r="G46">
        <v>43</v>
      </c>
      <c r="H46">
        <v>262980</v>
      </c>
      <c r="I46">
        <v>141</v>
      </c>
      <c r="J46">
        <v>916055</v>
      </c>
      <c r="K46">
        <v>52</v>
      </c>
      <c r="L46">
        <v>180874</v>
      </c>
      <c r="M46">
        <v>85</v>
      </c>
    </row>
    <row r="47" spans="1:13" x14ac:dyDescent="0.25">
      <c r="A47" t="s">
        <v>165</v>
      </c>
      <c r="B47">
        <v>-468388</v>
      </c>
      <c r="C47">
        <v>-14</v>
      </c>
      <c r="D47">
        <v>942692</v>
      </c>
      <c r="E47">
        <v>80</v>
      </c>
      <c r="F47">
        <v>1105413</v>
      </c>
      <c r="G47">
        <v>48</v>
      </c>
      <c r="H47">
        <v>263798</v>
      </c>
      <c r="I47">
        <v>148</v>
      </c>
      <c r="J47">
        <v>939194</v>
      </c>
      <c r="K47">
        <v>55</v>
      </c>
      <c r="L47">
        <v>181516</v>
      </c>
      <c r="M47">
        <v>88</v>
      </c>
    </row>
    <row r="49" spans="1:7" ht="28.5" x14ac:dyDescent="0.45">
      <c r="A49" s="24" t="s">
        <v>166</v>
      </c>
    </row>
    <row r="50" spans="1:7" x14ac:dyDescent="0.25">
      <c r="A50" s="25" t="s">
        <v>167</v>
      </c>
      <c r="B50" s="25" t="s">
        <v>168</v>
      </c>
      <c r="C50" s="25" t="s">
        <v>169</v>
      </c>
      <c r="D50" s="25" t="s">
        <v>170</v>
      </c>
      <c r="E50" s="25" t="s">
        <v>171</v>
      </c>
      <c r="F50" s="25" t="s">
        <v>172</v>
      </c>
      <c r="G50" s="25" t="s">
        <v>173</v>
      </c>
    </row>
    <row r="51" spans="1:7" x14ac:dyDescent="0.25">
      <c r="A51" s="26" t="s">
        <v>147</v>
      </c>
      <c r="B51" s="26">
        <v>-261112</v>
      </c>
      <c r="C51" s="26">
        <v>991469</v>
      </c>
      <c r="D51" s="26">
        <v>968211</v>
      </c>
      <c r="E51" s="26"/>
      <c r="F51" s="26"/>
      <c r="G51" s="26"/>
    </row>
    <row r="52" spans="1:7" x14ac:dyDescent="0.25">
      <c r="A52" s="27" t="s">
        <v>148</v>
      </c>
      <c r="B52" s="27">
        <v>-230127</v>
      </c>
      <c r="C52" s="27">
        <v>1011088</v>
      </c>
      <c r="D52" s="27">
        <v>999341</v>
      </c>
      <c r="E52" s="28">
        <f>-((B52-B51)*100 / B51)</f>
        <v>11.866555347896687</v>
      </c>
      <c r="F52" s="28">
        <f>((C52-C51)*100 /C51)</f>
        <v>1.9787809805450296</v>
      </c>
      <c r="G52" s="28">
        <f>((D52-D51)*100 /D51)</f>
        <v>3.2152082552253591</v>
      </c>
    </row>
    <row r="53" spans="1:7" x14ac:dyDescent="0.25">
      <c r="A53" s="26" t="s">
        <v>149</v>
      </c>
      <c r="B53" s="26">
        <v>-259183</v>
      </c>
      <c r="C53" s="26">
        <v>1010201</v>
      </c>
      <c r="D53" s="26">
        <v>985470</v>
      </c>
      <c r="E53" s="29">
        <f t="shared" ref="E53:E69" si="0">-((B53-B52)*100 / B52)</f>
        <v>-12.626071690848965</v>
      </c>
      <c r="F53" s="29">
        <f t="shared" ref="F53:G69" si="1">((C53-C52)*100 /C52)</f>
        <v>-8.772727992024433E-2</v>
      </c>
      <c r="G53" s="29">
        <f t="shared" si="1"/>
        <v>-1.3880147016884126</v>
      </c>
    </row>
    <row r="54" spans="1:7" x14ac:dyDescent="0.25">
      <c r="A54" s="27" t="s">
        <v>150</v>
      </c>
      <c r="B54" s="27">
        <v>-280264</v>
      </c>
      <c r="C54" s="27">
        <v>1007978</v>
      </c>
      <c r="D54" s="27">
        <v>991412</v>
      </c>
      <c r="E54" s="28">
        <f t="shared" si="0"/>
        <v>-8.1336353078712715</v>
      </c>
      <c r="F54" s="28">
        <f t="shared" si="1"/>
        <v>-0.2200552167340955</v>
      </c>
      <c r="G54" s="28">
        <f t="shared" si="1"/>
        <v>0.60296102367398297</v>
      </c>
    </row>
    <row r="55" spans="1:7" x14ac:dyDescent="0.25">
      <c r="A55" s="26" t="s">
        <v>151</v>
      </c>
      <c r="B55" s="26">
        <v>-331666</v>
      </c>
      <c r="C55" s="26">
        <v>982339</v>
      </c>
      <c r="D55" s="26">
        <v>941196</v>
      </c>
      <c r="E55" s="29">
        <f t="shared" si="0"/>
        <v>-18.340564610510089</v>
      </c>
      <c r="F55" s="29">
        <f t="shared" si="1"/>
        <v>-2.5436071025359679</v>
      </c>
      <c r="G55" s="29">
        <f t="shared" si="1"/>
        <v>-5.0650990708202039</v>
      </c>
    </row>
    <row r="56" spans="1:7" x14ac:dyDescent="0.25">
      <c r="A56" s="27" t="s">
        <v>152</v>
      </c>
      <c r="B56" s="27">
        <v>-354420</v>
      </c>
      <c r="C56" s="27">
        <v>994576</v>
      </c>
      <c r="D56" s="27">
        <v>948350</v>
      </c>
      <c r="E56" s="28">
        <f t="shared" si="0"/>
        <v>-6.8605163025453315</v>
      </c>
      <c r="F56" s="28">
        <f t="shared" si="1"/>
        <v>1.2457003132319902</v>
      </c>
      <c r="G56" s="28">
        <f t="shared" si="1"/>
        <v>0.76009672799289418</v>
      </c>
    </row>
    <row r="57" spans="1:7" x14ac:dyDescent="0.25">
      <c r="A57" s="26" t="s">
        <v>153</v>
      </c>
      <c r="B57" s="26">
        <v>-400701</v>
      </c>
      <c r="C57" s="26">
        <v>1007308</v>
      </c>
      <c r="D57" s="26">
        <v>953091</v>
      </c>
      <c r="E57" s="29">
        <f t="shared" si="0"/>
        <v>-13.058235991196884</v>
      </c>
      <c r="F57" s="29">
        <f t="shared" si="1"/>
        <v>1.2801434983349689</v>
      </c>
      <c r="G57" s="29">
        <f t="shared" si="1"/>
        <v>0.49992091527389676</v>
      </c>
    </row>
    <row r="58" spans="1:7" x14ac:dyDescent="0.25">
      <c r="A58" s="27" t="s">
        <v>154</v>
      </c>
      <c r="B58" s="27">
        <v>-421461</v>
      </c>
      <c r="C58" s="27">
        <v>1001867</v>
      </c>
      <c r="D58" s="27">
        <v>950842</v>
      </c>
      <c r="E58" s="28">
        <f t="shared" si="0"/>
        <v>-5.1809204369342723</v>
      </c>
      <c r="F58" s="28">
        <f t="shared" si="1"/>
        <v>-0.54015256505458109</v>
      </c>
      <c r="G58" s="28">
        <f t="shared" si="1"/>
        <v>-0.23596907325743291</v>
      </c>
    </row>
    <row r="59" spans="1:7" x14ac:dyDescent="0.25">
      <c r="A59" s="26" t="s">
        <v>155</v>
      </c>
      <c r="B59" s="26">
        <v>-437346</v>
      </c>
      <c r="C59" s="26">
        <v>995352</v>
      </c>
      <c r="D59" s="26">
        <v>942078</v>
      </c>
      <c r="E59" s="29">
        <f t="shared" si="0"/>
        <v>-3.7690320100792243</v>
      </c>
      <c r="F59" s="29">
        <f t="shared" si="1"/>
        <v>-0.65028591619446496</v>
      </c>
      <c r="G59" s="29">
        <f t="shared" si="1"/>
        <v>-0.92170939020363007</v>
      </c>
    </row>
    <row r="60" spans="1:7" x14ac:dyDescent="0.25">
      <c r="A60" s="27" t="s">
        <v>156</v>
      </c>
      <c r="B60" s="27">
        <v>-457518</v>
      </c>
      <c r="C60" s="27">
        <v>1010453</v>
      </c>
      <c r="D60" s="27">
        <v>973118</v>
      </c>
      <c r="E60" s="28">
        <f t="shared" si="0"/>
        <v>-4.6123664101192192</v>
      </c>
      <c r="F60" s="28">
        <f t="shared" si="1"/>
        <v>1.5171517212001382</v>
      </c>
      <c r="G60" s="28">
        <f t="shared" si="1"/>
        <v>3.2948439513501007</v>
      </c>
    </row>
    <row r="61" spans="1:7" x14ac:dyDescent="0.25">
      <c r="A61" s="26" t="s">
        <v>157</v>
      </c>
      <c r="B61" s="26">
        <v>-460282</v>
      </c>
      <c r="C61" s="26">
        <v>997629</v>
      </c>
      <c r="D61" s="26">
        <v>924419</v>
      </c>
      <c r="E61" s="29">
        <f t="shared" si="0"/>
        <v>-0.604129236445342</v>
      </c>
      <c r="F61" s="29">
        <f t="shared" si="1"/>
        <v>-1.2691337449638924</v>
      </c>
      <c r="G61" s="29">
        <f t="shared" si="1"/>
        <v>-5.0044290620459186</v>
      </c>
    </row>
    <row r="62" spans="1:7" x14ac:dyDescent="0.25">
      <c r="A62" s="27" t="s">
        <v>158</v>
      </c>
      <c r="B62" s="27">
        <v>-452882</v>
      </c>
      <c r="C62" s="27">
        <v>988635</v>
      </c>
      <c r="D62" s="27">
        <v>914024</v>
      </c>
      <c r="E62" s="28">
        <f t="shared" si="0"/>
        <v>1.6077100560091422</v>
      </c>
      <c r="F62" s="28">
        <f t="shared" si="1"/>
        <v>-0.90153754552042897</v>
      </c>
      <c r="G62" s="28">
        <f t="shared" si="1"/>
        <v>-1.1244900851237372</v>
      </c>
    </row>
    <row r="63" spans="1:7" x14ac:dyDescent="0.25">
      <c r="A63" s="26" t="s">
        <v>159</v>
      </c>
      <c r="B63" s="26">
        <v>-514381</v>
      </c>
      <c r="C63" s="26">
        <v>961166</v>
      </c>
      <c r="D63" s="26">
        <v>909047</v>
      </c>
      <c r="E63" s="29">
        <f t="shared" si="0"/>
        <v>-13.579475448350784</v>
      </c>
      <c r="F63" s="29">
        <f t="shared" si="1"/>
        <v>-2.7784773956010054</v>
      </c>
      <c r="G63" s="29">
        <f t="shared" si="1"/>
        <v>-0.54451524248816219</v>
      </c>
    </row>
    <row r="64" spans="1:7" x14ac:dyDescent="0.25">
      <c r="A64" s="27" t="s">
        <v>160</v>
      </c>
      <c r="B64" s="27">
        <v>-548458</v>
      </c>
      <c r="C64" s="27">
        <v>958087</v>
      </c>
      <c r="D64" s="27">
        <v>899565</v>
      </c>
      <c r="E64" s="28">
        <f t="shared" si="0"/>
        <v>-6.6248558947550551</v>
      </c>
      <c r="F64" s="28">
        <f t="shared" si="1"/>
        <v>-0.32034008693607557</v>
      </c>
      <c r="G64" s="28">
        <f t="shared" si="1"/>
        <v>-1.0430703802993684</v>
      </c>
    </row>
    <row r="65" spans="1:7" x14ac:dyDescent="0.25">
      <c r="A65" s="26" t="s">
        <v>161</v>
      </c>
      <c r="B65" s="26">
        <v>-549317</v>
      </c>
      <c r="C65" s="26">
        <v>957665</v>
      </c>
      <c r="D65" s="26">
        <v>893452</v>
      </c>
      <c r="E65" s="29">
        <f t="shared" si="0"/>
        <v>-0.15662092630611643</v>
      </c>
      <c r="F65" s="29">
        <f t="shared" si="1"/>
        <v>-4.4046104372567417E-2</v>
      </c>
      <c r="G65" s="29">
        <f t="shared" si="1"/>
        <v>-0.67955067171355044</v>
      </c>
    </row>
    <row r="66" spans="1:7" x14ac:dyDescent="0.25">
      <c r="A66" s="27" t="s">
        <v>162</v>
      </c>
      <c r="B66" s="27">
        <v>-569661</v>
      </c>
      <c r="C66" s="27">
        <v>961424</v>
      </c>
      <c r="D66" s="27">
        <v>941630</v>
      </c>
      <c r="E66" s="28">
        <f t="shared" si="0"/>
        <v>-3.703508174696942</v>
      </c>
      <c r="F66" s="28">
        <f t="shared" si="1"/>
        <v>0.39251721635436193</v>
      </c>
      <c r="G66" s="28">
        <f t="shared" si="1"/>
        <v>5.3923434051297665</v>
      </c>
    </row>
    <row r="67" spans="1:7" x14ac:dyDescent="0.25">
      <c r="A67" s="26" t="s">
        <v>163</v>
      </c>
      <c r="B67" s="26">
        <v>-588942</v>
      </c>
      <c r="C67" s="26">
        <v>930400</v>
      </c>
      <c r="D67" s="26">
        <v>920976</v>
      </c>
      <c r="E67" s="29">
        <f t="shared" si="0"/>
        <v>-3.384644551759731</v>
      </c>
      <c r="F67" s="29">
        <f t="shared" si="1"/>
        <v>-3.2268801278104147</v>
      </c>
      <c r="G67" s="29">
        <f t="shared" si="1"/>
        <v>-2.1934305406582202</v>
      </c>
    </row>
    <row r="68" spans="1:7" x14ac:dyDescent="0.25">
      <c r="A68" s="27" t="s">
        <v>164</v>
      </c>
      <c r="B68" s="27">
        <v>-522515</v>
      </c>
      <c r="C68" s="27">
        <v>915226</v>
      </c>
      <c r="D68" s="27">
        <v>916055</v>
      </c>
      <c r="E68" s="28">
        <f t="shared" si="0"/>
        <v>11.27903936211036</v>
      </c>
      <c r="F68" s="28">
        <f t="shared" si="1"/>
        <v>-1.6309114359415304</v>
      </c>
      <c r="G68" s="28">
        <f t="shared" si="1"/>
        <v>-0.5343244557947221</v>
      </c>
    </row>
    <row r="69" spans="1:7" x14ac:dyDescent="0.25">
      <c r="A69" s="26" t="s">
        <v>165</v>
      </c>
      <c r="B69" s="26">
        <v>-468388</v>
      </c>
      <c r="C69" s="26">
        <v>942692</v>
      </c>
      <c r="D69" s="26">
        <v>939194</v>
      </c>
      <c r="E69" s="29">
        <f t="shared" si="0"/>
        <v>10.358937064007732</v>
      </c>
      <c r="F69" s="29">
        <f t="shared" si="1"/>
        <v>3.0010074014505705</v>
      </c>
      <c r="G69" s="29">
        <f t="shared" si="1"/>
        <v>2.5259400363515292</v>
      </c>
    </row>
    <row r="70" spans="1:7" x14ac:dyDescent="0.25">
      <c r="A70" s="30" t="s">
        <v>174</v>
      </c>
      <c r="B70" s="31">
        <f>MAX(B51:B69)</f>
        <v>-230127</v>
      </c>
      <c r="C70" s="31">
        <f t="shared" ref="C70:G70" si="2">MAX(C51:C69)</f>
        <v>1011088</v>
      </c>
      <c r="D70" s="31">
        <f t="shared" si="2"/>
        <v>999341</v>
      </c>
      <c r="E70" s="32">
        <f t="shared" si="2"/>
        <v>11.866555347896687</v>
      </c>
      <c r="F70" s="32">
        <f t="shared" si="2"/>
        <v>3.0010074014505705</v>
      </c>
      <c r="G70" s="32">
        <f t="shared" si="2"/>
        <v>5.3923434051297665</v>
      </c>
    </row>
    <row r="71" spans="1:7" x14ac:dyDescent="0.25">
      <c r="A71" s="25"/>
      <c r="E71" s="1"/>
      <c r="F71" s="1"/>
      <c r="G71" s="1"/>
    </row>
    <row r="72" spans="1:7" ht="23.25" x14ac:dyDescent="0.35">
      <c r="A72" s="33" t="s">
        <v>175</v>
      </c>
    </row>
    <row r="73" spans="1:7" ht="23.25" x14ac:dyDescent="0.35">
      <c r="A73" s="33" t="s">
        <v>176</v>
      </c>
    </row>
  </sheetData>
  <sheetProtection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42"/>
  <sheetViews>
    <sheetView topLeftCell="A19" zoomScaleNormal="100" workbookViewId="0">
      <selection activeCell="B3" sqref="B3"/>
    </sheetView>
  </sheetViews>
  <sheetFormatPr baseColWidth="10" defaultRowHeight="15" x14ac:dyDescent="0.25"/>
  <cols>
    <col min="1" max="1" width="8.85546875" customWidth="1"/>
    <col min="2" max="43" width="4.7109375" style="1" customWidth="1"/>
  </cols>
  <sheetData>
    <row r="1" spans="1:43" ht="15.6" customHeight="1" x14ac:dyDescent="0.25">
      <c r="A1" s="50" t="s">
        <v>0</v>
      </c>
      <c r="B1" s="1" t="s">
        <v>1</v>
      </c>
    </row>
    <row r="2" spans="1:43" ht="10.9" customHeight="1" x14ac:dyDescent="0.25">
      <c r="A2" s="5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</row>
    <row r="3" spans="1:43" x14ac:dyDescent="0.25">
      <c r="A3">
        <v>1</v>
      </c>
      <c r="B3" s="1">
        <f>($A3-B$2/3)*10/40</f>
        <v>0.25</v>
      </c>
      <c r="C3" s="1">
        <f t="shared" ref="C3:AP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  <c r="AP3" s="1">
        <f t="shared" si="0"/>
        <v>-3.0833333333333335</v>
      </c>
      <c r="AQ3" s="1">
        <f t="shared" ref="AQ3:AQ42" si="1">($A3-AQ$2/3)*10/40</f>
        <v>-3.1666666666666665</v>
      </c>
    </row>
    <row r="4" spans="1:43" x14ac:dyDescent="0.25">
      <c r="A4">
        <v>2</v>
      </c>
      <c r="B4" s="1">
        <f t="shared" ref="B4:Q24" si="2">($A4-B$2/3)*10/40</f>
        <v>0.5</v>
      </c>
      <c r="C4" s="1">
        <f t="shared" si="2"/>
        <v>0.41666666666666669</v>
      </c>
      <c r="D4" s="1">
        <f t="shared" si="2"/>
        <v>0.33333333333333337</v>
      </c>
      <c r="E4" s="1">
        <f t="shared" si="2"/>
        <v>0.25</v>
      </c>
      <c r="F4" s="1">
        <f t="shared" si="2"/>
        <v>0.16666666666666669</v>
      </c>
      <c r="G4" s="1">
        <f t="shared" si="2"/>
        <v>8.3333333333333315E-2</v>
      </c>
      <c r="H4" s="1">
        <f t="shared" si="2"/>
        <v>0</v>
      </c>
      <c r="I4" s="1">
        <f t="shared" si="2"/>
        <v>-8.333333333333337E-2</v>
      </c>
      <c r="J4" s="1">
        <f t="shared" si="2"/>
        <v>-0.16666666666666663</v>
      </c>
      <c r="K4" s="1">
        <f t="shared" si="2"/>
        <v>-0.25</v>
      </c>
      <c r="L4" s="1">
        <f t="shared" si="2"/>
        <v>-0.33333333333333337</v>
      </c>
      <c r="M4" s="1">
        <f t="shared" si="2"/>
        <v>-0.41666666666666663</v>
      </c>
      <c r="N4" s="1">
        <f t="shared" si="2"/>
        <v>-0.5</v>
      </c>
      <c r="O4" s="1">
        <f t="shared" si="2"/>
        <v>-0.58333333333333326</v>
      </c>
      <c r="P4" s="1">
        <f t="shared" si="2"/>
        <v>-0.66666666666666674</v>
      </c>
      <c r="Q4" s="1">
        <f t="shared" si="2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  <c r="AP4" s="1">
        <f t="shared" si="0"/>
        <v>-2.8333333333333335</v>
      </c>
      <c r="AQ4" s="1">
        <f t="shared" si="1"/>
        <v>-2.9166666666666665</v>
      </c>
    </row>
    <row r="5" spans="1:43" x14ac:dyDescent="0.25">
      <c r="A5">
        <v>3</v>
      </c>
      <c r="B5" s="1">
        <f t="shared" si="2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  <c r="AP5" s="1">
        <f t="shared" si="0"/>
        <v>-2.5833333333333335</v>
      </c>
      <c r="AQ5" s="1">
        <f t="shared" si="1"/>
        <v>-2.6666666666666665</v>
      </c>
    </row>
    <row r="6" spans="1:43" x14ac:dyDescent="0.25">
      <c r="A6">
        <v>4</v>
      </c>
      <c r="B6" s="1">
        <f t="shared" si="2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  <c r="AP6" s="1">
        <f t="shared" si="0"/>
        <v>-2.3333333333333335</v>
      </c>
      <c r="AQ6" s="1">
        <f t="shared" si="1"/>
        <v>-2.4166666666666665</v>
      </c>
    </row>
    <row r="7" spans="1:43" x14ac:dyDescent="0.25">
      <c r="A7">
        <v>5</v>
      </c>
      <c r="B7" s="1">
        <f t="shared" si="2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  <c r="AP7" s="1">
        <f t="shared" si="0"/>
        <v>-2.0833333333333335</v>
      </c>
      <c r="AQ7" s="1">
        <f t="shared" si="1"/>
        <v>-2.1666666666666665</v>
      </c>
    </row>
    <row r="8" spans="1:43" x14ac:dyDescent="0.25">
      <c r="A8">
        <v>6</v>
      </c>
      <c r="B8" s="1">
        <f t="shared" si="2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  <c r="AP8" s="1">
        <f t="shared" si="0"/>
        <v>-1.8333333333333335</v>
      </c>
      <c r="AQ8" s="1">
        <f t="shared" si="1"/>
        <v>-1.9166666666666665</v>
      </c>
    </row>
    <row r="9" spans="1:43" x14ac:dyDescent="0.25">
      <c r="A9">
        <v>7</v>
      </c>
      <c r="B9" s="1">
        <f t="shared" si="2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ref="AG9:AP9" si="3">($A9-AG$2/3)*10/40</f>
        <v>-0.83333333333333359</v>
      </c>
      <c r="AH9" s="1">
        <f t="shared" si="3"/>
        <v>-0.91666666666666641</v>
      </c>
      <c r="AI9" s="1">
        <f t="shared" si="3"/>
        <v>-1</v>
      </c>
      <c r="AJ9" s="1">
        <f t="shared" si="3"/>
        <v>-1.0833333333333335</v>
      </c>
      <c r="AK9" s="1">
        <f t="shared" si="3"/>
        <v>-1.1666666666666665</v>
      </c>
      <c r="AL9" s="1">
        <f t="shared" si="3"/>
        <v>-1.25</v>
      </c>
      <c r="AM9" s="1">
        <f t="shared" si="3"/>
        <v>-1.3333333333333335</v>
      </c>
      <c r="AN9" s="1">
        <f t="shared" si="3"/>
        <v>-1.4166666666666665</v>
      </c>
      <c r="AO9" s="1">
        <f t="shared" si="3"/>
        <v>-1.5</v>
      </c>
      <c r="AP9" s="1">
        <f t="shared" si="3"/>
        <v>-1.5833333333333335</v>
      </c>
      <c r="AQ9" s="1">
        <f t="shared" si="1"/>
        <v>-1.6666666666666665</v>
      </c>
    </row>
    <row r="10" spans="1:43" x14ac:dyDescent="0.25">
      <c r="A10">
        <v>8</v>
      </c>
      <c r="B10" s="1">
        <f t="shared" si="2"/>
        <v>2</v>
      </c>
      <c r="C10" s="1">
        <f t="shared" si="2"/>
        <v>1.9166666666666667</v>
      </c>
      <c r="D10" s="1">
        <f t="shared" si="2"/>
        <v>1.8333333333333333</v>
      </c>
      <c r="E10" s="1">
        <f t="shared" si="2"/>
        <v>1.75</v>
      </c>
      <c r="F10" s="1">
        <f t="shared" si="2"/>
        <v>1.6666666666666667</v>
      </c>
      <c r="G10" s="1">
        <f t="shared" si="2"/>
        <v>1.5833333333333333</v>
      </c>
      <c r="H10" s="1">
        <f t="shared" si="2"/>
        <v>1.5</v>
      </c>
      <c r="I10" s="1">
        <f t="shared" si="2"/>
        <v>1.4166666666666665</v>
      </c>
      <c r="J10" s="1">
        <f t="shared" si="2"/>
        <v>1.3333333333333335</v>
      </c>
      <c r="K10" s="1">
        <f t="shared" si="2"/>
        <v>1.25</v>
      </c>
      <c r="L10" s="1">
        <f t="shared" si="2"/>
        <v>1.1666666666666665</v>
      </c>
      <c r="M10" s="1">
        <f t="shared" si="2"/>
        <v>1.0833333333333335</v>
      </c>
      <c r="N10" s="1">
        <f t="shared" si="2"/>
        <v>1</v>
      </c>
      <c r="O10" s="1">
        <f t="shared" si="2"/>
        <v>0.91666666666666674</v>
      </c>
      <c r="P10" s="1">
        <f t="shared" si="2"/>
        <v>0.83333333333333326</v>
      </c>
      <c r="Q10" s="1">
        <f t="shared" si="2"/>
        <v>0.75</v>
      </c>
      <c r="R10" s="1">
        <f t="shared" ref="R10:AP20" si="4">($A10-R$2/3)*10/40</f>
        <v>0.66666666666666674</v>
      </c>
      <c r="S10" s="1">
        <f t="shared" si="4"/>
        <v>0.58333333333333326</v>
      </c>
      <c r="T10" s="1">
        <f t="shared" si="4"/>
        <v>0.5</v>
      </c>
      <c r="U10" s="1">
        <f t="shared" si="4"/>
        <v>0.4166666666666668</v>
      </c>
      <c r="V10" s="1">
        <f t="shared" si="4"/>
        <v>0.33333333333333326</v>
      </c>
      <c r="W10" s="1">
        <f t="shared" si="4"/>
        <v>0.25</v>
      </c>
      <c r="X10" s="1">
        <f t="shared" si="4"/>
        <v>0.16666666666666674</v>
      </c>
      <c r="Y10" s="1">
        <f t="shared" si="4"/>
        <v>8.3333333333333259E-2</v>
      </c>
      <c r="Z10" s="1">
        <f t="shared" si="4"/>
        <v>0</v>
      </c>
      <c r="AA10" s="1">
        <f t="shared" si="4"/>
        <v>-8.3333333333333481E-2</v>
      </c>
      <c r="AB10" s="1">
        <f t="shared" si="4"/>
        <v>-0.16666666666666652</v>
      </c>
      <c r="AC10" s="1">
        <f t="shared" si="4"/>
        <v>-0.25</v>
      </c>
      <c r="AD10" s="1">
        <f t="shared" si="4"/>
        <v>-0.33333333333333348</v>
      </c>
      <c r="AE10" s="1">
        <f t="shared" si="4"/>
        <v>-0.41666666666666652</v>
      </c>
      <c r="AF10" s="1">
        <f t="shared" si="4"/>
        <v>-0.5</v>
      </c>
      <c r="AG10" s="1">
        <f t="shared" si="4"/>
        <v>-0.58333333333333348</v>
      </c>
      <c r="AH10" s="1">
        <f t="shared" si="4"/>
        <v>-0.66666666666666652</v>
      </c>
      <c r="AI10" s="1">
        <f t="shared" si="4"/>
        <v>-0.75</v>
      </c>
      <c r="AJ10" s="1">
        <f t="shared" si="4"/>
        <v>-0.83333333333333359</v>
      </c>
      <c r="AK10" s="1">
        <f t="shared" si="4"/>
        <v>-0.91666666666666641</v>
      </c>
      <c r="AL10" s="1">
        <f t="shared" si="4"/>
        <v>-1</v>
      </c>
      <c r="AM10" s="1">
        <f t="shared" si="4"/>
        <v>-1.0833333333333335</v>
      </c>
      <c r="AN10" s="1">
        <f t="shared" si="4"/>
        <v>-1.1666666666666665</v>
      </c>
      <c r="AO10" s="1">
        <f t="shared" si="4"/>
        <v>-1.25</v>
      </c>
      <c r="AP10" s="1">
        <f t="shared" si="4"/>
        <v>-1.3333333333333335</v>
      </c>
      <c r="AQ10" s="1">
        <f t="shared" si="1"/>
        <v>-1.4166666666666665</v>
      </c>
    </row>
    <row r="11" spans="1:43" x14ac:dyDescent="0.25">
      <c r="A11">
        <v>9</v>
      </c>
      <c r="B11" s="1">
        <f t="shared" si="2"/>
        <v>2.25</v>
      </c>
      <c r="C11" s="1">
        <f t="shared" si="2"/>
        <v>2.1666666666666665</v>
      </c>
      <c r="D11" s="1">
        <f t="shared" si="2"/>
        <v>2.0833333333333335</v>
      </c>
      <c r="E11" s="1">
        <f t="shared" si="2"/>
        <v>2</v>
      </c>
      <c r="F11" s="1">
        <f t="shared" si="2"/>
        <v>1.9166666666666667</v>
      </c>
      <c r="G11" s="1">
        <f t="shared" si="2"/>
        <v>1.8333333333333333</v>
      </c>
      <c r="H11" s="1">
        <f t="shared" si="2"/>
        <v>1.75</v>
      </c>
      <c r="I11" s="1">
        <f t="shared" si="2"/>
        <v>1.6666666666666665</v>
      </c>
      <c r="J11" s="1">
        <f t="shared" si="2"/>
        <v>1.5833333333333335</v>
      </c>
      <c r="K11" s="1">
        <f t="shared" si="2"/>
        <v>1.5</v>
      </c>
      <c r="L11" s="1">
        <f t="shared" si="2"/>
        <v>1.4166666666666665</v>
      </c>
      <c r="M11" s="1">
        <f t="shared" si="2"/>
        <v>1.3333333333333335</v>
      </c>
      <c r="N11" s="1">
        <f t="shared" si="2"/>
        <v>1.25</v>
      </c>
      <c r="O11" s="1">
        <f t="shared" si="2"/>
        <v>1.1666666666666667</v>
      </c>
      <c r="P11" s="1">
        <f t="shared" si="2"/>
        <v>1.0833333333333333</v>
      </c>
      <c r="Q11" s="1">
        <f t="shared" si="2"/>
        <v>1</v>
      </c>
      <c r="R11" s="1">
        <f t="shared" si="4"/>
        <v>0.91666666666666674</v>
      </c>
      <c r="S11" s="1">
        <f t="shared" si="4"/>
        <v>0.83333333333333326</v>
      </c>
      <c r="T11" s="1">
        <f t="shared" si="4"/>
        <v>0.75</v>
      </c>
      <c r="U11" s="1">
        <f t="shared" si="4"/>
        <v>0.66666666666666674</v>
      </c>
      <c r="V11" s="1">
        <f t="shared" si="4"/>
        <v>0.58333333333333326</v>
      </c>
      <c r="W11" s="1">
        <f t="shared" si="4"/>
        <v>0.5</v>
      </c>
      <c r="X11" s="1">
        <f t="shared" si="4"/>
        <v>0.4166666666666668</v>
      </c>
      <c r="Y11" s="1">
        <f t="shared" si="4"/>
        <v>0.33333333333333326</v>
      </c>
      <c r="Z11" s="1">
        <f t="shared" si="4"/>
        <v>0.25</v>
      </c>
      <c r="AA11" s="1">
        <f t="shared" si="4"/>
        <v>0.16666666666666652</v>
      </c>
      <c r="AB11" s="1">
        <f t="shared" si="4"/>
        <v>8.3333333333333481E-2</v>
      </c>
      <c r="AC11" s="1">
        <f t="shared" si="4"/>
        <v>0</v>
      </c>
      <c r="AD11" s="1">
        <f t="shared" si="4"/>
        <v>-8.3333333333333481E-2</v>
      </c>
      <c r="AE11" s="1">
        <f t="shared" si="4"/>
        <v>-0.16666666666666652</v>
      </c>
      <c r="AF11" s="1">
        <f t="shared" si="4"/>
        <v>-0.25</v>
      </c>
      <c r="AG11" s="1">
        <f t="shared" si="4"/>
        <v>-0.33333333333333348</v>
      </c>
      <c r="AH11" s="1">
        <f t="shared" si="4"/>
        <v>-0.41666666666666652</v>
      </c>
      <c r="AI11" s="1">
        <f t="shared" si="4"/>
        <v>-0.5</v>
      </c>
      <c r="AJ11" s="1">
        <f t="shared" si="4"/>
        <v>-0.58333333333333348</v>
      </c>
      <c r="AK11" s="1">
        <f t="shared" si="4"/>
        <v>-0.66666666666666652</v>
      </c>
      <c r="AL11" s="1">
        <f t="shared" si="4"/>
        <v>-0.75</v>
      </c>
      <c r="AM11" s="1">
        <f t="shared" si="4"/>
        <v>-0.83333333333333359</v>
      </c>
      <c r="AN11" s="1">
        <f t="shared" si="4"/>
        <v>-0.91666666666666641</v>
      </c>
      <c r="AO11" s="1">
        <f t="shared" si="4"/>
        <v>-1</v>
      </c>
      <c r="AP11" s="1">
        <f t="shared" si="4"/>
        <v>-1.0833333333333335</v>
      </c>
      <c r="AQ11" s="1">
        <f t="shared" si="1"/>
        <v>-1.1666666666666665</v>
      </c>
    </row>
    <row r="12" spans="1:43" x14ac:dyDescent="0.25">
      <c r="A12">
        <v>10</v>
      </c>
      <c r="B12" s="1">
        <f t="shared" si="2"/>
        <v>2.5</v>
      </c>
      <c r="C12" s="1">
        <f t="shared" si="2"/>
        <v>2.4166666666666665</v>
      </c>
      <c r="D12" s="1">
        <f t="shared" si="2"/>
        <v>2.3333333333333335</v>
      </c>
      <c r="E12" s="1">
        <f t="shared" si="2"/>
        <v>2.25</v>
      </c>
      <c r="F12" s="1">
        <f t="shared" si="2"/>
        <v>2.1666666666666665</v>
      </c>
      <c r="G12" s="1">
        <f t="shared" si="2"/>
        <v>2.0833333333333335</v>
      </c>
      <c r="H12" s="1">
        <f t="shared" si="2"/>
        <v>2</v>
      </c>
      <c r="I12" s="1">
        <f t="shared" si="2"/>
        <v>1.9166666666666665</v>
      </c>
      <c r="J12" s="1">
        <f t="shared" si="2"/>
        <v>1.8333333333333335</v>
      </c>
      <c r="K12" s="1">
        <f t="shared" si="2"/>
        <v>1.75</v>
      </c>
      <c r="L12" s="1">
        <f t="shared" si="2"/>
        <v>1.6666666666666665</v>
      </c>
      <c r="M12" s="1">
        <f t="shared" si="2"/>
        <v>1.5833333333333335</v>
      </c>
      <c r="N12" s="1">
        <f t="shared" si="2"/>
        <v>1.5</v>
      </c>
      <c r="O12" s="1">
        <f t="shared" si="2"/>
        <v>1.4166666666666667</v>
      </c>
      <c r="P12" s="1">
        <f t="shared" si="2"/>
        <v>1.3333333333333333</v>
      </c>
      <c r="Q12" s="1">
        <f t="shared" si="2"/>
        <v>1.25</v>
      </c>
      <c r="R12" s="1">
        <f t="shared" si="4"/>
        <v>1.1666666666666667</v>
      </c>
      <c r="S12" s="1">
        <f t="shared" si="4"/>
        <v>1.0833333333333333</v>
      </c>
      <c r="T12" s="1">
        <f t="shared" si="4"/>
        <v>1</v>
      </c>
      <c r="U12" s="1">
        <f t="shared" si="4"/>
        <v>0.91666666666666674</v>
      </c>
      <c r="V12" s="1">
        <f t="shared" si="4"/>
        <v>0.83333333333333326</v>
      </c>
      <c r="W12" s="1">
        <f t="shared" si="4"/>
        <v>0.75</v>
      </c>
      <c r="X12" s="1">
        <f t="shared" si="4"/>
        <v>0.66666666666666674</v>
      </c>
      <c r="Y12" s="1">
        <f t="shared" si="4"/>
        <v>0.58333333333333326</v>
      </c>
      <c r="Z12" s="1">
        <f t="shared" si="4"/>
        <v>0.5</v>
      </c>
      <c r="AA12" s="1">
        <f t="shared" si="4"/>
        <v>0.41666666666666652</v>
      </c>
      <c r="AB12" s="1">
        <f t="shared" si="4"/>
        <v>0.33333333333333348</v>
      </c>
      <c r="AC12" s="1">
        <f t="shared" si="4"/>
        <v>0.25</v>
      </c>
      <c r="AD12" s="1">
        <f t="shared" si="4"/>
        <v>0.16666666666666652</v>
      </c>
      <c r="AE12" s="1">
        <f t="shared" si="4"/>
        <v>8.3333333333333481E-2</v>
      </c>
      <c r="AF12" s="1">
        <f t="shared" si="4"/>
        <v>0</v>
      </c>
      <c r="AG12" s="1">
        <f t="shared" si="4"/>
        <v>-8.3333333333333481E-2</v>
      </c>
      <c r="AH12" s="1">
        <f t="shared" si="4"/>
        <v>-0.16666666666666652</v>
      </c>
      <c r="AI12" s="1">
        <f t="shared" si="4"/>
        <v>-0.25</v>
      </c>
      <c r="AJ12" s="1">
        <f t="shared" si="4"/>
        <v>-0.33333333333333348</v>
      </c>
      <c r="AK12" s="1">
        <f t="shared" si="4"/>
        <v>-0.41666666666666652</v>
      </c>
      <c r="AL12" s="1">
        <f t="shared" si="4"/>
        <v>-0.5</v>
      </c>
      <c r="AM12" s="1">
        <f t="shared" si="4"/>
        <v>-0.58333333333333348</v>
      </c>
      <c r="AN12" s="1">
        <f t="shared" si="4"/>
        <v>-0.66666666666666652</v>
      </c>
      <c r="AO12" s="1">
        <f t="shared" si="4"/>
        <v>-0.75</v>
      </c>
      <c r="AP12" s="1">
        <f t="shared" si="4"/>
        <v>-0.83333333333333359</v>
      </c>
      <c r="AQ12" s="1">
        <f t="shared" si="1"/>
        <v>-0.91666666666666641</v>
      </c>
    </row>
    <row r="13" spans="1:43" x14ac:dyDescent="0.25">
      <c r="A13">
        <v>11</v>
      </c>
      <c r="B13" s="1">
        <f t="shared" si="2"/>
        <v>2.75</v>
      </c>
      <c r="C13" s="1">
        <f t="shared" si="2"/>
        <v>2.6666666666666665</v>
      </c>
      <c r="D13" s="1">
        <f t="shared" si="2"/>
        <v>2.5833333333333335</v>
      </c>
      <c r="E13" s="1">
        <f t="shared" si="2"/>
        <v>2.5</v>
      </c>
      <c r="F13" s="1">
        <f t="shared" si="2"/>
        <v>2.4166666666666665</v>
      </c>
      <c r="G13" s="1">
        <f t="shared" si="2"/>
        <v>2.3333333333333335</v>
      </c>
      <c r="H13" s="1">
        <f t="shared" si="2"/>
        <v>2.25</v>
      </c>
      <c r="I13" s="1">
        <f t="shared" si="2"/>
        <v>2.1666666666666665</v>
      </c>
      <c r="J13" s="1">
        <f t="shared" si="2"/>
        <v>2.0833333333333335</v>
      </c>
      <c r="K13" s="1">
        <f t="shared" si="2"/>
        <v>2</v>
      </c>
      <c r="L13" s="1">
        <f t="shared" si="2"/>
        <v>1.9166666666666665</v>
      </c>
      <c r="M13" s="1">
        <f t="shared" si="2"/>
        <v>1.8333333333333335</v>
      </c>
      <c r="N13" s="1">
        <f t="shared" si="2"/>
        <v>1.75</v>
      </c>
      <c r="O13" s="1">
        <f t="shared" si="2"/>
        <v>1.6666666666666667</v>
      </c>
      <c r="P13" s="1">
        <f t="shared" si="2"/>
        <v>1.5833333333333333</v>
      </c>
      <c r="Q13" s="1">
        <f t="shared" si="2"/>
        <v>1.5</v>
      </c>
      <c r="R13" s="1">
        <f t="shared" si="4"/>
        <v>1.4166666666666667</v>
      </c>
      <c r="S13" s="1">
        <f t="shared" si="4"/>
        <v>1.3333333333333333</v>
      </c>
      <c r="T13" s="1">
        <f t="shared" si="4"/>
        <v>1.25</v>
      </c>
      <c r="U13" s="1">
        <f t="shared" si="4"/>
        <v>1.1666666666666667</v>
      </c>
      <c r="V13" s="1">
        <f t="shared" si="4"/>
        <v>1.0833333333333333</v>
      </c>
      <c r="W13" s="1">
        <f t="shared" si="4"/>
        <v>1</v>
      </c>
      <c r="X13" s="1">
        <f t="shared" si="4"/>
        <v>0.91666666666666674</v>
      </c>
      <c r="Y13" s="1">
        <f t="shared" si="4"/>
        <v>0.83333333333333326</v>
      </c>
      <c r="Z13" s="1">
        <f t="shared" si="4"/>
        <v>0.75</v>
      </c>
      <c r="AA13" s="1">
        <f t="shared" si="4"/>
        <v>0.66666666666666652</v>
      </c>
      <c r="AB13" s="1">
        <f t="shared" si="4"/>
        <v>0.58333333333333348</v>
      </c>
      <c r="AC13" s="1">
        <f t="shared" si="4"/>
        <v>0.5</v>
      </c>
      <c r="AD13" s="1">
        <f t="shared" si="4"/>
        <v>0.41666666666666652</v>
      </c>
      <c r="AE13" s="1">
        <f t="shared" si="4"/>
        <v>0.33333333333333348</v>
      </c>
      <c r="AF13" s="1">
        <f t="shared" si="4"/>
        <v>0.25</v>
      </c>
      <c r="AG13" s="1">
        <f t="shared" si="4"/>
        <v>0.16666666666666652</v>
      </c>
      <c r="AH13" s="1">
        <f t="shared" si="4"/>
        <v>8.3333333333333481E-2</v>
      </c>
      <c r="AI13" s="1">
        <f t="shared" si="4"/>
        <v>0</v>
      </c>
      <c r="AJ13" s="1">
        <f t="shared" si="4"/>
        <v>-8.3333333333333481E-2</v>
      </c>
      <c r="AK13" s="1">
        <f t="shared" si="4"/>
        <v>-0.16666666666666652</v>
      </c>
      <c r="AL13" s="1">
        <f t="shared" si="4"/>
        <v>-0.25</v>
      </c>
      <c r="AM13" s="1">
        <f t="shared" si="4"/>
        <v>-0.33333333333333348</v>
      </c>
      <c r="AN13" s="1">
        <f t="shared" si="4"/>
        <v>-0.41666666666666652</v>
      </c>
      <c r="AO13" s="1">
        <f t="shared" si="4"/>
        <v>-0.5</v>
      </c>
      <c r="AP13" s="1">
        <f t="shared" si="4"/>
        <v>-0.58333333333333348</v>
      </c>
      <c r="AQ13" s="1">
        <f t="shared" si="1"/>
        <v>-0.66666666666666652</v>
      </c>
    </row>
    <row r="14" spans="1:43" x14ac:dyDescent="0.25">
      <c r="A14">
        <v>12</v>
      </c>
      <c r="B14" s="1">
        <f t="shared" si="2"/>
        <v>3</v>
      </c>
      <c r="C14" s="1">
        <f t="shared" si="2"/>
        <v>2.9166666666666665</v>
      </c>
      <c r="D14" s="1">
        <f t="shared" si="2"/>
        <v>2.8333333333333335</v>
      </c>
      <c r="E14" s="1">
        <f t="shared" si="2"/>
        <v>2.75</v>
      </c>
      <c r="F14" s="1">
        <f t="shared" si="2"/>
        <v>2.6666666666666665</v>
      </c>
      <c r="G14" s="1">
        <f t="shared" si="2"/>
        <v>2.5833333333333335</v>
      </c>
      <c r="H14" s="1">
        <f t="shared" si="2"/>
        <v>2.5</v>
      </c>
      <c r="I14" s="1">
        <f t="shared" si="2"/>
        <v>2.4166666666666665</v>
      </c>
      <c r="J14" s="1">
        <f t="shared" si="2"/>
        <v>2.3333333333333335</v>
      </c>
      <c r="K14" s="1">
        <f t="shared" si="2"/>
        <v>2.25</v>
      </c>
      <c r="L14" s="1">
        <f t="shared" si="2"/>
        <v>2.1666666666666665</v>
      </c>
      <c r="M14" s="1">
        <f t="shared" si="2"/>
        <v>2.0833333333333335</v>
      </c>
      <c r="N14" s="1">
        <f t="shared" si="2"/>
        <v>2</v>
      </c>
      <c r="O14" s="1">
        <f t="shared" si="2"/>
        <v>1.9166666666666667</v>
      </c>
      <c r="P14" s="1">
        <f t="shared" si="2"/>
        <v>1.8333333333333333</v>
      </c>
      <c r="Q14" s="1">
        <f t="shared" si="2"/>
        <v>1.75</v>
      </c>
      <c r="R14" s="1">
        <f t="shared" si="4"/>
        <v>1.6666666666666667</v>
      </c>
      <c r="S14" s="1">
        <f t="shared" si="4"/>
        <v>1.5833333333333333</v>
      </c>
      <c r="T14" s="1">
        <f t="shared" si="4"/>
        <v>1.5</v>
      </c>
      <c r="U14" s="1">
        <f t="shared" si="4"/>
        <v>1.4166666666666667</v>
      </c>
      <c r="V14" s="1">
        <f t="shared" si="4"/>
        <v>1.3333333333333333</v>
      </c>
      <c r="W14" s="1">
        <f t="shared" si="4"/>
        <v>1.25</v>
      </c>
      <c r="X14" s="1">
        <f t="shared" si="4"/>
        <v>1.1666666666666667</v>
      </c>
      <c r="Y14" s="1">
        <f t="shared" si="4"/>
        <v>1.0833333333333333</v>
      </c>
      <c r="Z14" s="1">
        <f t="shared" si="4"/>
        <v>1</v>
      </c>
      <c r="AA14" s="1">
        <f t="shared" si="4"/>
        <v>0.91666666666666641</v>
      </c>
      <c r="AB14" s="1">
        <f t="shared" si="4"/>
        <v>0.83333333333333359</v>
      </c>
      <c r="AC14" s="1">
        <f t="shared" si="4"/>
        <v>0.75</v>
      </c>
      <c r="AD14" s="1">
        <f t="shared" si="4"/>
        <v>0.66666666666666652</v>
      </c>
      <c r="AE14" s="1">
        <f t="shared" si="4"/>
        <v>0.58333333333333348</v>
      </c>
      <c r="AF14" s="1">
        <f t="shared" si="4"/>
        <v>0.5</v>
      </c>
      <c r="AG14" s="1">
        <f t="shared" si="4"/>
        <v>0.41666666666666652</v>
      </c>
      <c r="AH14" s="1">
        <f t="shared" si="4"/>
        <v>0.33333333333333348</v>
      </c>
      <c r="AI14" s="1">
        <f t="shared" si="4"/>
        <v>0.25</v>
      </c>
      <c r="AJ14" s="1">
        <f t="shared" si="4"/>
        <v>0.16666666666666652</v>
      </c>
      <c r="AK14" s="1">
        <f t="shared" si="4"/>
        <v>8.3333333333333481E-2</v>
      </c>
      <c r="AL14" s="1">
        <f t="shared" si="4"/>
        <v>0</v>
      </c>
      <c r="AM14" s="1">
        <f t="shared" si="4"/>
        <v>-8.3333333333333481E-2</v>
      </c>
      <c r="AN14" s="1">
        <f t="shared" si="4"/>
        <v>-0.16666666666666652</v>
      </c>
      <c r="AO14" s="1">
        <f t="shared" si="4"/>
        <v>-0.25</v>
      </c>
      <c r="AP14" s="1">
        <f t="shared" si="4"/>
        <v>-0.33333333333333348</v>
      </c>
      <c r="AQ14" s="1">
        <f t="shared" si="1"/>
        <v>-0.41666666666666652</v>
      </c>
    </row>
    <row r="15" spans="1:43" x14ac:dyDescent="0.25">
      <c r="A15">
        <v>13</v>
      </c>
      <c r="B15" s="1">
        <f t="shared" si="2"/>
        <v>3.25</v>
      </c>
      <c r="C15" s="1">
        <f t="shared" si="2"/>
        <v>3.1666666666666665</v>
      </c>
      <c r="D15" s="1">
        <f t="shared" si="2"/>
        <v>3.0833333333333335</v>
      </c>
      <c r="E15" s="1">
        <f t="shared" si="2"/>
        <v>3</v>
      </c>
      <c r="F15" s="1">
        <f t="shared" si="2"/>
        <v>2.9166666666666665</v>
      </c>
      <c r="G15" s="1">
        <f t="shared" si="2"/>
        <v>2.8333333333333335</v>
      </c>
      <c r="H15" s="1">
        <f t="shared" si="2"/>
        <v>2.75</v>
      </c>
      <c r="I15" s="1">
        <f t="shared" si="2"/>
        <v>2.6666666666666665</v>
      </c>
      <c r="J15" s="1">
        <f t="shared" si="2"/>
        <v>2.5833333333333335</v>
      </c>
      <c r="K15" s="1">
        <f t="shared" si="2"/>
        <v>2.5</v>
      </c>
      <c r="L15" s="1">
        <f t="shared" si="2"/>
        <v>2.4166666666666665</v>
      </c>
      <c r="M15" s="1">
        <f t="shared" si="2"/>
        <v>2.3333333333333335</v>
      </c>
      <c r="N15" s="1">
        <f t="shared" si="2"/>
        <v>2.25</v>
      </c>
      <c r="O15" s="1">
        <f t="shared" si="2"/>
        <v>2.166666666666667</v>
      </c>
      <c r="P15" s="1">
        <f t="shared" si="2"/>
        <v>2.083333333333333</v>
      </c>
      <c r="Q15" s="1">
        <f t="shared" si="2"/>
        <v>2</v>
      </c>
      <c r="R15" s="1">
        <f t="shared" si="4"/>
        <v>1.9166666666666667</v>
      </c>
      <c r="S15" s="1">
        <f t="shared" si="4"/>
        <v>1.8333333333333333</v>
      </c>
      <c r="T15" s="1">
        <f t="shared" si="4"/>
        <v>1.75</v>
      </c>
      <c r="U15" s="1">
        <f t="shared" si="4"/>
        <v>1.6666666666666667</v>
      </c>
      <c r="V15" s="1">
        <f t="shared" si="4"/>
        <v>1.5833333333333333</v>
      </c>
      <c r="W15" s="1">
        <f t="shared" si="4"/>
        <v>1.5</v>
      </c>
      <c r="X15" s="1">
        <f t="shared" si="4"/>
        <v>1.4166666666666667</v>
      </c>
      <c r="Y15" s="1">
        <f t="shared" si="4"/>
        <v>1.3333333333333333</v>
      </c>
      <c r="Z15" s="1">
        <f t="shared" si="4"/>
        <v>1.25</v>
      </c>
      <c r="AA15" s="1">
        <f t="shared" si="4"/>
        <v>1.1666666666666665</v>
      </c>
      <c r="AB15" s="1">
        <f t="shared" si="4"/>
        <v>1.0833333333333335</v>
      </c>
      <c r="AC15" s="1">
        <f t="shared" si="4"/>
        <v>1</v>
      </c>
      <c r="AD15" s="1">
        <f t="shared" si="4"/>
        <v>0.91666666666666641</v>
      </c>
      <c r="AE15" s="1">
        <f t="shared" si="4"/>
        <v>0.83333333333333359</v>
      </c>
      <c r="AF15" s="1">
        <f t="shared" si="4"/>
        <v>0.75</v>
      </c>
      <c r="AG15" s="1">
        <f t="shared" si="4"/>
        <v>0.66666666666666652</v>
      </c>
      <c r="AH15" s="1">
        <f t="shared" si="4"/>
        <v>0.58333333333333348</v>
      </c>
      <c r="AI15" s="1">
        <f t="shared" si="4"/>
        <v>0.5</v>
      </c>
      <c r="AJ15" s="1">
        <f t="shared" si="4"/>
        <v>0.41666666666666652</v>
      </c>
      <c r="AK15" s="1">
        <f t="shared" si="4"/>
        <v>0.33333333333333348</v>
      </c>
      <c r="AL15" s="1">
        <f t="shared" si="4"/>
        <v>0.25</v>
      </c>
      <c r="AM15" s="1">
        <f t="shared" si="4"/>
        <v>0.16666666666666652</v>
      </c>
      <c r="AN15" s="1">
        <f t="shared" si="4"/>
        <v>8.3333333333333481E-2</v>
      </c>
      <c r="AO15" s="1">
        <f t="shared" si="4"/>
        <v>0</v>
      </c>
      <c r="AP15" s="1">
        <f t="shared" si="4"/>
        <v>-8.3333333333333481E-2</v>
      </c>
      <c r="AQ15" s="1">
        <f t="shared" si="1"/>
        <v>-0.16666666666666652</v>
      </c>
    </row>
    <row r="16" spans="1:43" x14ac:dyDescent="0.25">
      <c r="A16">
        <v>14</v>
      </c>
      <c r="B16" s="1">
        <f t="shared" si="2"/>
        <v>3.5</v>
      </c>
      <c r="C16" s="1">
        <f t="shared" si="2"/>
        <v>3.4166666666666665</v>
      </c>
      <c r="D16" s="1">
        <f t="shared" si="2"/>
        <v>3.3333333333333335</v>
      </c>
      <c r="E16" s="1">
        <f t="shared" si="2"/>
        <v>3.25</v>
      </c>
      <c r="F16" s="1">
        <f t="shared" si="2"/>
        <v>3.1666666666666665</v>
      </c>
      <c r="G16" s="1">
        <f t="shared" si="2"/>
        <v>3.0833333333333335</v>
      </c>
      <c r="H16" s="1">
        <f t="shared" si="2"/>
        <v>3</v>
      </c>
      <c r="I16" s="1">
        <f t="shared" si="2"/>
        <v>2.9166666666666665</v>
      </c>
      <c r="J16" s="1">
        <f t="shared" si="2"/>
        <v>2.8333333333333335</v>
      </c>
      <c r="K16" s="1">
        <f t="shared" si="2"/>
        <v>2.75</v>
      </c>
      <c r="L16" s="1">
        <f t="shared" si="2"/>
        <v>2.6666666666666665</v>
      </c>
      <c r="M16" s="1">
        <f t="shared" si="2"/>
        <v>2.5833333333333335</v>
      </c>
      <c r="N16" s="1">
        <f t="shared" si="2"/>
        <v>2.5</v>
      </c>
      <c r="O16" s="1">
        <f t="shared" si="2"/>
        <v>2.416666666666667</v>
      </c>
      <c r="P16" s="1">
        <f t="shared" si="2"/>
        <v>2.333333333333333</v>
      </c>
      <c r="Q16" s="1">
        <f t="shared" si="2"/>
        <v>2.25</v>
      </c>
      <c r="R16" s="1">
        <f t="shared" si="4"/>
        <v>2.166666666666667</v>
      </c>
      <c r="S16" s="1">
        <f t="shared" si="4"/>
        <v>2.083333333333333</v>
      </c>
      <c r="T16" s="1">
        <f t="shared" si="4"/>
        <v>2</v>
      </c>
      <c r="U16" s="1">
        <f t="shared" si="4"/>
        <v>1.9166666666666667</v>
      </c>
      <c r="V16" s="1">
        <f t="shared" si="4"/>
        <v>1.8333333333333333</v>
      </c>
      <c r="W16" s="1">
        <f t="shared" si="4"/>
        <v>1.75</v>
      </c>
      <c r="X16" s="1">
        <f t="shared" si="4"/>
        <v>1.6666666666666667</v>
      </c>
      <c r="Y16" s="1">
        <f t="shared" si="4"/>
        <v>1.5833333333333333</v>
      </c>
      <c r="Z16" s="1">
        <f t="shared" si="4"/>
        <v>1.5</v>
      </c>
      <c r="AA16" s="1">
        <f t="shared" si="4"/>
        <v>1.4166666666666665</v>
      </c>
      <c r="AB16" s="1">
        <f t="shared" si="4"/>
        <v>1.3333333333333335</v>
      </c>
      <c r="AC16" s="1">
        <f t="shared" si="4"/>
        <v>1.25</v>
      </c>
      <c r="AD16" s="1">
        <f t="shared" si="4"/>
        <v>1.1666666666666665</v>
      </c>
      <c r="AE16" s="1">
        <f t="shared" si="4"/>
        <v>1.0833333333333335</v>
      </c>
      <c r="AF16" s="1">
        <f t="shared" si="4"/>
        <v>1</v>
      </c>
      <c r="AG16" s="1">
        <f t="shared" si="4"/>
        <v>0.91666666666666641</v>
      </c>
      <c r="AH16" s="1">
        <f t="shared" si="4"/>
        <v>0.83333333333333359</v>
      </c>
      <c r="AI16" s="1">
        <f t="shared" si="4"/>
        <v>0.75</v>
      </c>
      <c r="AJ16" s="1">
        <f t="shared" si="4"/>
        <v>0.66666666666666652</v>
      </c>
      <c r="AK16" s="1">
        <f t="shared" si="4"/>
        <v>0.58333333333333348</v>
      </c>
      <c r="AL16" s="1">
        <f t="shared" si="4"/>
        <v>0.5</v>
      </c>
      <c r="AM16" s="1">
        <f t="shared" si="4"/>
        <v>0.41666666666666652</v>
      </c>
      <c r="AN16" s="1">
        <f t="shared" si="4"/>
        <v>0.33333333333333348</v>
      </c>
      <c r="AO16" s="1">
        <f t="shared" si="4"/>
        <v>0.25</v>
      </c>
      <c r="AP16" s="1">
        <f t="shared" si="4"/>
        <v>0.16666666666666652</v>
      </c>
      <c r="AQ16" s="1">
        <f t="shared" si="1"/>
        <v>8.3333333333333481E-2</v>
      </c>
    </row>
    <row r="17" spans="1:43" x14ac:dyDescent="0.25">
      <c r="A17">
        <v>15</v>
      </c>
      <c r="B17" s="1">
        <f t="shared" si="2"/>
        <v>3.75</v>
      </c>
      <c r="C17" s="1">
        <f t="shared" si="2"/>
        <v>3.6666666666666665</v>
      </c>
      <c r="D17" s="1">
        <f t="shared" si="2"/>
        <v>3.5833333333333335</v>
      </c>
      <c r="E17" s="1">
        <f t="shared" si="2"/>
        <v>3.5</v>
      </c>
      <c r="F17" s="1">
        <f t="shared" si="2"/>
        <v>3.4166666666666665</v>
      </c>
      <c r="G17" s="1">
        <f t="shared" si="2"/>
        <v>3.3333333333333335</v>
      </c>
      <c r="H17" s="1">
        <f t="shared" si="2"/>
        <v>3.25</v>
      </c>
      <c r="I17" s="1">
        <f t="shared" si="2"/>
        <v>3.1666666666666665</v>
      </c>
      <c r="J17" s="1">
        <f t="shared" si="2"/>
        <v>3.0833333333333335</v>
      </c>
      <c r="K17" s="1">
        <f t="shared" si="2"/>
        <v>3</v>
      </c>
      <c r="L17" s="1">
        <f t="shared" si="2"/>
        <v>2.9166666666666665</v>
      </c>
      <c r="M17" s="1">
        <f t="shared" si="2"/>
        <v>2.8333333333333335</v>
      </c>
      <c r="N17" s="1">
        <f t="shared" si="2"/>
        <v>2.75</v>
      </c>
      <c r="O17" s="1">
        <f t="shared" si="2"/>
        <v>2.666666666666667</v>
      </c>
      <c r="P17" s="1">
        <f t="shared" si="2"/>
        <v>2.583333333333333</v>
      </c>
      <c r="Q17" s="1">
        <f t="shared" si="2"/>
        <v>2.5</v>
      </c>
      <c r="R17" s="1">
        <f t="shared" si="4"/>
        <v>2.416666666666667</v>
      </c>
      <c r="S17" s="1">
        <f t="shared" si="4"/>
        <v>2.333333333333333</v>
      </c>
      <c r="T17" s="1">
        <f t="shared" si="4"/>
        <v>2.25</v>
      </c>
      <c r="U17" s="1">
        <f t="shared" si="4"/>
        <v>2.166666666666667</v>
      </c>
      <c r="V17" s="1">
        <f t="shared" si="4"/>
        <v>2.083333333333333</v>
      </c>
      <c r="W17" s="1">
        <f t="shared" si="4"/>
        <v>2</v>
      </c>
      <c r="X17" s="1">
        <f t="shared" si="4"/>
        <v>1.9166666666666667</v>
      </c>
      <c r="Y17" s="1">
        <f t="shared" si="4"/>
        <v>1.8333333333333333</v>
      </c>
      <c r="Z17" s="1">
        <f t="shared" si="4"/>
        <v>1.75</v>
      </c>
      <c r="AA17" s="1">
        <f t="shared" si="4"/>
        <v>1.6666666666666665</v>
      </c>
      <c r="AB17" s="1">
        <f t="shared" si="4"/>
        <v>1.5833333333333335</v>
      </c>
      <c r="AC17" s="1">
        <f t="shared" si="4"/>
        <v>1.5</v>
      </c>
      <c r="AD17" s="1">
        <f t="shared" si="4"/>
        <v>1.4166666666666665</v>
      </c>
      <c r="AE17" s="1">
        <f t="shared" si="4"/>
        <v>1.3333333333333335</v>
      </c>
      <c r="AF17" s="1">
        <f t="shared" si="4"/>
        <v>1.25</v>
      </c>
      <c r="AG17" s="1">
        <f t="shared" si="4"/>
        <v>1.1666666666666665</v>
      </c>
      <c r="AH17" s="1">
        <f t="shared" si="4"/>
        <v>1.0833333333333335</v>
      </c>
      <c r="AI17" s="1">
        <f t="shared" si="4"/>
        <v>1</v>
      </c>
      <c r="AJ17" s="1">
        <f t="shared" si="4"/>
        <v>0.91666666666666641</v>
      </c>
      <c r="AK17" s="1">
        <f t="shared" si="4"/>
        <v>0.83333333333333359</v>
      </c>
      <c r="AL17" s="1">
        <f t="shared" si="4"/>
        <v>0.75</v>
      </c>
      <c r="AM17" s="1">
        <f t="shared" si="4"/>
        <v>0.66666666666666652</v>
      </c>
      <c r="AN17" s="1">
        <f t="shared" si="4"/>
        <v>0.58333333333333348</v>
      </c>
      <c r="AO17" s="1">
        <f t="shared" si="4"/>
        <v>0.5</v>
      </c>
      <c r="AP17" s="1">
        <f t="shared" si="4"/>
        <v>0.41666666666666652</v>
      </c>
      <c r="AQ17" s="1">
        <f t="shared" si="1"/>
        <v>0.33333333333333348</v>
      </c>
    </row>
    <row r="18" spans="1:43" x14ac:dyDescent="0.25">
      <c r="A18">
        <v>16</v>
      </c>
      <c r="B18" s="1">
        <f t="shared" si="2"/>
        <v>4</v>
      </c>
      <c r="C18" s="1">
        <f t="shared" si="2"/>
        <v>3.9166666666666665</v>
      </c>
      <c r="D18" s="1">
        <f t="shared" si="2"/>
        <v>3.8333333333333335</v>
      </c>
      <c r="E18" s="1">
        <f t="shared" si="2"/>
        <v>3.75</v>
      </c>
      <c r="F18" s="1">
        <f t="shared" si="2"/>
        <v>3.6666666666666665</v>
      </c>
      <c r="G18" s="1">
        <f t="shared" si="2"/>
        <v>3.5833333333333335</v>
      </c>
      <c r="H18" s="1">
        <f t="shared" si="2"/>
        <v>3.5</v>
      </c>
      <c r="I18" s="1">
        <f t="shared" si="2"/>
        <v>3.4166666666666665</v>
      </c>
      <c r="J18" s="1">
        <f t="shared" si="2"/>
        <v>3.3333333333333335</v>
      </c>
      <c r="K18" s="1">
        <f t="shared" si="2"/>
        <v>3.25</v>
      </c>
      <c r="L18" s="1">
        <f t="shared" si="2"/>
        <v>3.1666666666666665</v>
      </c>
      <c r="M18" s="1">
        <f t="shared" si="2"/>
        <v>3.0833333333333335</v>
      </c>
      <c r="N18" s="1">
        <f t="shared" si="2"/>
        <v>3</v>
      </c>
      <c r="O18" s="1">
        <f t="shared" si="2"/>
        <v>2.916666666666667</v>
      </c>
      <c r="P18" s="1">
        <f t="shared" si="2"/>
        <v>2.833333333333333</v>
      </c>
      <c r="Q18" s="1">
        <f t="shared" si="2"/>
        <v>2.75</v>
      </c>
      <c r="R18" s="1">
        <f t="shared" si="4"/>
        <v>2.666666666666667</v>
      </c>
      <c r="S18" s="1">
        <f t="shared" si="4"/>
        <v>2.583333333333333</v>
      </c>
      <c r="T18" s="1">
        <f t="shared" si="4"/>
        <v>2.5</v>
      </c>
      <c r="U18" s="1">
        <f t="shared" si="4"/>
        <v>2.416666666666667</v>
      </c>
      <c r="V18" s="1">
        <f t="shared" si="4"/>
        <v>2.333333333333333</v>
      </c>
      <c r="W18" s="1">
        <f t="shared" si="4"/>
        <v>2.25</v>
      </c>
      <c r="X18" s="1">
        <f t="shared" si="4"/>
        <v>2.166666666666667</v>
      </c>
      <c r="Y18" s="1">
        <f t="shared" si="4"/>
        <v>2.083333333333333</v>
      </c>
      <c r="Z18" s="1">
        <f t="shared" si="4"/>
        <v>2</v>
      </c>
      <c r="AA18" s="1">
        <f t="shared" si="4"/>
        <v>1.9166666666666665</v>
      </c>
      <c r="AB18" s="1">
        <f t="shared" si="4"/>
        <v>1.8333333333333335</v>
      </c>
      <c r="AC18" s="1">
        <f t="shared" si="4"/>
        <v>1.75</v>
      </c>
      <c r="AD18" s="1">
        <f t="shared" si="4"/>
        <v>1.6666666666666665</v>
      </c>
      <c r="AE18" s="1">
        <f t="shared" si="4"/>
        <v>1.5833333333333335</v>
      </c>
      <c r="AF18" s="1">
        <f t="shared" si="4"/>
        <v>1.5</v>
      </c>
      <c r="AG18" s="1">
        <f t="shared" si="4"/>
        <v>1.4166666666666665</v>
      </c>
      <c r="AH18" s="1">
        <f t="shared" si="4"/>
        <v>1.3333333333333335</v>
      </c>
      <c r="AI18" s="1">
        <f t="shared" si="4"/>
        <v>1.25</v>
      </c>
      <c r="AJ18" s="1">
        <f t="shared" si="4"/>
        <v>1.1666666666666665</v>
      </c>
      <c r="AK18" s="1">
        <f t="shared" si="4"/>
        <v>1.0833333333333335</v>
      </c>
      <c r="AL18" s="1">
        <f t="shared" si="4"/>
        <v>1</v>
      </c>
      <c r="AM18" s="1">
        <f t="shared" si="4"/>
        <v>0.91666666666666641</v>
      </c>
      <c r="AN18" s="1">
        <f t="shared" si="4"/>
        <v>0.83333333333333359</v>
      </c>
      <c r="AO18" s="1">
        <f t="shared" si="4"/>
        <v>0.75</v>
      </c>
      <c r="AP18" s="1">
        <f t="shared" si="4"/>
        <v>0.66666666666666652</v>
      </c>
      <c r="AQ18" s="1">
        <f t="shared" si="1"/>
        <v>0.58333333333333348</v>
      </c>
    </row>
    <row r="19" spans="1:43" x14ac:dyDescent="0.25">
      <c r="A19">
        <v>17</v>
      </c>
      <c r="B19" s="1">
        <f t="shared" si="2"/>
        <v>4.25</v>
      </c>
      <c r="C19" s="1">
        <f t="shared" si="2"/>
        <v>4.166666666666667</v>
      </c>
      <c r="D19" s="1">
        <f t="shared" si="2"/>
        <v>4.083333333333333</v>
      </c>
      <c r="E19" s="1">
        <f t="shared" si="2"/>
        <v>4</v>
      </c>
      <c r="F19" s="1">
        <f t="shared" si="2"/>
        <v>3.9166666666666665</v>
      </c>
      <c r="G19" s="1">
        <f t="shared" si="2"/>
        <v>3.8333333333333335</v>
      </c>
      <c r="H19" s="1">
        <f t="shared" si="2"/>
        <v>3.75</v>
      </c>
      <c r="I19" s="1">
        <f t="shared" si="2"/>
        <v>3.6666666666666665</v>
      </c>
      <c r="J19" s="1">
        <f t="shared" si="2"/>
        <v>3.5833333333333335</v>
      </c>
      <c r="K19" s="1">
        <f t="shared" si="2"/>
        <v>3.5</v>
      </c>
      <c r="L19" s="1">
        <f t="shared" si="2"/>
        <v>3.4166666666666665</v>
      </c>
      <c r="M19" s="1">
        <f t="shared" si="2"/>
        <v>3.3333333333333335</v>
      </c>
      <c r="N19" s="1">
        <f t="shared" si="2"/>
        <v>3.25</v>
      </c>
      <c r="O19" s="1">
        <f t="shared" si="2"/>
        <v>3.166666666666667</v>
      </c>
      <c r="P19" s="1">
        <f t="shared" si="2"/>
        <v>3.083333333333333</v>
      </c>
      <c r="Q19" s="1">
        <f t="shared" si="2"/>
        <v>3</v>
      </c>
      <c r="R19" s="1">
        <f t="shared" si="4"/>
        <v>2.916666666666667</v>
      </c>
      <c r="S19" s="1">
        <f t="shared" si="4"/>
        <v>2.833333333333333</v>
      </c>
      <c r="T19" s="1">
        <f t="shared" si="4"/>
        <v>2.75</v>
      </c>
      <c r="U19" s="1">
        <f t="shared" si="4"/>
        <v>2.666666666666667</v>
      </c>
      <c r="V19" s="1">
        <f t="shared" si="4"/>
        <v>2.583333333333333</v>
      </c>
      <c r="W19" s="1">
        <f t="shared" si="4"/>
        <v>2.5</v>
      </c>
      <c r="X19" s="1">
        <f t="shared" si="4"/>
        <v>2.416666666666667</v>
      </c>
      <c r="Y19" s="1">
        <f t="shared" si="4"/>
        <v>2.333333333333333</v>
      </c>
      <c r="Z19" s="1">
        <f t="shared" si="4"/>
        <v>2.25</v>
      </c>
      <c r="AA19" s="1">
        <f t="shared" si="4"/>
        <v>2.1666666666666665</v>
      </c>
      <c r="AB19" s="1">
        <f t="shared" si="4"/>
        <v>2.0833333333333335</v>
      </c>
      <c r="AC19" s="1">
        <f t="shared" si="4"/>
        <v>2</v>
      </c>
      <c r="AD19" s="1">
        <f t="shared" si="4"/>
        <v>1.9166666666666665</v>
      </c>
      <c r="AE19" s="1">
        <f t="shared" si="4"/>
        <v>1.8333333333333335</v>
      </c>
      <c r="AF19" s="1">
        <f t="shared" si="4"/>
        <v>1.75</v>
      </c>
      <c r="AG19" s="1">
        <f t="shared" si="4"/>
        <v>1.6666666666666665</v>
      </c>
      <c r="AH19" s="1">
        <f t="shared" si="4"/>
        <v>1.5833333333333335</v>
      </c>
      <c r="AI19" s="1">
        <f t="shared" si="4"/>
        <v>1.5</v>
      </c>
      <c r="AJ19" s="1">
        <f t="shared" si="4"/>
        <v>1.4166666666666665</v>
      </c>
      <c r="AK19" s="1">
        <f t="shared" si="4"/>
        <v>1.3333333333333335</v>
      </c>
      <c r="AL19" s="1">
        <f t="shared" si="4"/>
        <v>1.25</v>
      </c>
      <c r="AM19" s="1">
        <f t="shared" si="4"/>
        <v>1.1666666666666665</v>
      </c>
      <c r="AN19" s="1">
        <f t="shared" si="4"/>
        <v>1.0833333333333335</v>
      </c>
      <c r="AO19" s="1">
        <f t="shared" si="4"/>
        <v>1</v>
      </c>
      <c r="AP19" s="1">
        <f t="shared" si="4"/>
        <v>0.91666666666666641</v>
      </c>
      <c r="AQ19" s="1">
        <f t="shared" si="1"/>
        <v>0.83333333333333359</v>
      </c>
    </row>
    <row r="20" spans="1:43" x14ac:dyDescent="0.25">
      <c r="A20">
        <v>18</v>
      </c>
      <c r="B20" s="1">
        <f t="shared" si="2"/>
        <v>4.5</v>
      </c>
      <c r="C20" s="1">
        <f t="shared" si="2"/>
        <v>4.416666666666667</v>
      </c>
      <c r="D20" s="1">
        <f t="shared" si="2"/>
        <v>4.333333333333333</v>
      </c>
      <c r="E20" s="1">
        <f t="shared" si="2"/>
        <v>4.25</v>
      </c>
      <c r="F20" s="1">
        <f t="shared" si="2"/>
        <v>4.166666666666667</v>
      </c>
      <c r="G20" s="1">
        <f t="shared" si="2"/>
        <v>4.083333333333333</v>
      </c>
      <c r="H20" s="1">
        <f t="shared" si="2"/>
        <v>4</v>
      </c>
      <c r="I20" s="1">
        <f t="shared" si="2"/>
        <v>3.9166666666666665</v>
      </c>
      <c r="J20" s="1">
        <f t="shared" si="2"/>
        <v>3.8333333333333335</v>
      </c>
      <c r="K20" s="1">
        <f t="shared" si="2"/>
        <v>3.75</v>
      </c>
      <c r="L20" s="1">
        <f t="shared" si="2"/>
        <v>3.6666666666666665</v>
      </c>
      <c r="M20" s="1">
        <f t="shared" si="2"/>
        <v>3.5833333333333335</v>
      </c>
      <c r="N20" s="1">
        <f t="shared" si="2"/>
        <v>3.5</v>
      </c>
      <c r="O20" s="1">
        <f t="shared" si="2"/>
        <v>3.416666666666667</v>
      </c>
      <c r="P20" s="1">
        <f t="shared" si="2"/>
        <v>3.333333333333333</v>
      </c>
      <c r="Q20" s="1">
        <f t="shared" si="2"/>
        <v>3.25</v>
      </c>
      <c r="R20" s="1">
        <f t="shared" si="4"/>
        <v>3.166666666666667</v>
      </c>
      <c r="S20" s="1">
        <f t="shared" si="4"/>
        <v>3.083333333333333</v>
      </c>
      <c r="T20" s="1">
        <f t="shared" si="4"/>
        <v>3</v>
      </c>
      <c r="U20" s="1">
        <f t="shared" si="4"/>
        <v>2.916666666666667</v>
      </c>
      <c r="V20" s="1">
        <f t="shared" si="4"/>
        <v>2.833333333333333</v>
      </c>
      <c r="W20" s="1">
        <f t="shared" ref="W20:AP20" si="5">($A20-W$2/3)*10/40</f>
        <v>2.75</v>
      </c>
      <c r="X20" s="1">
        <f t="shared" si="5"/>
        <v>2.666666666666667</v>
      </c>
      <c r="Y20" s="1">
        <f t="shared" si="5"/>
        <v>2.583333333333333</v>
      </c>
      <c r="Z20" s="1">
        <f t="shared" si="5"/>
        <v>2.5</v>
      </c>
      <c r="AA20" s="1">
        <f t="shared" si="5"/>
        <v>2.4166666666666665</v>
      </c>
      <c r="AB20" s="1">
        <f t="shared" si="5"/>
        <v>2.3333333333333335</v>
      </c>
      <c r="AC20" s="1">
        <f t="shared" si="5"/>
        <v>2.25</v>
      </c>
      <c r="AD20" s="1">
        <f t="shared" si="5"/>
        <v>2.1666666666666665</v>
      </c>
      <c r="AE20" s="1">
        <f t="shared" si="5"/>
        <v>2.0833333333333335</v>
      </c>
      <c r="AF20" s="1">
        <f t="shared" si="5"/>
        <v>2</v>
      </c>
      <c r="AG20" s="1">
        <f t="shared" si="5"/>
        <v>1.9166666666666665</v>
      </c>
      <c r="AH20" s="1">
        <f t="shared" si="5"/>
        <v>1.8333333333333335</v>
      </c>
      <c r="AI20" s="1">
        <f t="shared" si="5"/>
        <v>1.75</v>
      </c>
      <c r="AJ20" s="1">
        <f t="shared" si="5"/>
        <v>1.6666666666666665</v>
      </c>
      <c r="AK20" s="1">
        <f t="shared" si="5"/>
        <v>1.5833333333333335</v>
      </c>
      <c r="AL20" s="1">
        <f t="shared" si="5"/>
        <v>1.5</v>
      </c>
      <c r="AM20" s="1">
        <f t="shared" si="5"/>
        <v>1.4166666666666665</v>
      </c>
      <c r="AN20" s="1">
        <f t="shared" si="5"/>
        <v>1.3333333333333335</v>
      </c>
      <c r="AO20" s="1">
        <f t="shared" si="5"/>
        <v>1.25</v>
      </c>
      <c r="AP20" s="1">
        <f t="shared" si="5"/>
        <v>1.1666666666666665</v>
      </c>
      <c r="AQ20" s="1">
        <f t="shared" si="1"/>
        <v>1.0833333333333335</v>
      </c>
    </row>
    <row r="21" spans="1:43" x14ac:dyDescent="0.25">
      <c r="A21">
        <v>19</v>
      </c>
      <c r="B21" s="1">
        <f t="shared" si="2"/>
        <v>4.75</v>
      </c>
      <c r="C21" s="1">
        <f t="shared" si="2"/>
        <v>4.666666666666667</v>
      </c>
      <c r="D21" s="1">
        <f t="shared" si="2"/>
        <v>4.583333333333333</v>
      </c>
      <c r="E21" s="1">
        <f t="shared" si="2"/>
        <v>4.5</v>
      </c>
      <c r="F21" s="1">
        <f t="shared" si="2"/>
        <v>4.416666666666667</v>
      </c>
      <c r="G21" s="1">
        <f t="shared" si="2"/>
        <v>4.333333333333333</v>
      </c>
      <c r="H21" s="1">
        <f t="shared" si="2"/>
        <v>4.25</v>
      </c>
      <c r="I21" s="1">
        <f t="shared" si="2"/>
        <v>4.166666666666667</v>
      </c>
      <c r="J21" s="1">
        <f t="shared" si="2"/>
        <v>4.083333333333333</v>
      </c>
      <c r="K21" s="1">
        <f t="shared" si="2"/>
        <v>4</v>
      </c>
      <c r="L21" s="1">
        <f t="shared" si="2"/>
        <v>3.9166666666666665</v>
      </c>
      <c r="M21" s="1">
        <f t="shared" si="2"/>
        <v>3.8333333333333335</v>
      </c>
      <c r="N21" s="1">
        <f t="shared" si="2"/>
        <v>3.75</v>
      </c>
      <c r="O21" s="1">
        <f t="shared" si="2"/>
        <v>3.666666666666667</v>
      </c>
      <c r="P21" s="1">
        <f t="shared" si="2"/>
        <v>3.583333333333333</v>
      </c>
      <c r="Q21" s="1">
        <f t="shared" si="2"/>
        <v>3.5</v>
      </c>
      <c r="R21" s="1">
        <f t="shared" ref="R21:AP31" si="6">($A21-R$2/3)*10/40</f>
        <v>3.416666666666667</v>
      </c>
      <c r="S21" s="1">
        <f t="shared" si="6"/>
        <v>3.333333333333333</v>
      </c>
      <c r="T21" s="1">
        <f t="shared" si="6"/>
        <v>3.25</v>
      </c>
      <c r="U21" s="1">
        <f t="shared" si="6"/>
        <v>3.166666666666667</v>
      </c>
      <c r="V21" s="1">
        <f t="shared" si="6"/>
        <v>3.083333333333333</v>
      </c>
      <c r="W21" s="1">
        <f t="shared" si="6"/>
        <v>3</v>
      </c>
      <c r="X21" s="1">
        <f t="shared" si="6"/>
        <v>2.916666666666667</v>
      </c>
      <c r="Y21" s="1">
        <f t="shared" si="6"/>
        <v>2.833333333333333</v>
      </c>
      <c r="Z21" s="1">
        <f t="shared" si="6"/>
        <v>2.75</v>
      </c>
      <c r="AA21" s="1">
        <f t="shared" si="6"/>
        <v>2.6666666666666665</v>
      </c>
      <c r="AB21" s="1">
        <f t="shared" si="6"/>
        <v>2.5833333333333335</v>
      </c>
      <c r="AC21" s="1">
        <f t="shared" si="6"/>
        <v>2.5</v>
      </c>
      <c r="AD21" s="1">
        <f t="shared" si="6"/>
        <v>2.4166666666666665</v>
      </c>
      <c r="AE21" s="1">
        <f t="shared" si="6"/>
        <v>2.3333333333333335</v>
      </c>
      <c r="AF21" s="1">
        <f t="shared" si="6"/>
        <v>2.25</v>
      </c>
      <c r="AG21" s="1">
        <f t="shared" si="6"/>
        <v>2.1666666666666665</v>
      </c>
      <c r="AH21" s="1">
        <f t="shared" si="6"/>
        <v>2.0833333333333335</v>
      </c>
      <c r="AI21" s="1">
        <f t="shared" si="6"/>
        <v>2</v>
      </c>
      <c r="AJ21" s="1">
        <f t="shared" si="6"/>
        <v>1.9166666666666665</v>
      </c>
      <c r="AK21" s="1">
        <f t="shared" si="6"/>
        <v>1.8333333333333335</v>
      </c>
      <c r="AL21" s="1">
        <f t="shared" si="6"/>
        <v>1.75</v>
      </c>
      <c r="AM21" s="1">
        <f t="shared" si="6"/>
        <v>1.6666666666666665</v>
      </c>
      <c r="AN21" s="1">
        <f t="shared" si="6"/>
        <v>1.5833333333333335</v>
      </c>
      <c r="AO21" s="1">
        <f t="shared" si="6"/>
        <v>1.5</v>
      </c>
      <c r="AP21" s="1">
        <f t="shared" si="6"/>
        <v>1.4166666666666665</v>
      </c>
      <c r="AQ21" s="1">
        <f t="shared" si="1"/>
        <v>1.3333333333333335</v>
      </c>
    </row>
    <row r="22" spans="1:43" x14ac:dyDescent="0.25">
      <c r="A22">
        <v>20</v>
      </c>
      <c r="B22" s="1">
        <f t="shared" si="2"/>
        <v>5</v>
      </c>
      <c r="C22" s="1">
        <f t="shared" si="2"/>
        <v>4.916666666666667</v>
      </c>
      <c r="D22" s="1">
        <f t="shared" si="2"/>
        <v>4.833333333333333</v>
      </c>
      <c r="E22" s="1">
        <f t="shared" si="2"/>
        <v>4.75</v>
      </c>
      <c r="F22" s="1">
        <f t="shared" si="2"/>
        <v>4.666666666666667</v>
      </c>
      <c r="G22" s="1">
        <f t="shared" si="2"/>
        <v>4.583333333333333</v>
      </c>
      <c r="H22" s="1">
        <f t="shared" si="2"/>
        <v>4.5</v>
      </c>
      <c r="I22" s="1">
        <f t="shared" si="2"/>
        <v>4.416666666666667</v>
      </c>
      <c r="J22" s="1">
        <f t="shared" si="2"/>
        <v>4.333333333333333</v>
      </c>
      <c r="K22" s="1">
        <f t="shared" si="2"/>
        <v>4.25</v>
      </c>
      <c r="L22" s="1">
        <f t="shared" si="2"/>
        <v>4.166666666666667</v>
      </c>
      <c r="M22" s="1">
        <f t="shared" si="2"/>
        <v>4.083333333333333</v>
      </c>
      <c r="N22" s="1">
        <f t="shared" si="2"/>
        <v>4</v>
      </c>
      <c r="O22" s="1">
        <f t="shared" si="2"/>
        <v>3.916666666666667</v>
      </c>
      <c r="P22" s="1">
        <f t="shared" si="2"/>
        <v>3.833333333333333</v>
      </c>
      <c r="Q22" s="1">
        <f t="shared" si="2"/>
        <v>3.75</v>
      </c>
      <c r="R22" s="1">
        <f t="shared" si="6"/>
        <v>3.666666666666667</v>
      </c>
      <c r="S22" s="1">
        <f t="shared" si="6"/>
        <v>3.583333333333333</v>
      </c>
      <c r="T22" s="1">
        <f t="shared" si="6"/>
        <v>3.5</v>
      </c>
      <c r="U22" s="1">
        <f t="shared" si="6"/>
        <v>3.416666666666667</v>
      </c>
      <c r="V22" s="1">
        <f t="shared" si="6"/>
        <v>3.333333333333333</v>
      </c>
      <c r="W22" s="1">
        <f t="shared" si="6"/>
        <v>3.25</v>
      </c>
      <c r="X22" s="1">
        <f t="shared" si="6"/>
        <v>3.166666666666667</v>
      </c>
      <c r="Y22" s="1">
        <f t="shared" si="6"/>
        <v>3.083333333333333</v>
      </c>
      <c r="Z22" s="1">
        <f t="shared" si="6"/>
        <v>3</v>
      </c>
      <c r="AA22" s="1">
        <f t="shared" si="6"/>
        <v>2.9166666666666665</v>
      </c>
      <c r="AB22" s="1">
        <f t="shared" si="6"/>
        <v>2.8333333333333335</v>
      </c>
      <c r="AC22" s="1">
        <f t="shared" si="6"/>
        <v>2.75</v>
      </c>
      <c r="AD22" s="1">
        <f t="shared" si="6"/>
        <v>2.6666666666666665</v>
      </c>
      <c r="AE22" s="1">
        <f t="shared" si="6"/>
        <v>2.5833333333333335</v>
      </c>
      <c r="AF22" s="1">
        <f t="shared" si="6"/>
        <v>2.5</v>
      </c>
      <c r="AG22" s="1">
        <f t="shared" si="6"/>
        <v>2.4166666666666665</v>
      </c>
      <c r="AH22" s="1">
        <f t="shared" si="6"/>
        <v>2.3333333333333335</v>
      </c>
      <c r="AI22" s="1">
        <f t="shared" si="6"/>
        <v>2.25</v>
      </c>
      <c r="AJ22" s="1">
        <f t="shared" si="6"/>
        <v>2.1666666666666665</v>
      </c>
      <c r="AK22" s="1">
        <f t="shared" si="6"/>
        <v>2.0833333333333335</v>
      </c>
      <c r="AL22" s="1">
        <f t="shared" si="6"/>
        <v>2</v>
      </c>
      <c r="AM22" s="1">
        <f t="shared" si="6"/>
        <v>1.9166666666666665</v>
      </c>
      <c r="AN22" s="1">
        <f t="shared" si="6"/>
        <v>1.8333333333333335</v>
      </c>
      <c r="AO22" s="1">
        <f t="shared" si="6"/>
        <v>1.75</v>
      </c>
      <c r="AP22" s="1">
        <f t="shared" si="6"/>
        <v>1.6666666666666665</v>
      </c>
      <c r="AQ22" s="1">
        <f t="shared" si="1"/>
        <v>1.5833333333333335</v>
      </c>
    </row>
    <row r="23" spans="1:43" x14ac:dyDescent="0.25">
      <c r="A23">
        <v>21</v>
      </c>
      <c r="B23" s="1">
        <f t="shared" si="2"/>
        <v>5.25</v>
      </c>
      <c r="C23" s="1">
        <f t="shared" si="2"/>
        <v>5.166666666666667</v>
      </c>
      <c r="D23" s="1">
        <f t="shared" si="2"/>
        <v>5.083333333333333</v>
      </c>
      <c r="E23" s="1">
        <f t="shared" si="2"/>
        <v>5</v>
      </c>
      <c r="F23" s="1">
        <f t="shared" si="2"/>
        <v>4.916666666666667</v>
      </c>
      <c r="G23" s="1">
        <f t="shared" si="2"/>
        <v>4.833333333333333</v>
      </c>
      <c r="H23" s="1">
        <f t="shared" si="2"/>
        <v>4.75</v>
      </c>
      <c r="I23" s="1">
        <f t="shared" si="2"/>
        <v>4.666666666666667</v>
      </c>
      <c r="J23" s="1">
        <f t="shared" si="2"/>
        <v>4.583333333333333</v>
      </c>
      <c r="K23" s="1">
        <f t="shared" si="2"/>
        <v>4.5</v>
      </c>
      <c r="L23" s="1">
        <f t="shared" si="2"/>
        <v>4.416666666666667</v>
      </c>
      <c r="M23" s="1">
        <f t="shared" si="2"/>
        <v>4.333333333333333</v>
      </c>
      <c r="N23" s="1">
        <f t="shared" si="2"/>
        <v>4.25</v>
      </c>
      <c r="O23" s="1">
        <f t="shared" si="2"/>
        <v>4.166666666666667</v>
      </c>
      <c r="P23" s="1">
        <f t="shared" si="2"/>
        <v>4.083333333333333</v>
      </c>
      <c r="Q23" s="1">
        <f t="shared" si="2"/>
        <v>4</v>
      </c>
      <c r="R23" s="1">
        <f t="shared" si="6"/>
        <v>3.916666666666667</v>
      </c>
      <c r="S23" s="1">
        <f t="shared" si="6"/>
        <v>3.833333333333333</v>
      </c>
      <c r="T23" s="1">
        <f t="shared" si="6"/>
        <v>3.75</v>
      </c>
      <c r="U23" s="1">
        <f t="shared" si="6"/>
        <v>3.666666666666667</v>
      </c>
      <c r="V23" s="1">
        <f t="shared" si="6"/>
        <v>3.583333333333333</v>
      </c>
      <c r="W23" s="1">
        <f t="shared" si="6"/>
        <v>3.5</v>
      </c>
      <c r="X23" s="1">
        <f t="shared" si="6"/>
        <v>3.416666666666667</v>
      </c>
      <c r="Y23" s="1">
        <f t="shared" si="6"/>
        <v>3.333333333333333</v>
      </c>
      <c r="Z23" s="1">
        <f t="shared" si="6"/>
        <v>3.25</v>
      </c>
      <c r="AA23" s="1">
        <f t="shared" si="6"/>
        <v>3.1666666666666665</v>
      </c>
      <c r="AB23" s="1">
        <f t="shared" si="6"/>
        <v>3.0833333333333335</v>
      </c>
      <c r="AC23" s="1">
        <f t="shared" si="6"/>
        <v>3</v>
      </c>
      <c r="AD23" s="1">
        <f t="shared" si="6"/>
        <v>2.9166666666666665</v>
      </c>
      <c r="AE23" s="1">
        <f t="shared" si="6"/>
        <v>2.8333333333333335</v>
      </c>
      <c r="AF23" s="1">
        <f t="shared" si="6"/>
        <v>2.75</v>
      </c>
      <c r="AG23" s="1">
        <f t="shared" si="6"/>
        <v>2.6666666666666665</v>
      </c>
      <c r="AH23" s="1">
        <f t="shared" si="6"/>
        <v>2.5833333333333335</v>
      </c>
      <c r="AI23" s="1">
        <f t="shared" si="6"/>
        <v>2.5</v>
      </c>
      <c r="AJ23" s="1">
        <f t="shared" si="6"/>
        <v>2.4166666666666665</v>
      </c>
      <c r="AK23" s="1">
        <f t="shared" si="6"/>
        <v>2.3333333333333335</v>
      </c>
      <c r="AL23" s="1">
        <f t="shared" si="6"/>
        <v>2.25</v>
      </c>
      <c r="AM23" s="1">
        <f t="shared" si="6"/>
        <v>2.1666666666666665</v>
      </c>
      <c r="AN23" s="1">
        <f t="shared" si="6"/>
        <v>2.0833333333333335</v>
      </c>
      <c r="AO23" s="1">
        <f t="shared" si="6"/>
        <v>2</v>
      </c>
      <c r="AP23" s="1">
        <f t="shared" si="6"/>
        <v>1.9166666666666665</v>
      </c>
      <c r="AQ23" s="1">
        <f t="shared" si="1"/>
        <v>1.8333333333333335</v>
      </c>
    </row>
    <row r="24" spans="1:43" x14ac:dyDescent="0.25">
      <c r="A24">
        <v>22</v>
      </c>
      <c r="B24" s="1">
        <f t="shared" si="2"/>
        <v>5.5</v>
      </c>
      <c r="C24" s="1">
        <f t="shared" si="2"/>
        <v>5.416666666666667</v>
      </c>
      <c r="D24" s="1">
        <f t="shared" si="2"/>
        <v>5.333333333333333</v>
      </c>
      <c r="E24" s="1">
        <f t="shared" si="2"/>
        <v>5.25</v>
      </c>
      <c r="F24" s="1">
        <f t="shared" si="2"/>
        <v>5.166666666666667</v>
      </c>
      <c r="G24" s="1">
        <f t="shared" si="2"/>
        <v>5.083333333333333</v>
      </c>
      <c r="H24" s="1">
        <f t="shared" si="2"/>
        <v>5</v>
      </c>
      <c r="I24" s="1">
        <f t="shared" si="2"/>
        <v>4.916666666666667</v>
      </c>
      <c r="J24" s="1">
        <f t="shared" si="2"/>
        <v>4.833333333333333</v>
      </c>
      <c r="K24" s="1">
        <f t="shared" si="2"/>
        <v>4.75</v>
      </c>
      <c r="L24" s="1">
        <f t="shared" ref="L24:Q24" si="7">($A24-L$2/3)*10/40</f>
        <v>4.666666666666667</v>
      </c>
      <c r="M24" s="1">
        <f t="shared" si="7"/>
        <v>4.583333333333333</v>
      </c>
      <c r="N24" s="1">
        <f t="shared" si="7"/>
        <v>4.5</v>
      </c>
      <c r="O24" s="1">
        <f t="shared" si="7"/>
        <v>4.416666666666667</v>
      </c>
      <c r="P24" s="1">
        <f t="shared" si="7"/>
        <v>4.333333333333333</v>
      </c>
      <c r="Q24" s="1">
        <f t="shared" si="7"/>
        <v>4.25</v>
      </c>
      <c r="R24" s="1">
        <f t="shared" si="6"/>
        <v>4.166666666666667</v>
      </c>
      <c r="S24" s="1">
        <f t="shared" si="6"/>
        <v>4.083333333333333</v>
      </c>
      <c r="T24" s="1">
        <f t="shared" si="6"/>
        <v>4</v>
      </c>
      <c r="U24" s="1">
        <f t="shared" si="6"/>
        <v>3.916666666666667</v>
      </c>
      <c r="V24" s="1">
        <f t="shared" si="6"/>
        <v>3.833333333333333</v>
      </c>
      <c r="W24" s="1">
        <f t="shared" si="6"/>
        <v>3.75</v>
      </c>
      <c r="X24" s="1">
        <f t="shared" si="6"/>
        <v>3.666666666666667</v>
      </c>
      <c r="Y24" s="1">
        <f t="shared" si="6"/>
        <v>3.583333333333333</v>
      </c>
      <c r="Z24" s="1">
        <f t="shared" si="6"/>
        <v>3.5</v>
      </c>
      <c r="AA24" s="1">
        <f t="shared" si="6"/>
        <v>3.4166666666666665</v>
      </c>
      <c r="AB24" s="1">
        <f t="shared" si="6"/>
        <v>3.3333333333333335</v>
      </c>
      <c r="AC24" s="1">
        <f t="shared" si="6"/>
        <v>3.25</v>
      </c>
      <c r="AD24" s="1">
        <f t="shared" si="6"/>
        <v>3.1666666666666665</v>
      </c>
      <c r="AE24" s="1">
        <f t="shared" si="6"/>
        <v>3.0833333333333335</v>
      </c>
      <c r="AF24" s="1">
        <f t="shared" si="6"/>
        <v>3</v>
      </c>
      <c r="AG24" s="1">
        <f t="shared" si="6"/>
        <v>2.9166666666666665</v>
      </c>
      <c r="AH24" s="1">
        <f t="shared" si="6"/>
        <v>2.8333333333333335</v>
      </c>
      <c r="AI24" s="1">
        <f t="shared" si="6"/>
        <v>2.75</v>
      </c>
      <c r="AJ24" s="1">
        <f t="shared" si="6"/>
        <v>2.6666666666666665</v>
      </c>
      <c r="AK24" s="1">
        <f t="shared" si="6"/>
        <v>2.5833333333333335</v>
      </c>
      <c r="AL24" s="1">
        <f t="shared" si="6"/>
        <v>2.5</v>
      </c>
      <c r="AM24" s="1">
        <f t="shared" si="6"/>
        <v>2.4166666666666665</v>
      </c>
      <c r="AN24" s="1">
        <f t="shared" si="6"/>
        <v>2.3333333333333335</v>
      </c>
      <c r="AO24" s="1">
        <f t="shared" si="6"/>
        <v>2.25</v>
      </c>
      <c r="AP24" s="1">
        <f t="shared" si="6"/>
        <v>2.1666666666666665</v>
      </c>
      <c r="AQ24" s="1">
        <f t="shared" si="1"/>
        <v>2.0833333333333335</v>
      </c>
    </row>
    <row r="25" spans="1:43" x14ac:dyDescent="0.25">
      <c r="A25">
        <v>23</v>
      </c>
      <c r="B25" s="1">
        <f t="shared" ref="B25:Q40" si="8">($A25-B$2/3)*10/40</f>
        <v>5.75</v>
      </c>
      <c r="C25" s="1">
        <f t="shared" si="8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8"/>
        <v>4.916666666666667</v>
      </c>
      <c r="M25" s="1">
        <f t="shared" si="8"/>
        <v>4.833333333333333</v>
      </c>
      <c r="N25" s="1">
        <f t="shared" si="8"/>
        <v>4.75</v>
      </c>
      <c r="O25" s="1">
        <f t="shared" si="8"/>
        <v>4.666666666666667</v>
      </c>
      <c r="P25" s="1">
        <f t="shared" si="8"/>
        <v>4.583333333333333</v>
      </c>
      <c r="Q25" s="1">
        <f t="shared" si="8"/>
        <v>4.5</v>
      </c>
      <c r="R25" s="1">
        <f t="shared" si="6"/>
        <v>4.416666666666667</v>
      </c>
      <c r="S25" s="1">
        <f t="shared" si="6"/>
        <v>4.333333333333333</v>
      </c>
      <c r="T25" s="1">
        <f t="shared" si="6"/>
        <v>4.25</v>
      </c>
      <c r="U25" s="1">
        <f t="shared" si="6"/>
        <v>4.166666666666667</v>
      </c>
      <c r="V25" s="1">
        <f t="shared" si="6"/>
        <v>4.083333333333333</v>
      </c>
      <c r="W25" s="1">
        <f t="shared" si="6"/>
        <v>4</v>
      </c>
      <c r="X25" s="1">
        <f t="shared" si="6"/>
        <v>3.916666666666667</v>
      </c>
      <c r="Y25" s="1">
        <f t="shared" si="6"/>
        <v>3.833333333333333</v>
      </c>
      <c r="Z25" s="1">
        <f t="shared" si="6"/>
        <v>3.75</v>
      </c>
      <c r="AA25" s="1">
        <f t="shared" si="6"/>
        <v>3.6666666666666665</v>
      </c>
      <c r="AB25" s="1">
        <f t="shared" si="6"/>
        <v>3.5833333333333335</v>
      </c>
      <c r="AC25" s="1">
        <f t="shared" si="6"/>
        <v>3.5</v>
      </c>
      <c r="AD25" s="1">
        <f t="shared" si="6"/>
        <v>3.4166666666666665</v>
      </c>
      <c r="AE25" s="1">
        <f t="shared" si="6"/>
        <v>3.3333333333333335</v>
      </c>
      <c r="AF25" s="1">
        <f t="shared" si="6"/>
        <v>3.25</v>
      </c>
      <c r="AG25" s="1">
        <f t="shared" si="6"/>
        <v>3.1666666666666665</v>
      </c>
      <c r="AH25" s="1">
        <f t="shared" si="6"/>
        <v>3.0833333333333335</v>
      </c>
      <c r="AI25" s="1">
        <f t="shared" si="6"/>
        <v>3</v>
      </c>
      <c r="AJ25" s="1">
        <f t="shared" si="6"/>
        <v>2.9166666666666665</v>
      </c>
      <c r="AK25" s="1">
        <f t="shared" si="6"/>
        <v>2.8333333333333335</v>
      </c>
      <c r="AL25" s="1">
        <f t="shared" si="6"/>
        <v>2.75</v>
      </c>
      <c r="AM25" s="1">
        <f t="shared" si="6"/>
        <v>2.6666666666666665</v>
      </c>
      <c r="AN25" s="1">
        <f t="shared" si="6"/>
        <v>2.5833333333333335</v>
      </c>
      <c r="AO25" s="1">
        <f t="shared" si="6"/>
        <v>2.5</v>
      </c>
      <c r="AP25" s="1">
        <f t="shared" si="6"/>
        <v>2.4166666666666665</v>
      </c>
      <c r="AQ25" s="1">
        <f t="shared" si="1"/>
        <v>2.3333333333333335</v>
      </c>
    </row>
    <row r="26" spans="1:43" x14ac:dyDescent="0.25">
      <c r="A26">
        <v>24</v>
      </c>
      <c r="B26" s="1">
        <f t="shared" si="8"/>
        <v>6</v>
      </c>
      <c r="C26" s="1">
        <f t="shared" si="8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8"/>
        <v>5.166666666666667</v>
      </c>
      <c r="M26" s="1">
        <f t="shared" si="8"/>
        <v>5.083333333333333</v>
      </c>
      <c r="N26" s="1">
        <f t="shared" si="8"/>
        <v>5</v>
      </c>
      <c r="O26" s="1">
        <f t="shared" si="8"/>
        <v>4.916666666666667</v>
      </c>
      <c r="P26" s="1">
        <f t="shared" si="8"/>
        <v>4.833333333333333</v>
      </c>
      <c r="Q26" s="1">
        <f t="shared" si="8"/>
        <v>4.75</v>
      </c>
      <c r="R26" s="1">
        <f t="shared" si="6"/>
        <v>4.666666666666667</v>
      </c>
      <c r="S26" s="1">
        <f t="shared" si="6"/>
        <v>4.583333333333333</v>
      </c>
      <c r="T26" s="1">
        <f t="shared" si="6"/>
        <v>4.5</v>
      </c>
      <c r="U26" s="1">
        <f t="shared" si="6"/>
        <v>4.416666666666667</v>
      </c>
      <c r="V26" s="1">
        <f t="shared" si="6"/>
        <v>4.333333333333333</v>
      </c>
      <c r="W26" s="1">
        <f t="shared" si="6"/>
        <v>4.25</v>
      </c>
      <c r="X26" s="1">
        <f t="shared" si="6"/>
        <v>4.166666666666667</v>
      </c>
      <c r="Y26" s="1">
        <f t="shared" si="6"/>
        <v>4.083333333333333</v>
      </c>
      <c r="Z26" s="1">
        <f t="shared" si="6"/>
        <v>4</v>
      </c>
      <c r="AA26" s="1">
        <f t="shared" si="6"/>
        <v>3.9166666666666665</v>
      </c>
      <c r="AB26" s="1">
        <f t="shared" si="6"/>
        <v>3.8333333333333335</v>
      </c>
      <c r="AC26" s="1">
        <f t="shared" si="6"/>
        <v>3.75</v>
      </c>
      <c r="AD26" s="1">
        <f t="shared" si="6"/>
        <v>3.6666666666666665</v>
      </c>
      <c r="AE26" s="1">
        <f t="shared" si="6"/>
        <v>3.5833333333333335</v>
      </c>
      <c r="AF26" s="1">
        <f t="shared" si="6"/>
        <v>3.5</v>
      </c>
      <c r="AG26" s="1">
        <f t="shared" si="6"/>
        <v>3.4166666666666665</v>
      </c>
      <c r="AH26" s="1">
        <f t="shared" si="6"/>
        <v>3.3333333333333335</v>
      </c>
      <c r="AI26" s="1">
        <f t="shared" si="6"/>
        <v>3.25</v>
      </c>
      <c r="AJ26" s="1">
        <f t="shared" si="6"/>
        <v>3.1666666666666665</v>
      </c>
      <c r="AK26" s="1">
        <f t="shared" si="6"/>
        <v>3.0833333333333335</v>
      </c>
      <c r="AL26" s="1">
        <f t="shared" si="6"/>
        <v>3</v>
      </c>
      <c r="AM26" s="1">
        <f t="shared" si="6"/>
        <v>2.9166666666666665</v>
      </c>
      <c r="AN26" s="1">
        <f t="shared" si="6"/>
        <v>2.8333333333333335</v>
      </c>
      <c r="AO26" s="1">
        <f t="shared" si="6"/>
        <v>2.75</v>
      </c>
      <c r="AP26" s="1">
        <f t="shared" si="6"/>
        <v>2.6666666666666665</v>
      </c>
      <c r="AQ26" s="1">
        <f t="shared" si="1"/>
        <v>2.5833333333333335</v>
      </c>
    </row>
    <row r="27" spans="1:43" x14ac:dyDescent="0.25">
      <c r="A27">
        <v>25</v>
      </c>
      <c r="B27" s="1">
        <f t="shared" si="8"/>
        <v>6.25</v>
      </c>
      <c r="C27" s="1">
        <f t="shared" si="8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8"/>
        <v>5.416666666666667</v>
      </c>
      <c r="M27" s="1">
        <f t="shared" si="8"/>
        <v>5.333333333333333</v>
      </c>
      <c r="N27" s="1">
        <f t="shared" si="8"/>
        <v>5.25</v>
      </c>
      <c r="O27" s="1">
        <f t="shared" si="8"/>
        <v>5.166666666666667</v>
      </c>
      <c r="P27" s="1">
        <f t="shared" si="8"/>
        <v>5.083333333333333</v>
      </c>
      <c r="Q27" s="1">
        <f t="shared" si="8"/>
        <v>5</v>
      </c>
      <c r="R27" s="1">
        <f t="shared" si="6"/>
        <v>4.916666666666667</v>
      </c>
      <c r="S27" s="1">
        <f t="shared" si="6"/>
        <v>4.833333333333333</v>
      </c>
      <c r="T27" s="1">
        <f t="shared" si="6"/>
        <v>4.75</v>
      </c>
      <c r="U27" s="1">
        <f t="shared" si="6"/>
        <v>4.666666666666667</v>
      </c>
      <c r="V27" s="1">
        <f t="shared" si="6"/>
        <v>4.583333333333333</v>
      </c>
      <c r="W27" s="1">
        <f t="shared" si="6"/>
        <v>4.5</v>
      </c>
      <c r="X27" s="1">
        <f t="shared" si="6"/>
        <v>4.416666666666667</v>
      </c>
      <c r="Y27" s="1">
        <f t="shared" si="6"/>
        <v>4.333333333333333</v>
      </c>
      <c r="Z27" s="1">
        <f t="shared" si="6"/>
        <v>4.25</v>
      </c>
      <c r="AA27" s="1">
        <f t="shared" si="6"/>
        <v>4.1666666666666661</v>
      </c>
      <c r="AB27" s="1">
        <f t="shared" si="6"/>
        <v>4.0833333333333339</v>
      </c>
      <c r="AC27" s="1">
        <f t="shared" si="6"/>
        <v>4</v>
      </c>
      <c r="AD27" s="1">
        <f t="shared" si="6"/>
        <v>3.9166666666666665</v>
      </c>
      <c r="AE27" s="1">
        <f t="shared" si="6"/>
        <v>3.8333333333333335</v>
      </c>
      <c r="AF27" s="1">
        <f t="shared" si="6"/>
        <v>3.75</v>
      </c>
      <c r="AG27" s="1">
        <f t="shared" si="6"/>
        <v>3.6666666666666665</v>
      </c>
      <c r="AH27" s="1">
        <f t="shared" si="6"/>
        <v>3.5833333333333335</v>
      </c>
      <c r="AI27" s="1">
        <f t="shared" si="6"/>
        <v>3.5</v>
      </c>
      <c r="AJ27" s="1">
        <f t="shared" si="6"/>
        <v>3.4166666666666665</v>
      </c>
      <c r="AK27" s="1">
        <f t="shared" si="6"/>
        <v>3.3333333333333335</v>
      </c>
      <c r="AL27" s="1">
        <f t="shared" si="6"/>
        <v>3.25</v>
      </c>
      <c r="AM27" s="1">
        <f t="shared" si="6"/>
        <v>3.1666666666666665</v>
      </c>
      <c r="AN27" s="1">
        <f t="shared" si="6"/>
        <v>3.0833333333333335</v>
      </c>
      <c r="AO27" s="1">
        <f t="shared" si="6"/>
        <v>3</v>
      </c>
      <c r="AP27" s="1">
        <f t="shared" si="6"/>
        <v>2.9166666666666665</v>
      </c>
      <c r="AQ27" s="1">
        <f t="shared" si="1"/>
        <v>2.8333333333333335</v>
      </c>
    </row>
    <row r="28" spans="1:43" x14ac:dyDescent="0.25">
      <c r="A28">
        <v>26</v>
      </c>
      <c r="B28" s="1">
        <f t="shared" si="8"/>
        <v>6.5</v>
      </c>
      <c r="C28" s="1">
        <f t="shared" si="8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8"/>
        <v>5.666666666666667</v>
      </c>
      <c r="M28" s="1">
        <f t="shared" si="8"/>
        <v>5.583333333333333</v>
      </c>
      <c r="N28" s="1">
        <f t="shared" si="8"/>
        <v>5.5</v>
      </c>
      <c r="O28" s="1">
        <f t="shared" si="8"/>
        <v>5.416666666666667</v>
      </c>
      <c r="P28" s="1">
        <f t="shared" si="8"/>
        <v>5.333333333333333</v>
      </c>
      <c r="Q28" s="1">
        <f t="shared" si="8"/>
        <v>5.25</v>
      </c>
      <c r="R28" s="1">
        <f t="shared" si="6"/>
        <v>5.166666666666667</v>
      </c>
      <c r="S28" s="1">
        <f t="shared" si="6"/>
        <v>5.083333333333333</v>
      </c>
      <c r="T28" s="1">
        <f t="shared" si="6"/>
        <v>5</v>
      </c>
      <c r="U28" s="1">
        <f t="shared" si="6"/>
        <v>4.916666666666667</v>
      </c>
      <c r="V28" s="1">
        <f t="shared" si="6"/>
        <v>4.833333333333333</v>
      </c>
      <c r="W28" s="1">
        <f t="shared" si="6"/>
        <v>4.75</v>
      </c>
      <c r="X28" s="1">
        <f t="shared" si="6"/>
        <v>4.666666666666667</v>
      </c>
      <c r="Y28" s="1">
        <f t="shared" si="6"/>
        <v>4.583333333333333</v>
      </c>
      <c r="Z28" s="1">
        <f t="shared" si="6"/>
        <v>4.5</v>
      </c>
      <c r="AA28" s="1">
        <f t="shared" si="6"/>
        <v>4.4166666666666661</v>
      </c>
      <c r="AB28" s="1">
        <f t="shared" si="6"/>
        <v>4.3333333333333339</v>
      </c>
      <c r="AC28" s="1">
        <f t="shared" si="6"/>
        <v>4.25</v>
      </c>
      <c r="AD28" s="1">
        <f t="shared" si="6"/>
        <v>4.1666666666666661</v>
      </c>
      <c r="AE28" s="1">
        <f t="shared" si="6"/>
        <v>4.0833333333333339</v>
      </c>
      <c r="AF28" s="1">
        <f t="shared" si="6"/>
        <v>4</v>
      </c>
      <c r="AG28" s="1">
        <f t="shared" si="6"/>
        <v>3.9166666666666665</v>
      </c>
      <c r="AH28" s="1">
        <f t="shared" si="6"/>
        <v>3.8333333333333335</v>
      </c>
      <c r="AI28" s="1">
        <f t="shared" si="6"/>
        <v>3.75</v>
      </c>
      <c r="AJ28" s="1">
        <f t="shared" si="6"/>
        <v>3.6666666666666665</v>
      </c>
      <c r="AK28" s="1">
        <f t="shared" si="6"/>
        <v>3.5833333333333335</v>
      </c>
      <c r="AL28" s="1">
        <f t="shared" si="6"/>
        <v>3.5</v>
      </c>
      <c r="AM28" s="1">
        <f t="shared" si="6"/>
        <v>3.4166666666666665</v>
      </c>
      <c r="AN28" s="1">
        <f t="shared" si="6"/>
        <v>3.3333333333333335</v>
      </c>
      <c r="AO28" s="1">
        <f t="shared" si="6"/>
        <v>3.25</v>
      </c>
      <c r="AP28" s="1">
        <f t="shared" si="6"/>
        <v>3.1666666666666665</v>
      </c>
      <c r="AQ28" s="1">
        <f t="shared" si="1"/>
        <v>3.0833333333333335</v>
      </c>
    </row>
    <row r="29" spans="1:43" x14ac:dyDescent="0.25">
      <c r="A29">
        <v>27</v>
      </c>
      <c r="B29" s="1">
        <f t="shared" si="8"/>
        <v>6.75</v>
      </c>
      <c r="C29" s="1">
        <f t="shared" si="8"/>
        <v>6.666666666666667</v>
      </c>
      <c r="D29" s="1">
        <f t="shared" si="8"/>
        <v>6.583333333333333</v>
      </c>
      <c r="E29" s="1">
        <f t="shared" si="8"/>
        <v>6.5</v>
      </c>
      <c r="F29" s="1">
        <f t="shared" si="8"/>
        <v>6.416666666666667</v>
      </c>
      <c r="G29" s="1">
        <f t="shared" si="8"/>
        <v>6.333333333333333</v>
      </c>
      <c r="H29" s="1">
        <f t="shared" si="8"/>
        <v>6.25</v>
      </c>
      <c r="I29" s="1">
        <f t="shared" si="8"/>
        <v>6.166666666666667</v>
      </c>
      <c r="J29" s="1">
        <f t="shared" si="8"/>
        <v>6.083333333333333</v>
      </c>
      <c r="K29" s="1">
        <f t="shared" si="8"/>
        <v>6</v>
      </c>
      <c r="L29" s="1">
        <f t="shared" si="8"/>
        <v>5.916666666666667</v>
      </c>
      <c r="M29" s="1">
        <f t="shared" si="8"/>
        <v>5.833333333333333</v>
      </c>
      <c r="N29" s="1">
        <f t="shared" si="8"/>
        <v>5.75</v>
      </c>
      <c r="O29" s="1">
        <f t="shared" si="8"/>
        <v>5.666666666666667</v>
      </c>
      <c r="P29" s="1">
        <f t="shared" si="8"/>
        <v>5.583333333333333</v>
      </c>
      <c r="Q29" s="1">
        <f t="shared" si="8"/>
        <v>5.5</v>
      </c>
      <c r="R29" s="1">
        <f t="shared" si="6"/>
        <v>5.416666666666667</v>
      </c>
      <c r="S29" s="1">
        <f t="shared" si="6"/>
        <v>5.333333333333333</v>
      </c>
      <c r="T29" s="1">
        <f t="shared" si="6"/>
        <v>5.25</v>
      </c>
      <c r="U29" s="1">
        <f t="shared" si="6"/>
        <v>5.166666666666667</v>
      </c>
      <c r="V29" s="1">
        <f t="shared" si="6"/>
        <v>5.083333333333333</v>
      </c>
      <c r="W29" s="1">
        <f t="shared" si="6"/>
        <v>5</v>
      </c>
      <c r="X29" s="1">
        <f t="shared" si="6"/>
        <v>4.916666666666667</v>
      </c>
      <c r="Y29" s="1">
        <f t="shared" si="6"/>
        <v>4.833333333333333</v>
      </c>
      <c r="Z29" s="1">
        <f t="shared" si="6"/>
        <v>4.75</v>
      </c>
      <c r="AA29" s="1">
        <f t="shared" si="6"/>
        <v>4.6666666666666661</v>
      </c>
      <c r="AB29" s="1">
        <f t="shared" si="6"/>
        <v>4.5833333333333339</v>
      </c>
      <c r="AC29" s="1">
        <f t="shared" si="6"/>
        <v>4.5</v>
      </c>
      <c r="AD29" s="1">
        <f t="shared" si="6"/>
        <v>4.4166666666666661</v>
      </c>
      <c r="AE29" s="1">
        <f t="shared" si="6"/>
        <v>4.3333333333333339</v>
      </c>
      <c r="AF29" s="1">
        <f t="shared" si="6"/>
        <v>4.25</v>
      </c>
      <c r="AG29" s="1">
        <f t="shared" si="6"/>
        <v>4.1666666666666661</v>
      </c>
      <c r="AH29" s="1">
        <f t="shared" si="6"/>
        <v>4.0833333333333339</v>
      </c>
      <c r="AI29" s="1">
        <f t="shared" si="6"/>
        <v>4</v>
      </c>
      <c r="AJ29" s="1">
        <f t="shared" si="6"/>
        <v>3.9166666666666665</v>
      </c>
      <c r="AK29" s="1">
        <f t="shared" si="6"/>
        <v>3.8333333333333335</v>
      </c>
      <c r="AL29" s="1">
        <f t="shared" si="6"/>
        <v>3.75</v>
      </c>
      <c r="AM29" s="1">
        <f t="shared" si="6"/>
        <v>3.6666666666666665</v>
      </c>
      <c r="AN29" s="1">
        <f t="shared" si="6"/>
        <v>3.5833333333333335</v>
      </c>
      <c r="AO29" s="1">
        <f t="shared" si="6"/>
        <v>3.5</v>
      </c>
      <c r="AP29" s="1">
        <f t="shared" si="6"/>
        <v>3.4166666666666665</v>
      </c>
      <c r="AQ29" s="1">
        <f t="shared" si="1"/>
        <v>3.3333333333333335</v>
      </c>
    </row>
    <row r="30" spans="1:43" x14ac:dyDescent="0.25">
      <c r="A30">
        <v>28</v>
      </c>
      <c r="B30" s="1">
        <f t="shared" si="8"/>
        <v>7</v>
      </c>
      <c r="C30" s="1">
        <f t="shared" si="8"/>
        <v>6.916666666666667</v>
      </c>
      <c r="D30" s="1">
        <f t="shared" si="8"/>
        <v>6.833333333333333</v>
      </c>
      <c r="E30" s="1">
        <f t="shared" si="8"/>
        <v>6.75</v>
      </c>
      <c r="F30" s="1">
        <f t="shared" si="8"/>
        <v>6.666666666666667</v>
      </c>
      <c r="G30" s="1">
        <f t="shared" si="8"/>
        <v>6.583333333333333</v>
      </c>
      <c r="H30" s="1">
        <f t="shared" si="8"/>
        <v>6.5</v>
      </c>
      <c r="I30" s="1">
        <f t="shared" si="8"/>
        <v>6.416666666666667</v>
      </c>
      <c r="J30" s="1">
        <f t="shared" si="8"/>
        <v>6.333333333333333</v>
      </c>
      <c r="K30" s="1">
        <f t="shared" si="8"/>
        <v>6.25</v>
      </c>
      <c r="L30" s="1">
        <f t="shared" si="8"/>
        <v>6.166666666666667</v>
      </c>
      <c r="M30" s="1">
        <f t="shared" si="8"/>
        <v>6.083333333333333</v>
      </c>
      <c r="N30" s="1">
        <f t="shared" si="8"/>
        <v>6</v>
      </c>
      <c r="O30" s="1">
        <f t="shared" si="8"/>
        <v>5.916666666666667</v>
      </c>
      <c r="P30" s="1">
        <f t="shared" si="8"/>
        <v>5.833333333333333</v>
      </c>
      <c r="Q30" s="1">
        <f t="shared" si="8"/>
        <v>5.75</v>
      </c>
      <c r="R30" s="1">
        <f t="shared" si="6"/>
        <v>5.666666666666667</v>
      </c>
      <c r="S30" s="1">
        <f t="shared" si="6"/>
        <v>5.583333333333333</v>
      </c>
      <c r="T30" s="1">
        <f t="shared" si="6"/>
        <v>5.5</v>
      </c>
      <c r="U30" s="1">
        <f t="shared" si="6"/>
        <v>5.416666666666667</v>
      </c>
      <c r="V30" s="1">
        <f t="shared" si="6"/>
        <v>5.333333333333333</v>
      </c>
      <c r="W30" s="1">
        <f t="shared" si="6"/>
        <v>5.25</v>
      </c>
      <c r="X30" s="1">
        <f t="shared" si="6"/>
        <v>5.166666666666667</v>
      </c>
      <c r="Y30" s="1">
        <f t="shared" si="6"/>
        <v>5.083333333333333</v>
      </c>
      <c r="Z30" s="1">
        <f t="shared" si="6"/>
        <v>5</v>
      </c>
      <c r="AA30" s="1">
        <f t="shared" si="6"/>
        <v>4.9166666666666661</v>
      </c>
      <c r="AB30" s="1">
        <f t="shared" si="6"/>
        <v>4.8333333333333339</v>
      </c>
      <c r="AC30" s="1">
        <f t="shared" si="6"/>
        <v>4.75</v>
      </c>
      <c r="AD30" s="1">
        <f t="shared" si="6"/>
        <v>4.6666666666666661</v>
      </c>
      <c r="AE30" s="1">
        <f t="shared" si="6"/>
        <v>4.5833333333333339</v>
      </c>
      <c r="AF30" s="1">
        <f t="shared" si="6"/>
        <v>4.5</v>
      </c>
      <c r="AG30" s="1">
        <f t="shared" si="6"/>
        <v>4.4166666666666661</v>
      </c>
      <c r="AH30" s="1">
        <f t="shared" si="6"/>
        <v>4.3333333333333339</v>
      </c>
      <c r="AI30" s="1">
        <f t="shared" si="6"/>
        <v>4.25</v>
      </c>
      <c r="AJ30" s="1">
        <f t="shared" si="6"/>
        <v>4.1666666666666661</v>
      </c>
      <c r="AK30" s="1">
        <f t="shared" si="6"/>
        <v>4.0833333333333339</v>
      </c>
      <c r="AL30" s="1">
        <f t="shared" si="6"/>
        <v>4</v>
      </c>
      <c r="AM30" s="1">
        <f t="shared" si="6"/>
        <v>3.9166666666666665</v>
      </c>
      <c r="AN30" s="1">
        <f t="shared" si="6"/>
        <v>3.8333333333333335</v>
      </c>
      <c r="AO30" s="1">
        <f t="shared" si="6"/>
        <v>3.75</v>
      </c>
      <c r="AP30" s="1">
        <f t="shared" si="6"/>
        <v>3.6666666666666665</v>
      </c>
      <c r="AQ30" s="1">
        <f t="shared" si="1"/>
        <v>3.5833333333333335</v>
      </c>
    </row>
    <row r="31" spans="1:43" x14ac:dyDescent="0.25">
      <c r="A31">
        <v>29</v>
      </c>
      <c r="B31" s="1">
        <f t="shared" si="8"/>
        <v>7.25</v>
      </c>
      <c r="C31" s="1">
        <f t="shared" si="8"/>
        <v>7.166666666666667</v>
      </c>
      <c r="D31" s="1">
        <f t="shared" si="8"/>
        <v>7.083333333333333</v>
      </c>
      <c r="E31" s="1">
        <f t="shared" si="8"/>
        <v>7</v>
      </c>
      <c r="F31" s="1">
        <f t="shared" si="8"/>
        <v>6.916666666666667</v>
      </c>
      <c r="G31" s="1">
        <f t="shared" si="8"/>
        <v>6.833333333333333</v>
      </c>
      <c r="H31" s="1">
        <f t="shared" si="8"/>
        <v>6.75</v>
      </c>
      <c r="I31" s="1">
        <f t="shared" si="8"/>
        <v>6.666666666666667</v>
      </c>
      <c r="J31" s="1">
        <f t="shared" si="8"/>
        <v>6.583333333333333</v>
      </c>
      <c r="K31" s="1">
        <f t="shared" si="8"/>
        <v>6.5</v>
      </c>
      <c r="L31" s="1">
        <f t="shared" si="8"/>
        <v>6.416666666666667</v>
      </c>
      <c r="M31" s="1">
        <f t="shared" si="8"/>
        <v>6.333333333333333</v>
      </c>
      <c r="N31" s="1">
        <f t="shared" si="8"/>
        <v>6.25</v>
      </c>
      <c r="O31" s="1">
        <f t="shared" si="8"/>
        <v>6.166666666666667</v>
      </c>
      <c r="P31" s="1">
        <f t="shared" si="8"/>
        <v>6.083333333333333</v>
      </c>
      <c r="Q31" s="1">
        <f t="shared" si="8"/>
        <v>6</v>
      </c>
      <c r="R31" s="1">
        <f t="shared" si="6"/>
        <v>5.916666666666667</v>
      </c>
      <c r="S31" s="1">
        <f t="shared" si="6"/>
        <v>5.833333333333333</v>
      </c>
      <c r="T31" s="1">
        <f t="shared" si="6"/>
        <v>5.75</v>
      </c>
      <c r="U31" s="1">
        <f t="shared" si="6"/>
        <v>5.666666666666667</v>
      </c>
      <c r="V31" s="1">
        <f t="shared" si="6"/>
        <v>5.583333333333333</v>
      </c>
      <c r="W31" s="1">
        <f t="shared" ref="W31:AP31" si="9">($A31-W$2/3)*10/40</f>
        <v>5.5</v>
      </c>
      <c r="X31" s="1">
        <f t="shared" si="9"/>
        <v>5.416666666666667</v>
      </c>
      <c r="Y31" s="1">
        <f t="shared" si="9"/>
        <v>5.333333333333333</v>
      </c>
      <c r="Z31" s="1">
        <f t="shared" si="9"/>
        <v>5.25</v>
      </c>
      <c r="AA31" s="1">
        <f t="shared" si="9"/>
        <v>5.1666666666666661</v>
      </c>
      <c r="AB31" s="1">
        <f t="shared" si="9"/>
        <v>5.0833333333333339</v>
      </c>
      <c r="AC31" s="1">
        <f t="shared" si="9"/>
        <v>5</v>
      </c>
      <c r="AD31" s="1">
        <f t="shared" si="9"/>
        <v>4.9166666666666661</v>
      </c>
      <c r="AE31" s="1">
        <f t="shared" si="9"/>
        <v>4.8333333333333339</v>
      </c>
      <c r="AF31" s="1">
        <f t="shared" si="9"/>
        <v>4.75</v>
      </c>
      <c r="AG31" s="1">
        <f t="shared" si="9"/>
        <v>4.6666666666666661</v>
      </c>
      <c r="AH31" s="1">
        <f t="shared" si="9"/>
        <v>4.5833333333333339</v>
      </c>
      <c r="AI31" s="1">
        <f t="shared" si="9"/>
        <v>4.5</v>
      </c>
      <c r="AJ31" s="1">
        <f t="shared" si="9"/>
        <v>4.4166666666666661</v>
      </c>
      <c r="AK31" s="1">
        <f t="shared" si="9"/>
        <v>4.3333333333333339</v>
      </c>
      <c r="AL31" s="1">
        <f t="shared" si="9"/>
        <v>4.25</v>
      </c>
      <c r="AM31" s="1">
        <f t="shared" si="9"/>
        <v>4.1666666666666661</v>
      </c>
      <c r="AN31" s="1">
        <f t="shared" si="9"/>
        <v>4.0833333333333339</v>
      </c>
      <c r="AO31" s="1">
        <f t="shared" si="9"/>
        <v>4</v>
      </c>
      <c r="AP31" s="1">
        <f t="shared" si="9"/>
        <v>3.9166666666666665</v>
      </c>
      <c r="AQ31" s="1">
        <f t="shared" si="1"/>
        <v>3.8333333333333335</v>
      </c>
    </row>
    <row r="32" spans="1:43" x14ac:dyDescent="0.25">
      <c r="A32">
        <v>30</v>
      </c>
      <c r="B32" s="1">
        <f t="shared" si="8"/>
        <v>7.5</v>
      </c>
      <c r="C32" s="1">
        <f t="shared" si="8"/>
        <v>7.416666666666667</v>
      </c>
      <c r="D32" s="1">
        <f t="shared" si="8"/>
        <v>7.333333333333333</v>
      </c>
      <c r="E32" s="1">
        <f t="shared" si="8"/>
        <v>7.25</v>
      </c>
      <c r="F32" s="1">
        <f t="shared" si="8"/>
        <v>7.166666666666667</v>
      </c>
      <c r="G32" s="1">
        <f t="shared" si="8"/>
        <v>7.083333333333333</v>
      </c>
      <c r="H32" s="1">
        <f t="shared" si="8"/>
        <v>7</v>
      </c>
      <c r="I32" s="1">
        <f t="shared" si="8"/>
        <v>6.916666666666667</v>
      </c>
      <c r="J32" s="1">
        <f t="shared" si="8"/>
        <v>6.833333333333333</v>
      </c>
      <c r="K32" s="1">
        <f t="shared" si="8"/>
        <v>6.75</v>
      </c>
      <c r="L32" s="1">
        <f t="shared" si="8"/>
        <v>6.666666666666667</v>
      </c>
      <c r="M32" s="1">
        <f t="shared" si="8"/>
        <v>6.583333333333333</v>
      </c>
      <c r="N32" s="1">
        <f t="shared" si="8"/>
        <v>6.5</v>
      </c>
      <c r="O32" s="1">
        <f t="shared" si="8"/>
        <v>6.416666666666667</v>
      </c>
      <c r="P32" s="1">
        <f t="shared" si="8"/>
        <v>6.333333333333333</v>
      </c>
      <c r="Q32" s="1">
        <f t="shared" si="8"/>
        <v>6.25</v>
      </c>
      <c r="R32" s="1">
        <f t="shared" ref="R32:AP42" si="10">($A32-R$2/3)*10/40</f>
        <v>6.166666666666667</v>
      </c>
      <c r="S32" s="1">
        <f t="shared" si="10"/>
        <v>6.083333333333333</v>
      </c>
      <c r="T32" s="1">
        <f t="shared" si="10"/>
        <v>6</v>
      </c>
      <c r="U32" s="1">
        <f t="shared" si="10"/>
        <v>5.916666666666667</v>
      </c>
      <c r="V32" s="1">
        <f t="shared" si="10"/>
        <v>5.833333333333333</v>
      </c>
      <c r="W32" s="1">
        <f t="shared" si="10"/>
        <v>5.75</v>
      </c>
      <c r="X32" s="1">
        <f t="shared" si="10"/>
        <v>5.666666666666667</v>
      </c>
      <c r="Y32" s="1">
        <f t="shared" si="10"/>
        <v>5.583333333333333</v>
      </c>
      <c r="Z32" s="1">
        <f t="shared" si="10"/>
        <v>5.5</v>
      </c>
      <c r="AA32" s="1">
        <f t="shared" si="10"/>
        <v>5.4166666666666661</v>
      </c>
      <c r="AB32" s="1">
        <f t="shared" si="10"/>
        <v>5.3333333333333339</v>
      </c>
      <c r="AC32" s="1">
        <f t="shared" si="10"/>
        <v>5.25</v>
      </c>
      <c r="AD32" s="1">
        <f t="shared" si="10"/>
        <v>5.1666666666666661</v>
      </c>
      <c r="AE32" s="1">
        <f t="shared" si="10"/>
        <v>5.0833333333333339</v>
      </c>
      <c r="AF32" s="1">
        <f t="shared" si="10"/>
        <v>5</v>
      </c>
      <c r="AG32" s="1">
        <f t="shared" si="10"/>
        <v>4.9166666666666661</v>
      </c>
      <c r="AH32" s="1">
        <f t="shared" si="10"/>
        <v>4.8333333333333339</v>
      </c>
      <c r="AI32" s="1">
        <f t="shared" si="10"/>
        <v>4.75</v>
      </c>
      <c r="AJ32" s="1">
        <f t="shared" si="10"/>
        <v>4.6666666666666661</v>
      </c>
      <c r="AK32" s="1">
        <f t="shared" si="10"/>
        <v>4.5833333333333339</v>
      </c>
      <c r="AL32" s="1">
        <f t="shared" si="10"/>
        <v>4.5</v>
      </c>
      <c r="AM32" s="1">
        <f t="shared" si="10"/>
        <v>4.4166666666666661</v>
      </c>
      <c r="AN32" s="1">
        <f t="shared" si="10"/>
        <v>4.3333333333333339</v>
      </c>
      <c r="AO32" s="1">
        <f t="shared" si="10"/>
        <v>4.25</v>
      </c>
      <c r="AP32" s="1">
        <f t="shared" si="10"/>
        <v>4.1666666666666661</v>
      </c>
      <c r="AQ32" s="1">
        <f t="shared" si="1"/>
        <v>4.0833333333333339</v>
      </c>
    </row>
    <row r="33" spans="1:43" x14ac:dyDescent="0.25">
      <c r="A33">
        <v>31</v>
      </c>
      <c r="B33" s="1">
        <f t="shared" si="8"/>
        <v>7.75</v>
      </c>
      <c r="C33" s="1">
        <f t="shared" si="8"/>
        <v>7.666666666666667</v>
      </c>
      <c r="D33" s="1">
        <f t="shared" si="8"/>
        <v>7.583333333333333</v>
      </c>
      <c r="E33" s="1">
        <f t="shared" si="8"/>
        <v>7.5</v>
      </c>
      <c r="F33" s="1">
        <f t="shared" si="8"/>
        <v>7.416666666666667</v>
      </c>
      <c r="G33" s="1">
        <f t="shared" si="8"/>
        <v>7.333333333333333</v>
      </c>
      <c r="H33" s="1">
        <f t="shared" si="8"/>
        <v>7.25</v>
      </c>
      <c r="I33" s="1">
        <f t="shared" si="8"/>
        <v>7.166666666666667</v>
      </c>
      <c r="J33" s="1">
        <f t="shared" si="8"/>
        <v>7.083333333333333</v>
      </c>
      <c r="K33" s="1">
        <f t="shared" si="8"/>
        <v>7</v>
      </c>
      <c r="L33" s="1">
        <f t="shared" si="8"/>
        <v>6.916666666666667</v>
      </c>
      <c r="M33" s="1">
        <f t="shared" si="8"/>
        <v>6.833333333333333</v>
      </c>
      <c r="N33" s="1">
        <f t="shared" si="8"/>
        <v>6.75</v>
      </c>
      <c r="O33" s="1">
        <f t="shared" si="8"/>
        <v>6.666666666666667</v>
      </c>
      <c r="P33" s="1">
        <f t="shared" si="8"/>
        <v>6.583333333333333</v>
      </c>
      <c r="Q33" s="1">
        <f t="shared" si="8"/>
        <v>6.5</v>
      </c>
      <c r="R33" s="1">
        <f t="shared" si="10"/>
        <v>6.416666666666667</v>
      </c>
      <c r="S33" s="1">
        <f t="shared" si="10"/>
        <v>6.333333333333333</v>
      </c>
      <c r="T33" s="1">
        <f t="shared" si="10"/>
        <v>6.25</v>
      </c>
      <c r="U33" s="1">
        <f t="shared" si="10"/>
        <v>6.166666666666667</v>
      </c>
      <c r="V33" s="1">
        <f t="shared" si="10"/>
        <v>6.083333333333333</v>
      </c>
      <c r="W33" s="1">
        <f t="shared" si="10"/>
        <v>6</v>
      </c>
      <c r="X33" s="1">
        <f t="shared" si="10"/>
        <v>5.916666666666667</v>
      </c>
      <c r="Y33" s="1">
        <f t="shared" si="10"/>
        <v>5.833333333333333</v>
      </c>
      <c r="Z33" s="1">
        <f t="shared" si="10"/>
        <v>5.75</v>
      </c>
      <c r="AA33" s="1">
        <f t="shared" si="10"/>
        <v>5.6666666666666661</v>
      </c>
      <c r="AB33" s="1">
        <f t="shared" si="10"/>
        <v>5.5833333333333339</v>
      </c>
      <c r="AC33" s="1">
        <f t="shared" si="10"/>
        <v>5.5</v>
      </c>
      <c r="AD33" s="1">
        <f t="shared" si="10"/>
        <v>5.4166666666666661</v>
      </c>
      <c r="AE33" s="1">
        <f t="shared" si="10"/>
        <v>5.3333333333333339</v>
      </c>
      <c r="AF33" s="1">
        <f t="shared" si="10"/>
        <v>5.25</v>
      </c>
      <c r="AG33" s="1">
        <f t="shared" si="10"/>
        <v>5.1666666666666661</v>
      </c>
      <c r="AH33" s="1">
        <f t="shared" si="10"/>
        <v>5.0833333333333339</v>
      </c>
      <c r="AI33" s="1">
        <f t="shared" si="10"/>
        <v>5</v>
      </c>
      <c r="AJ33" s="1">
        <f t="shared" si="10"/>
        <v>4.9166666666666661</v>
      </c>
      <c r="AK33" s="1">
        <f t="shared" si="10"/>
        <v>4.8333333333333339</v>
      </c>
      <c r="AL33" s="1">
        <f t="shared" si="10"/>
        <v>4.75</v>
      </c>
      <c r="AM33" s="1">
        <f t="shared" si="10"/>
        <v>4.6666666666666661</v>
      </c>
      <c r="AN33" s="1">
        <f t="shared" si="10"/>
        <v>4.5833333333333339</v>
      </c>
      <c r="AO33" s="1">
        <f t="shared" si="10"/>
        <v>4.5</v>
      </c>
      <c r="AP33" s="1">
        <f t="shared" si="10"/>
        <v>4.4166666666666661</v>
      </c>
      <c r="AQ33" s="1">
        <f t="shared" si="1"/>
        <v>4.3333333333333339</v>
      </c>
    </row>
    <row r="34" spans="1:43" x14ac:dyDescent="0.25">
      <c r="A34">
        <v>32</v>
      </c>
      <c r="B34" s="1">
        <f t="shared" si="8"/>
        <v>8</v>
      </c>
      <c r="C34" s="1">
        <f t="shared" si="8"/>
        <v>7.916666666666667</v>
      </c>
      <c r="D34" s="1">
        <f t="shared" si="8"/>
        <v>7.833333333333333</v>
      </c>
      <c r="E34" s="1">
        <f t="shared" si="8"/>
        <v>7.75</v>
      </c>
      <c r="F34" s="1">
        <f t="shared" si="8"/>
        <v>7.666666666666667</v>
      </c>
      <c r="G34" s="1">
        <f t="shared" si="8"/>
        <v>7.583333333333333</v>
      </c>
      <c r="H34" s="1">
        <f t="shared" si="8"/>
        <v>7.5</v>
      </c>
      <c r="I34" s="1">
        <f t="shared" si="8"/>
        <v>7.416666666666667</v>
      </c>
      <c r="J34" s="1">
        <f t="shared" si="8"/>
        <v>7.333333333333333</v>
      </c>
      <c r="K34" s="1">
        <f t="shared" si="8"/>
        <v>7.25</v>
      </c>
      <c r="L34" s="1">
        <f t="shared" si="8"/>
        <v>7.166666666666667</v>
      </c>
      <c r="M34" s="1">
        <f t="shared" si="8"/>
        <v>7.083333333333333</v>
      </c>
      <c r="N34" s="1">
        <f t="shared" si="8"/>
        <v>7</v>
      </c>
      <c r="O34" s="1">
        <f t="shared" si="8"/>
        <v>6.916666666666667</v>
      </c>
      <c r="P34" s="1">
        <f t="shared" si="8"/>
        <v>6.833333333333333</v>
      </c>
      <c r="Q34" s="1">
        <f t="shared" si="8"/>
        <v>6.75</v>
      </c>
      <c r="R34" s="1">
        <f t="shared" si="10"/>
        <v>6.666666666666667</v>
      </c>
      <c r="S34" s="1">
        <f t="shared" si="10"/>
        <v>6.583333333333333</v>
      </c>
      <c r="T34" s="1">
        <f t="shared" si="10"/>
        <v>6.5</v>
      </c>
      <c r="U34" s="1">
        <f t="shared" si="10"/>
        <v>6.416666666666667</v>
      </c>
      <c r="V34" s="1">
        <f t="shared" si="10"/>
        <v>6.333333333333333</v>
      </c>
      <c r="W34" s="1">
        <f t="shared" si="10"/>
        <v>6.25</v>
      </c>
      <c r="X34" s="1">
        <f t="shared" si="10"/>
        <v>6.166666666666667</v>
      </c>
      <c r="Y34" s="1">
        <f t="shared" si="10"/>
        <v>6.083333333333333</v>
      </c>
      <c r="Z34" s="1">
        <f t="shared" si="10"/>
        <v>6</v>
      </c>
      <c r="AA34" s="1">
        <f t="shared" si="10"/>
        <v>5.9166666666666661</v>
      </c>
      <c r="AB34" s="1">
        <f t="shared" si="10"/>
        <v>5.8333333333333339</v>
      </c>
      <c r="AC34" s="1">
        <f t="shared" si="10"/>
        <v>5.75</v>
      </c>
      <c r="AD34" s="1">
        <f t="shared" si="10"/>
        <v>5.6666666666666661</v>
      </c>
      <c r="AE34" s="1">
        <f t="shared" si="10"/>
        <v>5.5833333333333339</v>
      </c>
      <c r="AF34" s="1">
        <f t="shared" si="10"/>
        <v>5.5</v>
      </c>
      <c r="AG34" s="1">
        <f t="shared" si="10"/>
        <v>5.4166666666666661</v>
      </c>
      <c r="AH34" s="1">
        <f t="shared" si="10"/>
        <v>5.3333333333333339</v>
      </c>
      <c r="AI34" s="1">
        <f t="shared" si="10"/>
        <v>5.25</v>
      </c>
      <c r="AJ34" s="1">
        <f t="shared" si="10"/>
        <v>5.1666666666666661</v>
      </c>
      <c r="AK34" s="1">
        <f t="shared" si="10"/>
        <v>5.0833333333333339</v>
      </c>
      <c r="AL34" s="1">
        <f t="shared" si="10"/>
        <v>5</v>
      </c>
      <c r="AM34" s="1">
        <f t="shared" si="10"/>
        <v>4.9166666666666661</v>
      </c>
      <c r="AN34" s="1">
        <f t="shared" si="10"/>
        <v>4.8333333333333339</v>
      </c>
      <c r="AO34" s="1">
        <f t="shared" si="10"/>
        <v>4.75</v>
      </c>
      <c r="AP34" s="1">
        <f t="shared" si="10"/>
        <v>4.6666666666666661</v>
      </c>
      <c r="AQ34" s="1">
        <f t="shared" si="1"/>
        <v>4.5833333333333339</v>
      </c>
    </row>
    <row r="35" spans="1:43" x14ac:dyDescent="0.25">
      <c r="A35">
        <v>33</v>
      </c>
      <c r="B35" s="1">
        <f t="shared" si="8"/>
        <v>8.25</v>
      </c>
      <c r="C35" s="1">
        <f t="shared" si="8"/>
        <v>8.1666666666666661</v>
      </c>
      <c r="D35" s="1">
        <f t="shared" si="8"/>
        <v>8.0833333333333339</v>
      </c>
      <c r="E35" s="1">
        <f t="shared" si="8"/>
        <v>8</v>
      </c>
      <c r="F35" s="1">
        <f t="shared" si="8"/>
        <v>7.916666666666667</v>
      </c>
      <c r="G35" s="1">
        <f t="shared" si="8"/>
        <v>7.833333333333333</v>
      </c>
      <c r="H35" s="1">
        <f t="shared" si="8"/>
        <v>7.75</v>
      </c>
      <c r="I35" s="1">
        <f t="shared" si="8"/>
        <v>7.666666666666667</v>
      </c>
      <c r="J35" s="1">
        <f t="shared" si="8"/>
        <v>7.583333333333333</v>
      </c>
      <c r="K35" s="1">
        <f t="shared" si="8"/>
        <v>7.5</v>
      </c>
      <c r="L35" s="1">
        <f t="shared" si="8"/>
        <v>7.416666666666667</v>
      </c>
      <c r="M35" s="1">
        <f t="shared" si="8"/>
        <v>7.333333333333333</v>
      </c>
      <c r="N35" s="1">
        <f t="shared" si="8"/>
        <v>7.25</v>
      </c>
      <c r="O35" s="1">
        <f t="shared" si="8"/>
        <v>7.166666666666667</v>
      </c>
      <c r="P35" s="1">
        <f t="shared" si="8"/>
        <v>7.083333333333333</v>
      </c>
      <c r="Q35" s="1">
        <f t="shared" si="8"/>
        <v>7</v>
      </c>
      <c r="R35" s="1">
        <f t="shared" si="10"/>
        <v>6.916666666666667</v>
      </c>
      <c r="S35" s="1">
        <f t="shared" si="10"/>
        <v>6.833333333333333</v>
      </c>
      <c r="T35" s="1">
        <f t="shared" si="10"/>
        <v>6.75</v>
      </c>
      <c r="U35" s="1">
        <f t="shared" si="10"/>
        <v>6.666666666666667</v>
      </c>
      <c r="V35" s="1">
        <f t="shared" si="10"/>
        <v>6.583333333333333</v>
      </c>
      <c r="W35" s="1">
        <f t="shared" si="10"/>
        <v>6.5</v>
      </c>
      <c r="X35" s="1">
        <f t="shared" si="10"/>
        <v>6.416666666666667</v>
      </c>
      <c r="Y35" s="1">
        <f t="shared" si="10"/>
        <v>6.333333333333333</v>
      </c>
      <c r="Z35" s="1">
        <f t="shared" si="10"/>
        <v>6.25</v>
      </c>
      <c r="AA35" s="1">
        <f t="shared" si="10"/>
        <v>6.1666666666666661</v>
      </c>
      <c r="AB35" s="1">
        <f t="shared" si="10"/>
        <v>6.0833333333333339</v>
      </c>
      <c r="AC35" s="1">
        <f t="shared" si="10"/>
        <v>6</v>
      </c>
      <c r="AD35" s="1">
        <f t="shared" si="10"/>
        <v>5.9166666666666661</v>
      </c>
      <c r="AE35" s="1">
        <f t="shared" si="10"/>
        <v>5.8333333333333339</v>
      </c>
      <c r="AF35" s="1">
        <f t="shared" si="10"/>
        <v>5.75</v>
      </c>
      <c r="AG35" s="1">
        <f t="shared" si="10"/>
        <v>5.6666666666666661</v>
      </c>
      <c r="AH35" s="1">
        <f t="shared" si="10"/>
        <v>5.5833333333333339</v>
      </c>
      <c r="AI35" s="1">
        <f t="shared" si="10"/>
        <v>5.5</v>
      </c>
      <c r="AJ35" s="1">
        <f t="shared" si="10"/>
        <v>5.4166666666666661</v>
      </c>
      <c r="AK35" s="1">
        <f t="shared" si="10"/>
        <v>5.3333333333333339</v>
      </c>
      <c r="AL35" s="1">
        <f t="shared" si="10"/>
        <v>5.25</v>
      </c>
      <c r="AM35" s="1">
        <f t="shared" si="10"/>
        <v>5.1666666666666661</v>
      </c>
      <c r="AN35" s="1">
        <f t="shared" si="10"/>
        <v>5.0833333333333339</v>
      </c>
      <c r="AO35" s="1">
        <f t="shared" si="10"/>
        <v>5</v>
      </c>
      <c r="AP35" s="1">
        <f t="shared" si="10"/>
        <v>4.9166666666666661</v>
      </c>
      <c r="AQ35" s="1">
        <f t="shared" si="1"/>
        <v>4.8333333333333339</v>
      </c>
    </row>
    <row r="36" spans="1:43" x14ac:dyDescent="0.25">
      <c r="A36">
        <v>34</v>
      </c>
      <c r="B36" s="1">
        <f t="shared" si="8"/>
        <v>8.5</v>
      </c>
      <c r="C36" s="1">
        <f t="shared" si="8"/>
        <v>8.4166666666666661</v>
      </c>
      <c r="D36" s="1">
        <f t="shared" si="8"/>
        <v>8.3333333333333339</v>
      </c>
      <c r="E36" s="1">
        <f t="shared" si="8"/>
        <v>8.25</v>
      </c>
      <c r="F36" s="1">
        <f t="shared" si="8"/>
        <v>8.1666666666666661</v>
      </c>
      <c r="G36" s="1">
        <f t="shared" si="8"/>
        <v>8.0833333333333339</v>
      </c>
      <c r="H36" s="1">
        <f t="shared" si="8"/>
        <v>8</v>
      </c>
      <c r="I36" s="1">
        <f t="shared" si="8"/>
        <v>7.916666666666667</v>
      </c>
      <c r="J36" s="1">
        <f t="shared" si="8"/>
        <v>7.833333333333333</v>
      </c>
      <c r="K36" s="1">
        <f t="shared" si="8"/>
        <v>7.75</v>
      </c>
      <c r="L36" s="1">
        <f t="shared" si="8"/>
        <v>7.666666666666667</v>
      </c>
      <c r="M36" s="1">
        <f t="shared" si="8"/>
        <v>7.583333333333333</v>
      </c>
      <c r="N36" s="1">
        <f t="shared" si="8"/>
        <v>7.5</v>
      </c>
      <c r="O36" s="1">
        <f t="shared" si="8"/>
        <v>7.416666666666667</v>
      </c>
      <c r="P36" s="1">
        <f t="shared" si="8"/>
        <v>7.333333333333333</v>
      </c>
      <c r="Q36" s="1">
        <f t="shared" si="8"/>
        <v>7.25</v>
      </c>
      <c r="R36" s="1">
        <f t="shared" si="10"/>
        <v>7.166666666666667</v>
      </c>
      <c r="S36" s="1">
        <f t="shared" si="10"/>
        <v>7.083333333333333</v>
      </c>
      <c r="T36" s="1">
        <f t="shared" si="10"/>
        <v>7</v>
      </c>
      <c r="U36" s="1">
        <f t="shared" si="10"/>
        <v>6.916666666666667</v>
      </c>
      <c r="V36" s="1">
        <f t="shared" si="10"/>
        <v>6.833333333333333</v>
      </c>
      <c r="W36" s="1">
        <f t="shared" si="10"/>
        <v>6.75</v>
      </c>
      <c r="X36" s="1">
        <f t="shared" si="10"/>
        <v>6.666666666666667</v>
      </c>
      <c r="Y36" s="1">
        <f t="shared" si="10"/>
        <v>6.583333333333333</v>
      </c>
      <c r="Z36" s="1">
        <f t="shared" si="10"/>
        <v>6.5</v>
      </c>
      <c r="AA36" s="1">
        <f t="shared" si="10"/>
        <v>6.4166666666666661</v>
      </c>
      <c r="AB36" s="1">
        <f t="shared" si="10"/>
        <v>6.3333333333333339</v>
      </c>
      <c r="AC36" s="1">
        <f t="shared" si="10"/>
        <v>6.25</v>
      </c>
      <c r="AD36" s="1">
        <f t="shared" si="10"/>
        <v>6.1666666666666661</v>
      </c>
      <c r="AE36" s="1">
        <f t="shared" si="10"/>
        <v>6.0833333333333339</v>
      </c>
      <c r="AF36" s="1">
        <f t="shared" si="10"/>
        <v>6</v>
      </c>
      <c r="AG36" s="1">
        <f t="shared" si="10"/>
        <v>5.9166666666666661</v>
      </c>
      <c r="AH36" s="1">
        <f t="shared" si="10"/>
        <v>5.8333333333333339</v>
      </c>
      <c r="AI36" s="1">
        <f t="shared" si="10"/>
        <v>5.75</v>
      </c>
      <c r="AJ36" s="1">
        <f t="shared" si="10"/>
        <v>5.6666666666666661</v>
      </c>
      <c r="AK36" s="1">
        <f t="shared" si="10"/>
        <v>5.5833333333333339</v>
      </c>
      <c r="AL36" s="1">
        <f t="shared" si="10"/>
        <v>5.5</v>
      </c>
      <c r="AM36" s="1">
        <f t="shared" si="10"/>
        <v>5.4166666666666661</v>
      </c>
      <c r="AN36" s="1">
        <f t="shared" si="10"/>
        <v>5.3333333333333339</v>
      </c>
      <c r="AO36" s="1">
        <f t="shared" si="10"/>
        <v>5.25</v>
      </c>
      <c r="AP36" s="1">
        <f t="shared" si="10"/>
        <v>5.1666666666666661</v>
      </c>
      <c r="AQ36" s="1">
        <f t="shared" si="1"/>
        <v>5.0833333333333339</v>
      </c>
    </row>
    <row r="37" spans="1:43" x14ac:dyDescent="0.25">
      <c r="A37">
        <v>35</v>
      </c>
      <c r="B37" s="1">
        <f t="shared" si="8"/>
        <v>8.75</v>
      </c>
      <c r="C37" s="1">
        <f t="shared" si="8"/>
        <v>8.6666666666666661</v>
      </c>
      <c r="D37" s="1">
        <f t="shared" si="8"/>
        <v>8.5833333333333339</v>
      </c>
      <c r="E37" s="1">
        <f t="shared" si="8"/>
        <v>8.5</v>
      </c>
      <c r="F37" s="1">
        <f t="shared" si="8"/>
        <v>8.4166666666666661</v>
      </c>
      <c r="G37" s="1">
        <f t="shared" si="8"/>
        <v>8.3333333333333339</v>
      </c>
      <c r="H37" s="1">
        <f t="shared" si="8"/>
        <v>8.25</v>
      </c>
      <c r="I37" s="1">
        <f t="shared" si="8"/>
        <v>8.1666666666666661</v>
      </c>
      <c r="J37" s="1">
        <f t="shared" si="8"/>
        <v>8.0833333333333339</v>
      </c>
      <c r="K37" s="1">
        <f t="shared" si="8"/>
        <v>8</v>
      </c>
      <c r="L37" s="1">
        <f t="shared" si="8"/>
        <v>7.916666666666667</v>
      </c>
      <c r="M37" s="1">
        <f t="shared" si="8"/>
        <v>7.833333333333333</v>
      </c>
      <c r="N37" s="1">
        <f t="shared" si="8"/>
        <v>7.75</v>
      </c>
      <c r="O37" s="1">
        <f t="shared" si="8"/>
        <v>7.666666666666667</v>
      </c>
      <c r="P37" s="1">
        <f t="shared" si="8"/>
        <v>7.583333333333333</v>
      </c>
      <c r="Q37" s="1">
        <f t="shared" si="8"/>
        <v>7.5</v>
      </c>
      <c r="R37" s="1">
        <f t="shared" si="10"/>
        <v>7.416666666666667</v>
      </c>
      <c r="S37" s="1">
        <f t="shared" si="10"/>
        <v>7.333333333333333</v>
      </c>
      <c r="T37" s="1">
        <f t="shared" si="10"/>
        <v>7.25</v>
      </c>
      <c r="U37" s="1">
        <f t="shared" si="10"/>
        <v>7.166666666666667</v>
      </c>
      <c r="V37" s="1">
        <f t="shared" si="10"/>
        <v>7.083333333333333</v>
      </c>
      <c r="W37" s="1">
        <f t="shared" si="10"/>
        <v>7</v>
      </c>
      <c r="X37" s="1">
        <f t="shared" si="10"/>
        <v>6.916666666666667</v>
      </c>
      <c r="Y37" s="1">
        <f t="shared" si="10"/>
        <v>6.833333333333333</v>
      </c>
      <c r="Z37" s="1">
        <f t="shared" si="10"/>
        <v>6.75</v>
      </c>
      <c r="AA37" s="1">
        <f t="shared" si="10"/>
        <v>6.6666666666666661</v>
      </c>
      <c r="AB37" s="1">
        <f t="shared" si="10"/>
        <v>6.5833333333333339</v>
      </c>
      <c r="AC37" s="1">
        <f t="shared" si="10"/>
        <v>6.5</v>
      </c>
      <c r="AD37" s="1">
        <f t="shared" si="10"/>
        <v>6.4166666666666661</v>
      </c>
      <c r="AE37" s="1">
        <f t="shared" si="10"/>
        <v>6.3333333333333339</v>
      </c>
      <c r="AF37" s="1">
        <f t="shared" si="10"/>
        <v>6.25</v>
      </c>
      <c r="AG37" s="1">
        <f t="shared" si="10"/>
        <v>6.1666666666666661</v>
      </c>
      <c r="AH37" s="1">
        <f t="shared" si="10"/>
        <v>6.0833333333333339</v>
      </c>
      <c r="AI37" s="1">
        <f t="shared" si="10"/>
        <v>6</v>
      </c>
      <c r="AJ37" s="1">
        <f t="shared" si="10"/>
        <v>5.9166666666666661</v>
      </c>
      <c r="AK37" s="1">
        <f t="shared" si="10"/>
        <v>5.8333333333333339</v>
      </c>
      <c r="AL37" s="1">
        <f t="shared" si="10"/>
        <v>5.75</v>
      </c>
      <c r="AM37" s="1">
        <f t="shared" si="10"/>
        <v>5.6666666666666661</v>
      </c>
      <c r="AN37" s="1">
        <f t="shared" si="10"/>
        <v>5.5833333333333339</v>
      </c>
      <c r="AO37" s="1">
        <f t="shared" si="10"/>
        <v>5.5</v>
      </c>
      <c r="AP37" s="1">
        <f t="shared" si="10"/>
        <v>5.4166666666666661</v>
      </c>
      <c r="AQ37" s="1">
        <f t="shared" si="1"/>
        <v>5.3333333333333339</v>
      </c>
    </row>
    <row r="38" spans="1:43" x14ac:dyDescent="0.25">
      <c r="A38">
        <v>36</v>
      </c>
      <c r="B38" s="1">
        <f t="shared" si="8"/>
        <v>9</v>
      </c>
      <c r="C38" s="1">
        <f t="shared" si="8"/>
        <v>8.9166666666666661</v>
      </c>
      <c r="D38" s="1">
        <f t="shared" si="8"/>
        <v>8.8333333333333339</v>
      </c>
      <c r="E38" s="1">
        <f t="shared" si="8"/>
        <v>8.75</v>
      </c>
      <c r="F38" s="1">
        <f t="shared" si="8"/>
        <v>8.6666666666666661</v>
      </c>
      <c r="G38" s="1">
        <f t="shared" si="8"/>
        <v>8.5833333333333339</v>
      </c>
      <c r="H38" s="1">
        <f t="shared" si="8"/>
        <v>8.5</v>
      </c>
      <c r="I38" s="1">
        <f t="shared" si="8"/>
        <v>8.4166666666666661</v>
      </c>
      <c r="J38" s="1">
        <f t="shared" si="8"/>
        <v>8.3333333333333339</v>
      </c>
      <c r="K38" s="1">
        <f t="shared" si="8"/>
        <v>8.25</v>
      </c>
      <c r="L38" s="1">
        <f t="shared" si="8"/>
        <v>8.1666666666666661</v>
      </c>
      <c r="M38" s="1">
        <f t="shared" si="8"/>
        <v>8.0833333333333339</v>
      </c>
      <c r="N38" s="1">
        <f t="shared" si="8"/>
        <v>8</v>
      </c>
      <c r="O38" s="1">
        <f t="shared" si="8"/>
        <v>7.916666666666667</v>
      </c>
      <c r="P38" s="1">
        <f t="shared" si="8"/>
        <v>7.833333333333333</v>
      </c>
      <c r="Q38" s="1">
        <f t="shared" si="8"/>
        <v>7.75</v>
      </c>
      <c r="R38" s="1">
        <f t="shared" si="10"/>
        <v>7.666666666666667</v>
      </c>
      <c r="S38" s="1">
        <f t="shared" si="10"/>
        <v>7.583333333333333</v>
      </c>
      <c r="T38" s="1">
        <f t="shared" si="10"/>
        <v>7.5</v>
      </c>
      <c r="U38" s="1">
        <f t="shared" si="10"/>
        <v>7.416666666666667</v>
      </c>
      <c r="V38" s="1">
        <f t="shared" si="10"/>
        <v>7.333333333333333</v>
      </c>
      <c r="W38" s="1">
        <f t="shared" si="10"/>
        <v>7.25</v>
      </c>
      <c r="X38" s="1">
        <f t="shared" si="10"/>
        <v>7.166666666666667</v>
      </c>
      <c r="Y38" s="1">
        <f t="shared" si="10"/>
        <v>7.083333333333333</v>
      </c>
      <c r="Z38" s="1">
        <f t="shared" si="10"/>
        <v>7</v>
      </c>
      <c r="AA38" s="1">
        <f t="shared" si="10"/>
        <v>6.9166666666666661</v>
      </c>
      <c r="AB38" s="1">
        <f t="shared" si="10"/>
        <v>6.8333333333333339</v>
      </c>
      <c r="AC38" s="1">
        <f t="shared" si="10"/>
        <v>6.75</v>
      </c>
      <c r="AD38" s="1">
        <f t="shared" si="10"/>
        <v>6.6666666666666661</v>
      </c>
      <c r="AE38" s="1">
        <f t="shared" si="10"/>
        <v>6.5833333333333339</v>
      </c>
      <c r="AF38" s="1">
        <f t="shared" si="10"/>
        <v>6.5</v>
      </c>
      <c r="AG38" s="1">
        <f t="shared" si="10"/>
        <v>6.4166666666666661</v>
      </c>
      <c r="AH38" s="1">
        <f t="shared" si="10"/>
        <v>6.3333333333333339</v>
      </c>
      <c r="AI38" s="1">
        <f t="shared" si="10"/>
        <v>6.25</v>
      </c>
      <c r="AJ38" s="1">
        <f t="shared" si="10"/>
        <v>6.1666666666666661</v>
      </c>
      <c r="AK38" s="1">
        <f t="shared" si="10"/>
        <v>6.0833333333333339</v>
      </c>
      <c r="AL38" s="1">
        <f t="shared" si="10"/>
        <v>6</v>
      </c>
      <c r="AM38" s="1">
        <f t="shared" si="10"/>
        <v>5.9166666666666661</v>
      </c>
      <c r="AN38" s="1">
        <f t="shared" si="10"/>
        <v>5.8333333333333339</v>
      </c>
      <c r="AO38" s="1">
        <f t="shared" si="10"/>
        <v>5.75</v>
      </c>
      <c r="AP38" s="1">
        <f t="shared" si="10"/>
        <v>5.6666666666666661</v>
      </c>
      <c r="AQ38" s="1">
        <f t="shared" si="1"/>
        <v>5.5833333333333339</v>
      </c>
    </row>
    <row r="39" spans="1:43" x14ac:dyDescent="0.25">
      <c r="A39">
        <v>37</v>
      </c>
      <c r="B39" s="1">
        <f t="shared" si="8"/>
        <v>9.25</v>
      </c>
      <c r="C39" s="1">
        <f t="shared" si="8"/>
        <v>9.1666666666666661</v>
      </c>
      <c r="D39" s="1">
        <f t="shared" si="8"/>
        <v>9.0833333333333339</v>
      </c>
      <c r="E39" s="1">
        <f t="shared" si="8"/>
        <v>9</v>
      </c>
      <c r="F39" s="1">
        <f t="shared" si="8"/>
        <v>8.9166666666666661</v>
      </c>
      <c r="G39" s="1">
        <f t="shared" si="8"/>
        <v>8.8333333333333339</v>
      </c>
      <c r="H39" s="1">
        <f t="shared" si="8"/>
        <v>8.75</v>
      </c>
      <c r="I39" s="1">
        <f t="shared" si="8"/>
        <v>8.6666666666666661</v>
      </c>
      <c r="J39" s="1">
        <f t="shared" si="8"/>
        <v>8.5833333333333339</v>
      </c>
      <c r="K39" s="1">
        <f t="shared" si="8"/>
        <v>8.5</v>
      </c>
      <c r="L39" s="1">
        <f t="shared" si="8"/>
        <v>8.4166666666666661</v>
      </c>
      <c r="M39" s="1">
        <f t="shared" si="8"/>
        <v>8.3333333333333339</v>
      </c>
      <c r="N39" s="1">
        <f t="shared" si="8"/>
        <v>8.25</v>
      </c>
      <c r="O39" s="1">
        <f t="shared" si="8"/>
        <v>8.1666666666666661</v>
      </c>
      <c r="P39" s="1">
        <f t="shared" si="8"/>
        <v>8.0833333333333339</v>
      </c>
      <c r="Q39" s="1">
        <f t="shared" si="8"/>
        <v>8</v>
      </c>
      <c r="R39" s="1">
        <f t="shared" si="10"/>
        <v>7.916666666666667</v>
      </c>
      <c r="S39" s="1">
        <f t="shared" si="10"/>
        <v>7.833333333333333</v>
      </c>
      <c r="T39" s="1">
        <f t="shared" si="10"/>
        <v>7.75</v>
      </c>
      <c r="U39" s="1">
        <f t="shared" si="10"/>
        <v>7.666666666666667</v>
      </c>
      <c r="V39" s="1">
        <f t="shared" si="10"/>
        <v>7.583333333333333</v>
      </c>
      <c r="W39" s="1">
        <f t="shared" si="10"/>
        <v>7.5</v>
      </c>
      <c r="X39" s="1">
        <f t="shared" si="10"/>
        <v>7.416666666666667</v>
      </c>
      <c r="Y39" s="1">
        <f t="shared" si="10"/>
        <v>7.333333333333333</v>
      </c>
      <c r="Z39" s="1">
        <f t="shared" si="10"/>
        <v>7.25</v>
      </c>
      <c r="AA39" s="1">
        <f t="shared" si="10"/>
        <v>7.1666666666666661</v>
      </c>
      <c r="AB39" s="1">
        <f t="shared" si="10"/>
        <v>7.0833333333333339</v>
      </c>
      <c r="AC39" s="1">
        <f t="shared" si="10"/>
        <v>7</v>
      </c>
      <c r="AD39" s="1">
        <f t="shared" si="10"/>
        <v>6.9166666666666661</v>
      </c>
      <c r="AE39" s="1">
        <f t="shared" si="10"/>
        <v>6.8333333333333339</v>
      </c>
      <c r="AF39" s="1">
        <f t="shared" si="10"/>
        <v>6.75</v>
      </c>
      <c r="AG39" s="1">
        <f t="shared" si="10"/>
        <v>6.6666666666666661</v>
      </c>
      <c r="AH39" s="1">
        <f t="shared" si="10"/>
        <v>6.5833333333333339</v>
      </c>
      <c r="AI39" s="1">
        <f t="shared" si="10"/>
        <v>6.5</v>
      </c>
      <c r="AJ39" s="1">
        <f t="shared" si="10"/>
        <v>6.4166666666666661</v>
      </c>
      <c r="AK39" s="1">
        <f t="shared" si="10"/>
        <v>6.3333333333333339</v>
      </c>
      <c r="AL39" s="1">
        <f t="shared" si="10"/>
        <v>6.25</v>
      </c>
      <c r="AM39" s="1">
        <f t="shared" si="10"/>
        <v>6.1666666666666661</v>
      </c>
      <c r="AN39" s="1">
        <f t="shared" si="10"/>
        <v>6.0833333333333339</v>
      </c>
      <c r="AO39" s="1">
        <f t="shared" si="10"/>
        <v>6</v>
      </c>
      <c r="AP39" s="1">
        <f t="shared" si="10"/>
        <v>5.9166666666666661</v>
      </c>
      <c r="AQ39" s="1">
        <f t="shared" si="1"/>
        <v>5.8333333333333339</v>
      </c>
    </row>
    <row r="40" spans="1:43" x14ac:dyDescent="0.25">
      <c r="A40">
        <v>38</v>
      </c>
      <c r="B40" s="1">
        <f t="shared" si="8"/>
        <v>9.5</v>
      </c>
      <c r="C40" s="1">
        <f t="shared" si="8"/>
        <v>9.4166666666666661</v>
      </c>
      <c r="D40" s="1">
        <f t="shared" si="8"/>
        <v>9.3333333333333339</v>
      </c>
      <c r="E40" s="1">
        <f t="shared" si="8"/>
        <v>9.25</v>
      </c>
      <c r="F40" s="1">
        <f t="shared" si="8"/>
        <v>9.1666666666666661</v>
      </c>
      <c r="G40" s="1">
        <f t="shared" si="8"/>
        <v>9.0833333333333339</v>
      </c>
      <c r="H40" s="1">
        <f t="shared" si="8"/>
        <v>9</v>
      </c>
      <c r="I40" s="1">
        <f t="shared" si="8"/>
        <v>8.9166666666666661</v>
      </c>
      <c r="J40" s="1">
        <f t="shared" si="8"/>
        <v>8.8333333333333339</v>
      </c>
      <c r="K40" s="1">
        <f t="shared" si="8"/>
        <v>8.75</v>
      </c>
      <c r="L40" s="1">
        <f t="shared" si="8"/>
        <v>8.6666666666666661</v>
      </c>
      <c r="M40" s="1">
        <f t="shared" si="8"/>
        <v>8.5833333333333339</v>
      </c>
      <c r="N40" s="1">
        <f t="shared" si="8"/>
        <v>8.5</v>
      </c>
      <c r="O40" s="1">
        <f t="shared" si="8"/>
        <v>8.4166666666666661</v>
      </c>
      <c r="P40" s="1">
        <f t="shared" si="8"/>
        <v>8.3333333333333339</v>
      </c>
      <c r="Q40" s="1">
        <f t="shared" ref="Q40" si="11">($A40-Q$2/3)*10/40</f>
        <v>8.25</v>
      </c>
      <c r="R40" s="1">
        <f t="shared" si="10"/>
        <v>8.1666666666666661</v>
      </c>
      <c r="S40" s="1">
        <f t="shared" si="10"/>
        <v>8.0833333333333339</v>
      </c>
      <c r="T40" s="1">
        <f t="shared" si="10"/>
        <v>8</v>
      </c>
      <c r="U40" s="1">
        <f t="shared" si="10"/>
        <v>7.916666666666667</v>
      </c>
      <c r="V40" s="1">
        <f t="shared" si="10"/>
        <v>7.833333333333333</v>
      </c>
      <c r="W40" s="1">
        <f t="shared" si="10"/>
        <v>7.75</v>
      </c>
      <c r="X40" s="1">
        <f t="shared" si="10"/>
        <v>7.666666666666667</v>
      </c>
      <c r="Y40" s="1">
        <f t="shared" si="10"/>
        <v>7.583333333333333</v>
      </c>
      <c r="Z40" s="1">
        <f t="shared" si="10"/>
        <v>7.5</v>
      </c>
      <c r="AA40" s="1">
        <f t="shared" si="10"/>
        <v>7.4166666666666661</v>
      </c>
      <c r="AB40" s="1">
        <f t="shared" si="10"/>
        <v>7.3333333333333339</v>
      </c>
      <c r="AC40" s="1">
        <f t="shared" si="10"/>
        <v>7.25</v>
      </c>
      <c r="AD40" s="1">
        <f t="shared" si="10"/>
        <v>7.1666666666666661</v>
      </c>
      <c r="AE40" s="1">
        <f t="shared" si="10"/>
        <v>7.0833333333333339</v>
      </c>
      <c r="AF40" s="1">
        <f t="shared" si="10"/>
        <v>7</v>
      </c>
      <c r="AG40" s="1">
        <f t="shared" si="10"/>
        <v>6.9166666666666661</v>
      </c>
      <c r="AH40" s="1">
        <f t="shared" si="10"/>
        <v>6.8333333333333339</v>
      </c>
      <c r="AI40" s="1">
        <f t="shared" si="10"/>
        <v>6.75</v>
      </c>
      <c r="AJ40" s="1">
        <f t="shared" si="10"/>
        <v>6.6666666666666661</v>
      </c>
      <c r="AK40" s="1">
        <f t="shared" si="10"/>
        <v>6.5833333333333339</v>
      </c>
      <c r="AL40" s="1">
        <f t="shared" si="10"/>
        <v>6.5</v>
      </c>
      <c r="AM40" s="1">
        <f t="shared" si="10"/>
        <v>6.4166666666666661</v>
      </c>
      <c r="AN40" s="1">
        <f t="shared" si="10"/>
        <v>6.3333333333333339</v>
      </c>
      <c r="AO40" s="1">
        <f t="shared" si="10"/>
        <v>6.25</v>
      </c>
      <c r="AP40" s="1">
        <f t="shared" si="10"/>
        <v>6.1666666666666661</v>
      </c>
      <c r="AQ40" s="1">
        <f t="shared" si="1"/>
        <v>6.0833333333333339</v>
      </c>
    </row>
    <row r="41" spans="1:43" x14ac:dyDescent="0.25">
      <c r="A41">
        <v>39</v>
      </c>
      <c r="B41" s="1">
        <f t="shared" ref="B41:Q42" si="12">($A41-B$2/3)*10/40</f>
        <v>9.75</v>
      </c>
      <c r="C41" s="1">
        <f t="shared" si="12"/>
        <v>9.6666666666666661</v>
      </c>
      <c r="D41" s="1">
        <f t="shared" si="12"/>
        <v>9.5833333333333339</v>
      </c>
      <c r="E41" s="1">
        <f t="shared" si="12"/>
        <v>9.5</v>
      </c>
      <c r="F41" s="1">
        <f t="shared" si="12"/>
        <v>9.4166666666666661</v>
      </c>
      <c r="G41" s="1">
        <f t="shared" si="12"/>
        <v>9.3333333333333339</v>
      </c>
      <c r="H41" s="1">
        <f t="shared" si="12"/>
        <v>9.25</v>
      </c>
      <c r="I41" s="1">
        <f t="shared" si="12"/>
        <v>9.1666666666666661</v>
      </c>
      <c r="J41" s="1">
        <f t="shared" si="12"/>
        <v>9.0833333333333339</v>
      </c>
      <c r="K41" s="1">
        <f t="shared" si="12"/>
        <v>9</v>
      </c>
      <c r="L41" s="1">
        <f t="shared" si="12"/>
        <v>8.9166666666666661</v>
      </c>
      <c r="M41" s="1">
        <f t="shared" si="12"/>
        <v>8.8333333333333339</v>
      </c>
      <c r="N41" s="1">
        <f t="shared" si="12"/>
        <v>8.75</v>
      </c>
      <c r="O41" s="1">
        <f t="shared" si="12"/>
        <v>8.6666666666666661</v>
      </c>
      <c r="P41" s="1">
        <f t="shared" si="12"/>
        <v>8.5833333333333339</v>
      </c>
      <c r="Q41" s="1">
        <f t="shared" si="12"/>
        <v>8.5</v>
      </c>
      <c r="R41" s="1">
        <f t="shared" si="10"/>
        <v>8.4166666666666661</v>
      </c>
      <c r="S41" s="1">
        <f t="shared" si="10"/>
        <v>8.3333333333333339</v>
      </c>
      <c r="T41" s="1">
        <f t="shared" si="10"/>
        <v>8.25</v>
      </c>
      <c r="U41" s="1">
        <f t="shared" si="10"/>
        <v>8.1666666666666661</v>
      </c>
      <c r="V41" s="1">
        <f t="shared" si="10"/>
        <v>8.0833333333333339</v>
      </c>
      <c r="W41" s="1">
        <f t="shared" si="10"/>
        <v>8</v>
      </c>
      <c r="X41" s="1">
        <f t="shared" si="10"/>
        <v>7.916666666666667</v>
      </c>
      <c r="Y41" s="1">
        <f t="shared" si="10"/>
        <v>7.833333333333333</v>
      </c>
      <c r="Z41" s="1">
        <f t="shared" si="10"/>
        <v>7.75</v>
      </c>
      <c r="AA41" s="1">
        <f t="shared" si="10"/>
        <v>7.6666666666666661</v>
      </c>
      <c r="AB41" s="1">
        <f t="shared" si="10"/>
        <v>7.5833333333333339</v>
      </c>
      <c r="AC41" s="1">
        <f t="shared" si="10"/>
        <v>7.5</v>
      </c>
      <c r="AD41" s="1">
        <f t="shared" si="10"/>
        <v>7.4166666666666661</v>
      </c>
      <c r="AE41" s="1">
        <f t="shared" si="10"/>
        <v>7.3333333333333339</v>
      </c>
      <c r="AF41" s="1">
        <f t="shared" si="10"/>
        <v>7.25</v>
      </c>
      <c r="AG41" s="1">
        <f t="shared" si="10"/>
        <v>7.1666666666666661</v>
      </c>
      <c r="AH41" s="1">
        <f t="shared" si="10"/>
        <v>7.0833333333333339</v>
      </c>
      <c r="AI41" s="1">
        <f t="shared" si="10"/>
        <v>7</v>
      </c>
      <c r="AJ41" s="1">
        <f t="shared" si="10"/>
        <v>6.9166666666666661</v>
      </c>
      <c r="AK41" s="1">
        <f t="shared" si="10"/>
        <v>6.8333333333333339</v>
      </c>
      <c r="AL41" s="1">
        <f t="shared" si="10"/>
        <v>6.75</v>
      </c>
      <c r="AM41" s="1">
        <f t="shared" si="10"/>
        <v>6.6666666666666661</v>
      </c>
      <c r="AN41" s="1">
        <f t="shared" si="10"/>
        <v>6.5833333333333339</v>
      </c>
      <c r="AO41" s="1">
        <f t="shared" si="10"/>
        <v>6.5</v>
      </c>
      <c r="AP41" s="1">
        <f t="shared" si="10"/>
        <v>6.4166666666666661</v>
      </c>
      <c r="AQ41" s="1">
        <f t="shared" si="1"/>
        <v>6.3333333333333339</v>
      </c>
    </row>
    <row r="42" spans="1:43" x14ac:dyDescent="0.25">
      <c r="A42">
        <v>40</v>
      </c>
      <c r="B42" s="1">
        <f t="shared" si="12"/>
        <v>10</v>
      </c>
      <c r="C42" s="1">
        <f t="shared" si="12"/>
        <v>9.9166666666666661</v>
      </c>
      <c r="D42" s="1">
        <f t="shared" si="12"/>
        <v>9.8333333333333339</v>
      </c>
      <c r="E42" s="1">
        <f t="shared" si="12"/>
        <v>9.75</v>
      </c>
      <c r="F42" s="1">
        <f t="shared" si="12"/>
        <v>9.6666666666666661</v>
      </c>
      <c r="G42" s="1">
        <f t="shared" si="12"/>
        <v>9.5833333333333339</v>
      </c>
      <c r="H42" s="1">
        <f t="shared" si="12"/>
        <v>9.5</v>
      </c>
      <c r="I42" s="1">
        <f t="shared" si="12"/>
        <v>9.4166666666666661</v>
      </c>
      <c r="J42" s="1">
        <f t="shared" si="12"/>
        <v>9.3333333333333339</v>
      </c>
      <c r="K42" s="1">
        <f t="shared" si="12"/>
        <v>9.25</v>
      </c>
      <c r="L42" s="1">
        <f t="shared" si="12"/>
        <v>9.1666666666666661</v>
      </c>
      <c r="M42" s="1">
        <f t="shared" si="12"/>
        <v>9.0833333333333339</v>
      </c>
      <c r="N42" s="1">
        <f t="shared" si="12"/>
        <v>9</v>
      </c>
      <c r="O42" s="1">
        <f t="shared" si="12"/>
        <v>8.9166666666666661</v>
      </c>
      <c r="P42" s="1">
        <f t="shared" si="12"/>
        <v>8.8333333333333339</v>
      </c>
      <c r="Q42" s="1">
        <f t="shared" si="12"/>
        <v>8.75</v>
      </c>
      <c r="R42" s="1">
        <f t="shared" si="10"/>
        <v>8.6666666666666661</v>
      </c>
      <c r="S42" s="1">
        <f t="shared" si="10"/>
        <v>8.5833333333333339</v>
      </c>
      <c r="T42" s="1">
        <f t="shared" si="10"/>
        <v>8.5</v>
      </c>
      <c r="U42" s="1">
        <f t="shared" si="10"/>
        <v>8.4166666666666661</v>
      </c>
      <c r="V42" s="1">
        <f t="shared" si="10"/>
        <v>8.3333333333333339</v>
      </c>
      <c r="W42" s="1">
        <f t="shared" ref="W42:AP42" si="13">($A42-W$2/3)*10/40</f>
        <v>8.25</v>
      </c>
      <c r="X42" s="1">
        <f t="shared" si="13"/>
        <v>8.1666666666666661</v>
      </c>
      <c r="Y42" s="1">
        <f t="shared" si="13"/>
        <v>8.0833333333333339</v>
      </c>
      <c r="Z42" s="1">
        <f t="shared" si="13"/>
        <v>8</v>
      </c>
      <c r="AA42" s="1">
        <f t="shared" si="13"/>
        <v>7.9166666666666661</v>
      </c>
      <c r="AB42" s="1">
        <f t="shared" si="13"/>
        <v>7.8333333333333339</v>
      </c>
      <c r="AC42" s="1">
        <f t="shared" si="13"/>
        <v>7.75</v>
      </c>
      <c r="AD42" s="1">
        <f t="shared" si="13"/>
        <v>7.6666666666666661</v>
      </c>
      <c r="AE42" s="1">
        <f t="shared" si="13"/>
        <v>7.5833333333333339</v>
      </c>
      <c r="AF42" s="1">
        <f t="shared" si="13"/>
        <v>7.5</v>
      </c>
      <c r="AG42" s="1">
        <f t="shared" si="13"/>
        <v>7.4166666666666661</v>
      </c>
      <c r="AH42" s="1">
        <f t="shared" si="13"/>
        <v>7.3333333333333339</v>
      </c>
      <c r="AI42" s="1">
        <f t="shared" si="13"/>
        <v>7.25</v>
      </c>
      <c r="AJ42" s="1">
        <f t="shared" si="13"/>
        <v>7.1666666666666661</v>
      </c>
      <c r="AK42" s="1">
        <f t="shared" si="13"/>
        <v>7.0833333333333339</v>
      </c>
      <c r="AL42" s="1">
        <f t="shared" si="13"/>
        <v>7</v>
      </c>
      <c r="AM42" s="1">
        <f t="shared" si="13"/>
        <v>6.9166666666666661</v>
      </c>
      <c r="AN42" s="1">
        <f t="shared" si="13"/>
        <v>6.8333333333333339</v>
      </c>
      <c r="AO42" s="1">
        <f t="shared" si="13"/>
        <v>6.75</v>
      </c>
      <c r="AP42" s="1">
        <f t="shared" si="13"/>
        <v>6.6666666666666661</v>
      </c>
      <c r="AQ42" s="1">
        <f t="shared" si="1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X42"/>
  <sheetViews>
    <sheetView zoomScale="90" zoomScaleNormal="90" workbookViewId="0">
      <pane ySplit="1" topLeftCell="A2" activePane="bottomLeft" state="frozen"/>
      <selection activeCell="N179" sqref="N179"/>
      <selection pane="bottomLeft" activeCell="N179" sqref="N179"/>
    </sheetView>
  </sheetViews>
  <sheetFormatPr baseColWidth="10" defaultRowHeight="15" x14ac:dyDescent="0.25"/>
  <cols>
    <col min="1" max="1" width="4.28515625" customWidth="1"/>
    <col min="2" max="2" width="3.85546875" customWidth="1"/>
    <col min="3" max="44" width="4.7109375" style="1" customWidth="1"/>
  </cols>
  <sheetData>
    <row r="1" spans="1:50" ht="18.75" x14ac:dyDescent="0.3">
      <c r="A1" s="3"/>
      <c r="B1" s="50"/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</row>
    <row r="2" spans="1:50" x14ac:dyDescent="0.25">
      <c r="A2" s="3"/>
      <c r="B2" s="50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25">
      <c r="A3" s="53" t="s">
        <v>2</v>
      </c>
      <c r="B3">
        <v>1</v>
      </c>
      <c r="C3" s="1">
        <f>IF('Puntuaciones Examen_31'!B3&gt;=0,'Puntuaciones Examen_31'!B3,0)</f>
        <v>0.25</v>
      </c>
      <c r="D3" s="1">
        <f>IF('Puntuaciones Examen_31'!C3&gt;=0,'Puntuaciones Examen_31'!C3,0)</f>
        <v>0.16666666666666669</v>
      </c>
      <c r="E3" s="1">
        <f>IF('Puntuaciones Examen_31'!D3&gt;=0,'Puntuaciones Examen_31'!D3,0)</f>
        <v>8.3333333333333343E-2</v>
      </c>
      <c r="F3" s="1">
        <f>IF('Puntuaciones Examen_31'!E3&gt;=0,'Puntuaciones Examen_31'!E3,0)</f>
        <v>0</v>
      </c>
      <c r="G3" s="1">
        <f>IF('Puntuaciones Examen_31'!F3&gt;=0,'Puntuaciones Examen_31'!F3,0)</f>
        <v>0</v>
      </c>
      <c r="H3" s="1">
        <f>IF('Puntuaciones Examen_31'!G3&gt;=0,'Puntuaciones Examen_31'!G3,0)</f>
        <v>0</v>
      </c>
      <c r="I3" s="1">
        <f>IF('Puntuaciones Examen_31'!H3&gt;=0,'Puntuaciones Examen_31'!H3,0)</f>
        <v>0</v>
      </c>
      <c r="J3" s="1">
        <f>IF('Puntuaciones Examen_31'!I3&gt;=0,'Puntuaciones Examen_31'!I3,0)</f>
        <v>0</v>
      </c>
      <c r="K3" s="1">
        <f>IF('Puntuaciones Examen_31'!J3&gt;=0,'Puntuaciones Examen_31'!J3,0)</f>
        <v>0</v>
      </c>
      <c r="L3" s="1">
        <f>IF('Puntuaciones Examen_31'!K3&gt;=0,'Puntuaciones Examen_31'!K3,0)</f>
        <v>0</v>
      </c>
      <c r="M3" s="1">
        <f>IF('Puntuaciones Examen_31'!L3&gt;=0,'Puntuaciones Examen_31'!L3,0)</f>
        <v>0</v>
      </c>
      <c r="N3" s="1">
        <f>IF('Puntuaciones Examen_31'!M3&gt;=0,'Puntuaciones Examen_31'!M3,0)</f>
        <v>0</v>
      </c>
      <c r="O3" s="1">
        <f>IF('Puntuaciones Examen_31'!N3&gt;=0,'Puntuaciones Examen_31'!N3,0)</f>
        <v>0</v>
      </c>
      <c r="P3" s="1">
        <f>IF('Puntuaciones Examen_31'!O3&gt;=0,'Puntuaciones Examen_31'!O3,0)</f>
        <v>0</v>
      </c>
      <c r="Q3" s="1">
        <f>IF('Puntuaciones Examen_31'!P3&gt;=0,'Puntuaciones Examen_31'!P3,0)</f>
        <v>0</v>
      </c>
      <c r="R3" s="1">
        <f>IF('Puntuaciones Examen_31'!Q3&gt;=0,'Puntuaciones Examen_31'!Q3,0)</f>
        <v>0</v>
      </c>
      <c r="S3" s="1">
        <f>IF('Puntuaciones Examen_31'!R3&gt;=0,'Puntuaciones Examen_31'!R3,0)</f>
        <v>0</v>
      </c>
      <c r="T3" s="1">
        <f>IF('Puntuaciones Examen_31'!S3&gt;=0,'Puntuaciones Examen_31'!S3,0)</f>
        <v>0</v>
      </c>
      <c r="U3" s="1">
        <f>IF('Puntuaciones Examen_31'!T3&gt;=0,'Puntuaciones Examen_31'!T3,0)</f>
        <v>0</v>
      </c>
      <c r="V3" s="1">
        <f>IF('Puntuaciones Examen_31'!U3&gt;=0,'Puntuaciones Examen_31'!U3,0)</f>
        <v>0</v>
      </c>
      <c r="W3" s="1">
        <f>IF('Puntuaciones Examen_31'!V3&gt;=0,'Puntuaciones Examen_31'!V3,0)</f>
        <v>0</v>
      </c>
      <c r="X3" s="1">
        <f>IF('Puntuaciones Examen_31'!W3&gt;=0,'Puntuaciones Examen_31'!W3,0)</f>
        <v>0</v>
      </c>
      <c r="Y3" s="1">
        <f>IF('Puntuaciones Examen_31'!X3&gt;=0,'Puntuaciones Examen_31'!X3,0)</f>
        <v>0</v>
      </c>
      <c r="Z3" s="1">
        <f>IF('Puntuaciones Examen_31'!Y3&gt;=0,'Puntuaciones Examen_31'!Y3,0)</f>
        <v>0</v>
      </c>
      <c r="AA3" s="1">
        <f>IF('Puntuaciones Examen_31'!Z3&gt;=0,'Puntuaciones Examen_31'!Z3,0)</f>
        <v>0</v>
      </c>
      <c r="AB3" s="1">
        <f>IF('Puntuaciones Examen_31'!AA3&gt;=0,'Puntuaciones Examen_31'!AA3,0)</f>
        <v>0</v>
      </c>
      <c r="AC3" s="1">
        <f>IF('Puntuaciones Examen_31'!AB3&gt;=0,'Puntuaciones Examen_31'!AB3,0)</f>
        <v>0</v>
      </c>
      <c r="AD3" s="1">
        <f>IF('Puntuaciones Examen_31'!AC3&gt;=0,'Puntuaciones Examen_31'!AC3,0)</f>
        <v>0</v>
      </c>
      <c r="AE3" s="1">
        <f>IF('Puntuaciones Examen_31'!AD3&gt;=0,'Puntuaciones Examen_31'!AD3,0)</f>
        <v>0</v>
      </c>
      <c r="AF3" s="1">
        <f>IF('Puntuaciones Examen_31'!AE3&gt;=0,'Puntuaciones Examen_31'!AE3,0)</f>
        <v>0</v>
      </c>
      <c r="AG3" s="1">
        <f>IF('Puntuaciones Examen_31'!AF3&gt;=0,'Puntuaciones Examen_31'!AF3,0)</f>
        <v>0</v>
      </c>
      <c r="AH3" s="1">
        <f>IF('Puntuaciones Examen_31'!AG3&gt;=0,'Puntuaciones Examen_31'!AG3,0)</f>
        <v>0</v>
      </c>
      <c r="AI3" s="1">
        <f>IF('Puntuaciones Examen_31'!AH3&gt;=0,'Puntuaciones Examen_31'!AH3,0)</f>
        <v>0</v>
      </c>
      <c r="AJ3" s="1">
        <f>IF('Puntuaciones Examen_31'!AI3&gt;=0,'Puntuaciones Examen_31'!AI3,0)</f>
        <v>0</v>
      </c>
      <c r="AK3" s="1">
        <f>IF('Puntuaciones Examen_31'!AJ3&gt;=0,'Puntuaciones Examen_31'!AJ3,0)</f>
        <v>0</v>
      </c>
      <c r="AL3" s="1">
        <f>IF('Puntuaciones Examen_31'!AK3&gt;=0,'Puntuaciones Examen_31'!AK3,0)</f>
        <v>0</v>
      </c>
      <c r="AM3" s="1">
        <f>IF('Puntuaciones Examen_31'!AL3&gt;=0,'Puntuaciones Examen_31'!AL3,0)</f>
        <v>0</v>
      </c>
      <c r="AN3" s="1">
        <f>IF('Puntuaciones Examen_31'!AM3&gt;=0,'Puntuaciones Examen_31'!AM3,0)</f>
        <v>0</v>
      </c>
      <c r="AO3" s="1">
        <f>IF('Puntuaciones Examen_31'!AN3&gt;=0,'Puntuaciones Examen_31'!AN3,0)</f>
        <v>0</v>
      </c>
      <c r="AP3" s="1">
        <f>IF('Puntuaciones Examen_31'!AO3&gt;=0,'Puntuaciones Examen_31'!AO3,0)</f>
        <v>0</v>
      </c>
      <c r="AS3" s="1"/>
      <c r="AT3" s="1"/>
    </row>
    <row r="4" spans="1:50" x14ac:dyDescent="0.25">
      <c r="A4" s="53"/>
      <c r="B4">
        <v>2</v>
      </c>
      <c r="C4" s="1">
        <f>IF('Puntuaciones Examen_31'!B4&gt;=0,'Puntuaciones Examen_31'!B4,0)</f>
        <v>0.5</v>
      </c>
      <c r="D4" s="1">
        <f>IF('Puntuaciones Examen_31'!C4&gt;=0,'Puntuaciones Examen_31'!C4,0)</f>
        <v>0.41666666666666669</v>
      </c>
      <c r="E4" s="1">
        <f>IF('Puntuaciones Examen_31'!D4&gt;=0,'Puntuaciones Examen_31'!D4,0)</f>
        <v>0.33333333333333337</v>
      </c>
      <c r="F4" s="1">
        <f>IF('Puntuaciones Examen_31'!E4&gt;=0,'Puntuaciones Examen_31'!E4,0)</f>
        <v>0.25</v>
      </c>
      <c r="G4" s="1">
        <f>IF('Puntuaciones Examen_31'!F4&gt;=0,'Puntuaciones Examen_31'!F4,0)</f>
        <v>0.16666666666666669</v>
      </c>
      <c r="H4" s="1">
        <f>IF('Puntuaciones Examen_31'!G4&gt;=0,'Puntuaciones Examen_31'!G4,0)</f>
        <v>8.3333333333333315E-2</v>
      </c>
      <c r="I4" s="1">
        <f>IF('Puntuaciones Examen_31'!H4&gt;=0,'Puntuaciones Examen_31'!H4,0)</f>
        <v>0</v>
      </c>
      <c r="J4" s="1">
        <f>IF('Puntuaciones Examen_31'!I4&gt;=0,'Puntuaciones Examen_31'!I4,0)</f>
        <v>0</v>
      </c>
      <c r="K4" s="1">
        <f>IF('Puntuaciones Examen_31'!J4&gt;=0,'Puntuaciones Examen_31'!J4,0)</f>
        <v>0</v>
      </c>
      <c r="L4" s="1">
        <f>IF('Puntuaciones Examen_31'!K4&gt;=0,'Puntuaciones Examen_31'!K4,0)</f>
        <v>0</v>
      </c>
      <c r="M4" s="1">
        <f>IF('Puntuaciones Examen_31'!L4&gt;=0,'Puntuaciones Examen_31'!L4,0)</f>
        <v>0</v>
      </c>
      <c r="N4" s="1">
        <f>IF('Puntuaciones Examen_31'!M4&gt;=0,'Puntuaciones Examen_31'!M4,0)</f>
        <v>0</v>
      </c>
      <c r="O4" s="1">
        <f>IF('Puntuaciones Examen_31'!N4&gt;=0,'Puntuaciones Examen_31'!N4,0)</f>
        <v>0</v>
      </c>
      <c r="P4" s="1">
        <f>IF('Puntuaciones Examen_31'!O4&gt;=0,'Puntuaciones Examen_31'!O4,0)</f>
        <v>0</v>
      </c>
      <c r="Q4" s="1">
        <f>IF('Puntuaciones Examen_31'!P4&gt;=0,'Puntuaciones Examen_31'!P4,0)</f>
        <v>0</v>
      </c>
      <c r="R4" s="1">
        <f>IF('Puntuaciones Examen_31'!Q4&gt;=0,'Puntuaciones Examen_31'!Q4,0)</f>
        <v>0</v>
      </c>
      <c r="S4" s="1">
        <f>IF('Puntuaciones Examen_31'!R4&gt;=0,'Puntuaciones Examen_31'!R4,0)</f>
        <v>0</v>
      </c>
      <c r="T4" s="1">
        <f>IF('Puntuaciones Examen_31'!S4&gt;=0,'Puntuaciones Examen_31'!S4,0)</f>
        <v>0</v>
      </c>
      <c r="U4" s="1">
        <f>IF('Puntuaciones Examen_31'!T4&gt;=0,'Puntuaciones Examen_31'!T4,0)</f>
        <v>0</v>
      </c>
      <c r="V4" s="1">
        <f>IF('Puntuaciones Examen_31'!U4&gt;=0,'Puntuaciones Examen_31'!U4,0)</f>
        <v>0</v>
      </c>
      <c r="W4" s="1">
        <f>IF('Puntuaciones Examen_31'!V4&gt;=0,'Puntuaciones Examen_31'!V4,0)</f>
        <v>0</v>
      </c>
      <c r="X4" s="1">
        <f>IF('Puntuaciones Examen_31'!W4&gt;=0,'Puntuaciones Examen_31'!W4,0)</f>
        <v>0</v>
      </c>
      <c r="Y4" s="1">
        <f>IF('Puntuaciones Examen_31'!X4&gt;=0,'Puntuaciones Examen_31'!X4,0)</f>
        <v>0</v>
      </c>
      <c r="Z4" s="1">
        <f>IF('Puntuaciones Examen_31'!Y4&gt;=0,'Puntuaciones Examen_31'!Y4,0)</f>
        <v>0</v>
      </c>
      <c r="AA4" s="1">
        <f>IF('Puntuaciones Examen_31'!Z4&gt;=0,'Puntuaciones Examen_31'!Z4,0)</f>
        <v>0</v>
      </c>
      <c r="AB4" s="1">
        <f>IF('Puntuaciones Examen_31'!AA4&gt;=0,'Puntuaciones Examen_31'!AA4,0)</f>
        <v>0</v>
      </c>
      <c r="AC4" s="1">
        <f>IF('Puntuaciones Examen_31'!AB4&gt;=0,'Puntuaciones Examen_31'!AB4,0)</f>
        <v>0</v>
      </c>
      <c r="AD4" s="1">
        <f>IF('Puntuaciones Examen_31'!AC4&gt;=0,'Puntuaciones Examen_31'!AC4,0)</f>
        <v>0</v>
      </c>
      <c r="AE4" s="1">
        <f>IF('Puntuaciones Examen_31'!AD4&gt;=0,'Puntuaciones Examen_31'!AD4,0)</f>
        <v>0</v>
      </c>
      <c r="AF4" s="1">
        <f>IF('Puntuaciones Examen_31'!AE4&gt;=0,'Puntuaciones Examen_31'!AE4,0)</f>
        <v>0</v>
      </c>
      <c r="AG4" s="1">
        <f>IF('Puntuaciones Examen_31'!AF4&gt;=0,'Puntuaciones Examen_31'!AF4,0)</f>
        <v>0</v>
      </c>
      <c r="AH4" s="1">
        <f>IF('Puntuaciones Examen_31'!AG4&gt;=0,'Puntuaciones Examen_31'!AG4,0)</f>
        <v>0</v>
      </c>
      <c r="AI4" s="1">
        <f>IF('Puntuaciones Examen_31'!AH4&gt;=0,'Puntuaciones Examen_31'!AH4,0)</f>
        <v>0</v>
      </c>
      <c r="AJ4" s="1">
        <f>IF('Puntuaciones Examen_31'!AI4&gt;=0,'Puntuaciones Examen_31'!AI4,0)</f>
        <v>0</v>
      </c>
      <c r="AK4" s="1">
        <f>IF('Puntuaciones Examen_31'!AJ4&gt;=0,'Puntuaciones Examen_31'!AJ4,0)</f>
        <v>0</v>
      </c>
      <c r="AL4" s="1">
        <f>IF('Puntuaciones Examen_31'!AK4&gt;=0,'Puntuaciones Examen_31'!AK4,0)</f>
        <v>0</v>
      </c>
      <c r="AM4" s="1">
        <f>IF('Puntuaciones Examen_31'!AL4&gt;=0,'Puntuaciones Examen_31'!AL4,0)</f>
        <v>0</v>
      </c>
      <c r="AN4" s="1">
        <f>IF('Puntuaciones Examen_31'!AM4&gt;=0,'Puntuaciones Examen_31'!AM4,0)</f>
        <v>0</v>
      </c>
      <c r="AO4" s="1">
        <f>IF('Puntuaciones Examen_31'!AN4&gt;=0,'Puntuaciones Examen_31'!AN4,0)</f>
        <v>0</v>
      </c>
      <c r="AS4" s="1"/>
      <c r="AT4" s="1"/>
    </row>
    <row r="5" spans="1:50" x14ac:dyDescent="0.25">
      <c r="A5" s="53"/>
      <c r="B5">
        <v>3</v>
      </c>
      <c r="C5" s="1">
        <f>IF('Puntuaciones Examen_31'!B5&gt;=0,'Puntuaciones Examen_31'!B5,0)</f>
        <v>0.75</v>
      </c>
      <c r="D5" s="1">
        <f>IF('Puntuaciones Examen_31'!C5&gt;=0,'Puntuaciones Examen_31'!C5,0)</f>
        <v>0.66666666666666663</v>
      </c>
      <c r="E5" s="1">
        <f>IF('Puntuaciones Examen_31'!D5&gt;=0,'Puntuaciones Examen_31'!D5,0)</f>
        <v>0.58333333333333337</v>
      </c>
      <c r="F5" s="1">
        <f>IF('Puntuaciones Examen_31'!E5&gt;=0,'Puntuaciones Examen_31'!E5,0)</f>
        <v>0.5</v>
      </c>
      <c r="G5" s="1">
        <f>IF('Puntuaciones Examen_31'!F5&gt;=0,'Puntuaciones Examen_31'!F5,0)</f>
        <v>0.41666666666666669</v>
      </c>
      <c r="H5" s="1">
        <f>IF('Puntuaciones Examen_31'!G5&gt;=0,'Puntuaciones Examen_31'!G5,0)</f>
        <v>0.33333333333333331</v>
      </c>
      <c r="I5" s="1">
        <f>IF('Puntuaciones Examen_31'!H5&gt;=0,'Puntuaciones Examen_31'!H5,0)</f>
        <v>0.25</v>
      </c>
      <c r="J5" s="1">
        <f>IF('Puntuaciones Examen_31'!I5&gt;=0,'Puntuaciones Examen_31'!I5,0)</f>
        <v>0.16666666666666663</v>
      </c>
      <c r="K5" s="1">
        <f>IF('Puntuaciones Examen_31'!J5&gt;=0,'Puntuaciones Examen_31'!J5,0)</f>
        <v>8.333333333333337E-2</v>
      </c>
      <c r="L5" s="1">
        <f>IF('Puntuaciones Examen_31'!K5&gt;=0,'Puntuaciones Examen_31'!K5,0)</f>
        <v>0</v>
      </c>
      <c r="M5" s="1">
        <f>IF('Puntuaciones Examen_31'!L5&gt;=0,'Puntuaciones Examen_31'!L5,0)</f>
        <v>0</v>
      </c>
      <c r="N5" s="1">
        <f>IF('Puntuaciones Examen_31'!M5&gt;=0,'Puntuaciones Examen_31'!M5,0)</f>
        <v>0</v>
      </c>
      <c r="O5" s="1">
        <f>IF('Puntuaciones Examen_31'!N5&gt;=0,'Puntuaciones Examen_31'!N5,0)</f>
        <v>0</v>
      </c>
      <c r="P5" s="1">
        <f>IF('Puntuaciones Examen_31'!O5&gt;=0,'Puntuaciones Examen_31'!O5,0)</f>
        <v>0</v>
      </c>
      <c r="Q5" s="1">
        <f>IF('Puntuaciones Examen_31'!P5&gt;=0,'Puntuaciones Examen_31'!P5,0)</f>
        <v>0</v>
      </c>
      <c r="R5" s="1">
        <f>IF('Puntuaciones Examen_31'!Q5&gt;=0,'Puntuaciones Examen_31'!Q5,0)</f>
        <v>0</v>
      </c>
      <c r="S5" s="1">
        <f>IF('Puntuaciones Examen_31'!R5&gt;=0,'Puntuaciones Examen_31'!R5,0)</f>
        <v>0</v>
      </c>
      <c r="T5" s="1">
        <f>IF('Puntuaciones Examen_31'!S5&gt;=0,'Puntuaciones Examen_31'!S5,0)</f>
        <v>0</v>
      </c>
      <c r="U5" s="1">
        <f>IF('Puntuaciones Examen_31'!T5&gt;=0,'Puntuaciones Examen_31'!T5,0)</f>
        <v>0</v>
      </c>
      <c r="V5" s="1">
        <f>IF('Puntuaciones Examen_31'!U5&gt;=0,'Puntuaciones Examen_31'!U5,0)</f>
        <v>0</v>
      </c>
      <c r="W5" s="1">
        <f>IF('Puntuaciones Examen_31'!V5&gt;=0,'Puntuaciones Examen_31'!V5,0)</f>
        <v>0</v>
      </c>
      <c r="X5" s="1">
        <f>IF('Puntuaciones Examen_31'!W5&gt;=0,'Puntuaciones Examen_31'!W5,0)</f>
        <v>0</v>
      </c>
      <c r="Y5" s="1">
        <f>IF('Puntuaciones Examen_31'!X5&gt;=0,'Puntuaciones Examen_31'!X5,0)</f>
        <v>0</v>
      </c>
      <c r="Z5" s="1">
        <f>IF('Puntuaciones Examen_31'!Y5&gt;=0,'Puntuaciones Examen_31'!Y5,0)</f>
        <v>0</v>
      </c>
      <c r="AA5" s="1">
        <f>IF('Puntuaciones Examen_31'!Z5&gt;=0,'Puntuaciones Examen_31'!Z5,0)</f>
        <v>0</v>
      </c>
      <c r="AB5" s="1">
        <f>IF('Puntuaciones Examen_31'!AA5&gt;=0,'Puntuaciones Examen_31'!AA5,0)</f>
        <v>0</v>
      </c>
      <c r="AC5" s="1">
        <f>IF('Puntuaciones Examen_31'!AB5&gt;=0,'Puntuaciones Examen_31'!AB5,0)</f>
        <v>0</v>
      </c>
      <c r="AD5" s="1">
        <f>IF('Puntuaciones Examen_31'!AC5&gt;=0,'Puntuaciones Examen_31'!AC5,0)</f>
        <v>0</v>
      </c>
      <c r="AE5" s="1">
        <f>IF('Puntuaciones Examen_31'!AD5&gt;=0,'Puntuaciones Examen_31'!AD5,0)</f>
        <v>0</v>
      </c>
      <c r="AF5" s="1">
        <f>IF('Puntuaciones Examen_31'!AE5&gt;=0,'Puntuaciones Examen_31'!AE5,0)</f>
        <v>0</v>
      </c>
      <c r="AG5" s="1">
        <f>IF('Puntuaciones Examen_31'!AF5&gt;=0,'Puntuaciones Examen_31'!AF5,0)</f>
        <v>0</v>
      </c>
      <c r="AH5" s="1">
        <f>IF('Puntuaciones Examen_31'!AG5&gt;=0,'Puntuaciones Examen_31'!AG5,0)</f>
        <v>0</v>
      </c>
      <c r="AI5" s="1">
        <f>IF('Puntuaciones Examen_31'!AH5&gt;=0,'Puntuaciones Examen_31'!AH5,0)</f>
        <v>0</v>
      </c>
      <c r="AJ5" s="1">
        <f>IF('Puntuaciones Examen_31'!AI5&gt;=0,'Puntuaciones Examen_31'!AI5,0)</f>
        <v>0</v>
      </c>
      <c r="AK5" s="1">
        <f>IF('Puntuaciones Examen_31'!AJ5&gt;=0,'Puntuaciones Examen_31'!AJ5,0)</f>
        <v>0</v>
      </c>
      <c r="AL5" s="1">
        <f>IF('Puntuaciones Examen_31'!AK5&gt;=0,'Puntuaciones Examen_31'!AK5,0)</f>
        <v>0</v>
      </c>
      <c r="AM5" s="1">
        <f>IF('Puntuaciones Examen_31'!AL5&gt;=0,'Puntuaciones Examen_31'!AL5,0)</f>
        <v>0</v>
      </c>
      <c r="AN5" s="1">
        <f>IF('Puntuaciones Examen_31'!AM5&gt;=0,'Puntuaciones Examen_31'!AM5,0)</f>
        <v>0</v>
      </c>
      <c r="AS5" s="1"/>
      <c r="AT5" s="1"/>
    </row>
    <row r="6" spans="1:50" x14ac:dyDescent="0.25">
      <c r="A6" s="53"/>
      <c r="B6">
        <v>4</v>
      </c>
      <c r="C6" s="1">
        <f>IF('Puntuaciones Examen_31'!B6&gt;=0,'Puntuaciones Examen_31'!B6,0)</f>
        <v>1</v>
      </c>
      <c r="D6" s="1">
        <f>IF('Puntuaciones Examen_31'!C6&gt;=0,'Puntuaciones Examen_31'!C6,0)</f>
        <v>0.91666666666666663</v>
      </c>
      <c r="E6" s="1">
        <f>IF('Puntuaciones Examen_31'!D6&gt;=0,'Puntuaciones Examen_31'!D6,0)</f>
        <v>0.83333333333333337</v>
      </c>
      <c r="F6" s="1">
        <f>IF('Puntuaciones Examen_31'!E6&gt;=0,'Puntuaciones Examen_31'!E6,0)</f>
        <v>0.75</v>
      </c>
      <c r="G6" s="1">
        <f>IF('Puntuaciones Examen_31'!F6&gt;=0,'Puntuaciones Examen_31'!F6,0)</f>
        <v>0.66666666666666674</v>
      </c>
      <c r="H6" s="1">
        <f>IF('Puntuaciones Examen_31'!G6&gt;=0,'Puntuaciones Examen_31'!G6,0)</f>
        <v>0.58333333333333326</v>
      </c>
      <c r="I6" s="1">
        <f>IF('Puntuaciones Examen_31'!H6&gt;=0,'Puntuaciones Examen_31'!H6,0)</f>
        <v>0.5</v>
      </c>
      <c r="J6" s="1">
        <f>IF('Puntuaciones Examen_31'!I6&gt;=0,'Puntuaciones Examen_31'!I6,0)</f>
        <v>0.41666666666666663</v>
      </c>
      <c r="K6" s="1">
        <f>IF('Puntuaciones Examen_31'!J6&gt;=0,'Puntuaciones Examen_31'!J6,0)</f>
        <v>0.33333333333333337</v>
      </c>
      <c r="L6" s="1">
        <f>IF('Puntuaciones Examen_31'!K6&gt;=0,'Puntuaciones Examen_31'!K6,0)</f>
        <v>0.25</v>
      </c>
      <c r="M6" s="1">
        <f>IF('Puntuaciones Examen_31'!L6&gt;=0,'Puntuaciones Examen_31'!L6,0)</f>
        <v>0.16666666666666663</v>
      </c>
      <c r="N6" s="1">
        <f>IF('Puntuaciones Examen_31'!M6&gt;=0,'Puntuaciones Examen_31'!M6,0)</f>
        <v>8.333333333333337E-2</v>
      </c>
      <c r="O6" s="1">
        <f>IF('Puntuaciones Examen_31'!N6&gt;=0,'Puntuaciones Examen_31'!N6,0)</f>
        <v>0</v>
      </c>
      <c r="P6" s="1">
        <f>IF('Puntuaciones Examen_31'!O6&gt;=0,'Puntuaciones Examen_31'!O6,0)</f>
        <v>0</v>
      </c>
      <c r="Q6" s="1">
        <f>IF('Puntuaciones Examen_31'!P6&gt;=0,'Puntuaciones Examen_31'!P6,0)</f>
        <v>0</v>
      </c>
      <c r="R6" s="1">
        <f>IF('Puntuaciones Examen_31'!Q6&gt;=0,'Puntuaciones Examen_31'!Q6,0)</f>
        <v>0</v>
      </c>
      <c r="S6" s="1">
        <f>IF('Puntuaciones Examen_31'!R6&gt;=0,'Puntuaciones Examen_31'!R6,0)</f>
        <v>0</v>
      </c>
      <c r="T6" s="1">
        <f>IF('Puntuaciones Examen_31'!S6&gt;=0,'Puntuaciones Examen_31'!S6,0)</f>
        <v>0</v>
      </c>
      <c r="U6" s="1">
        <f>IF('Puntuaciones Examen_31'!T6&gt;=0,'Puntuaciones Examen_31'!T6,0)</f>
        <v>0</v>
      </c>
      <c r="V6" s="1">
        <f>IF('Puntuaciones Examen_31'!U6&gt;=0,'Puntuaciones Examen_31'!U6,0)</f>
        <v>0</v>
      </c>
      <c r="W6" s="1">
        <f>IF('Puntuaciones Examen_31'!V6&gt;=0,'Puntuaciones Examen_31'!V6,0)</f>
        <v>0</v>
      </c>
      <c r="X6" s="1">
        <f>IF('Puntuaciones Examen_31'!W6&gt;=0,'Puntuaciones Examen_31'!W6,0)</f>
        <v>0</v>
      </c>
      <c r="Y6" s="1">
        <f>IF('Puntuaciones Examen_31'!X6&gt;=0,'Puntuaciones Examen_31'!X6,0)</f>
        <v>0</v>
      </c>
      <c r="Z6" s="1">
        <f>IF('Puntuaciones Examen_31'!Y6&gt;=0,'Puntuaciones Examen_31'!Y6,0)</f>
        <v>0</v>
      </c>
      <c r="AA6" s="1">
        <f>IF('Puntuaciones Examen_31'!Z6&gt;=0,'Puntuaciones Examen_31'!Z6,0)</f>
        <v>0</v>
      </c>
      <c r="AB6" s="1">
        <f>IF('Puntuaciones Examen_31'!AA6&gt;=0,'Puntuaciones Examen_31'!AA6,0)</f>
        <v>0</v>
      </c>
      <c r="AC6" s="1">
        <f>IF('Puntuaciones Examen_31'!AB6&gt;=0,'Puntuaciones Examen_31'!AB6,0)</f>
        <v>0</v>
      </c>
      <c r="AD6" s="1">
        <f>IF('Puntuaciones Examen_31'!AC6&gt;=0,'Puntuaciones Examen_31'!AC6,0)</f>
        <v>0</v>
      </c>
      <c r="AE6" s="1">
        <f>IF('Puntuaciones Examen_31'!AD6&gt;=0,'Puntuaciones Examen_31'!AD6,0)</f>
        <v>0</v>
      </c>
      <c r="AF6" s="1">
        <f>IF('Puntuaciones Examen_31'!AE6&gt;=0,'Puntuaciones Examen_31'!AE6,0)</f>
        <v>0</v>
      </c>
      <c r="AG6" s="1">
        <f>IF('Puntuaciones Examen_31'!AF6&gt;=0,'Puntuaciones Examen_31'!AF6,0)</f>
        <v>0</v>
      </c>
      <c r="AH6" s="1">
        <f>IF('Puntuaciones Examen_31'!AG6&gt;=0,'Puntuaciones Examen_31'!AG6,0)</f>
        <v>0</v>
      </c>
      <c r="AI6" s="1">
        <f>IF('Puntuaciones Examen_31'!AH6&gt;=0,'Puntuaciones Examen_31'!AH6,0)</f>
        <v>0</v>
      </c>
      <c r="AJ6" s="1">
        <f>IF('Puntuaciones Examen_31'!AI6&gt;=0,'Puntuaciones Examen_31'!AI6,0)</f>
        <v>0</v>
      </c>
      <c r="AK6" s="1">
        <f>IF('Puntuaciones Examen_31'!AJ6&gt;=0,'Puntuaciones Examen_31'!AJ6,0)</f>
        <v>0</v>
      </c>
      <c r="AL6" s="1">
        <f>IF('Puntuaciones Examen_31'!AK6&gt;=0,'Puntuaciones Examen_31'!AK6,0)</f>
        <v>0</v>
      </c>
      <c r="AM6" s="1">
        <f>IF('Puntuaciones Examen_31'!AL6&gt;=0,'Puntuaciones Examen_31'!AL6,0)</f>
        <v>0</v>
      </c>
      <c r="AS6" s="1"/>
      <c r="AT6" s="1"/>
    </row>
    <row r="7" spans="1:50" x14ac:dyDescent="0.25">
      <c r="A7" s="53"/>
      <c r="B7">
        <v>5</v>
      </c>
      <c r="C7" s="1">
        <f>IF('Puntuaciones Examen_31'!B7&gt;=0,'Puntuaciones Examen_31'!B7,0)</f>
        <v>1.25</v>
      </c>
      <c r="D7" s="1">
        <f>IF('Puntuaciones Examen_31'!C7&gt;=0,'Puntuaciones Examen_31'!C7,0)</f>
        <v>1.1666666666666667</v>
      </c>
      <c r="E7" s="1">
        <f>IF('Puntuaciones Examen_31'!D7&gt;=0,'Puntuaciones Examen_31'!D7,0)</f>
        <v>1.0833333333333333</v>
      </c>
      <c r="F7" s="1">
        <f>IF('Puntuaciones Examen_31'!E7&gt;=0,'Puntuaciones Examen_31'!E7,0)</f>
        <v>1</v>
      </c>
      <c r="G7" s="1">
        <f>IF('Puntuaciones Examen_31'!F7&gt;=0,'Puntuaciones Examen_31'!F7,0)</f>
        <v>0.91666666666666674</v>
      </c>
      <c r="H7" s="1">
        <f>IF('Puntuaciones Examen_31'!G7&gt;=0,'Puntuaciones Examen_31'!G7,0)</f>
        <v>0.83333333333333326</v>
      </c>
      <c r="I7" s="1">
        <f>IF('Puntuaciones Examen_31'!H7&gt;=0,'Puntuaciones Examen_31'!H7,0)</f>
        <v>0.75</v>
      </c>
      <c r="J7" s="1">
        <f>IF('Puntuaciones Examen_31'!I7&gt;=0,'Puntuaciones Examen_31'!I7,0)</f>
        <v>0.66666666666666663</v>
      </c>
      <c r="K7" s="1">
        <f>IF('Puntuaciones Examen_31'!J7&gt;=0,'Puntuaciones Examen_31'!J7,0)</f>
        <v>0.58333333333333337</v>
      </c>
      <c r="L7" s="1">
        <f>IF('Puntuaciones Examen_31'!K7&gt;=0,'Puntuaciones Examen_31'!K7,0)</f>
        <v>0.5</v>
      </c>
      <c r="M7" s="1">
        <f>IF('Puntuaciones Examen_31'!L7&gt;=0,'Puntuaciones Examen_31'!L7,0)</f>
        <v>0.41666666666666663</v>
      </c>
      <c r="N7" s="1">
        <f>IF('Puntuaciones Examen_31'!M7&gt;=0,'Puntuaciones Examen_31'!M7,0)</f>
        <v>0.33333333333333337</v>
      </c>
      <c r="O7" s="1">
        <f>IF('Puntuaciones Examen_31'!N7&gt;=0,'Puntuaciones Examen_31'!N7,0)</f>
        <v>0.25</v>
      </c>
      <c r="P7" s="1">
        <f>IF('Puntuaciones Examen_31'!O7&gt;=0,'Puntuaciones Examen_31'!O7,0)</f>
        <v>0.16666666666666674</v>
      </c>
      <c r="Q7" s="1">
        <f>IF('Puntuaciones Examen_31'!P7&gt;=0,'Puntuaciones Examen_31'!P7,0)</f>
        <v>8.3333333333333259E-2</v>
      </c>
      <c r="R7" s="1">
        <f>IF('Puntuaciones Examen_31'!Q7&gt;=0,'Puntuaciones Examen_31'!Q7,0)</f>
        <v>0</v>
      </c>
      <c r="S7" s="1">
        <f>IF('Puntuaciones Examen_31'!R7&gt;=0,'Puntuaciones Examen_31'!R7,0)</f>
        <v>0</v>
      </c>
      <c r="T7" s="1">
        <f>IF('Puntuaciones Examen_31'!S7&gt;=0,'Puntuaciones Examen_31'!S7,0)</f>
        <v>0</v>
      </c>
      <c r="U7" s="1">
        <f>IF('Puntuaciones Examen_31'!T7&gt;=0,'Puntuaciones Examen_31'!T7,0)</f>
        <v>0</v>
      </c>
      <c r="V7" s="1">
        <f>IF('Puntuaciones Examen_31'!U7&gt;=0,'Puntuaciones Examen_31'!U7,0)</f>
        <v>0</v>
      </c>
      <c r="W7" s="1">
        <f>IF('Puntuaciones Examen_31'!V7&gt;=0,'Puntuaciones Examen_31'!V7,0)</f>
        <v>0</v>
      </c>
      <c r="X7" s="1">
        <f>IF('Puntuaciones Examen_31'!W7&gt;=0,'Puntuaciones Examen_31'!W7,0)</f>
        <v>0</v>
      </c>
      <c r="Y7" s="1">
        <f>IF('Puntuaciones Examen_31'!X7&gt;=0,'Puntuaciones Examen_31'!X7,0)</f>
        <v>0</v>
      </c>
      <c r="Z7" s="1">
        <f>IF('Puntuaciones Examen_31'!Y7&gt;=0,'Puntuaciones Examen_31'!Y7,0)</f>
        <v>0</v>
      </c>
      <c r="AA7" s="1">
        <f>IF('Puntuaciones Examen_31'!Z7&gt;=0,'Puntuaciones Examen_31'!Z7,0)</f>
        <v>0</v>
      </c>
      <c r="AB7" s="1">
        <f>IF('Puntuaciones Examen_31'!AA7&gt;=0,'Puntuaciones Examen_31'!AA7,0)</f>
        <v>0</v>
      </c>
      <c r="AC7" s="1">
        <f>IF('Puntuaciones Examen_31'!AB7&gt;=0,'Puntuaciones Examen_31'!AB7,0)</f>
        <v>0</v>
      </c>
      <c r="AD7" s="1">
        <f>IF('Puntuaciones Examen_31'!AC7&gt;=0,'Puntuaciones Examen_31'!AC7,0)</f>
        <v>0</v>
      </c>
      <c r="AE7" s="1">
        <f>IF('Puntuaciones Examen_31'!AD7&gt;=0,'Puntuaciones Examen_31'!AD7,0)</f>
        <v>0</v>
      </c>
      <c r="AF7" s="1">
        <f>IF('Puntuaciones Examen_31'!AE7&gt;=0,'Puntuaciones Examen_31'!AE7,0)</f>
        <v>0</v>
      </c>
      <c r="AG7" s="1">
        <f>IF('Puntuaciones Examen_31'!AF7&gt;=0,'Puntuaciones Examen_31'!AF7,0)</f>
        <v>0</v>
      </c>
      <c r="AH7" s="1">
        <f>IF('Puntuaciones Examen_31'!AG7&gt;=0,'Puntuaciones Examen_31'!AG7,0)</f>
        <v>0</v>
      </c>
      <c r="AI7" s="1">
        <f>IF('Puntuaciones Examen_31'!AH7&gt;=0,'Puntuaciones Examen_31'!AH7,0)</f>
        <v>0</v>
      </c>
      <c r="AJ7" s="1">
        <f>IF('Puntuaciones Examen_31'!AI7&gt;=0,'Puntuaciones Examen_31'!AI7,0)</f>
        <v>0</v>
      </c>
      <c r="AK7" s="1">
        <f>IF('Puntuaciones Examen_31'!AJ7&gt;=0,'Puntuaciones Examen_31'!AJ7,0)</f>
        <v>0</v>
      </c>
      <c r="AL7" s="1">
        <f>IF('Puntuaciones Examen_31'!AK7&gt;=0,'Puntuaciones Examen_31'!AK7,0)</f>
        <v>0</v>
      </c>
      <c r="AS7" s="1"/>
      <c r="AT7" s="1"/>
    </row>
    <row r="8" spans="1:50" x14ac:dyDescent="0.25">
      <c r="A8" s="53"/>
      <c r="B8">
        <v>6</v>
      </c>
      <c r="C8" s="1">
        <f>IF('Puntuaciones Examen_31'!B8&gt;=0,'Puntuaciones Examen_31'!B8,0)</f>
        <v>1.5</v>
      </c>
      <c r="D8" s="1">
        <f>IF('Puntuaciones Examen_31'!C8&gt;=0,'Puntuaciones Examen_31'!C8,0)</f>
        <v>1.4166666666666667</v>
      </c>
      <c r="E8" s="1">
        <f>IF('Puntuaciones Examen_31'!D8&gt;=0,'Puntuaciones Examen_31'!D8,0)</f>
        <v>1.3333333333333333</v>
      </c>
      <c r="F8" s="1">
        <f>IF('Puntuaciones Examen_31'!E8&gt;=0,'Puntuaciones Examen_31'!E8,0)</f>
        <v>1.25</v>
      </c>
      <c r="G8" s="1">
        <f>IF('Puntuaciones Examen_31'!F8&gt;=0,'Puntuaciones Examen_31'!F8,0)</f>
        <v>1.1666666666666667</v>
      </c>
      <c r="H8" s="1">
        <f>IF('Puntuaciones Examen_31'!G8&gt;=0,'Puntuaciones Examen_31'!G8,0)</f>
        <v>1.0833333333333333</v>
      </c>
      <c r="I8" s="1">
        <f>IF('Puntuaciones Examen_31'!H8&gt;=0,'Puntuaciones Examen_31'!H8,0)</f>
        <v>1</v>
      </c>
      <c r="J8" s="1">
        <f>IF('Puntuaciones Examen_31'!I8&gt;=0,'Puntuaciones Examen_31'!I8,0)</f>
        <v>0.91666666666666663</v>
      </c>
      <c r="K8" s="1">
        <f>IF('Puntuaciones Examen_31'!J8&gt;=0,'Puntuaciones Examen_31'!J8,0)</f>
        <v>0.83333333333333337</v>
      </c>
      <c r="L8" s="1">
        <f>IF('Puntuaciones Examen_31'!K8&gt;=0,'Puntuaciones Examen_31'!K8,0)</f>
        <v>0.75</v>
      </c>
      <c r="M8" s="1">
        <f>IF('Puntuaciones Examen_31'!L8&gt;=0,'Puntuaciones Examen_31'!L8,0)</f>
        <v>0.66666666666666663</v>
      </c>
      <c r="N8" s="1">
        <f>IF('Puntuaciones Examen_31'!M8&gt;=0,'Puntuaciones Examen_31'!M8,0)</f>
        <v>0.58333333333333337</v>
      </c>
      <c r="O8" s="1">
        <f>IF('Puntuaciones Examen_31'!N8&gt;=0,'Puntuaciones Examen_31'!N8,0)</f>
        <v>0.5</v>
      </c>
      <c r="P8" s="1">
        <f>IF('Puntuaciones Examen_31'!O8&gt;=0,'Puntuaciones Examen_31'!O8,0)</f>
        <v>0.4166666666666668</v>
      </c>
      <c r="Q8" s="1">
        <f>IF('Puntuaciones Examen_31'!P8&gt;=0,'Puntuaciones Examen_31'!P8,0)</f>
        <v>0.33333333333333326</v>
      </c>
      <c r="R8" s="1">
        <f>IF('Puntuaciones Examen_31'!Q8&gt;=0,'Puntuaciones Examen_31'!Q8,0)</f>
        <v>0.25</v>
      </c>
      <c r="S8" s="1">
        <f>IF('Puntuaciones Examen_31'!R8&gt;=0,'Puntuaciones Examen_31'!R8,0)</f>
        <v>0.16666666666666674</v>
      </c>
      <c r="T8" s="1">
        <f>IF('Puntuaciones Examen_31'!S8&gt;=0,'Puntuaciones Examen_31'!S8,0)</f>
        <v>8.3333333333333259E-2</v>
      </c>
      <c r="U8" s="1">
        <f>IF('Puntuaciones Examen_31'!T8&gt;=0,'Puntuaciones Examen_31'!T8,0)</f>
        <v>0</v>
      </c>
      <c r="V8" s="1">
        <f>IF('Puntuaciones Examen_31'!U8&gt;=0,'Puntuaciones Examen_31'!U8,0)</f>
        <v>0</v>
      </c>
      <c r="W8" s="1">
        <f>IF('Puntuaciones Examen_31'!V8&gt;=0,'Puntuaciones Examen_31'!V8,0)</f>
        <v>0</v>
      </c>
      <c r="X8" s="1">
        <f>IF('Puntuaciones Examen_31'!W8&gt;=0,'Puntuaciones Examen_31'!W8,0)</f>
        <v>0</v>
      </c>
      <c r="Y8" s="1">
        <f>IF('Puntuaciones Examen_31'!X8&gt;=0,'Puntuaciones Examen_31'!X8,0)</f>
        <v>0</v>
      </c>
      <c r="Z8" s="1">
        <f>IF('Puntuaciones Examen_31'!Y8&gt;=0,'Puntuaciones Examen_31'!Y8,0)</f>
        <v>0</v>
      </c>
      <c r="AA8" s="1">
        <f>IF('Puntuaciones Examen_31'!Z8&gt;=0,'Puntuaciones Examen_31'!Z8,0)</f>
        <v>0</v>
      </c>
      <c r="AB8" s="1">
        <f>IF('Puntuaciones Examen_31'!AA8&gt;=0,'Puntuaciones Examen_31'!AA8,0)</f>
        <v>0</v>
      </c>
      <c r="AC8" s="1">
        <f>IF('Puntuaciones Examen_31'!AB8&gt;=0,'Puntuaciones Examen_31'!AB8,0)</f>
        <v>0</v>
      </c>
      <c r="AD8" s="1">
        <f>IF('Puntuaciones Examen_31'!AC8&gt;=0,'Puntuaciones Examen_31'!AC8,0)</f>
        <v>0</v>
      </c>
      <c r="AE8" s="1">
        <f>IF('Puntuaciones Examen_31'!AD8&gt;=0,'Puntuaciones Examen_31'!AD8,0)</f>
        <v>0</v>
      </c>
      <c r="AF8" s="1">
        <f>IF('Puntuaciones Examen_31'!AE8&gt;=0,'Puntuaciones Examen_31'!AE8,0)</f>
        <v>0</v>
      </c>
      <c r="AG8" s="1">
        <f>IF('Puntuaciones Examen_31'!AF8&gt;=0,'Puntuaciones Examen_31'!AF8,0)</f>
        <v>0</v>
      </c>
      <c r="AH8" s="1">
        <f>IF('Puntuaciones Examen_31'!AG8&gt;=0,'Puntuaciones Examen_31'!AG8,0)</f>
        <v>0</v>
      </c>
      <c r="AI8" s="1">
        <f>IF('Puntuaciones Examen_31'!AH8&gt;=0,'Puntuaciones Examen_31'!AH8,0)</f>
        <v>0</v>
      </c>
      <c r="AJ8" s="1">
        <f>IF('Puntuaciones Examen_31'!AI8&gt;=0,'Puntuaciones Examen_31'!AI8,0)</f>
        <v>0</v>
      </c>
      <c r="AK8" s="1">
        <f>IF('Puntuaciones Examen_31'!AJ8&gt;=0,'Puntuaciones Examen_31'!AJ8,0)</f>
        <v>0</v>
      </c>
      <c r="AS8" s="1"/>
      <c r="AT8" s="1"/>
    </row>
    <row r="9" spans="1:50" x14ac:dyDescent="0.25">
      <c r="A9" s="53"/>
      <c r="B9">
        <v>7</v>
      </c>
      <c r="C9" s="1">
        <f>IF('Puntuaciones Examen_31'!B9&gt;=0,'Puntuaciones Examen_31'!B9,0)</f>
        <v>1.75</v>
      </c>
      <c r="D9" s="1">
        <f>IF('Puntuaciones Examen_31'!C9&gt;=0,'Puntuaciones Examen_31'!C9,0)</f>
        <v>1.6666666666666667</v>
      </c>
      <c r="E9" s="1">
        <f>IF('Puntuaciones Examen_31'!D9&gt;=0,'Puntuaciones Examen_31'!D9,0)</f>
        <v>1.5833333333333333</v>
      </c>
      <c r="F9" s="1">
        <f>IF('Puntuaciones Examen_31'!E9&gt;=0,'Puntuaciones Examen_31'!E9,0)</f>
        <v>1.5</v>
      </c>
      <c r="G9" s="1">
        <f>IF('Puntuaciones Examen_31'!F9&gt;=0,'Puntuaciones Examen_31'!F9,0)</f>
        <v>1.4166666666666667</v>
      </c>
      <c r="H9" s="1">
        <f>IF('Puntuaciones Examen_31'!G9&gt;=0,'Puntuaciones Examen_31'!G9,0)</f>
        <v>1.3333333333333333</v>
      </c>
      <c r="I9" s="1">
        <f>IF('Puntuaciones Examen_31'!H9&gt;=0,'Puntuaciones Examen_31'!H9,0)</f>
        <v>1.25</v>
      </c>
      <c r="J9" s="1">
        <f>IF('Puntuaciones Examen_31'!I9&gt;=0,'Puntuaciones Examen_31'!I9,0)</f>
        <v>1.1666666666666665</v>
      </c>
      <c r="K9" s="1">
        <f>IF('Puntuaciones Examen_31'!J9&gt;=0,'Puntuaciones Examen_31'!J9,0)</f>
        <v>1.0833333333333335</v>
      </c>
      <c r="L9" s="1">
        <f>IF('Puntuaciones Examen_31'!K9&gt;=0,'Puntuaciones Examen_31'!K9,0)</f>
        <v>1</v>
      </c>
      <c r="M9" s="1">
        <f>IF('Puntuaciones Examen_31'!L9&gt;=0,'Puntuaciones Examen_31'!L9,0)</f>
        <v>0.91666666666666663</v>
      </c>
      <c r="N9" s="1">
        <f>IF('Puntuaciones Examen_31'!M9&gt;=0,'Puntuaciones Examen_31'!M9,0)</f>
        <v>0.83333333333333337</v>
      </c>
      <c r="O9" s="1">
        <f>IF('Puntuaciones Examen_31'!N9&gt;=0,'Puntuaciones Examen_31'!N9,0)</f>
        <v>0.75</v>
      </c>
      <c r="P9" s="1">
        <f>IF('Puntuaciones Examen_31'!O9&gt;=0,'Puntuaciones Examen_31'!O9,0)</f>
        <v>0.66666666666666674</v>
      </c>
      <c r="Q9" s="1">
        <f>IF('Puntuaciones Examen_31'!P9&gt;=0,'Puntuaciones Examen_31'!P9,0)</f>
        <v>0.58333333333333326</v>
      </c>
      <c r="R9" s="1">
        <f>IF('Puntuaciones Examen_31'!Q9&gt;=0,'Puntuaciones Examen_31'!Q9,0)</f>
        <v>0.5</v>
      </c>
      <c r="S9" s="1">
        <f>IF('Puntuaciones Examen_31'!R9&gt;=0,'Puntuaciones Examen_31'!R9,0)</f>
        <v>0.4166666666666668</v>
      </c>
      <c r="T9" s="1">
        <f>IF('Puntuaciones Examen_31'!S9&gt;=0,'Puntuaciones Examen_31'!S9,0)</f>
        <v>0.33333333333333326</v>
      </c>
      <c r="U9" s="1">
        <f>IF('Puntuaciones Examen_31'!T9&gt;=0,'Puntuaciones Examen_31'!T9,0)</f>
        <v>0.25</v>
      </c>
      <c r="V9" s="1">
        <f>IF('Puntuaciones Examen_31'!U9&gt;=0,'Puntuaciones Examen_31'!U9,0)</f>
        <v>0.16666666666666674</v>
      </c>
      <c r="W9" s="1">
        <f>IF('Puntuaciones Examen_31'!V9&gt;=0,'Puntuaciones Examen_31'!V9,0)</f>
        <v>8.3333333333333259E-2</v>
      </c>
      <c r="X9" s="1">
        <f>IF('Puntuaciones Examen_31'!W9&gt;=0,'Puntuaciones Examen_31'!W9,0)</f>
        <v>0</v>
      </c>
      <c r="Y9" s="1">
        <f>IF('Puntuaciones Examen_31'!X9&gt;=0,'Puntuaciones Examen_31'!X9,0)</f>
        <v>0</v>
      </c>
      <c r="Z9" s="1">
        <f>IF('Puntuaciones Examen_31'!Y9&gt;=0,'Puntuaciones Examen_31'!Y9,0)</f>
        <v>0</v>
      </c>
      <c r="AA9" s="1">
        <f>IF('Puntuaciones Examen_31'!Z9&gt;=0,'Puntuaciones Examen_31'!Z9,0)</f>
        <v>0</v>
      </c>
      <c r="AB9" s="1">
        <f>IF('Puntuaciones Examen_31'!AA9&gt;=0,'Puntuaciones Examen_31'!AA9,0)</f>
        <v>0</v>
      </c>
      <c r="AC9" s="1">
        <f>IF('Puntuaciones Examen_31'!AB9&gt;=0,'Puntuaciones Examen_31'!AB9,0)</f>
        <v>0</v>
      </c>
      <c r="AD9" s="1">
        <f>IF('Puntuaciones Examen_31'!AC9&gt;=0,'Puntuaciones Examen_31'!AC9,0)</f>
        <v>0</v>
      </c>
      <c r="AE9" s="1">
        <f>IF('Puntuaciones Examen_31'!AD9&gt;=0,'Puntuaciones Examen_31'!AD9,0)</f>
        <v>0</v>
      </c>
      <c r="AF9" s="1">
        <f>IF('Puntuaciones Examen_31'!AE9&gt;=0,'Puntuaciones Examen_31'!AE9,0)</f>
        <v>0</v>
      </c>
      <c r="AG9" s="1">
        <f>IF('Puntuaciones Examen_31'!AF9&gt;=0,'Puntuaciones Examen_31'!AF9,0)</f>
        <v>0</v>
      </c>
      <c r="AH9" s="1">
        <f>IF('Puntuaciones Examen_31'!AG9&gt;=0,'Puntuaciones Examen_31'!AG9,0)</f>
        <v>0</v>
      </c>
      <c r="AI9" s="1">
        <f>IF('Puntuaciones Examen_31'!AH9&gt;=0,'Puntuaciones Examen_31'!AH9,0)</f>
        <v>0</v>
      </c>
      <c r="AJ9" s="1">
        <f>IF('Puntuaciones Examen_31'!AI9&gt;=0,'Puntuaciones Examen_31'!AI9,0)</f>
        <v>0</v>
      </c>
      <c r="AS9" s="1"/>
      <c r="AT9" s="1"/>
    </row>
    <row r="10" spans="1:50" x14ac:dyDescent="0.25">
      <c r="A10" s="53"/>
      <c r="B10">
        <v>8</v>
      </c>
      <c r="C10" s="1">
        <f>IF('Puntuaciones Examen_31'!B10&gt;=0,'Puntuaciones Examen_31'!B10,0)</f>
        <v>2</v>
      </c>
      <c r="D10" s="1">
        <f>IF('Puntuaciones Examen_31'!C10&gt;=0,'Puntuaciones Examen_31'!C10,0)</f>
        <v>1.9166666666666667</v>
      </c>
      <c r="E10" s="1">
        <f>IF('Puntuaciones Examen_31'!D10&gt;=0,'Puntuaciones Examen_31'!D10,0)</f>
        <v>1.8333333333333333</v>
      </c>
      <c r="F10" s="1">
        <f>IF('Puntuaciones Examen_31'!E10&gt;=0,'Puntuaciones Examen_31'!E10,0)</f>
        <v>1.75</v>
      </c>
      <c r="G10" s="1">
        <f>IF('Puntuaciones Examen_31'!F10&gt;=0,'Puntuaciones Examen_31'!F10,0)</f>
        <v>1.6666666666666667</v>
      </c>
      <c r="H10" s="1">
        <f>IF('Puntuaciones Examen_31'!G10&gt;=0,'Puntuaciones Examen_31'!G10,0)</f>
        <v>1.5833333333333333</v>
      </c>
      <c r="I10" s="1">
        <f>IF('Puntuaciones Examen_31'!H10&gt;=0,'Puntuaciones Examen_31'!H10,0)</f>
        <v>1.5</v>
      </c>
      <c r="J10" s="1">
        <f>IF('Puntuaciones Examen_31'!I10&gt;=0,'Puntuaciones Examen_31'!I10,0)</f>
        <v>1.4166666666666665</v>
      </c>
      <c r="K10" s="1">
        <f>IF('Puntuaciones Examen_31'!J10&gt;=0,'Puntuaciones Examen_31'!J10,0)</f>
        <v>1.3333333333333335</v>
      </c>
      <c r="L10" s="1">
        <f>IF('Puntuaciones Examen_31'!K10&gt;=0,'Puntuaciones Examen_31'!K10,0)</f>
        <v>1.25</v>
      </c>
      <c r="M10" s="1">
        <f>IF('Puntuaciones Examen_31'!L10&gt;=0,'Puntuaciones Examen_31'!L10,0)</f>
        <v>1.1666666666666665</v>
      </c>
      <c r="N10" s="1">
        <f>IF('Puntuaciones Examen_31'!M10&gt;=0,'Puntuaciones Examen_31'!M10,0)</f>
        <v>1.0833333333333335</v>
      </c>
      <c r="O10" s="1">
        <f>IF('Puntuaciones Examen_31'!N10&gt;=0,'Puntuaciones Examen_31'!N10,0)</f>
        <v>1</v>
      </c>
      <c r="P10" s="1">
        <f>IF('Puntuaciones Examen_31'!O10&gt;=0,'Puntuaciones Examen_31'!O10,0)</f>
        <v>0.91666666666666674</v>
      </c>
      <c r="Q10" s="1">
        <f>IF('Puntuaciones Examen_31'!P10&gt;=0,'Puntuaciones Examen_31'!P10,0)</f>
        <v>0.83333333333333326</v>
      </c>
      <c r="R10" s="1">
        <f>IF('Puntuaciones Examen_31'!Q10&gt;=0,'Puntuaciones Examen_31'!Q10,0)</f>
        <v>0.75</v>
      </c>
      <c r="S10" s="1">
        <f>IF('Puntuaciones Examen_31'!R10&gt;=0,'Puntuaciones Examen_31'!R10,0)</f>
        <v>0.66666666666666674</v>
      </c>
      <c r="T10" s="1">
        <f>IF('Puntuaciones Examen_31'!S10&gt;=0,'Puntuaciones Examen_31'!S10,0)</f>
        <v>0.58333333333333326</v>
      </c>
      <c r="U10" s="1">
        <f>IF('Puntuaciones Examen_31'!T10&gt;=0,'Puntuaciones Examen_31'!T10,0)</f>
        <v>0.5</v>
      </c>
      <c r="V10" s="1">
        <f>IF('Puntuaciones Examen_31'!U10&gt;=0,'Puntuaciones Examen_31'!U10,0)</f>
        <v>0.4166666666666668</v>
      </c>
      <c r="W10" s="1">
        <f>IF('Puntuaciones Examen_31'!V10&gt;=0,'Puntuaciones Examen_31'!V10,0)</f>
        <v>0.33333333333333326</v>
      </c>
      <c r="X10" s="1">
        <f>IF('Puntuaciones Examen_31'!W10&gt;=0,'Puntuaciones Examen_31'!W10,0)</f>
        <v>0.25</v>
      </c>
      <c r="Y10" s="1">
        <f>IF('Puntuaciones Examen_31'!X10&gt;=0,'Puntuaciones Examen_31'!X10,0)</f>
        <v>0.16666666666666674</v>
      </c>
      <c r="Z10" s="1">
        <f>IF('Puntuaciones Examen_31'!Y10&gt;=0,'Puntuaciones Examen_31'!Y10,0)</f>
        <v>8.3333333333333259E-2</v>
      </c>
      <c r="AA10" s="1">
        <f>IF('Puntuaciones Examen_31'!Z10&gt;=0,'Puntuaciones Examen_31'!Z10,0)</f>
        <v>0</v>
      </c>
      <c r="AB10" s="1">
        <f>IF('Puntuaciones Examen_31'!AA10&gt;=0,'Puntuaciones Examen_31'!AA10,0)</f>
        <v>0</v>
      </c>
      <c r="AC10" s="1">
        <f>IF('Puntuaciones Examen_31'!AB10&gt;=0,'Puntuaciones Examen_31'!AB10,0)</f>
        <v>0</v>
      </c>
      <c r="AD10" s="1">
        <f>IF('Puntuaciones Examen_31'!AC10&gt;=0,'Puntuaciones Examen_31'!AC10,0)</f>
        <v>0</v>
      </c>
      <c r="AE10" s="1">
        <f>IF('Puntuaciones Examen_31'!AD10&gt;=0,'Puntuaciones Examen_31'!AD10,0)</f>
        <v>0</v>
      </c>
      <c r="AF10" s="1">
        <f>IF('Puntuaciones Examen_31'!AE10&gt;=0,'Puntuaciones Examen_31'!AE10,0)</f>
        <v>0</v>
      </c>
      <c r="AG10" s="1">
        <f>IF('Puntuaciones Examen_31'!AF10&gt;=0,'Puntuaciones Examen_31'!AF10,0)</f>
        <v>0</v>
      </c>
      <c r="AH10" s="1">
        <f>IF('Puntuaciones Examen_31'!AG10&gt;=0,'Puntuaciones Examen_31'!AG10,0)</f>
        <v>0</v>
      </c>
      <c r="AI10" s="1">
        <f>IF('Puntuaciones Examen_31'!AH10&gt;=0,'Puntuaciones Examen_31'!AH10,0)</f>
        <v>0</v>
      </c>
      <c r="AS10" s="1"/>
      <c r="AT10" s="1"/>
    </row>
    <row r="11" spans="1:50" x14ac:dyDescent="0.25">
      <c r="A11" s="53"/>
      <c r="B11">
        <v>9</v>
      </c>
      <c r="C11" s="1">
        <f>IF('Puntuaciones Examen_31'!B11&gt;=0,'Puntuaciones Examen_31'!B11,0)</f>
        <v>2.25</v>
      </c>
      <c r="D11" s="1">
        <f>IF('Puntuaciones Examen_31'!C11&gt;=0,'Puntuaciones Examen_31'!C11,0)</f>
        <v>2.1666666666666665</v>
      </c>
      <c r="E11" s="1">
        <f>IF('Puntuaciones Examen_31'!D11&gt;=0,'Puntuaciones Examen_31'!D11,0)</f>
        <v>2.0833333333333335</v>
      </c>
      <c r="F11" s="1">
        <f>IF('Puntuaciones Examen_31'!E11&gt;=0,'Puntuaciones Examen_31'!E11,0)</f>
        <v>2</v>
      </c>
      <c r="G11" s="1">
        <f>IF('Puntuaciones Examen_31'!F11&gt;=0,'Puntuaciones Examen_31'!F11,0)</f>
        <v>1.9166666666666667</v>
      </c>
      <c r="H11" s="1">
        <f>IF('Puntuaciones Examen_31'!G11&gt;=0,'Puntuaciones Examen_31'!G11,0)</f>
        <v>1.8333333333333333</v>
      </c>
      <c r="I11" s="1">
        <f>IF('Puntuaciones Examen_31'!H11&gt;=0,'Puntuaciones Examen_31'!H11,0)</f>
        <v>1.75</v>
      </c>
      <c r="J11" s="1">
        <f>IF('Puntuaciones Examen_31'!I11&gt;=0,'Puntuaciones Examen_31'!I11,0)</f>
        <v>1.6666666666666665</v>
      </c>
      <c r="K11" s="1">
        <f>IF('Puntuaciones Examen_31'!J11&gt;=0,'Puntuaciones Examen_31'!J11,0)</f>
        <v>1.5833333333333335</v>
      </c>
      <c r="L11" s="1">
        <f>IF('Puntuaciones Examen_31'!K11&gt;=0,'Puntuaciones Examen_31'!K11,0)</f>
        <v>1.5</v>
      </c>
      <c r="M11" s="1">
        <f>IF('Puntuaciones Examen_31'!L11&gt;=0,'Puntuaciones Examen_31'!L11,0)</f>
        <v>1.4166666666666665</v>
      </c>
      <c r="N11" s="1">
        <f>IF('Puntuaciones Examen_31'!M11&gt;=0,'Puntuaciones Examen_31'!M11,0)</f>
        <v>1.3333333333333335</v>
      </c>
      <c r="O11" s="1">
        <f>IF('Puntuaciones Examen_31'!N11&gt;=0,'Puntuaciones Examen_31'!N11,0)</f>
        <v>1.25</v>
      </c>
      <c r="P11" s="1">
        <f>IF('Puntuaciones Examen_31'!O11&gt;=0,'Puntuaciones Examen_31'!O11,0)</f>
        <v>1.1666666666666667</v>
      </c>
      <c r="Q11" s="1">
        <f>IF('Puntuaciones Examen_31'!P11&gt;=0,'Puntuaciones Examen_31'!P11,0)</f>
        <v>1.0833333333333333</v>
      </c>
      <c r="R11" s="1">
        <f>IF('Puntuaciones Examen_31'!Q11&gt;=0,'Puntuaciones Examen_31'!Q11,0)</f>
        <v>1</v>
      </c>
      <c r="S11" s="1">
        <f>IF('Puntuaciones Examen_31'!R11&gt;=0,'Puntuaciones Examen_31'!R11,0)</f>
        <v>0.91666666666666674</v>
      </c>
      <c r="T11" s="1">
        <f>IF('Puntuaciones Examen_31'!S11&gt;=0,'Puntuaciones Examen_31'!S11,0)</f>
        <v>0.83333333333333326</v>
      </c>
      <c r="U11" s="1">
        <f>IF('Puntuaciones Examen_31'!T11&gt;=0,'Puntuaciones Examen_31'!T11,0)</f>
        <v>0.75</v>
      </c>
      <c r="V11" s="1">
        <f>IF('Puntuaciones Examen_31'!U11&gt;=0,'Puntuaciones Examen_31'!U11,0)</f>
        <v>0.66666666666666674</v>
      </c>
      <c r="W11" s="1">
        <f>IF('Puntuaciones Examen_31'!V11&gt;=0,'Puntuaciones Examen_31'!V11,0)</f>
        <v>0.58333333333333326</v>
      </c>
      <c r="X11" s="1">
        <f>IF('Puntuaciones Examen_31'!W11&gt;=0,'Puntuaciones Examen_31'!W11,0)</f>
        <v>0.5</v>
      </c>
      <c r="Y11" s="1">
        <f>IF('Puntuaciones Examen_31'!X11&gt;=0,'Puntuaciones Examen_31'!X11,0)</f>
        <v>0.4166666666666668</v>
      </c>
      <c r="Z11" s="1">
        <f>IF('Puntuaciones Examen_31'!Y11&gt;=0,'Puntuaciones Examen_31'!Y11,0)</f>
        <v>0.33333333333333326</v>
      </c>
      <c r="AA11" s="1">
        <f>IF('Puntuaciones Examen_31'!Z11&gt;=0,'Puntuaciones Examen_31'!Z11,0)</f>
        <v>0.25</v>
      </c>
      <c r="AB11" s="1">
        <f>IF('Puntuaciones Examen_31'!AA11&gt;=0,'Puntuaciones Examen_31'!AA11,0)</f>
        <v>0.16666666666666652</v>
      </c>
      <c r="AC11" s="1">
        <f>IF('Puntuaciones Examen_31'!AB11&gt;=0,'Puntuaciones Examen_31'!AB11,0)</f>
        <v>8.3333333333333481E-2</v>
      </c>
      <c r="AD11" s="1">
        <f>IF('Puntuaciones Examen_31'!AC11&gt;=0,'Puntuaciones Examen_31'!AC11,0)</f>
        <v>0</v>
      </c>
      <c r="AE11" s="1">
        <f>IF('Puntuaciones Examen_31'!AD11&gt;=0,'Puntuaciones Examen_31'!AD11,0)</f>
        <v>0</v>
      </c>
      <c r="AF11" s="1">
        <f>IF('Puntuaciones Examen_31'!AE11&gt;=0,'Puntuaciones Examen_31'!AE11,0)</f>
        <v>0</v>
      </c>
      <c r="AG11" s="1">
        <f>IF('Puntuaciones Examen_31'!AF11&gt;=0,'Puntuaciones Examen_31'!AF11,0)</f>
        <v>0</v>
      </c>
      <c r="AH11" s="1">
        <f>IF('Puntuaciones Examen_31'!AG11&gt;=0,'Puntuaciones Examen_31'!AG11,0)</f>
        <v>0</v>
      </c>
      <c r="AS11" s="1"/>
      <c r="AT11" s="1"/>
    </row>
    <row r="12" spans="1:50" x14ac:dyDescent="0.25">
      <c r="A12" s="53"/>
      <c r="B12">
        <v>10</v>
      </c>
      <c r="C12" s="1">
        <f>IF('Puntuaciones Examen_31'!B12&gt;=0,'Puntuaciones Examen_31'!B12,0)</f>
        <v>2.5</v>
      </c>
      <c r="D12" s="1">
        <f>IF('Puntuaciones Examen_31'!C12&gt;=0,'Puntuaciones Examen_31'!C12,0)</f>
        <v>2.4166666666666665</v>
      </c>
      <c r="E12" s="1">
        <f>IF('Puntuaciones Examen_31'!D12&gt;=0,'Puntuaciones Examen_31'!D12,0)</f>
        <v>2.3333333333333335</v>
      </c>
      <c r="F12" s="1">
        <f>IF('Puntuaciones Examen_31'!E12&gt;=0,'Puntuaciones Examen_31'!E12,0)</f>
        <v>2.25</v>
      </c>
      <c r="G12" s="1">
        <f>IF('Puntuaciones Examen_31'!F12&gt;=0,'Puntuaciones Examen_31'!F12,0)</f>
        <v>2.1666666666666665</v>
      </c>
      <c r="H12" s="1">
        <f>IF('Puntuaciones Examen_31'!G12&gt;=0,'Puntuaciones Examen_31'!G12,0)</f>
        <v>2.0833333333333335</v>
      </c>
      <c r="I12" s="1">
        <f>IF('Puntuaciones Examen_31'!H12&gt;=0,'Puntuaciones Examen_31'!H12,0)</f>
        <v>2</v>
      </c>
      <c r="J12" s="1">
        <f>IF('Puntuaciones Examen_31'!I12&gt;=0,'Puntuaciones Examen_31'!I12,0)</f>
        <v>1.9166666666666665</v>
      </c>
      <c r="K12" s="1">
        <f>IF('Puntuaciones Examen_31'!J12&gt;=0,'Puntuaciones Examen_31'!J12,0)</f>
        <v>1.8333333333333335</v>
      </c>
      <c r="L12" s="1">
        <f>IF('Puntuaciones Examen_31'!K12&gt;=0,'Puntuaciones Examen_31'!K12,0)</f>
        <v>1.75</v>
      </c>
      <c r="M12" s="1">
        <f>IF('Puntuaciones Examen_31'!L12&gt;=0,'Puntuaciones Examen_31'!L12,0)</f>
        <v>1.6666666666666665</v>
      </c>
      <c r="N12" s="1">
        <f>IF('Puntuaciones Examen_31'!M12&gt;=0,'Puntuaciones Examen_31'!M12,0)</f>
        <v>1.5833333333333335</v>
      </c>
      <c r="O12" s="1">
        <f>IF('Puntuaciones Examen_31'!N12&gt;=0,'Puntuaciones Examen_31'!N12,0)</f>
        <v>1.5</v>
      </c>
      <c r="P12" s="1">
        <f>IF('Puntuaciones Examen_31'!O12&gt;=0,'Puntuaciones Examen_31'!O12,0)</f>
        <v>1.4166666666666667</v>
      </c>
      <c r="Q12" s="1">
        <f>IF('Puntuaciones Examen_31'!P12&gt;=0,'Puntuaciones Examen_31'!P12,0)</f>
        <v>1.3333333333333333</v>
      </c>
      <c r="R12" s="1">
        <f>IF('Puntuaciones Examen_31'!Q12&gt;=0,'Puntuaciones Examen_31'!Q12,0)</f>
        <v>1.25</v>
      </c>
      <c r="S12" s="1">
        <f>IF('Puntuaciones Examen_31'!R12&gt;=0,'Puntuaciones Examen_31'!R12,0)</f>
        <v>1.1666666666666667</v>
      </c>
      <c r="T12" s="1">
        <f>IF('Puntuaciones Examen_31'!S12&gt;=0,'Puntuaciones Examen_31'!S12,0)</f>
        <v>1.0833333333333333</v>
      </c>
      <c r="U12" s="1">
        <f>IF('Puntuaciones Examen_31'!T12&gt;=0,'Puntuaciones Examen_31'!T12,0)</f>
        <v>1</v>
      </c>
      <c r="V12" s="1">
        <f>IF('Puntuaciones Examen_31'!U12&gt;=0,'Puntuaciones Examen_31'!U12,0)</f>
        <v>0.91666666666666674</v>
      </c>
      <c r="W12" s="1">
        <f>IF('Puntuaciones Examen_31'!V12&gt;=0,'Puntuaciones Examen_31'!V12,0)</f>
        <v>0.83333333333333326</v>
      </c>
      <c r="X12" s="1">
        <f>IF('Puntuaciones Examen_31'!W12&gt;=0,'Puntuaciones Examen_31'!W12,0)</f>
        <v>0.75</v>
      </c>
      <c r="Y12" s="1">
        <f>IF('Puntuaciones Examen_31'!X12&gt;=0,'Puntuaciones Examen_31'!X12,0)</f>
        <v>0.66666666666666674</v>
      </c>
      <c r="Z12" s="1">
        <f>IF('Puntuaciones Examen_31'!Y12&gt;=0,'Puntuaciones Examen_31'!Y12,0)</f>
        <v>0.58333333333333326</v>
      </c>
      <c r="AA12" s="1">
        <f>IF('Puntuaciones Examen_31'!Z12&gt;=0,'Puntuaciones Examen_31'!Z12,0)</f>
        <v>0.5</v>
      </c>
      <c r="AB12" s="1">
        <f>IF('Puntuaciones Examen_31'!AA12&gt;=0,'Puntuaciones Examen_31'!AA12,0)</f>
        <v>0.41666666666666652</v>
      </c>
      <c r="AC12" s="1">
        <f>IF('Puntuaciones Examen_31'!AB12&gt;=0,'Puntuaciones Examen_31'!AB12,0)</f>
        <v>0.33333333333333348</v>
      </c>
      <c r="AD12" s="1">
        <f>IF('Puntuaciones Examen_31'!AC12&gt;=0,'Puntuaciones Examen_31'!AC12,0)</f>
        <v>0.25</v>
      </c>
      <c r="AE12" s="1">
        <f>IF('Puntuaciones Examen_31'!AD12&gt;=0,'Puntuaciones Examen_31'!AD12,0)</f>
        <v>0.16666666666666652</v>
      </c>
      <c r="AF12" s="1">
        <f>IF('Puntuaciones Examen_31'!AE12&gt;=0,'Puntuaciones Examen_31'!AE12,0)</f>
        <v>8.3333333333333481E-2</v>
      </c>
      <c r="AG12" s="1">
        <f>IF('Puntuaciones Examen_31'!AF12&gt;=0,'Puntuaciones Examen_31'!AF12,0)</f>
        <v>0</v>
      </c>
      <c r="AS12" s="1"/>
      <c r="AT12" s="1"/>
    </row>
    <row r="13" spans="1:50" x14ac:dyDescent="0.25">
      <c r="A13" s="53"/>
      <c r="B13">
        <v>11</v>
      </c>
      <c r="C13" s="1">
        <f>IF('Puntuaciones Examen_31'!B13&gt;=0,'Puntuaciones Examen_31'!B13,0)</f>
        <v>2.75</v>
      </c>
      <c r="D13" s="1">
        <f>IF('Puntuaciones Examen_31'!C13&gt;=0,'Puntuaciones Examen_31'!C13,0)</f>
        <v>2.6666666666666665</v>
      </c>
      <c r="E13" s="1">
        <f>IF('Puntuaciones Examen_31'!D13&gt;=0,'Puntuaciones Examen_31'!D13,0)</f>
        <v>2.5833333333333335</v>
      </c>
      <c r="F13" s="1">
        <f>IF('Puntuaciones Examen_31'!E13&gt;=0,'Puntuaciones Examen_31'!E13,0)</f>
        <v>2.5</v>
      </c>
      <c r="G13" s="1">
        <f>IF('Puntuaciones Examen_31'!F13&gt;=0,'Puntuaciones Examen_31'!F13,0)</f>
        <v>2.4166666666666665</v>
      </c>
      <c r="H13" s="1">
        <f>IF('Puntuaciones Examen_31'!G13&gt;=0,'Puntuaciones Examen_31'!G13,0)</f>
        <v>2.3333333333333335</v>
      </c>
      <c r="I13" s="1">
        <f>IF('Puntuaciones Examen_31'!H13&gt;=0,'Puntuaciones Examen_31'!H13,0)</f>
        <v>2.25</v>
      </c>
      <c r="J13" s="1">
        <f>IF('Puntuaciones Examen_31'!I13&gt;=0,'Puntuaciones Examen_31'!I13,0)</f>
        <v>2.1666666666666665</v>
      </c>
      <c r="K13" s="1">
        <f>IF('Puntuaciones Examen_31'!J13&gt;=0,'Puntuaciones Examen_31'!J13,0)</f>
        <v>2.0833333333333335</v>
      </c>
      <c r="L13" s="1">
        <f>IF('Puntuaciones Examen_31'!K13&gt;=0,'Puntuaciones Examen_31'!K13,0)</f>
        <v>2</v>
      </c>
      <c r="M13" s="1">
        <f>IF('Puntuaciones Examen_31'!L13&gt;=0,'Puntuaciones Examen_31'!L13,0)</f>
        <v>1.9166666666666665</v>
      </c>
      <c r="N13" s="1">
        <f>IF('Puntuaciones Examen_31'!M13&gt;=0,'Puntuaciones Examen_31'!M13,0)</f>
        <v>1.8333333333333335</v>
      </c>
      <c r="O13" s="1">
        <f>IF('Puntuaciones Examen_31'!N13&gt;=0,'Puntuaciones Examen_31'!N13,0)</f>
        <v>1.75</v>
      </c>
      <c r="P13" s="1">
        <f>IF('Puntuaciones Examen_31'!O13&gt;=0,'Puntuaciones Examen_31'!O13,0)</f>
        <v>1.6666666666666667</v>
      </c>
      <c r="Q13" s="1">
        <f>IF('Puntuaciones Examen_31'!P13&gt;=0,'Puntuaciones Examen_31'!P13,0)</f>
        <v>1.5833333333333333</v>
      </c>
      <c r="R13" s="1">
        <f>IF('Puntuaciones Examen_31'!Q13&gt;=0,'Puntuaciones Examen_31'!Q13,0)</f>
        <v>1.5</v>
      </c>
      <c r="S13" s="1">
        <f>IF('Puntuaciones Examen_31'!R13&gt;=0,'Puntuaciones Examen_31'!R13,0)</f>
        <v>1.4166666666666667</v>
      </c>
      <c r="T13" s="1">
        <f>IF('Puntuaciones Examen_31'!S13&gt;=0,'Puntuaciones Examen_31'!S13,0)</f>
        <v>1.3333333333333333</v>
      </c>
      <c r="U13" s="1">
        <f>IF('Puntuaciones Examen_31'!T13&gt;=0,'Puntuaciones Examen_31'!T13,0)</f>
        <v>1.25</v>
      </c>
      <c r="V13" s="1">
        <f>IF('Puntuaciones Examen_31'!U13&gt;=0,'Puntuaciones Examen_31'!U13,0)</f>
        <v>1.1666666666666667</v>
      </c>
      <c r="W13" s="1">
        <f>IF('Puntuaciones Examen_31'!V13&gt;=0,'Puntuaciones Examen_31'!V13,0)</f>
        <v>1.0833333333333333</v>
      </c>
      <c r="X13" s="1">
        <f>IF('Puntuaciones Examen_31'!W13&gt;=0,'Puntuaciones Examen_31'!W13,0)</f>
        <v>1</v>
      </c>
      <c r="Y13" s="1">
        <f>IF('Puntuaciones Examen_31'!X13&gt;=0,'Puntuaciones Examen_31'!X13,0)</f>
        <v>0.91666666666666674</v>
      </c>
      <c r="Z13" s="1">
        <f>IF('Puntuaciones Examen_31'!Y13&gt;=0,'Puntuaciones Examen_31'!Y13,0)</f>
        <v>0.83333333333333326</v>
      </c>
      <c r="AA13" s="1">
        <f>IF('Puntuaciones Examen_31'!Z13&gt;=0,'Puntuaciones Examen_31'!Z13,0)</f>
        <v>0.75</v>
      </c>
      <c r="AB13" s="1">
        <f>IF('Puntuaciones Examen_31'!AA13&gt;=0,'Puntuaciones Examen_31'!AA13,0)</f>
        <v>0.66666666666666652</v>
      </c>
      <c r="AC13" s="1">
        <f>IF('Puntuaciones Examen_31'!AB13&gt;=0,'Puntuaciones Examen_31'!AB13,0)</f>
        <v>0.58333333333333348</v>
      </c>
      <c r="AD13" s="1">
        <f>IF('Puntuaciones Examen_31'!AC13&gt;=0,'Puntuaciones Examen_31'!AC13,0)</f>
        <v>0.5</v>
      </c>
      <c r="AE13" s="1">
        <f>IF('Puntuaciones Examen_31'!AD13&gt;=0,'Puntuaciones Examen_31'!AD13,0)</f>
        <v>0.41666666666666652</v>
      </c>
      <c r="AF13" s="1">
        <f>IF('Puntuaciones Examen_31'!AE13&gt;=0,'Puntuaciones Examen_31'!AE13,0)</f>
        <v>0.33333333333333348</v>
      </c>
      <c r="AS13" s="1"/>
      <c r="AT13" s="1"/>
    </row>
    <row r="14" spans="1:50" x14ac:dyDescent="0.25">
      <c r="A14" s="53"/>
      <c r="B14">
        <v>12</v>
      </c>
      <c r="C14" s="1">
        <f>IF('Puntuaciones Examen_31'!B14&gt;=0,'Puntuaciones Examen_31'!B14,0)</f>
        <v>3</v>
      </c>
      <c r="D14" s="1">
        <f>IF('Puntuaciones Examen_31'!C14&gt;=0,'Puntuaciones Examen_31'!C14,0)</f>
        <v>2.9166666666666665</v>
      </c>
      <c r="E14" s="1">
        <f>IF('Puntuaciones Examen_31'!D14&gt;=0,'Puntuaciones Examen_31'!D14,0)</f>
        <v>2.8333333333333335</v>
      </c>
      <c r="F14" s="1">
        <f>IF('Puntuaciones Examen_31'!E14&gt;=0,'Puntuaciones Examen_31'!E14,0)</f>
        <v>2.75</v>
      </c>
      <c r="G14" s="1">
        <f>IF('Puntuaciones Examen_31'!F14&gt;=0,'Puntuaciones Examen_31'!F14,0)</f>
        <v>2.6666666666666665</v>
      </c>
      <c r="H14" s="1">
        <f>IF('Puntuaciones Examen_31'!G14&gt;=0,'Puntuaciones Examen_31'!G14,0)</f>
        <v>2.5833333333333335</v>
      </c>
      <c r="I14" s="1">
        <f>IF('Puntuaciones Examen_31'!H14&gt;=0,'Puntuaciones Examen_31'!H14,0)</f>
        <v>2.5</v>
      </c>
      <c r="J14" s="1">
        <f>IF('Puntuaciones Examen_31'!I14&gt;=0,'Puntuaciones Examen_31'!I14,0)</f>
        <v>2.4166666666666665</v>
      </c>
      <c r="K14" s="1">
        <f>IF('Puntuaciones Examen_31'!J14&gt;=0,'Puntuaciones Examen_31'!J14,0)</f>
        <v>2.3333333333333335</v>
      </c>
      <c r="L14" s="1">
        <f>IF('Puntuaciones Examen_31'!K14&gt;=0,'Puntuaciones Examen_31'!K14,0)</f>
        <v>2.25</v>
      </c>
      <c r="M14" s="1">
        <f>IF('Puntuaciones Examen_31'!L14&gt;=0,'Puntuaciones Examen_31'!L14,0)</f>
        <v>2.1666666666666665</v>
      </c>
      <c r="N14" s="1">
        <f>IF('Puntuaciones Examen_31'!M14&gt;=0,'Puntuaciones Examen_31'!M14,0)</f>
        <v>2.0833333333333335</v>
      </c>
      <c r="O14" s="1">
        <f>IF('Puntuaciones Examen_31'!N14&gt;=0,'Puntuaciones Examen_31'!N14,0)</f>
        <v>2</v>
      </c>
      <c r="P14" s="1">
        <f>IF('Puntuaciones Examen_31'!O14&gt;=0,'Puntuaciones Examen_31'!O14,0)</f>
        <v>1.9166666666666667</v>
      </c>
      <c r="Q14" s="1">
        <f>IF('Puntuaciones Examen_31'!P14&gt;=0,'Puntuaciones Examen_31'!P14,0)</f>
        <v>1.8333333333333333</v>
      </c>
      <c r="R14" s="1">
        <f>IF('Puntuaciones Examen_31'!Q14&gt;=0,'Puntuaciones Examen_31'!Q14,0)</f>
        <v>1.75</v>
      </c>
      <c r="S14" s="1">
        <f>IF('Puntuaciones Examen_31'!R14&gt;=0,'Puntuaciones Examen_31'!R14,0)</f>
        <v>1.6666666666666667</v>
      </c>
      <c r="T14" s="1">
        <f>IF('Puntuaciones Examen_31'!S14&gt;=0,'Puntuaciones Examen_31'!S14,0)</f>
        <v>1.5833333333333333</v>
      </c>
      <c r="U14" s="1">
        <f>IF('Puntuaciones Examen_31'!T14&gt;=0,'Puntuaciones Examen_31'!T14,0)</f>
        <v>1.5</v>
      </c>
      <c r="V14" s="1">
        <f>IF('Puntuaciones Examen_31'!U14&gt;=0,'Puntuaciones Examen_31'!U14,0)</f>
        <v>1.4166666666666667</v>
      </c>
      <c r="W14" s="1">
        <f>IF('Puntuaciones Examen_31'!V14&gt;=0,'Puntuaciones Examen_31'!V14,0)</f>
        <v>1.3333333333333333</v>
      </c>
      <c r="X14" s="1">
        <f>IF('Puntuaciones Examen_31'!W14&gt;=0,'Puntuaciones Examen_31'!W14,0)</f>
        <v>1.25</v>
      </c>
      <c r="Y14" s="1">
        <f>IF('Puntuaciones Examen_31'!X14&gt;=0,'Puntuaciones Examen_31'!X14,0)</f>
        <v>1.1666666666666667</v>
      </c>
      <c r="Z14" s="1">
        <f>IF('Puntuaciones Examen_31'!Y14&gt;=0,'Puntuaciones Examen_31'!Y14,0)</f>
        <v>1.0833333333333333</v>
      </c>
      <c r="AA14" s="1">
        <f>IF('Puntuaciones Examen_31'!Z14&gt;=0,'Puntuaciones Examen_31'!Z14,0)</f>
        <v>1</v>
      </c>
      <c r="AB14" s="1">
        <f>IF('Puntuaciones Examen_31'!AA14&gt;=0,'Puntuaciones Examen_31'!AA14,0)</f>
        <v>0.91666666666666641</v>
      </c>
      <c r="AC14" s="1">
        <f>IF('Puntuaciones Examen_31'!AB14&gt;=0,'Puntuaciones Examen_31'!AB14,0)</f>
        <v>0.83333333333333359</v>
      </c>
      <c r="AD14" s="1">
        <f>IF('Puntuaciones Examen_31'!AC14&gt;=0,'Puntuaciones Examen_31'!AC14,0)</f>
        <v>0.75</v>
      </c>
      <c r="AE14" s="1">
        <f>IF('Puntuaciones Examen_31'!AD14&gt;=0,'Puntuaciones Examen_31'!AD14,0)</f>
        <v>0.66666666666666652</v>
      </c>
      <c r="AS14" s="1"/>
      <c r="AT14" s="1"/>
    </row>
    <row r="15" spans="1:50" x14ac:dyDescent="0.25">
      <c r="A15" s="53"/>
      <c r="B15">
        <v>13</v>
      </c>
      <c r="C15" s="1">
        <f>IF('Puntuaciones Examen_31'!B15&gt;=0,'Puntuaciones Examen_31'!B15,0)</f>
        <v>3.25</v>
      </c>
      <c r="D15" s="1">
        <f>IF('Puntuaciones Examen_31'!C15&gt;=0,'Puntuaciones Examen_31'!C15,0)</f>
        <v>3.1666666666666665</v>
      </c>
      <c r="E15" s="1">
        <f>IF('Puntuaciones Examen_31'!D15&gt;=0,'Puntuaciones Examen_31'!D15,0)</f>
        <v>3.0833333333333335</v>
      </c>
      <c r="F15" s="1">
        <f>IF('Puntuaciones Examen_31'!E15&gt;=0,'Puntuaciones Examen_31'!E15,0)</f>
        <v>3</v>
      </c>
      <c r="G15" s="1">
        <f>IF('Puntuaciones Examen_31'!F15&gt;=0,'Puntuaciones Examen_31'!F15,0)</f>
        <v>2.9166666666666665</v>
      </c>
      <c r="H15" s="1">
        <f>IF('Puntuaciones Examen_31'!G15&gt;=0,'Puntuaciones Examen_31'!G15,0)</f>
        <v>2.8333333333333335</v>
      </c>
      <c r="I15" s="1">
        <f>IF('Puntuaciones Examen_31'!H15&gt;=0,'Puntuaciones Examen_31'!H15,0)</f>
        <v>2.75</v>
      </c>
      <c r="J15" s="1">
        <f>IF('Puntuaciones Examen_31'!I15&gt;=0,'Puntuaciones Examen_31'!I15,0)</f>
        <v>2.6666666666666665</v>
      </c>
      <c r="K15" s="1">
        <f>IF('Puntuaciones Examen_31'!J15&gt;=0,'Puntuaciones Examen_31'!J15,0)</f>
        <v>2.5833333333333335</v>
      </c>
      <c r="L15" s="1">
        <f>IF('Puntuaciones Examen_31'!K15&gt;=0,'Puntuaciones Examen_31'!K15,0)</f>
        <v>2.5</v>
      </c>
      <c r="M15" s="1">
        <f>IF('Puntuaciones Examen_31'!L15&gt;=0,'Puntuaciones Examen_31'!L15,0)</f>
        <v>2.4166666666666665</v>
      </c>
      <c r="N15" s="1">
        <f>IF('Puntuaciones Examen_31'!M15&gt;=0,'Puntuaciones Examen_31'!M15,0)</f>
        <v>2.3333333333333335</v>
      </c>
      <c r="O15" s="1">
        <f>IF('Puntuaciones Examen_31'!N15&gt;=0,'Puntuaciones Examen_31'!N15,0)</f>
        <v>2.25</v>
      </c>
      <c r="P15" s="1">
        <f>IF('Puntuaciones Examen_31'!O15&gt;=0,'Puntuaciones Examen_31'!O15,0)</f>
        <v>2.166666666666667</v>
      </c>
      <c r="Q15" s="1">
        <f>IF('Puntuaciones Examen_31'!P15&gt;=0,'Puntuaciones Examen_31'!P15,0)</f>
        <v>2.083333333333333</v>
      </c>
      <c r="R15" s="1">
        <f>IF('Puntuaciones Examen_31'!Q15&gt;=0,'Puntuaciones Examen_31'!Q15,0)</f>
        <v>2</v>
      </c>
      <c r="S15" s="1">
        <f>IF('Puntuaciones Examen_31'!R15&gt;=0,'Puntuaciones Examen_31'!R15,0)</f>
        <v>1.9166666666666667</v>
      </c>
      <c r="T15" s="1">
        <f>IF('Puntuaciones Examen_31'!S15&gt;=0,'Puntuaciones Examen_31'!S15,0)</f>
        <v>1.8333333333333333</v>
      </c>
      <c r="U15" s="1">
        <f>IF('Puntuaciones Examen_31'!T15&gt;=0,'Puntuaciones Examen_31'!T15,0)</f>
        <v>1.75</v>
      </c>
      <c r="V15" s="1">
        <f>IF('Puntuaciones Examen_31'!U15&gt;=0,'Puntuaciones Examen_31'!U15,0)</f>
        <v>1.6666666666666667</v>
      </c>
      <c r="W15" s="1">
        <f>IF('Puntuaciones Examen_31'!V15&gt;=0,'Puntuaciones Examen_31'!V15,0)</f>
        <v>1.5833333333333333</v>
      </c>
      <c r="X15" s="1">
        <f>IF('Puntuaciones Examen_31'!W15&gt;=0,'Puntuaciones Examen_31'!W15,0)</f>
        <v>1.5</v>
      </c>
      <c r="Y15" s="1">
        <f>IF('Puntuaciones Examen_31'!X15&gt;=0,'Puntuaciones Examen_31'!X15,0)</f>
        <v>1.4166666666666667</v>
      </c>
      <c r="Z15" s="1">
        <f>IF('Puntuaciones Examen_31'!Y15&gt;=0,'Puntuaciones Examen_31'!Y15,0)</f>
        <v>1.3333333333333333</v>
      </c>
      <c r="AA15" s="1">
        <f>IF('Puntuaciones Examen_31'!Z15&gt;=0,'Puntuaciones Examen_31'!Z15,0)</f>
        <v>1.25</v>
      </c>
      <c r="AB15" s="1">
        <f>IF('Puntuaciones Examen_31'!AA15&gt;=0,'Puntuaciones Examen_31'!AA15,0)</f>
        <v>1.1666666666666665</v>
      </c>
      <c r="AC15" s="1">
        <f>IF('Puntuaciones Examen_31'!AB15&gt;=0,'Puntuaciones Examen_31'!AB15,0)</f>
        <v>1.0833333333333335</v>
      </c>
      <c r="AD15" s="1">
        <f>IF('Puntuaciones Examen_31'!AC15&gt;=0,'Puntuaciones Examen_31'!AC15,0)</f>
        <v>1</v>
      </c>
      <c r="AS15" s="1"/>
      <c r="AT15" s="1"/>
    </row>
    <row r="16" spans="1:50" x14ac:dyDescent="0.25">
      <c r="A16" s="53"/>
      <c r="B16">
        <v>14</v>
      </c>
      <c r="C16" s="1">
        <f>IF('Puntuaciones Examen_31'!B16&gt;=0,'Puntuaciones Examen_31'!B16,0)</f>
        <v>3.5</v>
      </c>
      <c r="D16" s="1">
        <f>IF('Puntuaciones Examen_31'!C16&gt;=0,'Puntuaciones Examen_31'!C16,0)</f>
        <v>3.4166666666666665</v>
      </c>
      <c r="E16" s="1">
        <f>IF('Puntuaciones Examen_31'!D16&gt;=0,'Puntuaciones Examen_31'!D16,0)</f>
        <v>3.3333333333333335</v>
      </c>
      <c r="F16" s="1">
        <f>IF('Puntuaciones Examen_31'!E16&gt;=0,'Puntuaciones Examen_31'!E16,0)</f>
        <v>3.25</v>
      </c>
      <c r="G16" s="1">
        <f>IF('Puntuaciones Examen_31'!F16&gt;=0,'Puntuaciones Examen_31'!F16,0)</f>
        <v>3.1666666666666665</v>
      </c>
      <c r="H16" s="1">
        <f>IF('Puntuaciones Examen_31'!G16&gt;=0,'Puntuaciones Examen_31'!G16,0)</f>
        <v>3.0833333333333335</v>
      </c>
      <c r="I16" s="1">
        <f>IF('Puntuaciones Examen_31'!H16&gt;=0,'Puntuaciones Examen_31'!H16,0)</f>
        <v>3</v>
      </c>
      <c r="J16" s="1">
        <f>IF('Puntuaciones Examen_31'!I16&gt;=0,'Puntuaciones Examen_31'!I16,0)</f>
        <v>2.9166666666666665</v>
      </c>
      <c r="K16" s="1">
        <f>IF('Puntuaciones Examen_31'!J16&gt;=0,'Puntuaciones Examen_31'!J16,0)</f>
        <v>2.8333333333333335</v>
      </c>
      <c r="L16" s="1">
        <f>IF('Puntuaciones Examen_31'!K16&gt;=0,'Puntuaciones Examen_31'!K16,0)</f>
        <v>2.75</v>
      </c>
      <c r="M16" s="1">
        <f>IF('Puntuaciones Examen_31'!L16&gt;=0,'Puntuaciones Examen_31'!L16,0)</f>
        <v>2.6666666666666665</v>
      </c>
      <c r="N16" s="1">
        <f>IF('Puntuaciones Examen_31'!M16&gt;=0,'Puntuaciones Examen_31'!M16,0)</f>
        <v>2.5833333333333335</v>
      </c>
      <c r="O16" s="1">
        <f>IF('Puntuaciones Examen_31'!N16&gt;=0,'Puntuaciones Examen_31'!N16,0)</f>
        <v>2.5</v>
      </c>
      <c r="P16" s="1">
        <f>IF('Puntuaciones Examen_31'!O16&gt;=0,'Puntuaciones Examen_31'!O16,0)</f>
        <v>2.416666666666667</v>
      </c>
      <c r="Q16" s="1">
        <f>IF('Puntuaciones Examen_31'!P16&gt;=0,'Puntuaciones Examen_31'!P16,0)</f>
        <v>2.333333333333333</v>
      </c>
      <c r="R16" s="1">
        <f>IF('Puntuaciones Examen_31'!Q16&gt;=0,'Puntuaciones Examen_31'!Q16,0)</f>
        <v>2.25</v>
      </c>
      <c r="S16" s="1">
        <f>IF('Puntuaciones Examen_31'!R16&gt;=0,'Puntuaciones Examen_31'!R16,0)</f>
        <v>2.166666666666667</v>
      </c>
      <c r="T16" s="1">
        <f>IF('Puntuaciones Examen_31'!S16&gt;=0,'Puntuaciones Examen_31'!S16,0)</f>
        <v>2.083333333333333</v>
      </c>
      <c r="U16" s="1">
        <f>IF('Puntuaciones Examen_31'!T16&gt;=0,'Puntuaciones Examen_31'!T16,0)</f>
        <v>2</v>
      </c>
      <c r="V16" s="1">
        <f>IF('Puntuaciones Examen_31'!U16&gt;=0,'Puntuaciones Examen_31'!U16,0)</f>
        <v>1.9166666666666667</v>
      </c>
      <c r="W16" s="1">
        <f>IF('Puntuaciones Examen_31'!V16&gt;=0,'Puntuaciones Examen_31'!V16,0)</f>
        <v>1.8333333333333333</v>
      </c>
      <c r="X16" s="1">
        <f>IF('Puntuaciones Examen_31'!W16&gt;=0,'Puntuaciones Examen_31'!W16,0)</f>
        <v>1.75</v>
      </c>
      <c r="Y16" s="1">
        <f>IF('Puntuaciones Examen_31'!X16&gt;=0,'Puntuaciones Examen_31'!X16,0)</f>
        <v>1.6666666666666667</v>
      </c>
      <c r="Z16" s="1">
        <f>IF('Puntuaciones Examen_31'!Y16&gt;=0,'Puntuaciones Examen_31'!Y16,0)</f>
        <v>1.5833333333333333</v>
      </c>
      <c r="AA16" s="1">
        <f>IF('Puntuaciones Examen_31'!Z16&gt;=0,'Puntuaciones Examen_31'!Z16,0)</f>
        <v>1.5</v>
      </c>
      <c r="AB16" s="1">
        <f>IF('Puntuaciones Examen_31'!AA16&gt;=0,'Puntuaciones Examen_31'!AA16,0)</f>
        <v>1.4166666666666665</v>
      </c>
      <c r="AC16" s="1">
        <f>IF('Puntuaciones Examen_31'!AB16&gt;=0,'Puntuaciones Examen_31'!AB16,0)</f>
        <v>1.3333333333333335</v>
      </c>
      <c r="AS16" s="1"/>
      <c r="AT16" s="1"/>
    </row>
    <row r="17" spans="1:46" x14ac:dyDescent="0.25">
      <c r="A17" s="53"/>
      <c r="B17">
        <v>15</v>
      </c>
      <c r="C17" s="1">
        <f>IF('Puntuaciones Examen_31'!B17&gt;=0,'Puntuaciones Examen_31'!B17,0)</f>
        <v>3.75</v>
      </c>
      <c r="D17" s="1">
        <f>IF('Puntuaciones Examen_31'!C17&gt;=0,'Puntuaciones Examen_31'!C17,0)</f>
        <v>3.6666666666666665</v>
      </c>
      <c r="E17" s="1">
        <f>IF('Puntuaciones Examen_31'!D17&gt;=0,'Puntuaciones Examen_31'!D17,0)</f>
        <v>3.5833333333333335</v>
      </c>
      <c r="F17" s="1">
        <f>IF('Puntuaciones Examen_31'!E17&gt;=0,'Puntuaciones Examen_31'!E17,0)</f>
        <v>3.5</v>
      </c>
      <c r="G17" s="1">
        <f>IF('Puntuaciones Examen_31'!F17&gt;=0,'Puntuaciones Examen_31'!F17,0)</f>
        <v>3.4166666666666665</v>
      </c>
      <c r="H17" s="1">
        <f>IF('Puntuaciones Examen_31'!G17&gt;=0,'Puntuaciones Examen_31'!G17,0)</f>
        <v>3.3333333333333335</v>
      </c>
      <c r="I17" s="1">
        <f>IF('Puntuaciones Examen_31'!H17&gt;=0,'Puntuaciones Examen_31'!H17,0)</f>
        <v>3.25</v>
      </c>
      <c r="J17" s="1">
        <f>IF('Puntuaciones Examen_31'!I17&gt;=0,'Puntuaciones Examen_31'!I17,0)</f>
        <v>3.1666666666666665</v>
      </c>
      <c r="K17" s="1">
        <f>IF('Puntuaciones Examen_31'!J17&gt;=0,'Puntuaciones Examen_31'!J17,0)</f>
        <v>3.0833333333333335</v>
      </c>
      <c r="L17" s="1">
        <f>IF('Puntuaciones Examen_31'!K17&gt;=0,'Puntuaciones Examen_31'!K17,0)</f>
        <v>3</v>
      </c>
      <c r="M17" s="1">
        <f>IF('Puntuaciones Examen_31'!L17&gt;=0,'Puntuaciones Examen_31'!L17,0)</f>
        <v>2.9166666666666665</v>
      </c>
      <c r="N17" s="1">
        <f>IF('Puntuaciones Examen_31'!M17&gt;=0,'Puntuaciones Examen_31'!M17,0)</f>
        <v>2.8333333333333335</v>
      </c>
      <c r="O17" s="1">
        <f>IF('Puntuaciones Examen_31'!N17&gt;=0,'Puntuaciones Examen_31'!N17,0)</f>
        <v>2.75</v>
      </c>
      <c r="P17" s="1">
        <f>IF('Puntuaciones Examen_31'!O17&gt;=0,'Puntuaciones Examen_31'!O17,0)</f>
        <v>2.666666666666667</v>
      </c>
      <c r="Q17" s="1">
        <f>IF('Puntuaciones Examen_31'!P17&gt;=0,'Puntuaciones Examen_31'!P17,0)</f>
        <v>2.583333333333333</v>
      </c>
      <c r="R17" s="1">
        <f>IF('Puntuaciones Examen_31'!Q17&gt;=0,'Puntuaciones Examen_31'!Q17,0)</f>
        <v>2.5</v>
      </c>
      <c r="S17" s="1">
        <f>IF('Puntuaciones Examen_31'!R17&gt;=0,'Puntuaciones Examen_31'!R17,0)</f>
        <v>2.416666666666667</v>
      </c>
      <c r="T17" s="1">
        <f>IF('Puntuaciones Examen_31'!S17&gt;=0,'Puntuaciones Examen_31'!S17,0)</f>
        <v>2.333333333333333</v>
      </c>
      <c r="U17" s="1">
        <f>IF('Puntuaciones Examen_31'!T17&gt;=0,'Puntuaciones Examen_31'!T17,0)</f>
        <v>2.25</v>
      </c>
      <c r="V17" s="1">
        <f>IF('Puntuaciones Examen_31'!U17&gt;=0,'Puntuaciones Examen_31'!U17,0)</f>
        <v>2.166666666666667</v>
      </c>
      <c r="W17" s="1">
        <f>IF('Puntuaciones Examen_31'!V17&gt;=0,'Puntuaciones Examen_31'!V17,0)</f>
        <v>2.083333333333333</v>
      </c>
      <c r="X17" s="1">
        <f>IF('Puntuaciones Examen_31'!W17&gt;=0,'Puntuaciones Examen_31'!W17,0)</f>
        <v>2</v>
      </c>
      <c r="Y17" s="1">
        <f>IF('Puntuaciones Examen_31'!X17&gt;=0,'Puntuaciones Examen_31'!X17,0)</f>
        <v>1.9166666666666667</v>
      </c>
      <c r="Z17" s="1">
        <f>IF('Puntuaciones Examen_31'!Y17&gt;=0,'Puntuaciones Examen_31'!Y17,0)</f>
        <v>1.8333333333333333</v>
      </c>
      <c r="AA17" s="1">
        <f>IF('Puntuaciones Examen_31'!Z17&gt;=0,'Puntuaciones Examen_31'!Z17,0)</f>
        <v>1.75</v>
      </c>
      <c r="AB17" s="1">
        <f>IF('Puntuaciones Examen_31'!AA17&gt;=0,'Puntuaciones Examen_31'!AA17,0)</f>
        <v>1.6666666666666665</v>
      </c>
      <c r="AS17" s="1"/>
      <c r="AT17" s="1"/>
    </row>
    <row r="18" spans="1:46" x14ac:dyDescent="0.25">
      <c r="A18" s="53"/>
      <c r="B18">
        <v>16</v>
      </c>
      <c r="C18" s="1">
        <f>IF('Puntuaciones Examen_31'!B18&gt;=0,'Puntuaciones Examen_31'!B18,0)</f>
        <v>4</v>
      </c>
      <c r="D18" s="1">
        <f>IF('Puntuaciones Examen_31'!C18&gt;=0,'Puntuaciones Examen_31'!C18,0)</f>
        <v>3.9166666666666665</v>
      </c>
      <c r="E18" s="1">
        <f>IF('Puntuaciones Examen_31'!D18&gt;=0,'Puntuaciones Examen_31'!D18,0)</f>
        <v>3.8333333333333335</v>
      </c>
      <c r="F18" s="1">
        <f>IF('Puntuaciones Examen_31'!E18&gt;=0,'Puntuaciones Examen_31'!E18,0)</f>
        <v>3.75</v>
      </c>
      <c r="G18" s="1">
        <f>IF('Puntuaciones Examen_31'!F18&gt;=0,'Puntuaciones Examen_31'!F18,0)</f>
        <v>3.6666666666666665</v>
      </c>
      <c r="H18" s="1">
        <f>IF('Puntuaciones Examen_31'!G18&gt;=0,'Puntuaciones Examen_31'!G18,0)</f>
        <v>3.5833333333333335</v>
      </c>
      <c r="I18" s="1">
        <f>IF('Puntuaciones Examen_31'!H18&gt;=0,'Puntuaciones Examen_31'!H18,0)</f>
        <v>3.5</v>
      </c>
      <c r="J18" s="1">
        <f>IF('Puntuaciones Examen_31'!I18&gt;=0,'Puntuaciones Examen_31'!I18,0)</f>
        <v>3.4166666666666665</v>
      </c>
      <c r="K18" s="1">
        <f>IF('Puntuaciones Examen_31'!J18&gt;=0,'Puntuaciones Examen_31'!J18,0)</f>
        <v>3.3333333333333335</v>
      </c>
      <c r="L18" s="1">
        <f>IF('Puntuaciones Examen_31'!K18&gt;=0,'Puntuaciones Examen_31'!K18,0)</f>
        <v>3.25</v>
      </c>
      <c r="M18" s="1">
        <f>IF('Puntuaciones Examen_31'!L18&gt;=0,'Puntuaciones Examen_31'!L18,0)</f>
        <v>3.1666666666666665</v>
      </c>
      <c r="N18" s="1">
        <f>IF('Puntuaciones Examen_31'!M18&gt;=0,'Puntuaciones Examen_31'!M18,0)</f>
        <v>3.0833333333333335</v>
      </c>
      <c r="O18" s="1">
        <f>IF('Puntuaciones Examen_31'!N18&gt;=0,'Puntuaciones Examen_31'!N18,0)</f>
        <v>3</v>
      </c>
      <c r="P18" s="1">
        <f>IF('Puntuaciones Examen_31'!O18&gt;=0,'Puntuaciones Examen_31'!O18,0)</f>
        <v>2.916666666666667</v>
      </c>
      <c r="Q18" s="1">
        <f>IF('Puntuaciones Examen_31'!P18&gt;=0,'Puntuaciones Examen_31'!P18,0)</f>
        <v>2.833333333333333</v>
      </c>
      <c r="R18" s="1">
        <f>IF('Puntuaciones Examen_31'!Q18&gt;=0,'Puntuaciones Examen_31'!Q18,0)</f>
        <v>2.75</v>
      </c>
      <c r="S18" s="1">
        <f>IF('Puntuaciones Examen_31'!R18&gt;=0,'Puntuaciones Examen_31'!R18,0)</f>
        <v>2.666666666666667</v>
      </c>
      <c r="T18" s="1">
        <f>IF('Puntuaciones Examen_31'!S18&gt;=0,'Puntuaciones Examen_31'!S18,0)</f>
        <v>2.583333333333333</v>
      </c>
      <c r="U18" s="1">
        <f>IF('Puntuaciones Examen_31'!T18&gt;=0,'Puntuaciones Examen_31'!T18,0)</f>
        <v>2.5</v>
      </c>
      <c r="V18" s="1">
        <f>IF('Puntuaciones Examen_31'!U18&gt;=0,'Puntuaciones Examen_31'!U18,0)</f>
        <v>2.416666666666667</v>
      </c>
      <c r="W18" s="1">
        <f>IF('Puntuaciones Examen_31'!V18&gt;=0,'Puntuaciones Examen_31'!V18,0)</f>
        <v>2.333333333333333</v>
      </c>
      <c r="X18" s="1">
        <f>IF('Puntuaciones Examen_31'!W18&gt;=0,'Puntuaciones Examen_31'!W18,0)</f>
        <v>2.25</v>
      </c>
      <c r="Y18" s="1">
        <f>IF('Puntuaciones Examen_31'!X18&gt;=0,'Puntuaciones Examen_31'!X18,0)</f>
        <v>2.166666666666667</v>
      </c>
      <c r="Z18" s="1">
        <f>IF('Puntuaciones Examen_31'!Y18&gt;=0,'Puntuaciones Examen_31'!Y18,0)</f>
        <v>2.083333333333333</v>
      </c>
      <c r="AA18" s="1">
        <f>IF('Puntuaciones Examen_31'!Z18&gt;=0,'Puntuaciones Examen_31'!Z18,0)</f>
        <v>2</v>
      </c>
      <c r="AS18" s="1"/>
      <c r="AT18" s="1"/>
    </row>
    <row r="19" spans="1:46" x14ac:dyDescent="0.25">
      <c r="A19" s="53"/>
      <c r="B19">
        <v>17</v>
      </c>
      <c r="C19" s="1">
        <f>IF('Puntuaciones Examen_31'!B19&gt;=0,'Puntuaciones Examen_31'!B19,0)</f>
        <v>4.25</v>
      </c>
      <c r="D19" s="1">
        <f>IF('Puntuaciones Examen_31'!C19&gt;=0,'Puntuaciones Examen_31'!C19,0)</f>
        <v>4.166666666666667</v>
      </c>
      <c r="E19" s="1">
        <f>IF('Puntuaciones Examen_31'!D19&gt;=0,'Puntuaciones Examen_31'!D19,0)</f>
        <v>4.083333333333333</v>
      </c>
      <c r="F19" s="1">
        <f>IF('Puntuaciones Examen_31'!E19&gt;=0,'Puntuaciones Examen_31'!E19,0)</f>
        <v>4</v>
      </c>
      <c r="G19" s="1">
        <f>IF('Puntuaciones Examen_31'!F19&gt;=0,'Puntuaciones Examen_31'!F19,0)</f>
        <v>3.9166666666666665</v>
      </c>
      <c r="H19" s="1">
        <f>IF('Puntuaciones Examen_31'!G19&gt;=0,'Puntuaciones Examen_31'!G19,0)</f>
        <v>3.8333333333333335</v>
      </c>
      <c r="I19" s="1">
        <f>IF('Puntuaciones Examen_31'!H19&gt;=0,'Puntuaciones Examen_31'!H19,0)</f>
        <v>3.75</v>
      </c>
      <c r="J19" s="1">
        <f>IF('Puntuaciones Examen_31'!I19&gt;=0,'Puntuaciones Examen_31'!I19,0)</f>
        <v>3.6666666666666665</v>
      </c>
      <c r="K19" s="1">
        <f>IF('Puntuaciones Examen_31'!J19&gt;=0,'Puntuaciones Examen_31'!J19,0)</f>
        <v>3.5833333333333335</v>
      </c>
      <c r="L19" s="1">
        <f>IF('Puntuaciones Examen_31'!K19&gt;=0,'Puntuaciones Examen_31'!K19,0)</f>
        <v>3.5</v>
      </c>
      <c r="M19" s="1">
        <f>IF('Puntuaciones Examen_31'!L19&gt;=0,'Puntuaciones Examen_31'!L19,0)</f>
        <v>3.4166666666666665</v>
      </c>
      <c r="N19" s="1">
        <f>IF('Puntuaciones Examen_31'!M19&gt;=0,'Puntuaciones Examen_31'!M19,0)</f>
        <v>3.3333333333333335</v>
      </c>
      <c r="O19" s="1">
        <f>IF('Puntuaciones Examen_31'!N19&gt;=0,'Puntuaciones Examen_31'!N19,0)</f>
        <v>3.25</v>
      </c>
      <c r="P19" s="1">
        <f>IF('Puntuaciones Examen_31'!O19&gt;=0,'Puntuaciones Examen_31'!O19,0)</f>
        <v>3.166666666666667</v>
      </c>
      <c r="Q19" s="1">
        <f>IF('Puntuaciones Examen_31'!P19&gt;=0,'Puntuaciones Examen_31'!P19,0)</f>
        <v>3.083333333333333</v>
      </c>
      <c r="R19" s="1">
        <f>IF('Puntuaciones Examen_31'!Q19&gt;=0,'Puntuaciones Examen_31'!Q19,0)</f>
        <v>3</v>
      </c>
      <c r="S19" s="1">
        <f>IF('Puntuaciones Examen_31'!R19&gt;=0,'Puntuaciones Examen_31'!R19,0)</f>
        <v>2.916666666666667</v>
      </c>
      <c r="T19" s="1">
        <f>IF('Puntuaciones Examen_31'!S19&gt;=0,'Puntuaciones Examen_31'!S19,0)</f>
        <v>2.833333333333333</v>
      </c>
      <c r="U19" s="1">
        <f>IF('Puntuaciones Examen_31'!T19&gt;=0,'Puntuaciones Examen_31'!T19,0)</f>
        <v>2.75</v>
      </c>
      <c r="V19" s="1">
        <f>IF('Puntuaciones Examen_31'!U19&gt;=0,'Puntuaciones Examen_31'!U19,0)</f>
        <v>2.666666666666667</v>
      </c>
      <c r="W19" s="1">
        <f>IF('Puntuaciones Examen_31'!V19&gt;=0,'Puntuaciones Examen_31'!V19,0)</f>
        <v>2.583333333333333</v>
      </c>
      <c r="X19" s="1">
        <f>IF('Puntuaciones Examen_31'!W19&gt;=0,'Puntuaciones Examen_31'!W19,0)</f>
        <v>2.5</v>
      </c>
      <c r="Y19" s="1">
        <f>IF('Puntuaciones Examen_31'!X19&gt;=0,'Puntuaciones Examen_31'!X19,0)</f>
        <v>2.416666666666667</v>
      </c>
      <c r="Z19" s="1">
        <f>IF('Puntuaciones Examen_31'!Y19&gt;=0,'Puntuaciones Examen_31'!Y19,0)</f>
        <v>2.333333333333333</v>
      </c>
      <c r="AS19" s="1"/>
      <c r="AT19" s="1"/>
    </row>
    <row r="20" spans="1:46" x14ac:dyDescent="0.25">
      <c r="A20" s="53"/>
      <c r="B20">
        <v>18</v>
      </c>
      <c r="C20" s="1">
        <f>IF('Puntuaciones Examen_31'!B20&gt;=0,'Puntuaciones Examen_31'!B20,0)</f>
        <v>4.5</v>
      </c>
      <c r="D20" s="1">
        <f>IF('Puntuaciones Examen_31'!C20&gt;=0,'Puntuaciones Examen_31'!C20,0)</f>
        <v>4.416666666666667</v>
      </c>
      <c r="E20" s="1">
        <f>IF('Puntuaciones Examen_31'!D20&gt;=0,'Puntuaciones Examen_31'!D20,0)</f>
        <v>4.333333333333333</v>
      </c>
      <c r="F20" s="1">
        <f>IF('Puntuaciones Examen_31'!E20&gt;=0,'Puntuaciones Examen_31'!E20,0)</f>
        <v>4.25</v>
      </c>
      <c r="G20" s="1">
        <f>IF('Puntuaciones Examen_31'!F20&gt;=0,'Puntuaciones Examen_31'!F20,0)</f>
        <v>4.166666666666667</v>
      </c>
      <c r="H20" s="1">
        <f>IF('Puntuaciones Examen_31'!G20&gt;=0,'Puntuaciones Examen_31'!G20,0)</f>
        <v>4.083333333333333</v>
      </c>
      <c r="I20" s="1">
        <f>IF('Puntuaciones Examen_31'!H20&gt;=0,'Puntuaciones Examen_31'!H20,0)</f>
        <v>4</v>
      </c>
      <c r="J20" s="1">
        <f>IF('Puntuaciones Examen_31'!I20&gt;=0,'Puntuaciones Examen_31'!I20,0)</f>
        <v>3.9166666666666665</v>
      </c>
      <c r="K20" s="1">
        <f>IF('Puntuaciones Examen_31'!J20&gt;=0,'Puntuaciones Examen_31'!J20,0)</f>
        <v>3.8333333333333335</v>
      </c>
      <c r="L20" s="1">
        <f>IF('Puntuaciones Examen_31'!K20&gt;=0,'Puntuaciones Examen_31'!K20,0)</f>
        <v>3.75</v>
      </c>
      <c r="M20" s="1">
        <f>IF('Puntuaciones Examen_31'!L20&gt;=0,'Puntuaciones Examen_31'!L20,0)</f>
        <v>3.6666666666666665</v>
      </c>
      <c r="N20" s="1">
        <f>IF('Puntuaciones Examen_31'!M20&gt;=0,'Puntuaciones Examen_31'!M20,0)</f>
        <v>3.5833333333333335</v>
      </c>
      <c r="O20" s="1">
        <f>IF('Puntuaciones Examen_31'!N20&gt;=0,'Puntuaciones Examen_31'!N20,0)</f>
        <v>3.5</v>
      </c>
      <c r="P20" s="1">
        <f>IF('Puntuaciones Examen_31'!O20&gt;=0,'Puntuaciones Examen_31'!O20,0)</f>
        <v>3.416666666666667</v>
      </c>
      <c r="Q20" s="1">
        <f>IF('Puntuaciones Examen_31'!P20&gt;=0,'Puntuaciones Examen_31'!P20,0)</f>
        <v>3.333333333333333</v>
      </c>
      <c r="R20" s="1">
        <f>IF('Puntuaciones Examen_31'!Q20&gt;=0,'Puntuaciones Examen_31'!Q20,0)</f>
        <v>3.25</v>
      </c>
      <c r="S20" s="1">
        <f>IF('Puntuaciones Examen_31'!R20&gt;=0,'Puntuaciones Examen_31'!R20,0)</f>
        <v>3.166666666666667</v>
      </c>
      <c r="T20" s="1">
        <f>IF('Puntuaciones Examen_31'!S20&gt;=0,'Puntuaciones Examen_31'!S20,0)</f>
        <v>3.083333333333333</v>
      </c>
      <c r="U20" s="1">
        <f>IF('Puntuaciones Examen_31'!T20&gt;=0,'Puntuaciones Examen_31'!T20,0)</f>
        <v>3</v>
      </c>
      <c r="V20" s="1">
        <f>IF('Puntuaciones Examen_31'!U20&gt;=0,'Puntuaciones Examen_31'!U20,0)</f>
        <v>2.916666666666667</v>
      </c>
      <c r="W20" s="1">
        <f>IF('Puntuaciones Examen_31'!V20&gt;=0,'Puntuaciones Examen_31'!V20,0)</f>
        <v>2.833333333333333</v>
      </c>
      <c r="X20" s="1">
        <f>IF('Puntuaciones Examen_31'!W20&gt;=0,'Puntuaciones Examen_31'!W20,0)</f>
        <v>2.75</v>
      </c>
      <c r="Y20" s="1">
        <f>IF('Puntuaciones Examen_31'!X20&gt;=0,'Puntuaciones Examen_31'!X20,0)</f>
        <v>2.666666666666667</v>
      </c>
      <c r="AS20" s="1"/>
      <c r="AT20" s="1"/>
    </row>
    <row r="21" spans="1:46" x14ac:dyDescent="0.25">
      <c r="A21" s="53"/>
      <c r="B21">
        <v>19</v>
      </c>
      <c r="C21" s="1">
        <f>IF('Puntuaciones Examen_31'!B21&gt;=0,'Puntuaciones Examen_31'!B21,0)</f>
        <v>4.75</v>
      </c>
      <c r="D21" s="1">
        <f>IF('Puntuaciones Examen_31'!C21&gt;=0,'Puntuaciones Examen_31'!C21,0)</f>
        <v>4.666666666666667</v>
      </c>
      <c r="E21" s="1">
        <f>IF('Puntuaciones Examen_31'!D21&gt;=0,'Puntuaciones Examen_31'!D21,0)</f>
        <v>4.583333333333333</v>
      </c>
      <c r="F21" s="1">
        <f>IF('Puntuaciones Examen_31'!E21&gt;=0,'Puntuaciones Examen_31'!E21,0)</f>
        <v>4.5</v>
      </c>
      <c r="G21" s="1">
        <f>IF('Puntuaciones Examen_31'!F21&gt;=0,'Puntuaciones Examen_31'!F21,0)</f>
        <v>4.416666666666667</v>
      </c>
      <c r="H21" s="1">
        <f>IF('Puntuaciones Examen_31'!G21&gt;=0,'Puntuaciones Examen_31'!G21,0)</f>
        <v>4.333333333333333</v>
      </c>
      <c r="I21" s="1">
        <f>IF('Puntuaciones Examen_31'!H21&gt;=0,'Puntuaciones Examen_31'!H21,0)</f>
        <v>4.25</v>
      </c>
      <c r="J21" s="1">
        <f>IF('Puntuaciones Examen_31'!I21&gt;=0,'Puntuaciones Examen_31'!I21,0)</f>
        <v>4.166666666666667</v>
      </c>
      <c r="K21" s="1">
        <f>IF('Puntuaciones Examen_31'!J21&gt;=0,'Puntuaciones Examen_31'!J21,0)</f>
        <v>4.083333333333333</v>
      </c>
      <c r="L21" s="1">
        <f>IF('Puntuaciones Examen_31'!K21&gt;=0,'Puntuaciones Examen_31'!K21,0)</f>
        <v>4</v>
      </c>
      <c r="M21" s="1">
        <f>IF('Puntuaciones Examen_31'!L21&gt;=0,'Puntuaciones Examen_31'!L21,0)</f>
        <v>3.9166666666666665</v>
      </c>
      <c r="N21" s="1">
        <f>IF('Puntuaciones Examen_31'!M21&gt;=0,'Puntuaciones Examen_31'!M21,0)</f>
        <v>3.8333333333333335</v>
      </c>
      <c r="O21" s="1">
        <f>IF('Puntuaciones Examen_31'!N21&gt;=0,'Puntuaciones Examen_31'!N21,0)</f>
        <v>3.75</v>
      </c>
      <c r="P21" s="1">
        <f>IF('Puntuaciones Examen_31'!O21&gt;=0,'Puntuaciones Examen_31'!O21,0)</f>
        <v>3.666666666666667</v>
      </c>
      <c r="Q21" s="1">
        <f>IF('Puntuaciones Examen_31'!P21&gt;=0,'Puntuaciones Examen_31'!P21,0)</f>
        <v>3.583333333333333</v>
      </c>
      <c r="R21" s="1">
        <f>IF('Puntuaciones Examen_31'!Q21&gt;=0,'Puntuaciones Examen_31'!Q21,0)</f>
        <v>3.5</v>
      </c>
      <c r="S21" s="1">
        <f>IF('Puntuaciones Examen_31'!R21&gt;=0,'Puntuaciones Examen_31'!R21,0)</f>
        <v>3.416666666666667</v>
      </c>
      <c r="T21" s="1">
        <f>IF('Puntuaciones Examen_31'!S21&gt;=0,'Puntuaciones Examen_31'!S21,0)</f>
        <v>3.333333333333333</v>
      </c>
      <c r="U21" s="1">
        <f>IF('Puntuaciones Examen_31'!T21&gt;=0,'Puntuaciones Examen_31'!T21,0)</f>
        <v>3.25</v>
      </c>
      <c r="V21" s="1">
        <f>IF('Puntuaciones Examen_31'!U21&gt;=0,'Puntuaciones Examen_31'!U21,0)</f>
        <v>3.166666666666667</v>
      </c>
      <c r="W21" s="1">
        <f>IF('Puntuaciones Examen_31'!V21&gt;=0,'Puntuaciones Examen_31'!V21,0)</f>
        <v>3.083333333333333</v>
      </c>
      <c r="X21" s="1">
        <f>IF('Puntuaciones Examen_31'!W21&gt;=0,'Puntuaciones Examen_31'!W21,0)</f>
        <v>3</v>
      </c>
      <c r="AS21" s="1"/>
      <c r="AT21" s="1"/>
    </row>
    <row r="22" spans="1:46" x14ac:dyDescent="0.25">
      <c r="A22" s="53"/>
      <c r="B22">
        <v>20</v>
      </c>
      <c r="C22" s="1">
        <f>IF('Puntuaciones Examen_31'!B22&gt;=0,'Puntuaciones Examen_31'!B22,0)</f>
        <v>5</v>
      </c>
      <c r="D22" s="1">
        <f>IF('Puntuaciones Examen_31'!C22&gt;=0,'Puntuaciones Examen_31'!C22,0)</f>
        <v>4.916666666666667</v>
      </c>
      <c r="E22" s="1">
        <f>IF('Puntuaciones Examen_31'!D22&gt;=0,'Puntuaciones Examen_31'!D22,0)</f>
        <v>4.833333333333333</v>
      </c>
      <c r="F22" s="1">
        <f>IF('Puntuaciones Examen_31'!E22&gt;=0,'Puntuaciones Examen_31'!E22,0)</f>
        <v>4.75</v>
      </c>
      <c r="G22" s="1">
        <f>IF('Puntuaciones Examen_31'!F22&gt;=0,'Puntuaciones Examen_31'!F22,0)</f>
        <v>4.666666666666667</v>
      </c>
      <c r="H22" s="1">
        <f>IF('Puntuaciones Examen_31'!G22&gt;=0,'Puntuaciones Examen_31'!G22,0)</f>
        <v>4.583333333333333</v>
      </c>
      <c r="I22" s="1">
        <f>IF('Puntuaciones Examen_31'!H22&gt;=0,'Puntuaciones Examen_31'!H22,0)</f>
        <v>4.5</v>
      </c>
      <c r="J22" s="1">
        <f>IF('Puntuaciones Examen_31'!I22&gt;=0,'Puntuaciones Examen_31'!I22,0)</f>
        <v>4.416666666666667</v>
      </c>
      <c r="K22" s="1">
        <f>IF('Puntuaciones Examen_31'!J22&gt;=0,'Puntuaciones Examen_31'!J22,0)</f>
        <v>4.333333333333333</v>
      </c>
      <c r="L22" s="1">
        <f>IF('Puntuaciones Examen_31'!K22&gt;=0,'Puntuaciones Examen_31'!K22,0)</f>
        <v>4.25</v>
      </c>
      <c r="M22" s="1">
        <f>IF('Puntuaciones Examen_31'!L22&gt;=0,'Puntuaciones Examen_31'!L22,0)</f>
        <v>4.166666666666667</v>
      </c>
      <c r="N22" s="1">
        <f>IF('Puntuaciones Examen_31'!M22&gt;=0,'Puntuaciones Examen_31'!M22,0)</f>
        <v>4.083333333333333</v>
      </c>
      <c r="O22" s="1">
        <f>IF('Puntuaciones Examen_31'!N22&gt;=0,'Puntuaciones Examen_31'!N22,0)</f>
        <v>4</v>
      </c>
      <c r="P22" s="1">
        <f>IF('Puntuaciones Examen_31'!O22&gt;=0,'Puntuaciones Examen_31'!O22,0)</f>
        <v>3.916666666666667</v>
      </c>
      <c r="Q22" s="1">
        <f>IF('Puntuaciones Examen_31'!P22&gt;=0,'Puntuaciones Examen_31'!P22,0)</f>
        <v>3.833333333333333</v>
      </c>
      <c r="R22" s="1">
        <f>IF('Puntuaciones Examen_31'!Q22&gt;=0,'Puntuaciones Examen_31'!Q22,0)</f>
        <v>3.75</v>
      </c>
      <c r="S22" s="1">
        <f>IF('Puntuaciones Examen_31'!R22&gt;=0,'Puntuaciones Examen_31'!R22,0)</f>
        <v>3.666666666666667</v>
      </c>
      <c r="T22" s="1">
        <f>IF('Puntuaciones Examen_31'!S22&gt;=0,'Puntuaciones Examen_31'!S22,0)</f>
        <v>3.583333333333333</v>
      </c>
      <c r="U22" s="1">
        <f>IF('Puntuaciones Examen_31'!T22&gt;=0,'Puntuaciones Examen_31'!T22,0)</f>
        <v>3.5</v>
      </c>
      <c r="V22" s="1">
        <f>IF('Puntuaciones Examen_31'!U22&gt;=0,'Puntuaciones Examen_31'!U22,0)</f>
        <v>3.416666666666667</v>
      </c>
      <c r="W22" s="1">
        <f>IF('Puntuaciones Examen_31'!V22&gt;=0,'Puntuaciones Examen_31'!V22,0)</f>
        <v>3.333333333333333</v>
      </c>
      <c r="AS22" s="1"/>
      <c r="AT22" s="1"/>
    </row>
    <row r="23" spans="1:46" x14ac:dyDescent="0.25">
      <c r="A23" s="53"/>
      <c r="B23">
        <v>21</v>
      </c>
      <c r="C23" s="1">
        <f>IF('Puntuaciones Examen_31'!B23&gt;=0,'Puntuaciones Examen_31'!B23,0)</f>
        <v>5.25</v>
      </c>
      <c r="D23" s="1">
        <f>IF('Puntuaciones Examen_31'!C23&gt;=0,'Puntuaciones Examen_31'!C23,0)</f>
        <v>5.166666666666667</v>
      </c>
      <c r="E23" s="1">
        <f>IF('Puntuaciones Examen_31'!D23&gt;=0,'Puntuaciones Examen_31'!D23,0)</f>
        <v>5.083333333333333</v>
      </c>
      <c r="F23" s="1">
        <f>IF('Puntuaciones Examen_31'!E23&gt;=0,'Puntuaciones Examen_31'!E23,0)</f>
        <v>5</v>
      </c>
      <c r="G23" s="1">
        <f>IF('Puntuaciones Examen_31'!F23&gt;=0,'Puntuaciones Examen_31'!F23,0)</f>
        <v>4.916666666666667</v>
      </c>
      <c r="H23" s="1">
        <f>IF('Puntuaciones Examen_31'!G23&gt;=0,'Puntuaciones Examen_31'!G23,0)</f>
        <v>4.833333333333333</v>
      </c>
      <c r="I23" s="1">
        <f>IF('Puntuaciones Examen_31'!H23&gt;=0,'Puntuaciones Examen_31'!H23,0)</f>
        <v>4.75</v>
      </c>
      <c r="J23" s="1">
        <f>IF('Puntuaciones Examen_31'!I23&gt;=0,'Puntuaciones Examen_31'!I23,0)</f>
        <v>4.666666666666667</v>
      </c>
      <c r="K23" s="1">
        <f>IF('Puntuaciones Examen_31'!J23&gt;=0,'Puntuaciones Examen_31'!J23,0)</f>
        <v>4.583333333333333</v>
      </c>
      <c r="L23" s="1">
        <f>IF('Puntuaciones Examen_31'!K23&gt;=0,'Puntuaciones Examen_31'!K23,0)</f>
        <v>4.5</v>
      </c>
      <c r="M23" s="1">
        <f>IF('Puntuaciones Examen_31'!L23&gt;=0,'Puntuaciones Examen_31'!L23,0)</f>
        <v>4.416666666666667</v>
      </c>
      <c r="N23" s="1">
        <f>IF('Puntuaciones Examen_31'!M23&gt;=0,'Puntuaciones Examen_31'!M23,0)</f>
        <v>4.333333333333333</v>
      </c>
      <c r="O23" s="1">
        <f>IF('Puntuaciones Examen_31'!N23&gt;=0,'Puntuaciones Examen_31'!N23,0)</f>
        <v>4.25</v>
      </c>
      <c r="P23" s="1">
        <f>IF('Puntuaciones Examen_31'!O23&gt;=0,'Puntuaciones Examen_31'!O23,0)</f>
        <v>4.166666666666667</v>
      </c>
      <c r="Q23" s="1">
        <f>IF('Puntuaciones Examen_31'!P23&gt;=0,'Puntuaciones Examen_31'!P23,0)</f>
        <v>4.083333333333333</v>
      </c>
      <c r="R23" s="1">
        <f>IF('Puntuaciones Examen_31'!Q23&gt;=0,'Puntuaciones Examen_31'!Q23,0)</f>
        <v>4</v>
      </c>
      <c r="S23" s="1">
        <f>IF('Puntuaciones Examen_31'!R23&gt;=0,'Puntuaciones Examen_31'!R23,0)</f>
        <v>3.916666666666667</v>
      </c>
      <c r="T23" s="1">
        <f>IF('Puntuaciones Examen_31'!S23&gt;=0,'Puntuaciones Examen_31'!S23,0)</f>
        <v>3.833333333333333</v>
      </c>
      <c r="U23" s="1">
        <f>IF('Puntuaciones Examen_31'!T23&gt;=0,'Puntuaciones Examen_31'!T23,0)</f>
        <v>3.75</v>
      </c>
      <c r="V23" s="1">
        <f>IF('Puntuaciones Examen_31'!U23&gt;=0,'Puntuaciones Examen_31'!U23,0)</f>
        <v>3.666666666666667</v>
      </c>
      <c r="AS23" s="1"/>
      <c r="AT23" s="1"/>
    </row>
    <row r="24" spans="1:46" x14ac:dyDescent="0.25">
      <c r="A24" s="53"/>
      <c r="B24">
        <v>22</v>
      </c>
      <c r="C24" s="1">
        <f>IF('Puntuaciones Examen_31'!B24&gt;=0,'Puntuaciones Examen_31'!B24,0)</f>
        <v>5.5</v>
      </c>
      <c r="D24" s="1">
        <f>IF('Puntuaciones Examen_31'!C24&gt;=0,'Puntuaciones Examen_31'!C24,0)</f>
        <v>5.416666666666667</v>
      </c>
      <c r="E24" s="1">
        <f>IF('Puntuaciones Examen_31'!D24&gt;=0,'Puntuaciones Examen_31'!D24,0)</f>
        <v>5.333333333333333</v>
      </c>
      <c r="F24" s="1">
        <f>IF('Puntuaciones Examen_31'!E24&gt;=0,'Puntuaciones Examen_31'!E24,0)</f>
        <v>5.25</v>
      </c>
      <c r="G24" s="1">
        <f>IF('Puntuaciones Examen_31'!F24&gt;=0,'Puntuaciones Examen_31'!F24,0)</f>
        <v>5.166666666666667</v>
      </c>
      <c r="H24" s="1">
        <f>IF('Puntuaciones Examen_31'!G24&gt;=0,'Puntuaciones Examen_31'!G24,0)</f>
        <v>5.083333333333333</v>
      </c>
      <c r="I24" s="1">
        <f>IF('Puntuaciones Examen_31'!H24&gt;=0,'Puntuaciones Examen_31'!H24,0)</f>
        <v>5</v>
      </c>
      <c r="J24" s="1">
        <f>IF('Puntuaciones Examen_31'!I24&gt;=0,'Puntuaciones Examen_31'!I24,0)</f>
        <v>4.916666666666667</v>
      </c>
      <c r="K24" s="1">
        <f>IF('Puntuaciones Examen_31'!J24&gt;=0,'Puntuaciones Examen_31'!J24,0)</f>
        <v>4.833333333333333</v>
      </c>
      <c r="L24" s="1">
        <f>IF('Puntuaciones Examen_31'!K24&gt;=0,'Puntuaciones Examen_31'!K24,0)</f>
        <v>4.75</v>
      </c>
      <c r="M24" s="1">
        <f>IF('Puntuaciones Examen_31'!L24&gt;=0,'Puntuaciones Examen_31'!L24,0)</f>
        <v>4.666666666666667</v>
      </c>
      <c r="N24" s="1">
        <f>IF('Puntuaciones Examen_31'!M24&gt;=0,'Puntuaciones Examen_31'!M24,0)</f>
        <v>4.583333333333333</v>
      </c>
      <c r="O24" s="1">
        <f>IF('Puntuaciones Examen_31'!N24&gt;=0,'Puntuaciones Examen_31'!N24,0)</f>
        <v>4.5</v>
      </c>
      <c r="P24" s="1">
        <f>IF('Puntuaciones Examen_31'!O24&gt;=0,'Puntuaciones Examen_31'!O24,0)</f>
        <v>4.416666666666667</v>
      </c>
      <c r="Q24" s="1">
        <f>IF('Puntuaciones Examen_31'!P24&gt;=0,'Puntuaciones Examen_31'!P24,0)</f>
        <v>4.333333333333333</v>
      </c>
      <c r="R24" s="1">
        <f>IF('Puntuaciones Examen_31'!Q24&gt;=0,'Puntuaciones Examen_31'!Q24,0)</f>
        <v>4.25</v>
      </c>
      <c r="S24" s="1">
        <f>IF('Puntuaciones Examen_31'!R24&gt;=0,'Puntuaciones Examen_31'!R24,0)</f>
        <v>4.166666666666667</v>
      </c>
      <c r="T24" s="1">
        <f>IF('Puntuaciones Examen_31'!S24&gt;=0,'Puntuaciones Examen_31'!S24,0)</f>
        <v>4.083333333333333</v>
      </c>
      <c r="U24" s="1">
        <f>IF('Puntuaciones Examen_31'!T24&gt;=0,'Puntuaciones Examen_31'!T24,0)</f>
        <v>4</v>
      </c>
      <c r="AS24" s="1"/>
      <c r="AT24" s="1"/>
    </row>
    <row r="25" spans="1:46" x14ac:dyDescent="0.25">
      <c r="A25" s="53"/>
      <c r="B25">
        <v>23</v>
      </c>
      <c r="C25" s="1">
        <f>IF('Puntuaciones Examen_31'!B25&gt;=0,'Puntuaciones Examen_31'!B25,0)</f>
        <v>5.75</v>
      </c>
      <c r="D25" s="1">
        <f>IF('Puntuaciones Examen_31'!C25&gt;=0,'Puntuaciones Examen_31'!C25,0)</f>
        <v>5.666666666666667</v>
      </c>
      <c r="E25" s="1">
        <f>IF('Puntuaciones Examen_31'!D25&gt;=0,'Puntuaciones Examen_31'!D25,0)</f>
        <v>5.583333333333333</v>
      </c>
      <c r="F25" s="1">
        <f>IF('Puntuaciones Examen_31'!E25&gt;=0,'Puntuaciones Examen_31'!E25,0)</f>
        <v>5.5</v>
      </c>
      <c r="G25" s="1">
        <f>IF('Puntuaciones Examen_31'!F25&gt;=0,'Puntuaciones Examen_31'!F25,0)</f>
        <v>5.416666666666667</v>
      </c>
      <c r="H25" s="1">
        <f>IF('Puntuaciones Examen_31'!G25&gt;=0,'Puntuaciones Examen_31'!G25,0)</f>
        <v>5.333333333333333</v>
      </c>
      <c r="I25" s="1">
        <f>IF('Puntuaciones Examen_31'!H25&gt;=0,'Puntuaciones Examen_31'!H25,0)</f>
        <v>5.25</v>
      </c>
      <c r="J25" s="1">
        <f>IF('Puntuaciones Examen_31'!I25&gt;=0,'Puntuaciones Examen_31'!I25,0)</f>
        <v>5.166666666666667</v>
      </c>
      <c r="K25" s="1">
        <f>IF('Puntuaciones Examen_31'!J25&gt;=0,'Puntuaciones Examen_31'!J25,0)</f>
        <v>5.083333333333333</v>
      </c>
      <c r="L25" s="1">
        <f>IF('Puntuaciones Examen_31'!K25&gt;=0,'Puntuaciones Examen_31'!K25,0)</f>
        <v>5</v>
      </c>
      <c r="M25" s="1">
        <f>IF('Puntuaciones Examen_31'!L25&gt;=0,'Puntuaciones Examen_31'!L25,0)</f>
        <v>4.916666666666667</v>
      </c>
      <c r="N25" s="1">
        <f>IF('Puntuaciones Examen_31'!M25&gt;=0,'Puntuaciones Examen_31'!M25,0)</f>
        <v>4.833333333333333</v>
      </c>
      <c r="O25" s="1">
        <f>IF('Puntuaciones Examen_31'!N25&gt;=0,'Puntuaciones Examen_31'!N25,0)</f>
        <v>4.75</v>
      </c>
      <c r="P25" s="1">
        <f>IF('Puntuaciones Examen_31'!O25&gt;=0,'Puntuaciones Examen_31'!O25,0)</f>
        <v>4.666666666666667</v>
      </c>
      <c r="Q25" s="1">
        <f>IF('Puntuaciones Examen_31'!P25&gt;=0,'Puntuaciones Examen_31'!P25,0)</f>
        <v>4.583333333333333</v>
      </c>
      <c r="R25" s="1">
        <f>IF('Puntuaciones Examen_31'!Q25&gt;=0,'Puntuaciones Examen_31'!Q25,0)</f>
        <v>4.5</v>
      </c>
      <c r="S25" s="1">
        <f>IF('Puntuaciones Examen_31'!R25&gt;=0,'Puntuaciones Examen_31'!R25,0)</f>
        <v>4.416666666666667</v>
      </c>
      <c r="T25" s="1">
        <f>IF('Puntuaciones Examen_31'!S25&gt;=0,'Puntuaciones Examen_31'!S25,0)</f>
        <v>4.333333333333333</v>
      </c>
      <c r="AS25" s="1"/>
      <c r="AT25" s="1"/>
    </row>
    <row r="26" spans="1:46" x14ac:dyDescent="0.25">
      <c r="A26" s="53"/>
      <c r="B26">
        <v>24</v>
      </c>
      <c r="C26" s="1">
        <f>IF('Puntuaciones Examen_31'!B26&gt;=0,'Puntuaciones Examen_31'!B26,0)</f>
        <v>6</v>
      </c>
      <c r="D26" s="1">
        <f>IF('Puntuaciones Examen_31'!C26&gt;=0,'Puntuaciones Examen_31'!C26,0)</f>
        <v>5.916666666666667</v>
      </c>
      <c r="E26" s="1">
        <f>IF('Puntuaciones Examen_31'!D26&gt;=0,'Puntuaciones Examen_31'!D26,0)</f>
        <v>5.833333333333333</v>
      </c>
      <c r="F26" s="1">
        <f>IF('Puntuaciones Examen_31'!E26&gt;=0,'Puntuaciones Examen_31'!E26,0)</f>
        <v>5.75</v>
      </c>
      <c r="G26" s="1">
        <f>IF('Puntuaciones Examen_31'!F26&gt;=0,'Puntuaciones Examen_31'!F26,0)</f>
        <v>5.666666666666667</v>
      </c>
      <c r="H26" s="1">
        <f>IF('Puntuaciones Examen_31'!G26&gt;=0,'Puntuaciones Examen_31'!G26,0)</f>
        <v>5.583333333333333</v>
      </c>
      <c r="I26" s="1">
        <f>IF('Puntuaciones Examen_31'!H26&gt;=0,'Puntuaciones Examen_31'!H26,0)</f>
        <v>5.5</v>
      </c>
      <c r="J26" s="1">
        <f>IF('Puntuaciones Examen_31'!I26&gt;=0,'Puntuaciones Examen_31'!I26,0)</f>
        <v>5.416666666666667</v>
      </c>
      <c r="K26" s="1">
        <f>IF('Puntuaciones Examen_31'!J26&gt;=0,'Puntuaciones Examen_31'!J26,0)</f>
        <v>5.333333333333333</v>
      </c>
      <c r="L26" s="1">
        <f>IF('Puntuaciones Examen_31'!K26&gt;=0,'Puntuaciones Examen_31'!K26,0)</f>
        <v>5.25</v>
      </c>
      <c r="M26" s="1">
        <f>IF('Puntuaciones Examen_31'!L26&gt;=0,'Puntuaciones Examen_31'!L26,0)</f>
        <v>5.166666666666667</v>
      </c>
      <c r="N26" s="1">
        <f>IF('Puntuaciones Examen_31'!M26&gt;=0,'Puntuaciones Examen_31'!M26,0)</f>
        <v>5.083333333333333</v>
      </c>
      <c r="O26" s="1">
        <f>IF('Puntuaciones Examen_31'!N26&gt;=0,'Puntuaciones Examen_31'!N26,0)</f>
        <v>5</v>
      </c>
      <c r="P26" s="1">
        <f>IF('Puntuaciones Examen_31'!O26&gt;=0,'Puntuaciones Examen_31'!O26,0)</f>
        <v>4.916666666666667</v>
      </c>
      <c r="Q26" s="1">
        <f>IF('Puntuaciones Examen_31'!P26&gt;=0,'Puntuaciones Examen_31'!P26,0)</f>
        <v>4.833333333333333</v>
      </c>
      <c r="R26" s="1">
        <f>IF('Puntuaciones Examen_31'!Q26&gt;=0,'Puntuaciones Examen_31'!Q26,0)</f>
        <v>4.75</v>
      </c>
      <c r="S26" s="1">
        <f>IF('Puntuaciones Examen_31'!R26&gt;=0,'Puntuaciones Examen_31'!R26,0)</f>
        <v>4.666666666666667</v>
      </c>
      <c r="AS26" s="1"/>
      <c r="AT26" s="1"/>
    </row>
    <row r="27" spans="1:46" x14ac:dyDescent="0.25">
      <c r="A27" s="53"/>
      <c r="B27">
        <v>25</v>
      </c>
      <c r="C27" s="1">
        <f>IF('Puntuaciones Examen_31'!B27&gt;=0,'Puntuaciones Examen_31'!B27,0)</f>
        <v>6.25</v>
      </c>
      <c r="D27" s="1">
        <f>IF('Puntuaciones Examen_31'!C27&gt;=0,'Puntuaciones Examen_31'!C27,0)</f>
        <v>6.166666666666667</v>
      </c>
      <c r="E27" s="1">
        <f>IF('Puntuaciones Examen_31'!D27&gt;=0,'Puntuaciones Examen_31'!D27,0)</f>
        <v>6.083333333333333</v>
      </c>
      <c r="F27" s="1">
        <f>IF('Puntuaciones Examen_31'!E27&gt;=0,'Puntuaciones Examen_31'!E27,0)</f>
        <v>6</v>
      </c>
      <c r="G27" s="1">
        <f>IF('Puntuaciones Examen_31'!F27&gt;=0,'Puntuaciones Examen_31'!F27,0)</f>
        <v>5.916666666666667</v>
      </c>
      <c r="H27" s="1">
        <f>IF('Puntuaciones Examen_31'!G27&gt;=0,'Puntuaciones Examen_31'!G27,0)</f>
        <v>5.833333333333333</v>
      </c>
      <c r="I27" s="1">
        <f>IF('Puntuaciones Examen_31'!H27&gt;=0,'Puntuaciones Examen_31'!H27,0)</f>
        <v>5.75</v>
      </c>
      <c r="J27" s="1">
        <f>IF('Puntuaciones Examen_31'!I27&gt;=0,'Puntuaciones Examen_31'!I27,0)</f>
        <v>5.666666666666667</v>
      </c>
      <c r="K27" s="1">
        <f>IF('Puntuaciones Examen_31'!J27&gt;=0,'Puntuaciones Examen_31'!J27,0)</f>
        <v>5.583333333333333</v>
      </c>
      <c r="L27" s="1">
        <f>IF('Puntuaciones Examen_31'!K27&gt;=0,'Puntuaciones Examen_31'!K27,0)</f>
        <v>5.5</v>
      </c>
      <c r="M27" s="1">
        <f>IF('Puntuaciones Examen_31'!L27&gt;=0,'Puntuaciones Examen_31'!L27,0)</f>
        <v>5.416666666666667</v>
      </c>
      <c r="N27" s="1">
        <f>IF('Puntuaciones Examen_31'!M27&gt;=0,'Puntuaciones Examen_31'!M27,0)</f>
        <v>5.333333333333333</v>
      </c>
      <c r="O27" s="1">
        <f>IF('Puntuaciones Examen_31'!N27&gt;=0,'Puntuaciones Examen_31'!N27,0)</f>
        <v>5.25</v>
      </c>
      <c r="P27" s="1">
        <f>IF('Puntuaciones Examen_31'!O27&gt;=0,'Puntuaciones Examen_31'!O27,0)</f>
        <v>5.166666666666667</v>
      </c>
      <c r="Q27" s="1">
        <f>IF('Puntuaciones Examen_31'!P27&gt;=0,'Puntuaciones Examen_31'!P27,0)</f>
        <v>5.083333333333333</v>
      </c>
      <c r="R27" s="1">
        <f>IF('Puntuaciones Examen_31'!Q27&gt;=0,'Puntuaciones Examen_31'!Q27,0)</f>
        <v>5</v>
      </c>
      <c r="AS27" s="1"/>
      <c r="AT27" s="1"/>
    </row>
    <row r="28" spans="1:46" x14ac:dyDescent="0.25">
      <c r="A28" s="53"/>
      <c r="B28">
        <v>26</v>
      </c>
      <c r="C28" s="1">
        <f>IF('Puntuaciones Examen_31'!B28&gt;=0,'Puntuaciones Examen_31'!B28,0)</f>
        <v>6.5</v>
      </c>
      <c r="D28" s="1">
        <f>IF('Puntuaciones Examen_31'!C28&gt;=0,'Puntuaciones Examen_31'!C28,0)</f>
        <v>6.416666666666667</v>
      </c>
      <c r="E28" s="1">
        <f>IF('Puntuaciones Examen_31'!D28&gt;=0,'Puntuaciones Examen_31'!D28,0)</f>
        <v>6.333333333333333</v>
      </c>
      <c r="F28" s="1">
        <f>IF('Puntuaciones Examen_31'!E28&gt;=0,'Puntuaciones Examen_31'!E28,0)</f>
        <v>6.25</v>
      </c>
      <c r="G28" s="1">
        <f>IF('Puntuaciones Examen_31'!F28&gt;=0,'Puntuaciones Examen_31'!F28,0)</f>
        <v>6.166666666666667</v>
      </c>
      <c r="H28" s="1">
        <f>IF('Puntuaciones Examen_31'!G28&gt;=0,'Puntuaciones Examen_31'!G28,0)</f>
        <v>6.083333333333333</v>
      </c>
      <c r="I28" s="1">
        <f>IF('Puntuaciones Examen_31'!H28&gt;=0,'Puntuaciones Examen_31'!H28,0)</f>
        <v>6</v>
      </c>
      <c r="J28" s="1">
        <f>IF('Puntuaciones Examen_31'!I28&gt;=0,'Puntuaciones Examen_31'!I28,0)</f>
        <v>5.916666666666667</v>
      </c>
      <c r="K28" s="1">
        <f>IF('Puntuaciones Examen_31'!J28&gt;=0,'Puntuaciones Examen_31'!J28,0)</f>
        <v>5.833333333333333</v>
      </c>
      <c r="L28" s="1">
        <f>IF('Puntuaciones Examen_31'!K28&gt;=0,'Puntuaciones Examen_31'!K28,0)</f>
        <v>5.75</v>
      </c>
      <c r="M28" s="1">
        <f>IF('Puntuaciones Examen_31'!L28&gt;=0,'Puntuaciones Examen_31'!L28,0)</f>
        <v>5.666666666666667</v>
      </c>
      <c r="N28" s="1">
        <f>IF('Puntuaciones Examen_31'!M28&gt;=0,'Puntuaciones Examen_31'!M28,0)</f>
        <v>5.583333333333333</v>
      </c>
      <c r="O28" s="1">
        <f>IF('Puntuaciones Examen_31'!N28&gt;=0,'Puntuaciones Examen_31'!N28,0)</f>
        <v>5.5</v>
      </c>
      <c r="P28" s="1">
        <f>IF('Puntuaciones Examen_31'!O28&gt;=0,'Puntuaciones Examen_31'!O28,0)</f>
        <v>5.416666666666667</v>
      </c>
      <c r="Q28" s="1">
        <f>IF('Puntuaciones Examen_31'!P28&gt;=0,'Puntuaciones Examen_31'!P28,0)</f>
        <v>5.333333333333333</v>
      </c>
      <c r="AS28" s="1"/>
      <c r="AT28" s="1"/>
    </row>
    <row r="29" spans="1:46" x14ac:dyDescent="0.25">
      <c r="A29" s="53"/>
      <c r="B29">
        <v>27</v>
      </c>
      <c r="C29" s="1">
        <f>IF('Puntuaciones Examen_31'!B29&gt;=0,'Puntuaciones Examen_31'!B29,0)</f>
        <v>6.75</v>
      </c>
      <c r="D29" s="1">
        <f>IF('Puntuaciones Examen_31'!C29&gt;=0,'Puntuaciones Examen_31'!C29,0)</f>
        <v>6.666666666666667</v>
      </c>
      <c r="E29" s="1">
        <f>IF('Puntuaciones Examen_31'!D29&gt;=0,'Puntuaciones Examen_31'!D29,0)</f>
        <v>6.583333333333333</v>
      </c>
      <c r="F29" s="1">
        <f>IF('Puntuaciones Examen_31'!E29&gt;=0,'Puntuaciones Examen_31'!E29,0)</f>
        <v>6.5</v>
      </c>
      <c r="G29" s="1">
        <f>IF('Puntuaciones Examen_31'!F29&gt;=0,'Puntuaciones Examen_31'!F29,0)</f>
        <v>6.416666666666667</v>
      </c>
      <c r="H29" s="1">
        <f>IF('Puntuaciones Examen_31'!G29&gt;=0,'Puntuaciones Examen_31'!G29,0)</f>
        <v>6.333333333333333</v>
      </c>
      <c r="I29" s="1">
        <f>IF('Puntuaciones Examen_31'!H29&gt;=0,'Puntuaciones Examen_31'!H29,0)</f>
        <v>6.25</v>
      </c>
      <c r="J29" s="1">
        <f>IF('Puntuaciones Examen_31'!I29&gt;=0,'Puntuaciones Examen_31'!I29,0)</f>
        <v>6.166666666666667</v>
      </c>
      <c r="K29" s="1">
        <f>IF('Puntuaciones Examen_31'!J29&gt;=0,'Puntuaciones Examen_31'!J29,0)</f>
        <v>6.083333333333333</v>
      </c>
      <c r="L29" s="1">
        <f>IF('Puntuaciones Examen_31'!K29&gt;=0,'Puntuaciones Examen_31'!K29,0)</f>
        <v>6</v>
      </c>
      <c r="M29" s="1">
        <f>IF('Puntuaciones Examen_31'!L29&gt;=0,'Puntuaciones Examen_31'!L29,0)</f>
        <v>5.916666666666667</v>
      </c>
      <c r="N29" s="1">
        <f>IF('Puntuaciones Examen_31'!M29&gt;=0,'Puntuaciones Examen_31'!M29,0)</f>
        <v>5.833333333333333</v>
      </c>
      <c r="O29" s="1">
        <f>IF('Puntuaciones Examen_31'!N29&gt;=0,'Puntuaciones Examen_31'!N29,0)</f>
        <v>5.75</v>
      </c>
      <c r="P29" s="1">
        <f>IF('Puntuaciones Examen_31'!O29&gt;=0,'Puntuaciones Examen_31'!O29,0)</f>
        <v>5.666666666666667</v>
      </c>
      <c r="AS29" s="1"/>
      <c r="AT29" s="1"/>
    </row>
    <row r="30" spans="1:46" x14ac:dyDescent="0.25">
      <c r="A30" s="53"/>
      <c r="B30">
        <v>28</v>
      </c>
      <c r="C30" s="1">
        <f>IF('Puntuaciones Examen_31'!B30&gt;=0,'Puntuaciones Examen_31'!B30,0)</f>
        <v>7</v>
      </c>
      <c r="D30" s="1">
        <f>IF('Puntuaciones Examen_31'!C30&gt;=0,'Puntuaciones Examen_31'!C30,0)</f>
        <v>6.916666666666667</v>
      </c>
      <c r="E30" s="1">
        <f>IF('Puntuaciones Examen_31'!D30&gt;=0,'Puntuaciones Examen_31'!D30,0)</f>
        <v>6.833333333333333</v>
      </c>
      <c r="F30" s="1">
        <f>IF('Puntuaciones Examen_31'!E30&gt;=0,'Puntuaciones Examen_31'!E30,0)</f>
        <v>6.75</v>
      </c>
      <c r="G30" s="1">
        <f>IF('Puntuaciones Examen_31'!F30&gt;=0,'Puntuaciones Examen_31'!F30,0)</f>
        <v>6.666666666666667</v>
      </c>
      <c r="H30" s="1">
        <f>IF('Puntuaciones Examen_31'!G30&gt;=0,'Puntuaciones Examen_31'!G30,0)</f>
        <v>6.583333333333333</v>
      </c>
      <c r="I30" s="1">
        <f>IF('Puntuaciones Examen_31'!H30&gt;=0,'Puntuaciones Examen_31'!H30,0)</f>
        <v>6.5</v>
      </c>
      <c r="J30" s="1">
        <f>IF('Puntuaciones Examen_31'!I30&gt;=0,'Puntuaciones Examen_31'!I30,0)</f>
        <v>6.416666666666667</v>
      </c>
      <c r="K30" s="1">
        <f>IF('Puntuaciones Examen_31'!J30&gt;=0,'Puntuaciones Examen_31'!J30,0)</f>
        <v>6.333333333333333</v>
      </c>
      <c r="L30" s="1">
        <f>IF('Puntuaciones Examen_31'!K30&gt;=0,'Puntuaciones Examen_31'!K30,0)</f>
        <v>6.25</v>
      </c>
      <c r="M30" s="1">
        <f>IF('Puntuaciones Examen_31'!L30&gt;=0,'Puntuaciones Examen_31'!L30,0)</f>
        <v>6.166666666666667</v>
      </c>
      <c r="N30" s="1">
        <f>IF('Puntuaciones Examen_31'!M30&gt;=0,'Puntuaciones Examen_31'!M30,0)</f>
        <v>6.083333333333333</v>
      </c>
      <c r="O30" s="1">
        <f>IF('Puntuaciones Examen_31'!N30&gt;=0,'Puntuaciones Examen_31'!N30,0)</f>
        <v>6</v>
      </c>
      <c r="AS30" s="1"/>
      <c r="AT30" s="1"/>
    </row>
    <row r="31" spans="1:46" x14ac:dyDescent="0.25">
      <c r="A31" s="53"/>
      <c r="B31">
        <v>29</v>
      </c>
      <c r="C31" s="1">
        <f>IF('Puntuaciones Examen_31'!B31&gt;=0,'Puntuaciones Examen_31'!B31,0)</f>
        <v>7.25</v>
      </c>
      <c r="D31" s="1">
        <f>IF('Puntuaciones Examen_31'!C31&gt;=0,'Puntuaciones Examen_31'!C31,0)</f>
        <v>7.166666666666667</v>
      </c>
      <c r="E31" s="1">
        <f>IF('Puntuaciones Examen_31'!D31&gt;=0,'Puntuaciones Examen_31'!D31,0)</f>
        <v>7.083333333333333</v>
      </c>
      <c r="F31" s="1">
        <f>IF('Puntuaciones Examen_31'!E31&gt;=0,'Puntuaciones Examen_31'!E31,0)</f>
        <v>7</v>
      </c>
      <c r="G31" s="1">
        <f>IF('Puntuaciones Examen_31'!F31&gt;=0,'Puntuaciones Examen_31'!F31,0)</f>
        <v>6.916666666666667</v>
      </c>
      <c r="H31" s="1">
        <f>IF('Puntuaciones Examen_31'!G31&gt;=0,'Puntuaciones Examen_31'!G31,0)</f>
        <v>6.833333333333333</v>
      </c>
      <c r="I31" s="1">
        <f>IF('Puntuaciones Examen_31'!H31&gt;=0,'Puntuaciones Examen_31'!H31,0)</f>
        <v>6.75</v>
      </c>
      <c r="J31" s="1">
        <f>IF('Puntuaciones Examen_31'!I31&gt;=0,'Puntuaciones Examen_31'!I31,0)</f>
        <v>6.666666666666667</v>
      </c>
      <c r="K31" s="1">
        <f>IF('Puntuaciones Examen_31'!J31&gt;=0,'Puntuaciones Examen_31'!J31,0)</f>
        <v>6.583333333333333</v>
      </c>
      <c r="L31" s="1">
        <f>IF('Puntuaciones Examen_31'!K31&gt;=0,'Puntuaciones Examen_31'!K31,0)</f>
        <v>6.5</v>
      </c>
      <c r="M31" s="1">
        <f>IF('Puntuaciones Examen_31'!L31&gt;=0,'Puntuaciones Examen_31'!L31,0)</f>
        <v>6.416666666666667</v>
      </c>
      <c r="N31" s="1">
        <f>IF('Puntuaciones Examen_31'!M31&gt;=0,'Puntuaciones Examen_31'!M31,0)</f>
        <v>6.333333333333333</v>
      </c>
      <c r="AS31" s="1"/>
      <c r="AT31" s="1"/>
    </row>
    <row r="32" spans="1:46" x14ac:dyDescent="0.25">
      <c r="A32" s="53"/>
      <c r="B32">
        <v>30</v>
      </c>
      <c r="C32" s="1">
        <f>IF('Puntuaciones Examen_31'!B32&gt;=0,'Puntuaciones Examen_31'!B32,0)</f>
        <v>7.5</v>
      </c>
      <c r="D32" s="1">
        <f>IF('Puntuaciones Examen_31'!C32&gt;=0,'Puntuaciones Examen_31'!C32,0)</f>
        <v>7.416666666666667</v>
      </c>
      <c r="E32" s="1">
        <f>IF('Puntuaciones Examen_31'!D32&gt;=0,'Puntuaciones Examen_31'!D32,0)</f>
        <v>7.333333333333333</v>
      </c>
      <c r="F32" s="1">
        <f>IF('Puntuaciones Examen_31'!E32&gt;=0,'Puntuaciones Examen_31'!E32,0)</f>
        <v>7.25</v>
      </c>
      <c r="G32" s="1">
        <f>IF('Puntuaciones Examen_31'!F32&gt;=0,'Puntuaciones Examen_31'!F32,0)</f>
        <v>7.166666666666667</v>
      </c>
      <c r="H32" s="1">
        <f>IF('Puntuaciones Examen_31'!G32&gt;=0,'Puntuaciones Examen_31'!G32,0)</f>
        <v>7.083333333333333</v>
      </c>
      <c r="I32" s="1">
        <f>IF('Puntuaciones Examen_31'!H32&gt;=0,'Puntuaciones Examen_31'!H32,0)</f>
        <v>7</v>
      </c>
      <c r="J32" s="1">
        <f>IF('Puntuaciones Examen_31'!I32&gt;=0,'Puntuaciones Examen_31'!I32,0)</f>
        <v>6.916666666666667</v>
      </c>
      <c r="K32" s="1">
        <f>IF('Puntuaciones Examen_31'!J32&gt;=0,'Puntuaciones Examen_31'!J32,0)</f>
        <v>6.833333333333333</v>
      </c>
      <c r="L32" s="1">
        <f>IF('Puntuaciones Examen_31'!K32&gt;=0,'Puntuaciones Examen_31'!K32,0)</f>
        <v>6.75</v>
      </c>
      <c r="M32" s="1">
        <f>IF('Puntuaciones Examen_31'!L32&gt;=0,'Puntuaciones Examen_31'!L32,0)</f>
        <v>6.666666666666667</v>
      </c>
      <c r="AS32" s="1"/>
      <c r="AT32" s="1"/>
    </row>
    <row r="33" spans="1:46" x14ac:dyDescent="0.25">
      <c r="A33" s="53"/>
      <c r="B33">
        <v>31</v>
      </c>
      <c r="C33" s="1">
        <f>IF('Puntuaciones Examen_31'!B33&gt;=0,'Puntuaciones Examen_31'!B33,0)</f>
        <v>7.75</v>
      </c>
      <c r="D33" s="1">
        <f>IF('Puntuaciones Examen_31'!C33&gt;=0,'Puntuaciones Examen_31'!C33,0)</f>
        <v>7.666666666666667</v>
      </c>
      <c r="E33" s="1">
        <f>IF('Puntuaciones Examen_31'!D33&gt;=0,'Puntuaciones Examen_31'!D33,0)</f>
        <v>7.583333333333333</v>
      </c>
      <c r="F33" s="1">
        <f>IF('Puntuaciones Examen_31'!E33&gt;=0,'Puntuaciones Examen_31'!E33,0)</f>
        <v>7.5</v>
      </c>
      <c r="G33" s="1">
        <f>IF('Puntuaciones Examen_31'!F33&gt;=0,'Puntuaciones Examen_31'!F33,0)</f>
        <v>7.416666666666667</v>
      </c>
      <c r="H33" s="1">
        <f>IF('Puntuaciones Examen_31'!G33&gt;=0,'Puntuaciones Examen_31'!G33,0)</f>
        <v>7.333333333333333</v>
      </c>
      <c r="I33" s="1">
        <f>IF('Puntuaciones Examen_31'!H33&gt;=0,'Puntuaciones Examen_31'!H33,0)</f>
        <v>7.25</v>
      </c>
      <c r="J33" s="1">
        <f>IF('Puntuaciones Examen_31'!I33&gt;=0,'Puntuaciones Examen_31'!I33,0)</f>
        <v>7.166666666666667</v>
      </c>
      <c r="K33" s="1">
        <f>IF('Puntuaciones Examen_31'!J33&gt;=0,'Puntuaciones Examen_31'!J33,0)</f>
        <v>7.083333333333333</v>
      </c>
      <c r="L33" s="1">
        <f>IF('Puntuaciones Examen_31'!K33&gt;=0,'Puntuaciones Examen_31'!K33,0)</f>
        <v>7</v>
      </c>
      <c r="AS33" s="1"/>
      <c r="AT33" s="1"/>
    </row>
    <row r="34" spans="1:46" x14ac:dyDescent="0.25">
      <c r="A34" s="53"/>
      <c r="B34">
        <v>32</v>
      </c>
      <c r="C34" s="1">
        <f>IF('Puntuaciones Examen_31'!B34&gt;=0,'Puntuaciones Examen_31'!B34,0)</f>
        <v>8</v>
      </c>
      <c r="D34" s="1">
        <f>IF('Puntuaciones Examen_31'!C34&gt;=0,'Puntuaciones Examen_31'!C34,0)</f>
        <v>7.916666666666667</v>
      </c>
      <c r="E34" s="1">
        <f>IF('Puntuaciones Examen_31'!D34&gt;=0,'Puntuaciones Examen_31'!D34,0)</f>
        <v>7.833333333333333</v>
      </c>
      <c r="F34" s="1">
        <f>IF('Puntuaciones Examen_31'!E34&gt;=0,'Puntuaciones Examen_31'!E34,0)</f>
        <v>7.75</v>
      </c>
      <c r="G34" s="1">
        <f>IF('Puntuaciones Examen_31'!F34&gt;=0,'Puntuaciones Examen_31'!F34,0)</f>
        <v>7.666666666666667</v>
      </c>
      <c r="H34" s="1">
        <f>IF('Puntuaciones Examen_31'!G34&gt;=0,'Puntuaciones Examen_31'!G34,0)</f>
        <v>7.583333333333333</v>
      </c>
      <c r="I34" s="1">
        <f>IF('Puntuaciones Examen_31'!H34&gt;=0,'Puntuaciones Examen_31'!H34,0)</f>
        <v>7.5</v>
      </c>
      <c r="J34" s="1">
        <f>IF('Puntuaciones Examen_31'!I34&gt;=0,'Puntuaciones Examen_31'!I34,0)</f>
        <v>7.416666666666667</v>
      </c>
      <c r="K34" s="1">
        <f>IF('Puntuaciones Examen_31'!J34&gt;=0,'Puntuaciones Examen_31'!J34,0)</f>
        <v>7.333333333333333</v>
      </c>
      <c r="AS34" s="1"/>
      <c r="AT34" s="1"/>
    </row>
    <row r="35" spans="1:46" x14ac:dyDescent="0.25">
      <c r="A35" s="53"/>
      <c r="B35">
        <v>33</v>
      </c>
      <c r="C35" s="1">
        <f>IF('Puntuaciones Examen_31'!B35&gt;=0,'Puntuaciones Examen_31'!B35,0)</f>
        <v>8.25</v>
      </c>
      <c r="D35" s="1">
        <f>IF('Puntuaciones Examen_31'!C35&gt;=0,'Puntuaciones Examen_31'!C35,0)</f>
        <v>8.1666666666666661</v>
      </c>
      <c r="E35" s="1">
        <f>IF('Puntuaciones Examen_31'!D35&gt;=0,'Puntuaciones Examen_31'!D35,0)</f>
        <v>8.0833333333333339</v>
      </c>
      <c r="F35" s="1">
        <f>IF('Puntuaciones Examen_31'!E35&gt;=0,'Puntuaciones Examen_31'!E35,0)</f>
        <v>8</v>
      </c>
      <c r="G35" s="1">
        <f>IF('Puntuaciones Examen_31'!F35&gt;=0,'Puntuaciones Examen_31'!F35,0)</f>
        <v>7.916666666666667</v>
      </c>
      <c r="H35" s="1">
        <f>IF('Puntuaciones Examen_31'!G35&gt;=0,'Puntuaciones Examen_31'!G35,0)</f>
        <v>7.833333333333333</v>
      </c>
      <c r="I35" s="1">
        <f>IF('Puntuaciones Examen_31'!H35&gt;=0,'Puntuaciones Examen_31'!H35,0)</f>
        <v>7.75</v>
      </c>
      <c r="J35" s="1">
        <f>IF('Puntuaciones Examen_31'!I35&gt;=0,'Puntuaciones Examen_31'!I35,0)</f>
        <v>7.666666666666667</v>
      </c>
      <c r="AS35" s="1"/>
      <c r="AT35" s="1"/>
    </row>
    <row r="36" spans="1:46" x14ac:dyDescent="0.25">
      <c r="A36" s="53"/>
      <c r="B36">
        <v>34</v>
      </c>
      <c r="C36" s="1">
        <f>IF('Puntuaciones Examen_31'!B36&gt;=0,'Puntuaciones Examen_31'!B36,0)</f>
        <v>8.5</v>
      </c>
      <c r="D36" s="1">
        <f>IF('Puntuaciones Examen_31'!C36&gt;=0,'Puntuaciones Examen_31'!C36,0)</f>
        <v>8.4166666666666661</v>
      </c>
      <c r="E36" s="1">
        <f>IF('Puntuaciones Examen_31'!D36&gt;=0,'Puntuaciones Examen_31'!D36,0)</f>
        <v>8.3333333333333339</v>
      </c>
      <c r="F36" s="1">
        <f>IF('Puntuaciones Examen_31'!E36&gt;=0,'Puntuaciones Examen_31'!E36,0)</f>
        <v>8.25</v>
      </c>
      <c r="G36" s="1">
        <f>IF('Puntuaciones Examen_31'!F36&gt;=0,'Puntuaciones Examen_31'!F36,0)</f>
        <v>8.1666666666666661</v>
      </c>
      <c r="H36" s="1">
        <f>IF('Puntuaciones Examen_31'!G36&gt;=0,'Puntuaciones Examen_31'!G36,0)</f>
        <v>8.0833333333333339</v>
      </c>
      <c r="I36" s="1">
        <f>IF('Puntuaciones Examen_31'!H36&gt;=0,'Puntuaciones Examen_31'!H36,0)</f>
        <v>8</v>
      </c>
      <c r="AS36" s="1"/>
      <c r="AT36" s="1"/>
    </row>
    <row r="37" spans="1:46" x14ac:dyDescent="0.25">
      <c r="A37" s="53"/>
      <c r="B37">
        <v>35</v>
      </c>
      <c r="C37" s="1">
        <f>IF('Puntuaciones Examen_31'!B37&gt;=0,'Puntuaciones Examen_31'!B37,0)</f>
        <v>8.75</v>
      </c>
      <c r="D37" s="1">
        <f>IF('Puntuaciones Examen_31'!C37&gt;=0,'Puntuaciones Examen_31'!C37,0)</f>
        <v>8.6666666666666661</v>
      </c>
      <c r="E37" s="1">
        <f>IF('Puntuaciones Examen_31'!D37&gt;=0,'Puntuaciones Examen_31'!D37,0)</f>
        <v>8.5833333333333339</v>
      </c>
      <c r="F37" s="1">
        <f>IF('Puntuaciones Examen_31'!E37&gt;=0,'Puntuaciones Examen_31'!E37,0)</f>
        <v>8.5</v>
      </c>
      <c r="G37" s="1">
        <f>IF('Puntuaciones Examen_31'!F37&gt;=0,'Puntuaciones Examen_31'!F37,0)</f>
        <v>8.4166666666666661</v>
      </c>
      <c r="H37" s="1">
        <f>IF('Puntuaciones Examen_31'!G37&gt;=0,'Puntuaciones Examen_31'!G37,0)</f>
        <v>8.3333333333333339</v>
      </c>
      <c r="AS37" s="1"/>
      <c r="AT37" s="1"/>
    </row>
    <row r="38" spans="1:46" x14ac:dyDescent="0.25">
      <c r="A38" s="53"/>
      <c r="B38">
        <v>36</v>
      </c>
      <c r="C38" s="1">
        <f>IF('Puntuaciones Examen_31'!B38&gt;=0,'Puntuaciones Examen_31'!B38,0)</f>
        <v>9</v>
      </c>
      <c r="D38" s="1">
        <f>IF('Puntuaciones Examen_31'!C38&gt;=0,'Puntuaciones Examen_31'!C38,0)</f>
        <v>8.9166666666666661</v>
      </c>
      <c r="E38" s="1">
        <f>IF('Puntuaciones Examen_31'!D38&gt;=0,'Puntuaciones Examen_31'!D38,0)</f>
        <v>8.8333333333333339</v>
      </c>
      <c r="F38" s="1">
        <f>IF('Puntuaciones Examen_31'!E38&gt;=0,'Puntuaciones Examen_31'!E38,0)</f>
        <v>8.75</v>
      </c>
      <c r="G38" s="1">
        <f>IF('Puntuaciones Examen_31'!F38&gt;=0,'Puntuaciones Examen_31'!F38,0)</f>
        <v>8.6666666666666661</v>
      </c>
      <c r="AS38" s="1"/>
      <c r="AT38" s="1"/>
    </row>
    <row r="39" spans="1:46" x14ac:dyDescent="0.25">
      <c r="A39" s="53"/>
      <c r="B39">
        <v>37</v>
      </c>
      <c r="C39" s="1">
        <f>IF('Puntuaciones Examen_31'!B39&gt;=0,'Puntuaciones Examen_31'!B39,0)</f>
        <v>9.25</v>
      </c>
      <c r="D39" s="1">
        <f>IF('Puntuaciones Examen_31'!C39&gt;=0,'Puntuaciones Examen_31'!C39,0)</f>
        <v>9.1666666666666661</v>
      </c>
      <c r="E39" s="1">
        <f>IF('Puntuaciones Examen_31'!D39&gt;=0,'Puntuaciones Examen_31'!D39,0)</f>
        <v>9.0833333333333339</v>
      </c>
      <c r="F39" s="1">
        <f>IF('Puntuaciones Examen_31'!E39&gt;=0,'Puntuaciones Examen_31'!E39,0)</f>
        <v>9</v>
      </c>
      <c r="AS39" s="1"/>
      <c r="AT39" s="1"/>
    </row>
    <row r="40" spans="1:46" x14ac:dyDescent="0.25">
      <c r="A40" s="53"/>
      <c r="B40">
        <v>38</v>
      </c>
      <c r="C40" s="1">
        <f>IF('Puntuaciones Examen_31'!B40&gt;=0,'Puntuaciones Examen_31'!B40,0)</f>
        <v>9.5</v>
      </c>
      <c r="D40" s="1">
        <f>IF('Puntuaciones Examen_31'!C40&gt;=0,'Puntuaciones Examen_31'!C40,0)</f>
        <v>9.4166666666666661</v>
      </c>
      <c r="E40" s="1">
        <f>IF('Puntuaciones Examen_31'!D40&gt;=0,'Puntuaciones Examen_31'!D40,0)</f>
        <v>9.3333333333333339</v>
      </c>
      <c r="AS40" s="1"/>
      <c r="AT40" s="1"/>
    </row>
    <row r="41" spans="1:46" x14ac:dyDescent="0.25">
      <c r="A41" s="53"/>
      <c r="B41">
        <v>39</v>
      </c>
      <c r="C41" s="1">
        <f>IF('Puntuaciones Examen_31'!B41&gt;=0,'Puntuaciones Examen_31'!B41,0)</f>
        <v>9.75</v>
      </c>
      <c r="D41" s="1">
        <f>IF('Puntuaciones Examen_31'!C41&gt;=0,'Puntuaciones Examen_31'!C41,0)</f>
        <v>9.6666666666666661</v>
      </c>
      <c r="AS41" s="1"/>
      <c r="AT41" s="1"/>
    </row>
    <row r="42" spans="1:46" x14ac:dyDescent="0.25">
      <c r="A42" s="53"/>
      <c r="B42">
        <v>40</v>
      </c>
      <c r="C42" s="1">
        <f>IF('Puntuaciones Examen_31'!B42&gt;=0,'Puntuaciones Examen_31'!B42,0)</f>
        <v>10</v>
      </c>
      <c r="AS42" s="1"/>
      <c r="AT42" s="1"/>
    </row>
  </sheetData>
  <sheetProtection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169"/>
  <sheetViews>
    <sheetView topLeftCell="A163" workbookViewId="0">
      <selection activeCell="E33" sqref="E33"/>
    </sheetView>
  </sheetViews>
  <sheetFormatPr baseColWidth="10" defaultRowHeight="15" x14ac:dyDescent="0.25"/>
  <sheetData>
    <row r="1" spans="1:3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  <c r="AC1">
        <v>2012</v>
      </c>
      <c r="AD1">
        <v>2013</v>
      </c>
      <c r="AE1">
        <v>2014</v>
      </c>
      <c r="AF1">
        <v>2015</v>
      </c>
      <c r="AG1">
        <v>2016</v>
      </c>
      <c r="AH1">
        <v>2017</v>
      </c>
      <c r="AI1">
        <v>2018</v>
      </c>
      <c r="AJ1">
        <v>2019</v>
      </c>
      <c r="AK1" t="s">
        <v>8</v>
      </c>
    </row>
    <row r="2" spans="1:37" x14ac:dyDescent="0.25">
      <c r="A2" t="s">
        <v>9</v>
      </c>
      <c r="B2" t="s">
        <v>10</v>
      </c>
      <c r="C2" t="s">
        <v>11</v>
      </c>
      <c r="E2" t="s">
        <v>12</v>
      </c>
      <c r="F2">
        <v>3.9129999999999998</v>
      </c>
      <c r="G2">
        <v>5.7229999999999999</v>
      </c>
      <c r="H2">
        <v>5.0110000000000001</v>
      </c>
      <c r="I2">
        <v>1.92</v>
      </c>
      <c r="J2">
        <v>-0.97699999999999998</v>
      </c>
      <c r="K2">
        <v>2.399</v>
      </c>
      <c r="L2">
        <v>1.5409999999999999</v>
      </c>
      <c r="M2">
        <v>0.81599999999999995</v>
      </c>
      <c r="N2">
        <v>1.7849999999999999</v>
      </c>
      <c r="O2">
        <v>2.02</v>
      </c>
      <c r="P2">
        <v>1.887</v>
      </c>
      <c r="Q2">
        <v>2.9039999999999999</v>
      </c>
      <c r="R2">
        <v>1.6870000000000001</v>
      </c>
      <c r="S2">
        <v>-0.20100000000000001</v>
      </c>
      <c r="T2">
        <v>-0.70299999999999996</v>
      </c>
      <c r="U2">
        <v>1.1839999999999999</v>
      </c>
      <c r="V2">
        <v>0.72599999999999998</v>
      </c>
      <c r="W2">
        <v>3.8140000000000001</v>
      </c>
      <c r="X2">
        <v>2.9820000000000002</v>
      </c>
      <c r="Y2">
        <v>0.95899999999999996</v>
      </c>
      <c r="Z2">
        <v>-5.6959999999999997</v>
      </c>
      <c r="AA2">
        <v>4.1849999999999996</v>
      </c>
      <c r="AB2">
        <v>3.9140000000000001</v>
      </c>
      <c r="AC2">
        <v>0.42699999999999999</v>
      </c>
      <c r="AD2">
        <v>0.432</v>
      </c>
      <c r="AE2">
        <v>2.2170000000000001</v>
      </c>
      <c r="AF2">
        <v>1.4870000000000001</v>
      </c>
      <c r="AG2">
        <v>2.23</v>
      </c>
      <c r="AH2">
        <v>2.6040000000000001</v>
      </c>
      <c r="AI2">
        <v>1.268</v>
      </c>
      <c r="AJ2">
        <v>0.55500000000000005</v>
      </c>
      <c r="AK2">
        <v>2019</v>
      </c>
    </row>
    <row r="3" spans="1:37" x14ac:dyDescent="0.25">
      <c r="A3" t="s">
        <v>9</v>
      </c>
      <c r="B3" t="s">
        <v>13</v>
      </c>
      <c r="C3" t="s">
        <v>14</v>
      </c>
      <c r="E3" t="s">
        <v>15</v>
      </c>
      <c r="F3">
        <v>6.79</v>
      </c>
      <c r="G3">
        <v>6.1550000000000002</v>
      </c>
      <c r="H3">
        <v>5.47</v>
      </c>
      <c r="I3">
        <v>6.5919999999999996</v>
      </c>
      <c r="J3">
        <v>7.7750000000000004</v>
      </c>
      <c r="K3">
        <v>8.4250000000000007</v>
      </c>
      <c r="L3">
        <v>8.2330000000000005</v>
      </c>
      <c r="M3">
        <v>8.9079999999999995</v>
      </c>
      <c r="N3">
        <v>9.6579999999999995</v>
      </c>
      <c r="O3">
        <v>9.3829999999999991</v>
      </c>
      <c r="P3">
        <v>8.5579999999999998</v>
      </c>
      <c r="Q3">
        <v>7.95</v>
      </c>
      <c r="R3">
        <v>7.8</v>
      </c>
      <c r="S3">
        <v>8.6</v>
      </c>
      <c r="T3">
        <v>9.7080000000000002</v>
      </c>
      <c r="U3">
        <v>10.333</v>
      </c>
      <c r="V3">
        <v>11.007999999999999</v>
      </c>
      <c r="W3">
        <v>10.042</v>
      </c>
      <c r="X3">
        <v>8.5670000000000002</v>
      </c>
      <c r="Y3">
        <v>7.383</v>
      </c>
      <c r="Z3">
        <v>7.6669999999999998</v>
      </c>
      <c r="AA3">
        <v>6.9329999999999998</v>
      </c>
      <c r="AB3">
        <v>5.8579999999999997</v>
      </c>
      <c r="AC3">
        <v>5.367</v>
      </c>
      <c r="AD3">
        <v>5.242</v>
      </c>
      <c r="AE3">
        <v>5.008</v>
      </c>
      <c r="AF3">
        <v>4.633</v>
      </c>
      <c r="AG3">
        <v>4.1580000000000004</v>
      </c>
      <c r="AH3">
        <v>3.758</v>
      </c>
      <c r="AI3">
        <v>3.4169999999999998</v>
      </c>
      <c r="AJ3">
        <v>3.133</v>
      </c>
      <c r="AK3">
        <v>2019</v>
      </c>
    </row>
    <row r="4" spans="1:37" x14ac:dyDescent="0.25">
      <c r="A4" t="s">
        <v>9</v>
      </c>
      <c r="B4" t="s">
        <v>16</v>
      </c>
      <c r="C4" t="s">
        <v>17</v>
      </c>
      <c r="E4" t="s">
        <v>18</v>
      </c>
      <c r="F4" t="s">
        <v>19</v>
      </c>
      <c r="G4" t="s">
        <v>19</v>
      </c>
      <c r="H4">
        <v>-3.1890000000000001</v>
      </c>
      <c r="I4">
        <v>-2.605</v>
      </c>
      <c r="J4">
        <v>-3.0950000000000002</v>
      </c>
      <c r="K4">
        <v>-2.524</v>
      </c>
      <c r="L4">
        <v>-9.4320000000000004</v>
      </c>
      <c r="M4">
        <v>-3.57</v>
      </c>
      <c r="N4">
        <v>-2.9420000000000002</v>
      </c>
      <c r="O4">
        <v>-2.5670000000000002</v>
      </c>
      <c r="P4">
        <v>-1.7190000000000001</v>
      </c>
      <c r="Q4">
        <v>-1.585</v>
      </c>
      <c r="R4">
        <v>-3.0249999999999999</v>
      </c>
      <c r="S4">
        <v>-3.875</v>
      </c>
      <c r="T4">
        <v>-3.7040000000000002</v>
      </c>
      <c r="U4">
        <v>-3.3340000000000001</v>
      </c>
      <c r="V4">
        <v>-3.319</v>
      </c>
      <c r="W4">
        <v>-1.653</v>
      </c>
      <c r="X4">
        <v>0.26100000000000001</v>
      </c>
      <c r="Y4">
        <v>-0.11600000000000001</v>
      </c>
      <c r="Z4">
        <v>-3.1509999999999998</v>
      </c>
      <c r="AA4">
        <v>-4.3789999999999996</v>
      </c>
      <c r="AB4">
        <v>-0.88100000000000001</v>
      </c>
      <c r="AC4">
        <v>8.9999999999999993E-3</v>
      </c>
      <c r="AD4">
        <v>0.04</v>
      </c>
      <c r="AE4">
        <v>0.57999999999999996</v>
      </c>
      <c r="AF4">
        <v>0.96099999999999997</v>
      </c>
      <c r="AG4">
        <v>1.1599999999999999</v>
      </c>
      <c r="AH4">
        <v>1.3620000000000001</v>
      </c>
      <c r="AI4">
        <v>1.837</v>
      </c>
      <c r="AJ4">
        <v>1.5209999999999999</v>
      </c>
      <c r="AK4">
        <v>2019</v>
      </c>
    </row>
    <row r="5" spans="1:37" x14ac:dyDescent="0.25">
      <c r="A5" t="s">
        <v>9</v>
      </c>
      <c r="B5" t="s">
        <v>20</v>
      </c>
      <c r="C5" t="s">
        <v>17</v>
      </c>
      <c r="E5" t="s">
        <v>21</v>
      </c>
      <c r="F5">
        <v>4.6890000000000001</v>
      </c>
      <c r="G5">
        <v>3.1309999999999998</v>
      </c>
      <c r="H5">
        <v>-1.4219999999999999</v>
      </c>
      <c r="I5">
        <v>-1.1830000000000001</v>
      </c>
      <c r="J5">
        <v>-1.0369999999999999</v>
      </c>
      <c r="K5">
        <v>-1.5</v>
      </c>
      <c r="L5">
        <v>-1.246</v>
      </c>
      <c r="M5">
        <v>-0.67600000000000005</v>
      </c>
      <c r="N5">
        <v>-0.51</v>
      </c>
      <c r="O5">
        <v>-0.71099999999999997</v>
      </c>
      <c r="P5">
        <v>-1.4219999999999999</v>
      </c>
      <c r="Q5">
        <v>-1.7609999999999999</v>
      </c>
      <c r="R5">
        <v>-0.36799999999999999</v>
      </c>
      <c r="S5">
        <v>1.891</v>
      </c>
      <c r="T5">
        <v>1.4139999999999999</v>
      </c>
      <c r="U5">
        <v>4.5199999999999996</v>
      </c>
      <c r="V5">
        <v>4.673</v>
      </c>
      <c r="W5">
        <v>5.7720000000000002</v>
      </c>
      <c r="X5">
        <v>6.8609999999999998</v>
      </c>
      <c r="Y5">
        <v>5.6920000000000002</v>
      </c>
      <c r="Z5">
        <v>5.8360000000000003</v>
      </c>
      <c r="AA5">
        <v>5.7439999999999998</v>
      </c>
      <c r="AB5">
        <v>6.2130000000000001</v>
      </c>
      <c r="AC5">
        <v>7.1289999999999996</v>
      </c>
      <c r="AD5">
        <v>6.5570000000000004</v>
      </c>
      <c r="AE5">
        <v>7.2039999999999997</v>
      </c>
      <c r="AF5">
        <v>8.6010000000000009</v>
      </c>
      <c r="AG5">
        <v>8.5079999999999991</v>
      </c>
      <c r="AH5">
        <v>7.7880000000000003</v>
      </c>
      <c r="AI5">
        <v>7.3730000000000002</v>
      </c>
      <c r="AJ5">
        <v>7.0739999999999998</v>
      </c>
      <c r="AK5">
        <v>2019</v>
      </c>
    </row>
    <row r="6" spans="1:37" x14ac:dyDescent="0.25">
      <c r="A6" t="s">
        <v>22</v>
      </c>
      <c r="B6" t="s">
        <v>10</v>
      </c>
      <c r="C6" t="s">
        <v>11</v>
      </c>
      <c r="E6" t="s">
        <v>12</v>
      </c>
      <c r="F6">
        <v>5.0039999999999996</v>
      </c>
      <c r="G6">
        <v>3.847</v>
      </c>
      <c r="H6">
        <v>2.5249999999999999</v>
      </c>
      <c r="I6">
        <v>0.85099999999999998</v>
      </c>
      <c r="J6">
        <v>-1.3140000000000001</v>
      </c>
      <c r="K6">
        <v>2.335</v>
      </c>
      <c r="L6">
        <v>4.1219999999999999</v>
      </c>
      <c r="M6">
        <v>2.4209999999999998</v>
      </c>
      <c r="N6">
        <v>3.8650000000000002</v>
      </c>
      <c r="O6">
        <v>4.4690000000000003</v>
      </c>
      <c r="P6">
        <v>4.7450000000000001</v>
      </c>
      <c r="Q6">
        <v>5.0529999999999999</v>
      </c>
      <c r="R6">
        <v>3.9359999999999999</v>
      </c>
      <c r="S6">
        <v>2.7269999999999999</v>
      </c>
      <c r="T6">
        <v>2.984</v>
      </c>
      <c r="U6">
        <v>3.1179999999999999</v>
      </c>
      <c r="V6">
        <v>3.6560000000000001</v>
      </c>
      <c r="W6">
        <v>4.1040000000000001</v>
      </c>
      <c r="X6">
        <v>3.6019999999999999</v>
      </c>
      <c r="Y6">
        <v>0.88900000000000001</v>
      </c>
      <c r="Z6">
        <v>-3.7690000000000001</v>
      </c>
      <c r="AA6">
        <v>0.16800000000000001</v>
      </c>
      <c r="AB6">
        <v>-0.81399999999999995</v>
      </c>
      <c r="AC6">
        <v>-2.9580000000000002</v>
      </c>
      <c r="AD6">
        <v>-1.4370000000000001</v>
      </c>
      <c r="AE6">
        <v>1.3819999999999999</v>
      </c>
      <c r="AF6">
        <v>3.8370000000000002</v>
      </c>
      <c r="AG6">
        <v>3.028</v>
      </c>
      <c r="AH6">
        <v>2.895</v>
      </c>
      <c r="AI6">
        <v>2.3540000000000001</v>
      </c>
      <c r="AJ6">
        <v>1.9770000000000001</v>
      </c>
      <c r="AK6">
        <v>2019</v>
      </c>
    </row>
    <row r="7" spans="1:37" x14ac:dyDescent="0.25">
      <c r="A7" t="s">
        <v>22</v>
      </c>
      <c r="B7" t="s">
        <v>13</v>
      </c>
      <c r="C7" t="s">
        <v>14</v>
      </c>
      <c r="E7" t="s">
        <v>23</v>
      </c>
      <c r="F7">
        <v>17.239999999999998</v>
      </c>
      <c r="G7">
        <v>16.238</v>
      </c>
      <c r="H7">
        <v>16.312999999999999</v>
      </c>
      <c r="I7">
        <v>18.353000000000002</v>
      </c>
      <c r="J7">
        <v>22.64</v>
      </c>
      <c r="K7">
        <v>24.117999999999999</v>
      </c>
      <c r="L7">
        <v>22.9</v>
      </c>
      <c r="M7">
        <v>22.08</v>
      </c>
      <c r="N7">
        <v>20.61</v>
      </c>
      <c r="O7">
        <v>18.605</v>
      </c>
      <c r="P7">
        <v>15.64</v>
      </c>
      <c r="Q7">
        <v>13.856999999999999</v>
      </c>
      <c r="R7">
        <v>10.54</v>
      </c>
      <c r="S7">
        <v>11.45</v>
      </c>
      <c r="T7">
        <v>11.484999999999999</v>
      </c>
      <c r="U7">
        <v>10.965</v>
      </c>
      <c r="V7">
        <v>9.1530000000000005</v>
      </c>
      <c r="W7">
        <v>8.4529999999999994</v>
      </c>
      <c r="X7">
        <v>8.2330000000000005</v>
      </c>
      <c r="Y7">
        <v>11.244999999999999</v>
      </c>
      <c r="Z7">
        <v>17.855</v>
      </c>
      <c r="AA7">
        <v>19.858000000000001</v>
      </c>
      <c r="AB7">
        <v>21.39</v>
      </c>
      <c r="AC7">
        <v>24.788</v>
      </c>
      <c r="AD7">
        <v>26.094999999999999</v>
      </c>
      <c r="AE7">
        <v>24.443000000000001</v>
      </c>
      <c r="AF7">
        <v>22.058</v>
      </c>
      <c r="AG7">
        <v>19.635000000000002</v>
      </c>
      <c r="AH7">
        <v>17.225000000000001</v>
      </c>
      <c r="AI7">
        <v>15.255000000000001</v>
      </c>
      <c r="AJ7">
        <v>14.105</v>
      </c>
      <c r="AK7">
        <v>2019</v>
      </c>
    </row>
    <row r="8" spans="1:37" x14ac:dyDescent="0.25">
      <c r="A8" t="s">
        <v>22</v>
      </c>
      <c r="B8" t="s">
        <v>16</v>
      </c>
      <c r="C8" t="s">
        <v>17</v>
      </c>
      <c r="E8" t="s">
        <v>18</v>
      </c>
      <c r="F8">
        <v>-3.0760000000000001</v>
      </c>
      <c r="G8">
        <v>-4.0140000000000002</v>
      </c>
      <c r="H8">
        <v>-4.7130000000000001</v>
      </c>
      <c r="I8">
        <v>-4.3890000000000002</v>
      </c>
      <c r="J8">
        <v>-7.0910000000000002</v>
      </c>
      <c r="K8">
        <v>-6.4989999999999997</v>
      </c>
      <c r="L8">
        <v>-6.992</v>
      </c>
      <c r="M8">
        <v>-6.0529999999999999</v>
      </c>
      <c r="N8">
        <v>-3.9740000000000002</v>
      </c>
      <c r="O8">
        <v>-2.7050000000000001</v>
      </c>
      <c r="P8">
        <v>-1.2729999999999999</v>
      </c>
      <c r="Q8">
        <v>-1.161</v>
      </c>
      <c r="R8">
        <v>-0.45500000000000002</v>
      </c>
      <c r="S8">
        <v>-0.317</v>
      </c>
      <c r="T8">
        <v>-0.375</v>
      </c>
      <c r="U8">
        <v>-9.5000000000000001E-2</v>
      </c>
      <c r="V8">
        <v>1.232</v>
      </c>
      <c r="W8">
        <v>2.1240000000000001</v>
      </c>
      <c r="X8">
        <v>1.8859999999999999</v>
      </c>
      <c r="Y8">
        <v>-4.5720000000000001</v>
      </c>
      <c r="Z8">
        <v>-11.276</v>
      </c>
      <c r="AA8">
        <v>-9.5269999999999992</v>
      </c>
      <c r="AB8">
        <v>-9.74</v>
      </c>
      <c r="AC8">
        <v>-10.736000000000001</v>
      </c>
      <c r="AD8">
        <v>-7.0359999999999996</v>
      </c>
      <c r="AE8">
        <v>-5.915</v>
      </c>
      <c r="AF8">
        <v>-5.1769999999999996</v>
      </c>
      <c r="AG8">
        <v>-4.3049999999999997</v>
      </c>
      <c r="AH8">
        <v>-3.024</v>
      </c>
      <c r="AI8">
        <v>-2.5369999999999999</v>
      </c>
      <c r="AJ8">
        <v>-2.8260000000000001</v>
      </c>
      <c r="AK8">
        <v>2019</v>
      </c>
    </row>
    <row r="9" spans="1:37" x14ac:dyDescent="0.25">
      <c r="A9" t="s">
        <v>22</v>
      </c>
      <c r="B9" t="s">
        <v>20</v>
      </c>
      <c r="C9" t="s">
        <v>17</v>
      </c>
      <c r="E9" t="s">
        <v>21</v>
      </c>
      <c r="F9">
        <v>-2.7890000000000001</v>
      </c>
      <c r="G9">
        <v>-3.37</v>
      </c>
      <c r="H9">
        <v>-3.4790000000000001</v>
      </c>
      <c r="I9">
        <v>-3.4</v>
      </c>
      <c r="J9">
        <v>-1.9850000000000001</v>
      </c>
      <c r="K9">
        <v>-2.1640000000000001</v>
      </c>
      <c r="L9">
        <v>-1.2509999999999999</v>
      </c>
      <c r="M9">
        <v>-0.85899999999999999</v>
      </c>
      <c r="N9">
        <v>-0.72699999999999998</v>
      </c>
      <c r="O9">
        <v>-1.6850000000000001</v>
      </c>
      <c r="P9">
        <v>-3.2370000000000001</v>
      </c>
      <c r="Q9">
        <v>-4.3099999999999996</v>
      </c>
      <c r="R9">
        <v>-4.375</v>
      </c>
      <c r="S9">
        <v>-3.73</v>
      </c>
      <c r="T9">
        <v>-3.883</v>
      </c>
      <c r="U9">
        <v>-5.4820000000000002</v>
      </c>
      <c r="V9">
        <v>-7.2539999999999996</v>
      </c>
      <c r="W9">
        <v>-8.8510000000000009</v>
      </c>
      <c r="X9">
        <v>-9.4320000000000004</v>
      </c>
      <c r="Y9">
        <v>-8.9030000000000005</v>
      </c>
      <c r="Z9">
        <v>-4.0880000000000001</v>
      </c>
      <c r="AA9">
        <v>-3.6560000000000001</v>
      </c>
      <c r="AB9">
        <v>-2.7240000000000002</v>
      </c>
      <c r="AC9">
        <v>8.5999999999999993E-2</v>
      </c>
      <c r="AD9">
        <v>2.0379999999999998</v>
      </c>
      <c r="AE9">
        <v>1.6990000000000001</v>
      </c>
      <c r="AF9">
        <v>2.0259999999999998</v>
      </c>
      <c r="AG9">
        <v>3.1760000000000002</v>
      </c>
      <c r="AH9">
        <v>2.6749999999999998</v>
      </c>
      <c r="AI9">
        <v>1.9370000000000001</v>
      </c>
      <c r="AJ9">
        <v>1.972</v>
      </c>
      <c r="AK9">
        <v>2019</v>
      </c>
    </row>
    <row r="10" spans="1:37" x14ac:dyDescent="0.25">
      <c r="A10" t="s">
        <v>24</v>
      </c>
      <c r="B10" t="s">
        <v>10</v>
      </c>
      <c r="C10" t="s">
        <v>11</v>
      </c>
      <c r="E10" t="s">
        <v>12</v>
      </c>
      <c r="F10">
        <v>3.673</v>
      </c>
      <c r="G10">
        <v>1.8859999999999999</v>
      </c>
      <c r="H10">
        <v>-0.108</v>
      </c>
      <c r="I10">
        <v>3.5219999999999998</v>
      </c>
      <c r="J10">
        <v>2.7530000000000001</v>
      </c>
      <c r="K10">
        <v>4.0289999999999999</v>
      </c>
      <c r="L10">
        <v>2.6840000000000002</v>
      </c>
      <c r="M10">
        <v>3.7719999999999998</v>
      </c>
      <c r="N10">
        <v>4.4470000000000001</v>
      </c>
      <c r="O10">
        <v>4.4809999999999999</v>
      </c>
      <c r="P10">
        <v>4.7530000000000001</v>
      </c>
      <c r="Q10">
        <v>4.1269999999999998</v>
      </c>
      <c r="R10">
        <v>0.999</v>
      </c>
      <c r="S10">
        <v>1.742</v>
      </c>
      <c r="T10">
        <v>2.8610000000000002</v>
      </c>
      <c r="U10">
        <v>3.7989999999999999</v>
      </c>
      <c r="V10">
        <v>3.5129999999999999</v>
      </c>
      <c r="W10">
        <v>2.855</v>
      </c>
      <c r="X10">
        <v>1.8759999999999999</v>
      </c>
      <c r="Y10">
        <v>-0.13700000000000001</v>
      </c>
      <c r="Z10">
        <v>-2.5369999999999999</v>
      </c>
      <c r="AA10">
        <v>2.5640000000000001</v>
      </c>
      <c r="AB10">
        <v>1.5509999999999999</v>
      </c>
      <c r="AC10">
        <v>2.2490000000000001</v>
      </c>
      <c r="AD10">
        <v>1.8420000000000001</v>
      </c>
      <c r="AE10">
        <v>2.5259999999999998</v>
      </c>
      <c r="AF10">
        <v>3.0760000000000001</v>
      </c>
      <c r="AG10">
        <v>1.7110000000000001</v>
      </c>
      <c r="AH10">
        <v>2.3330000000000002</v>
      </c>
      <c r="AI10">
        <v>2.9969999999999999</v>
      </c>
      <c r="AJ10">
        <v>2.161</v>
      </c>
      <c r="AK10">
        <v>2019</v>
      </c>
    </row>
    <row r="11" spans="1:37" x14ac:dyDescent="0.25">
      <c r="A11" t="s">
        <v>24</v>
      </c>
      <c r="B11" t="s">
        <v>13</v>
      </c>
      <c r="C11" t="s">
        <v>14</v>
      </c>
      <c r="E11" t="s">
        <v>25</v>
      </c>
      <c r="F11">
        <v>5.258</v>
      </c>
      <c r="G11">
        <v>5.617</v>
      </c>
      <c r="H11">
        <v>6.85</v>
      </c>
      <c r="I11">
        <v>7.492</v>
      </c>
      <c r="J11">
        <v>6.9080000000000004</v>
      </c>
      <c r="K11">
        <v>6.1</v>
      </c>
      <c r="L11">
        <v>5.5919999999999996</v>
      </c>
      <c r="M11">
        <v>5.4080000000000004</v>
      </c>
      <c r="N11">
        <v>4.9420000000000002</v>
      </c>
      <c r="O11">
        <v>4.5</v>
      </c>
      <c r="P11">
        <v>4.2169999999999996</v>
      </c>
      <c r="Q11">
        <v>3.9670000000000001</v>
      </c>
      <c r="R11">
        <v>4.742</v>
      </c>
      <c r="S11">
        <v>5.7830000000000004</v>
      </c>
      <c r="T11">
        <v>5.992</v>
      </c>
      <c r="U11">
        <v>5.5419999999999998</v>
      </c>
      <c r="V11">
        <v>5.0830000000000002</v>
      </c>
      <c r="W11">
        <v>4.6079999999999997</v>
      </c>
      <c r="X11">
        <v>4.617</v>
      </c>
      <c r="Y11">
        <v>5.8</v>
      </c>
      <c r="Z11">
        <v>9.2829999999999995</v>
      </c>
      <c r="AA11">
        <v>9.6080000000000005</v>
      </c>
      <c r="AB11">
        <v>8.9329999999999998</v>
      </c>
      <c r="AC11">
        <v>8.0749999999999993</v>
      </c>
      <c r="AD11">
        <v>7.3579999999999997</v>
      </c>
      <c r="AE11">
        <v>6.1580000000000004</v>
      </c>
      <c r="AF11">
        <v>5.2750000000000004</v>
      </c>
      <c r="AG11">
        <v>4.875</v>
      </c>
      <c r="AH11">
        <v>4.3419999999999996</v>
      </c>
      <c r="AI11">
        <v>3.8919999999999999</v>
      </c>
      <c r="AJ11">
        <v>3.6669999999999998</v>
      </c>
      <c r="AK11">
        <v>2019</v>
      </c>
    </row>
    <row r="12" spans="1:37" x14ac:dyDescent="0.25">
      <c r="A12" t="s">
        <v>24</v>
      </c>
      <c r="B12" t="s">
        <v>16</v>
      </c>
      <c r="C12" t="s">
        <v>17</v>
      </c>
      <c r="E12" t="s">
        <v>18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>
        <v>-0.53700000000000003</v>
      </c>
      <c r="S12">
        <v>-3.8119999999999998</v>
      </c>
      <c r="T12">
        <v>-4.7640000000000002</v>
      </c>
      <c r="U12">
        <v>-4.2380000000000004</v>
      </c>
      <c r="V12">
        <v>-3.069</v>
      </c>
      <c r="W12">
        <v>-2.0289999999999999</v>
      </c>
      <c r="X12">
        <v>-2.91</v>
      </c>
      <c r="Y12">
        <v>-6.63</v>
      </c>
      <c r="Z12">
        <v>-13.196999999999999</v>
      </c>
      <c r="AA12">
        <v>-11.023999999999999</v>
      </c>
      <c r="AB12">
        <v>-9.7029999999999994</v>
      </c>
      <c r="AC12">
        <v>-8.0280000000000005</v>
      </c>
      <c r="AD12">
        <v>-4.5640000000000001</v>
      </c>
      <c r="AE12">
        <v>-4.0579999999999998</v>
      </c>
      <c r="AF12">
        <v>-3.556</v>
      </c>
      <c r="AG12">
        <v>-4.3639999999999999</v>
      </c>
      <c r="AH12">
        <v>-4.5910000000000002</v>
      </c>
      <c r="AI12">
        <v>-5.7859999999999996</v>
      </c>
      <c r="AJ12">
        <v>-6.3490000000000002</v>
      </c>
      <c r="AK12">
        <v>2019</v>
      </c>
    </row>
    <row r="13" spans="1:37" x14ac:dyDescent="0.25">
      <c r="A13" t="s">
        <v>24</v>
      </c>
      <c r="B13" t="s">
        <v>20</v>
      </c>
      <c r="C13" t="s">
        <v>17</v>
      </c>
      <c r="E13" t="s">
        <v>21</v>
      </c>
      <c r="F13">
        <v>-1.7629999999999999</v>
      </c>
      <c r="G13">
        <v>-1.3240000000000001</v>
      </c>
      <c r="H13">
        <v>4.7E-2</v>
      </c>
      <c r="I13">
        <v>-0.79200000000000004</v>
      </c>
      <c r="J13">
        <v>-1.2370000000000001</v>
      </c>
      <c r="K13">
        <v>-1.669</v>
      </c>
      <c r="L13">
        <v>-1.4870000000000001</v>
      </c>
      <c r="M13">
        <v>-1.546</v>
      </c>
      <c r="N13">
        <v>-1.641</v>
      </c>
      <c r="O13">
        <v>-2.3730000000000002</v>
      </c>
      <c r="P13">
        <v>-2.976</v>
      </c>
      <c r="Q13">
        <v>-3.92</v>
      </c>
      <c r="R13">
        <v>-3.7240000000000002</v>
      </c>
      <c r="S13">
        <v>-4.1710000000000003</v>
      </c>
      <c r="T13">
        <v>-4.5579999999999998</v>
      </c>
      <c r="U13">
        <v>-5.2060000000000004</v>
      </c>
      <c r="V13">
        <v>-5.7469999999999999</v>
      </c>
      <c r="W13">
        <v>-5.9109999999999996</v>
      </c>
      <c r="X13">
        <v>-5.0970000000000004</v>
      </c>
      <c r="Y13">
        <v>-4.734</v>
      </c>
      <c r="Z13">
        <v>-2.6280000000000001</v>
      </c>
      <c r="AA13">
        <v>-2.8820000000000001</v>
      </c>
      <c r="AB13">
        <v>-2.9289999999999998</v>
      </c>
      <c r="AC13">
        <v>-2.581</v>
      </c>
      <c r="AD13">
        <v>-2.0070000000000001</v>
      </c>
      <c r="AE13">
        <v>-2.0990000000000002</v>
      </c>
      <c r="AF13">
        <v>-2.234</v>
      </c>
      <c r="AG13">
        <v>-2.1059999999999999</v>
      </c>
      <c r="AH13">
        <v>-1.869</v>
      </c>
      <c r="AI13">
        <v>-2.1819999999999999</v>
      </c>
      <c r="AJ13">
        <v>-2.2410000000000001</v>
      </c>
      <c r="AK13">
        <v>2019</v>
      </c>
    </row>
    <row r="15" spans="1:37" x14ac:dyDescent="0.25">
      <c r="A15" t="s">
        <v>26</v>
      </c>
    </row>
    <row r="17" spans="1:4" ht="23.25" x14ac:dyDescent="0.35">
      <c r="A17" s="6" t="s">
        <v>27</v>
      </c>
    </row>
    <row r="19" spans="1:4" x14ac:dyDescent="0.25">
      <c r="A19" t="s">
        <v>3</v>
      </c>
      <c r="B19" t="s">
        <v>24</v>
      </c>
      <c r="C19" t="s">
        <v>24</v>
      </c>
    </row>
    <row r="20" spans="1:4" x14ac:dyDescent="0.25">
      <c r="A20" t="s">
        <v>4</v>
      </c>
      <c r="B20" t="s">
        <v>10</v>
      </c>
      <c r="C20" t="s">
        <v>13</v>
      </c>
      <c r="D20" t="s">
        <v>177</v>
      </c>
    </row>
    <row r="21" spans="1:4" x14ac:dyDescent="0.25">
      <c r="A21" t="s">
        <v>5</v>
      </c>
      <c r="B21" t="s">
        <v>11</v>
      </c>
      <c r="C21" t="s">
        <v>14</v>
      </c>
    </row>
    <row r="22" spans="1:4" x14ac:dyDescent="0.25">
      <c r="A22" t="s">
        <v>6</v>
      </c>
    </row>
    <row r="23" spans="1:4" x14ac:dyDescent="0.25">
      <c r="A23" t="s">
        <v>7</v>
      </c>
      <c r="B23" t="s">
        <v>12</v>
      </c>
      <c r="C23" t="s">
        <v>25</v>
      </c>
    </row>
    <row r="24" spans="1:4" x14ac:dyDescent="0.25">
      <c r="A24">
        <v>1989</v>
      </c>
      <c r="B24">
        <v>3.673</v>
      </c>
      <c r="C24">
        <v>5.258</v>
      </c>
    </row>
    <row r="25" spans="1:4" x14ac:dyDescent="0.25">
      <c r="A25">
        <v>1990</v>
      </c>
      <c r="B25">
        <v>1.8859999999999999</v>
      </c>
      <c r="C25">
        <v>5.617</v>
      </c>
      <c r="D25">
        <f t="shared" ref="D25:D54" si="0">C25-C24</f>
        <v>0.35899999999999999</v>
      </c>
    </row>
    <row r="26" spans="1:4" x14ac:dyDescent="0.25">
      <c r="A26">
        <v>1991</v>
      </c>
      <c r="B26">
        <v>-0.108</v>
      </c>
      <c r="C26">
        <v>6.85</v>
      </c>
      <c r="D26">
        <f t="shared" si="0"/>
        <v>1.2329999999999997</v>
      </c>
    </row>
    <row r="27" spans="1:4" x14ac:dyDescent="0.25">
      <c r="A27">
        <v>1992</v>
      </c>
      <c r="B27">
        <v>3.5219999999999998</v>
      </c>
      <c r="C27">
        <v>7.492</v>
      </c>
      <c r="D27">
        <f t="shared" si="0"/>
        <v>0.64200000000000035</v>
      </c>
    </row>
    <row r="28" spans="1:4" x14ac:dyDescent="0.25">
      <c r="A28">
        <v>1993</v>
      </c>
      <c r="B28">
        <v>2.7530000000000001</v>
      </c>
      <c r="C28">
        <v>6.9080000000000004</v>
      </c>
      <c r="D28">
        <f t="shared" si="0"/>
        <v>-0.58399999999999963</v>
      </c>
    </row>
    <row r="29" spans="1:4" x14ac:dyDescent="0.25">
      <c r="A29">
        <v>1994</v>
      </c>
      <c r="B29">
        <v>4.0289999999999999</v>
      </c>
      <c r="C29">
        <v>6.1</v>
      </c>
      <c r="D29">
        <f t="shared" si="0"/>
        <v>-0.80800000000000072</v>
      </c>
    </row>
    <row r="30" spans="1:4" x14ac:dyDescent="0.25">
      <c r="A30">
        <v>1995</v>
      </c>
      <c r="B30">
        <v>2.6840000000000002</v>
      </c>
      <c r="C30">
        <v>5.5919999999999996</v>
      </c>
      <c r="D30">
        <f t="shared" si="0"/>
        <v>-0.50800000000000001</v>
      </c>
    </row>
    <row r="31" spans="1:4" x14ac:dyDescent="0.25">
      <c r="A31">
        <v>1996</v>
      </c>
      <c r="B31">
        <v>3.7719999999999998</v>
      </c>
      <c r="C31">
        <v>5.4080000000000004</v>
      </c>
      <c r="D31">
        <f t="shared" si="0"/>
        <v>-0.18399999999999928</v>
      </c>
    </row>
    <row r="32" spans="1:4" x14ac:dyDescent="0.25">
      <c r="A32">
        <v>1997</v>
      </c>
      <c r="B32">
        <v>4.4470000000000001</v>
      </c>
      <c r="C32">
        <v>4.9420000000000002</v>
      </c>
      <c r="D32">
        <f t="shared" si="0"/>
        <v>-0.46600000000000019</v>
      </c>
    </row>
    <row r="33" spans="1:14" x14ac:dyDescent="0.25">
      <c r="A33">
        <v>1998</v>
      </c>
      <c r="B33">
        <v>4.4809999999999999</v>
      </c>
      <c r="C33">
        <v>4.5</v>
      </c>
      <c r="D33">
        <f t="shared" si="0"/>
        <v>-0.44200000000000017</v>
      </c>
    </row>
    <row r="34" spans="1:14" x14ac:dyDescent="0.25">
      <c r="A34">
        <v>1999</v>
      </c>
      <c r="B34">
        <v>4.7530000000000001</v>
      </c>
      <c r="C34">
        <v>4.2169999999999996</v>
      </c>
      <c r="D34">
        <f t="shared" si="0"/>
        <v>-0.28300000000000036</v>
      </c>
    </row>
    <row r="35" spans="1:14" x14ac:dyDescent="0.25">
      <c r="A35">
        <v>2000</v>
      </c>
      <c r="B35">
        <v>4.1269999999999998</v>
      </c>
      <c r="C35">
        <v>3.9670000000000001</v>
      </c>
      <c r="D35">
        <f t="shared" si="0"/>
        <v>-0.24999999999999956</v>
      </c>
    </row>
    <row r="36" spans="1:14" x14ac:dyDescent="0.25">
      <c r="A36">
        <v>2001</v>
      </c>
      <c r="B36">
        <v>0.999</v>
      </c>
      <c r="C36">
        <v>4.742</v>
      </c>
      <c r="D36">
        <f t="shared" si="0"/>
        <v>0.77499999999999991</v>
      </c>
    </row>
    <row r="37" spans="1:14" x14ac:dyDescent="0.25">
      <c r="A37">
        <v>2002</v>
      </c>
      <c r="B37">
        <v>1.742</v>
      </c>
      <c r="C37">
        <v>5.7830000000000004</v>
      </c>
      <c r="D37">
        <f t="shared" si="0"/>
        <v>1.0410000000000004</v>
      </c>
    </row>
    <row r="38" spans="1:14" x14ac:dyDescent="0.25">
      <c r="A38">
        <v>2003</v>
      </c>
      <c r="B38">
        <v>2.8610000000000002</v>
      </c>
      <c r="C38">
        <v>5.992</v>
      </c>
      <c r="D38">
        <f t="shared" si="0"/>
        <v>0.20899999999999963</v>
      </c>
    </row>
    <row r="39" spans="1:14" x14ac:dyDescent="0.25">
      <c r="A39">
        <v>2004</v>
      </c>
      <c r="B39">
        <v>3.7989999999999999</v>
      </c>
      <c r="C39">
        <v>5.5419999999999998</v>
      </c>
      <c r="D39">
        <f t="shared" si="0"/>
        <v>-0.45000000000000018</v>
      </c>
    </row>
    <row r="40" spans="1:14" x14ac:dyDescent="0.25">
      <c r="A40">
        <v>2005</v>
      </c>
      <c r="B40">
        <v>3.5129999999999999</v>
      </c>
      <c r="C40">
        <v>5.0830000000000002</v>
      </c>
      <c r="D40">
        <f t="shared" si="0"/>
        <v>-0.45899999999999963</v>
      </c>
    </row>
    <row r="41" spans="1:14" x14ac:dyDescent="0.25">
      <c r="A41">
        <v>2006</v>
      </c>
      <c r="B41">
        <v>2.855</v>
      </c>
      <c r="C41">
        <v>4.6079999999999997</v>
      </c>
      <c r="D41">
        <f t="shared" si="0"/>
        <v>-0.47500000000000053</v>
      </c>
    </row>
    <row r="42" spans="1:14" x14ac:dyDescent="0.25">
      <c r="A42">
        <v>2007</v>
      </c>
      <c r="B42">
        <v>1.8759999999999999</v>
      </c>
      <c r="C42">
        <v>4.617</v>
      </c>
      <c r="D42">
        <f t="shared" si="0"/>
        <v>9.0000000000003411E-3</v>
      </c>
    </row>
    <row r="43" spans="1:14" ht="18.75" x14ac:dyDescent="0.3">
      <c r="A43">
        <v>2008</v>
      </c>
      <c r="B43">
        <v>-0.13700000000000001</v>
      </c>
      <c r="C43">
        <v>5.8</v>
      </c>
      <c r="D43">
        <f t="shared" si="0"/>
        <v>1.1829999999999998</v>
      </c>
      <c r="G43" s="49" t="s">
        <v>185</v>
      </c>
      <c r="N43">
        <f>1.0267/0.4358</f>
        <v>2.3558972005507113</v>
      </c>
    </row>
    <row r="44" spans="1:14" x14ac:dyDescent="0.25">
      <c r="A44">
        <v>2009</v>
      </c>
      <c r="B44">
        <v>-2.5369999999999999</v>
      </c>
      <c r="C44">
        <v>9.2829999999999995</v>
      </c>
      <c r="D44">
        <f t="shared" si="0"/>
        <v>3.4829999999999997</v>
      </c>
    </row>
    <row r="45" spans="1:14" x14ac:dyDescent="0.25">
      <c r="A45">
        <v>2010</v>
      </c>
      <c r="B45">
        <v>2.5640000000000001</v>
      </c>
      <c r="C45">
        <v>9.6080000000000005</v>
      </c>
      <c r="D45">
        <f t="shared" si="0"/>
        <v>0.32500000000000107</v>
      </c>
    </row>
    <row r="46" spans="1:14" x14ac:dyDescent="0.25">
      <c r="A46">
        <v>2011</v>
      </c>
      <c r="B46">
        <v>1.5509999999999999</v>
      </c>
      <c r="C46">
        <v>8.9329999999999998</v>
      </c>
      <c r="D46">
        <f t="shared" si="0"/>
        <v>-0.67500000000000071</v>
      </c>
    </row>
    <row r="47" spans="1:14" x14ac:dyDescent="0.25">
      <c r="A47">
        <v>2012</v>
      </c>
      <c r="B47">
        <v>2.2490000000000001</v>
      </c>
      <c r="C47">
        <v>8.0749999999999993</v>
      </c>
      <c r="D47">
        <f t="shared" si="0"/>
        <v>-0.85800000000000054</v>
      </c>
    </row>
    <row r="48" spans="1:14" x14ac:dyDescent="0.25">
      <c r="A48">
        <v>2013</v>
      </c>
      <c r="B48">
        <v>1.8420000000000001</v>
      </c>
      <c r="C48">
        <v>7.3579999999999997</v>
      </c>
      <c r="D48">
        <f t="shared" si="0"/>
        <v>-0.71699999999999964</v>
      </c>
    </row>
    <row r="49" spans="1:4" x14ac:dyDescent="0.25">
      <c r="A49">
        <v>2014</v>
      </c>
      <c r="B49">
        <v>2.5259999999999998</v>
      </c>
      <c r="C49">
        <v>6.1580000000000004</v>
      </c>
      <c r="D49">
        <f t="shared" si="0"/>
        <v>-1.1999999999999993</v>
      </c>
    </row>
    <row r="50" spans="1:4" x14ac:dyDescent="0.25">
      <c r="A50">
        <v>2015</v>
      </c>
      <c r="B50">
        <v>3.0760000000000001</v>
      </c>
      <c r="C50">
        <v>5.2750000000000004</v>
      </c>
      <c r="D50">
        <f t="shared" si="0"/>
        <v>-0.88300000000000001</v>
      </c>
    </row>
    <row r="51" spans="1:4" x14ac:dyDescent="0.25">
      <c r="A51">
        <v>2016</v>
      </c>
      <c r="B51">
        <v>1.7110000000000001</v>
      </c>
      <c r="C51">
        <v>4.875</v>
      </c>
      <c r="D51">
        <f t="shared" si="0"/>
        <v>-0.40000000000000036</v>
      </c>
    </row>
    <row r="52" spans="1:4" x14ac:dyDescent="0.25">
      <c r="A52">
        <v>2017</v>
      </c>
      <c r="B52">
        <v>2.3330000000000002</v>
      </c>
      <c r="C52">
        <v>4.3419999999999996</v>
      </c>
      <c r="D52">
        <f t="shared" si="0"/>
        <v>-0.53300000000000036</v>
      </c>
    </row>
    <row r="53" spans="1:4" x14ac:dyDescent="0.25">
      <c r="A53">
        <v>2018</v>
      </c>
      <c r="B53">
        <v>2.9969999999999999</v>
      </c>
      <c r="C53">
        <v>3.8919999999999999</v>
      </c>
      <c r="D53">
        <f t="shared" si="0"/>
        <v>-0.44999999999999973</v>
      </c>
    </row>
    <row r="54" spans="1:4" x14ac:dyDescent="0.25">
      <c r="A54">
        <v>2019</v>
      </c>
      <c r="B54">
        <v>2.161</v>
      </c>
      <c r="C54">
        <v>3.6669999999999998</v>
      </c>
      <c r="D54">
        <f t="shared" si="0"/>
        <v>-0.22500000000000009</v>
      </c>
    </row>
    <row r="58" spans="1:4" ht="23.25" x14ac:dyDescent="0.35">
      <c r="A58" s="6" t="s">
        <v>28</v>
      </c>
    </row>
    <row r="61" spans="1:4" x14ac:dyDescent="0.25">
      <c r="A61" t="s">
        <v>3</v>
      </c>
      <c r="B61" t="s">
        <v>9</v>
      </c>
      <c r="C61" t="s">
        <v>9</v>
      </c>
    </row>
    <row r="62" spans="1:4" x14ac:dyDescent="0.25">
      <c r="A62" t="s">
        <v>4</v>
      </c>
      <c r="B62" t="s">
        <v>10</v>
      </c>
      <c r="C62" t="s">
        <v>13</v>
      </c>
      <c r="D62" t="s">
        <v>177</v>
      </c>
    </row>
    <row r="63" spans="1:4" x14ac:dyDescent="0.25">
      <c r="A63" t="s">
        <v>5</v>
      </c>
      <c r="B63" t="s">
        <v>11</v>
      </c>
      <c r="C63" t="s">
        <v>14</v>
      </c>
    </row>
    <row r="64" spans="1:4" x14ac:dyDescent="0.25">
      <c r="A64" t="s">
        <v>6</v>
      </c>
    </row>
    <row r="65" spans="1:4" x14ac:dyDescent="0.25">
      <c r="A65" t="s">
        <v>7</v>
      </c>
      <c r="B65" t="s">
        <v>12</v>
      </c>
      <c r="C65" t="s">
        <v>178</v>
      </c>
    </row>
    <row r="66" spans="1:4" x14ac:dyDescent="0.25">
      <c r="A66">
        <v>1989</v>
      </c>
      <c r="B66">
        <v>3.9129999999999998</v>
      </c>
      <c r="C66">
        <v>6.79</v>
      </c>
    </row>
    <row r="67" spans="1:4" x14ac:dyDescent="0.25">
      <c r="A67">
        <v>1990</v>
      </c>
      <c r="B67">
        <v>5.7229999999999999</v>
      </c>
      <c r="C67">
        <v>6.1550000000000002</v>
      </c>
      <c r="D67">
        <f t="shared" ref="D67:D96" si="1">C67-C66</f>
        <v>-0.63499999999999979</v>
      </c>
    </row>
    <row r="68" spans="1:4" x14ac:dyDescent="0.25">
      <c r="A68">
        <v>1991</v>
      </c>
      <c r="B68">
        <v>5.0110000000000001</v>
      </c>
      <c r="C68">
        <v>5.47</v>
      </c>
      <c r="D68">
        <f t="shared" si="1"/>
        <v>-0.6850000000000005</v>
      </c>
    </row>
    <row r="69" spans="1:4" x14ac:dyDescent="0.25">
      <c r="A69">
        <v>1992</v>
      </c>
      <c r="B69">
        <v>1.92</v>
      </c>
      <c r="C69">
        <v>6.5919999999999996</v>
      </c>
      <c r="D69">
        <f t="shared" si="1"/>
        <v>1.1219999999999999</v>
      </c>
    </row>
    <row r="70" spans="1:4" x14ac:dyDescent="0.25">
      <c r="A70">
        <v>1993</v>
      </c>
      <c r="B70">
        <v>-0.97699999999999998</v>
      </c>
      <c r="C70">
        <v>7.7750000000000004</v>
      </c>
      <c r="D70">
        <f t="shared" si="1"/>
        <v>1.1830000000000007</v>
      </c>
    </row>
    <row r="71" spans="1:4" x14ac:dyDescent="0.25">
      <c r="A71">
        <v>1994</v>
      </c>
      <c r="B71">
        <v>2.399</v>
      </c>
      <c r="C71">
        <v>8.4250000000000007</v>
      </c>
      <c r="D71">
        <f t="shared" si="1"/>
        <v>0.65000000000000036</v>
      </c>
    </row>
    <row r="72" spans="1:4" x14ac:dyDescent="0.25">
      <c r="A72">
        <v>1995</v>
      </c>
      <c r="B72">
        <v>1.5409999999999999</v>
      </c>
      <c r="C72">
        <v>8.2330000000000005</v>
      </c>
      <c r="D72">
        <f t="shared" si="1"/>
        <v>-0.19200000000000017</v>
      </c>
    </row>
    <row r="73" spans="1:4" x14ac:dyDescent="0.25">
      <c r="A73">
        <v>1996</v>
      </c>
      <c r="B73">
        <v>0.81599999999999995</v>
      </c>
      <c r="C73">
        <v>8.9079999999999995</v>
      </c>
      <c r="D73">
        <f t="shared" si="1"/>
        <v>0.67499999999999893</v>
      </c>
    </row>
    <row r="74" spans="1:4" x14ac:dyDescent="0.25">
      <c r="A74">
        <v>1997</v>
      </c>
      <c r="B74">
        <v>1.7849999999999999</v>
      </c>
      <c r="C74">
        <v>9.6579999999999995</v>
      </c>
      <c r="D74">
        <f t="shared" si="1"/>
        <v>0.75</v>
      </c>
    </row>
    <row r="75" spans="1:4" x14ac:dyDescent="0.25">
      <c r="A75">
        <v>1998</v>
      </c>
      <c r="B75">
        <v>2.02</v>
      </c>
      <c r="C75">
        <v>9.3829999999999991</v>
      </c>
      <c r="D75">
        <f t="shared" si="1"/>
        <v>-0.27500000000000036</v>
      </c>
    </row>
    <row r="76" spans="1:4" x14ac:dyDescent="0.25">
      <c r="A76">
        <v>1999</v>
      </c>
      <c r="B76">
        <v>1.887</v>
      </c>
      <c r="C76">
        <v>8.5579999999999998</v>
      </c>
      <c r="D76">
        <f t="shared" si="1"/>
        <v>-0.82499999999999929</v>
      </c>
    </row>
    <row r="77" spans="1:4" x14ac:dyDescent="0.25">
      <c r="A77">
        <v>2000</v>
      </c>
      <c r="B77">
        <v>2.9039999999999999</v>
      </c>
      <c r="C77">
        <v>7.95</v>
      </c>
      <c r="D77">
        <f t="shared" si="1"/>
        <v>-0.60799999999999965</v>
      </c>
    </row>
    <row r="78" spans="1:4" x14ac:dyDescent="0.25">
      <c r="A78">
        <v>2001</v>
      </c>
      <c r="B78">
        <v>1.6870000000000001</v>
      </c>
      <c r="C78">
        <v>7.8</v>
      </c>
      <c r="D78">
        <f t="shared" si="1"/>
        <v>-0.15000000000000036</v>
      </c>
    </row>
    <row r="79" spans="1:4" x14ac:dyDescent="0.25">
      <c r="A79">
        <v>2002</v>
      </c>
      <c r="B79">
        <v>-0.20100000000000001</v>
      </c>
      <c r="C79">
        <v>8.6</v>
      </c>
      <c r="D79">
        <f t="shared" si="1"/>
        <v>0.79999999999999982</v>
      </c>
    </row>
    <row r="80" spans="1:4" x14ac:dyDescent="0.25">
      <c r="A80">
        <v>2003</v>
      </c>
      <c r="B80">
        <v>-0.70299999999999996</v>
      </c>
      <c r="C80">
        <v>9.7080000000000002</v>
      </c>
      <c r="D80">
        <f t="shared" si="1"/>
        <v>1.1080000000000005</v>
      </c>
    </row>
    <row r="81" spans="1:15" x14ac:dyDescent="0.25">
      <c r="A81">
        <v>2004</v>
      </c>
      <c r="B81">
        <v>1.1839999999999999</v>
      </c>
      <c r="C81">
        <v>10.333</v>
      </c>
      <c r="D81">
        <f t="shared" si="1"/>
        <v>0.625</v>
      </c>
    </row>
    <row r="82" spans="1:15" x14ac:dyDescent="0.25">
      <c r="A82">
        <v>2005</v>
      </c>
      <c r="B82">
        <v>0.72599999999999998</v>
      </c>
      <c r="C82">
        <v>11.007999999999999</v>
      </c>
      <c r="D82">
        <f t="shared" si="1"/>
        <v>0.67499999999999893</v>
      </c>
    </row>
    <row r="83" spans="1:15" x14ac:dyDescent="0.25">
      <c r="A83">
        <v>2006</v>
      </c>
      <c r="B83">
        <v>3.8140000000000001</v>
      </c>
      <c r="C83">
        <v>10.042</v>
      </c>
      <c r="D83">
        <f t="shared" si="1"/>
        <v>-0.9659999999999993</v>
      </c>
    </row>
    <row r="84" spans="1:15" x14ac:dyDescent="0.25">
      <c r="A84">
        <v>2007</v>
      </c>
      <c r="B84">
        <v>2.9820000000000002</v>
      </c>
      <c r="C84">
        <v>8.5670000000000002</v>
      </c>
      <c r="D84">
        <f t="shared" si="1"/>
        <v>-1.4749999999999996</v>
      </c>
    </row>
    <row r="85" spans="1:15" ht="18.75" x14ac:dyDescent="0.3">
      <c r="A85">
        <v>2008</v>
      </c>
      <c r="B85">
        <v>0.95899999999999996</v>
      </c>
      <c r="C85">
        <v>7.383</v>
      </c>
      <c r="D85">
        <f t="shared" si="1"/>
        <v>-1.1840000000000002</v>
      </c>
      <c r="H85" s="49" t="s">
        <v>185</v>
      </c>
      <c r="O85">
        <f>0.175/0.1814</f>
        <v>0.96471885336273422</v>
      </c>
    </row>
    <row r="86" spans="1:15" x14ac:dyDescent="0.25">
      <c r="A86">
        <v>2009</v>
      </c>
      <c r="B86">
        <v>-5.6959999999999997</v>
      </c>
      <c r="C86">
        <v>7.6669999999999998</v>
      </c>
      <c r="D86">
        <f t="shared" si="1"/>
        <v>0.28399999999999981</v>
      </c>
    </row>
    <row r="87" spans="1:15" x14ac:dyDescent="0.25">
      <c r="A87">
        <v>2010</v>
      </c>
      <c r="B87">
        <v>4.1849999999999996</v>
      </c>
      <c r="C87">
        <v>6.9329999999999998</v>
      </c>
      <c r="D87">
        <f t="shared" si="1"/>
        <v>-0.73399999999999999</v>
      </c>
    </row>
    <row r="88" spans="1:15" x14ac:dyDescent="0.25">
      <c r="A88">
        <v>2011</v>
      </c>
      <c r="B88">
        <v>3.9140000000000001</v>
      </c>
      <c r="C88">
        <v>5.8579999999999997</v>
      </c>
      <c r="D88">
        <f t="shared" si="1"/>
        <v>-1.0750000000000002</v>
      </c>
    </row>
    <row r="89" spans="1:15" x14ac:dyDescent="0.25">
      <c r="A89">
        <v>2012</v>
      </c>
      <c r="B89">
        <v>0.42699999999999999</v>
      </c>
      <c r="C89">
        <v>5.367</v>
      </c>
      <c r="D89">
        <f t="shared" si="1"/>
        <v>-0.49099999999999966</v>
      </c>
    </row>
    <row r="90" spans="1:15" x14ac:dyDescent="0.25">
      <c r="A90">
        <v>2013</v>
      </c>
      <c r="B90">
        <v>0.432</v>
      </c>
      <c r="C90">
        <v>5.242</v>
      </c>
      <c r="D90">
        <f t="shared" si="1"/>
        <v>-0.125</v>
      </c>
    </row>
    <row r="91" spans="1:15" x14ac:dyDescent="0.25">
      <c r="A91">
        <v>2014</v>
      </c>
      <c r="B91">
        <v>2.2170000000000001</v>
      </c>
      <c r="C91">
        <v>5.008</v>
      </c>
      <c r="D91">
        <f t="shared" si="1"/>
        <v>-0.23399999999999999</v>
      </c>
    </row>
    <row r="92" spans="1:15" x14ac:dyDescent="0.25">
      <c r="A92">
        <v>2015</v>
      </c>
      <c r="B92">
        <v>1.4870000000000001</v>
      </c>
      <c r="C92">
        <v>4.633</v>
      </c>
      <c r="D92">
        <f t="shared" si="1"/>
        <v>-0.375</v>
      </c>
    </row>
    <row r="93" spans="1:15" x14ac:dyDescent="0.25">
      <c r="A93">
        <v>2016</v>
      </c>
      <c r="B93">
        <v>2.23</v>
      </c>
      <c r="C93">
        <v>4.1580000000000004</v>
      </c>
      <c r="D93">
        <f t="shared" si="1"/>
        <v>-0.47499999999999964</v>
      </c>
    </row>
    <row r="94" spans="1:15" x14ac:dyDescent="0.25">
      <c r="A94">
        <v>2017</v>
      </c>
      <c r="B94">
        <v>2.6040000000000001</v>
      </c>
      <c r="C94">
        <v>3.758</v>
      </c>
      <c r="D94">
        <f t="shared" si="1"/>
        <v>-0.40000000000000036</v>
      </c>
    </row>
    <row r="95" spans="1:15" x14ac:dyDescent="0.25">
      <c r="A95">
        <v>2018</v>
      </c>
      <c r="B95">
        <v>1.268</v>
      </c>
      <c r="C95">
        <v>3.4169999999999998</v>
      </c>
      <c r="D95">
        <f t="shared" si="1"/>
        <v>-0.34100000000000019</v>
      </c>
    </row>
    <row r="96" spans="1:15" x14ac:dyDescent="0.25">
      <c r="A96">
        <v>2019</v>
      </c>
      <c r="B96">
        <v>0.55500000000000005</v>
      </c>
      <c r="C96">
        <v>3.133</v>
      </c>
      <c r="D96">
        <f t="shared" si="1"/>
        <v>-0.28399999999999981</v>
      </c>
    </row>
    <row r="99" spans="1:4" ht="23.25" x14ac:dyDescent="0.35">
      <c r="A99" s="6" t="s">
        <v>29</v>
      </c>
    </row>
    <row r="101" spans="1:4" x14ac:dyDescent="0.25">
      <c r="A101" t="s">
        <v>3</v>
      </c>
      <c r="B101" t="s">
        <v>22</v>
      </c>
      <c r="C101" t="s">
        <v>22</v>
      </c>
    </row>
    <row r="102" spans="1:4" x14ac:dyDescent="0.25">
      <c r="A102" t="s">
        <v>4</v>
      </c>
      <c r="B102" t="s">
        <v>10</v>
      </c>
      <c r="C102" t="s">
        <v>13</v>
      </c>
      <c r="D102" t="s">
        <v>177</v>
      </c>
    </row>
    <row r="103" spans="1:4" x14ac:dyDescent="0.25">
      <c r="A103" t="s">
        <v>5</v>
      </c>
      <c r="B103" t="s">
        <v>11</v>
      </c>
      <c r="C103" t="s">
        <v>14</v>
      </c>
    </row>
    <row r="104" spans="1:4" x14ac:dyDescent="0.25">
      <c r="A104" t="s">
        <v>6</v>
      </c>
    </row>
    <row r="105" spans="1:4" x14ac:dyDescent="0.25">
      <c r="A105" t="s">
        <v>7</v>
      </c>
      <c r="B105" t="s">
        <v>12</v>
      </c>
      <c r="C105" t="s">
        <v>23</v>
      </c>
    </row>
    <row r="106" spans="1:4" x14ac:dyDescent="0.25">
      <c r="A106">
        <v>1989</v>
      </c>
      <c r="B106">
        <v>5.0039999999999996</v>
      </c>
      <c r="C106">
        <v>17.239999999999998</v>
      </c>
    </row>
    <row r="107" spans="1:4" x14ac:dyDescent="0.25">
      <c r="A107">
        <v>1990</v>
      </c>
      <c r="B107">
        <v>3.847</v>
      </c>
      <c r="C107">
        <v>16.238</v>
      </c>
      <c r="D107">
        <f t="shared" ref="D107:D136" si="2">C107-C106</f>
        <v>-1.0019999999999989</v>
      </c>
    </row>
    <row r="108" spans="1:4" x14ac:dyDescent="0.25">
      <c r="A108">
        <v>1991</v>
      </c>
      <c r="B108">
        <v>2.5249999999999999</v>
      </c>
      <c r="C108">
        <v>16.312999999999999</v>
      </c>
      <c r="D108">
        <f t="shared" si="2"/>
        <v>7.4999999999999289E-2</v>
      </c>
    </row>
    <row r="109" spans="1:4" x14ac:dyDescent="0.25">
      <c r="A109">
        <v>1992</v>
      </c>
      <c r="B109">
        <v>0.85099999999999998</v>
      </c>
      <c r="C109">
        <v>18.353000000000002</v>
      </c>
      <c r="D109">
        <f t="shared" si="2"/>
        <v>2.0400000000000027</v>
      </c>
    </row>
    <row r="110" spans="1:4" x14ac:dyDescent="0.25">
      <c r="A110">
        <v>1993</v>
      </c>
      <c r="B110">
        <v>-1.3140000000000001</v>
      </c>
      <c r="C110">
        <v>22.64</v>
      </c>
      <c r="D110">
        <f t="shared" si="2"/>
        <v>4.286999999999999</v>
      </c>
    </row>
    <row r="111" spans="1:4" x14ac:dyDescent="0.25">
      <c r="A111">
        <v>1994</v>
      </c>
      <c r="B111">
        <v>2.335</v>
      </c>
      <c r="C111">
        <v>24.117999999999999</v>
      </c>
      <c r="D111">
        <f t="shared" si="2"/>
        <v>1.477999999999998</v>
      </c>
    </row>
    <row r="112" spans="1:4" x14ac:dyDescent="0.25">
      <c r="A112">
        <v>1995</v>
      </c>
      <c r="B112">
        <v>4.1219999999999999</v>
      </c>
      <c r="C112">
        <v>22.9</v>
      </c>
      <c r="D112">
        <f t="shared" si="2"/>
        <v>-1.218</v>
      </c>
    </row>
    <row r="113" spans="1:4" x14ac:dyDescent="0.25">
      <c r="A113">
        <v>1996</v>
      </c>
      <c r="B113">
        <v>2.4209999999999998</v>
      </c>
      <c r="C113">
        <v>22.08</v>
      </c>
      <c r="D113">
        <f t="shared" si="2"/>
        <v>-0.82000000000000028</v>
      </c>
    </row>
    <row r="114" spans="1:4" x14ac:dyDescent="0.25">
      <c r="A114">
        <v>1997</v>
      </c>
      <c r="B114">
        <v>3.8650000000000002</v>
      </c>
      <c r="C114">
        <v>20.61</v>
      </c>
      <c r="D114">
        <f t="shared" si="2"/>
        <v>-1.4699999999999989</v>
      </c>
    </row>
    <row r="115" spans="1:4" x14ac:dyDescent="0.25">
      <c r="A115">
        <v>1998</v>
      </c>
      <c r="B115">
        <v>4.4690000000000003</v>
      </c>
      <c r="C115">
        <v>18.605</v>
      </c>
      <c r="D115">
        <f t="shared" si="2"/>
        <v>-2.004999999999999</v>
      </c>
    </row>
    <row r="116" spans="1:4" x14ac:dyDescent="0.25">
      <c r="A116">
        <v>1999</v>
      </c>
      <c r="B116">
        <v>4.7450000000000001</v>
      </c>
      <c r="C116">
        <v>15.64</v>
      </c>
      <c r="D116">
        <f t="shared" si="2"/>
        <v>-2.9649999999999999</v>
      </c>
    </row>
    <row r="117" spans="1:4" x14ac:dyDescent="0.25">
      <c r="A117">
        <v>2000</v>
      </c>
      <c r="B117">
        <v>5.0529999999999999</v>
      </c>
      <c r="C117">
        <v>13.856999999999999</v>
      </c>
      <c r="D117">
        <f t="shared" si="2"/>
        <v>-1.7830000000000013</v>
      </c>
    </row>
    <row r="118" spans="1:4" x14ac:dyDescent="0.25">
      <c r="A118">
        <v>2001</v>
      </c>
      <c r="B118">
        <v>3.9359999999999999</v>
      </c>
      <c r="C118">
        <v>10.54</v>
      </c>
      <c r="D118">
        <f t="shared" si="2"/>
        <v>-3.3170000000000002</v>
      </c>
    </row>
    <row r="119" spans="1:4" x14ac:dyDescent="0.25">
      <c r="A119">
        <v>2002</v>
      </c>
      <c r="B119">
        <v>2.7269999999999999</v>
      </c>
      <c r="C119">
        <v>11.45</v>
      </c>
      <c r="D119">
        <f t="shared" si="2"/>
        <v>0.91000000000000014</v>
      </c>
    </row>
    <row r="120" spans="1:4" x14ac:dyDescent="0.25">
      <c r="A120">
        <v>2003</v>
      </c>
      <c r="B120">
        <v>2.984</v>
      </c>
      <c r="C120">
        <v>11.484999999999999</v>
      </c>
      <c r="D120">
        <f t="shared" si="2"/>
        <v>3.5000000000000142E-2</v>
      </c>
    </row>
    <row r="121" spans="1:4" x14ac:dyDescent="0.25">
      <c r="A121">
        <v>2004</v>
      </c>
      <c r="B121">
        <v>3.1179999999999999</v>
      </c>
      <c r="C121">
        <v>10.965</v>
      </c>
      <c r="D121">
        <f t="shared" si="2"/>
        <v>-0.51999999999999957</v>
      </c>
    </row>
    <row r="122" spans="1:4" x14ac:dyDescent="0.25">
      <c r="A122">
        <v>2005</v>
      </c>
      <c r="B122">
        <v>3.6560000000000001</v>
      </c>
      <c r="C122">
        <v>9.1530000000000005</v>
      </c>
      <c r="D122">
        <f t="shared" si="2"/>
        <v>-1.8119999999999994</v>
      </c>
    </row>
    <row r="123" spans="1:4" x14ac:dyDescent="0.25">
      <c r="A123">
        <v>2006</v>
      </c>
      <c r="B123">
        <v>4.1040000000000001</v>
      </c>
      <c r="C123">
        <v>8.4529999999999994</v>
      </c>
      <c r="D123">
        <f t="shared" si="2"/>
        <v>-0.70000000000000107</v>
      </c>
    </row>
    <row r="124" spans="1:4" x14ac:dyDescent="0.25">
      <c r="A124">
        <v>2007</v>
      </c>
      <c r="B124">
        <v>3.6019999999999999</v>
      </c>
      <c r="C124">
        <v>8.2330000000000005</v>
      </c>
      <c r="D124">
        <f t="shared" si="2"/>
        <v>-0.21999999999999886</v>
      </c>
    </row>
    <row r="125" spans="1:4" x14ac:dyDescent="0.25">
      <c r="A125">
        <v>2008</v>
      </c>
      <c r="B125">
        <v>0.88900000000000001</v>
      </c>
      <c r="C125">
        <v>11.244999999999999</v>
      </c>
      <c r="D125">
        <f t="shared" si="2"/>
        <v>3.0119999999999987</v>
      </c>
    </row>
    <row r="126" spans="1:4" x14ac:dyDescent="0.25">
      <c r="A126">
        <v>2009</v>
      </c>
      <c r="B126">
        <v>-3.7690000000000001</v>
      </c>
      <c r="C126">
        <v>17.855</v>
      </c>
      <c r="D126">
        <f t="shared" si="2"/>
        <v>6.6100000000000012</v>
      </c>
    </row>
    <row r="127" spans="1:4" x14ac:dyDescent="0.25">
      <c r="A127">
        <v>2010</v>
      </c>
      <c r="B127">
        <v>0.16800000000000001</v>
      </c>
      <c r="C127">
        <v>19.858000000000001</v>
      </c>
      <c r="D127">
        <f t="shared" si="2"/>
        <v>2.0030000000000001</v>
      </c>
    </row>
    <row r="128" spans="1:4" x14ac:dyDescent="0.25">
      <c r="A128">
        <v>2011</v>
      </c>
      <c r="B128">
        <v>-0.81399999999999995</v>
      </c>
      <c r="C128">
        <v>21.39</v>
      </c>
      <c r="D128">
        <f t="shared" si="2"/>
        <v>1.532</v>
      </c>
    </row>
    <row r="129" spans="1:24" x14ac:dyDescent="0.25">
      <c r="A129">
        <v>2012</v>
      </c>
      <c r="B129">
        <v>-2.9580000000000002</v>
      </c>
      <c r="C129">
        <v>24.788</v>
      </c>
      <c r="D129">
        <f t="shared" si="2"/>
        <v>3.3979999999999997</v>
      </c>
    </row>
    <row r="130" spans="1:24" ht="21" x14ac:dyDescent="0.35">
      <c r="A130">
        <v>2013</v>
      </c>
      <c r="B130">
        <v>-1.4370000000000001</v>
      </c>
      <c r="C130">
        <v>26.094999999999999</v>
      </c>
      <c r="D130">
        <f t="shared" si="2"/>
        <v>1.3069999999999986</v>
      </c>
      <c r="I130" s="48" t="s">
        <v>185</v>
      </c>
      <c r="P130">
        <f>1.7849/0.8775</f>
        <v>2.0340740740740739</v>
      </c>
    </row>
    <row r="131" spans="1:24" x14ac:dyDescent="0.25">
      <c r="A131">
        <v>2014</v>
      </c>
      <c r="B131">
        <v>1.3819999999999999</v>
      </c>
      <c r="C131">
        <v>24.443000000000001</v>
      </c>
      <c r="D131">
        <f t="shared" si="2"/>
        <v>-1.6519999999999975</v>
      </c>
    </row>
    <row r="132" spans="1:24" x14ac:dyDescent="0.25">
      <c r="A132">
        <v>2015</v>
      </c>
      <c r="B132">
        <v>3.8370000000000002</v>
      </c>
      <c r="C132">
        <v>22.058</v>
      </c>
      <c r="D132">
        <f t="shared" si="2"/>
        <v>-2.3850000000000016</v>
      </c>
    </row>
    <row r="133" spans="1:24" x14ac:dyDescent="0.25">
      <c r="A133">
        <v>2016</v>
      </c>
      <c r="B133">
        <v>3.028</v>
      </c>
      <c r="C133">
        <v>19.635000000000002</v>
      </c>
      <c r="D133">
        <f t="shared" si="2"/>
        <v>-2.4229999999999983</v>
      </c>
    </row>
    <row r="134" spans="1:24" x14ac:dyDescent="0.25">
      <c r="A134">
        <v>2017</v>
      </c>
      <c r="B134">
        <v>2.895</v>
      </c>
      <c r="C134">
        <v>17.225000000000001</v>
      </c>
      <c r="D134">
        <f t="shared" si="2"/>
        <v>-2.41</v>
      </c>
    </row>
    <row r="135" spans="1:24" x14ac:dyDescent="0.25">
      <c r="A135">
        <v>2018</v>
      </c>
      <c r="B135">
        <v>2.3540000000000001</v>
      </c>
      <c r="C135">
        <v>15.255000000000001</v>
      </c>
      <c r="D135">
        <f t="shared" si="2"/>
        <v>-1.9700000000000006</v>
      </c>
    </row>
    <row r="136" spans="1:24" x14ac:dyDescent="0.25">
      <c r="A136">
        <v>2019</v>
      </c>
      <c r="B136">
        <v>1.9770000000000001</v>
      </c>
      <c r="C136">
        <v>14.105</v>
      </c>
      <c r="D136">
        <f t="shared" si="2"/>
        <v>-1.1500000000000004</v>
      </c>
    </row>
    <row r="139" spans="1:24" ht="23.25" x14ac:dyDescent="0.35">
      <c r="A139" s="6" t="s">
        <v>30</v>
      </c>
    </row>
    <row r="141" spans="1:24" x14ac:dyDescent="0.25">
      <c r="A141" t="s">
        <v>3</v>
      </c>
      <c r="B141" t="s">
        <v>4</v>
      </c>
      <c r="C141" t="s">
        <v>5</v>
      </c>
      <c r="D141" t="s">
        <v>6</v>
      </c>
      <c r="E141" t="s">
        <v>7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  <c r="U141">
        <v>2016</v>
      </c>
      <c r="V141">
        <v>2017</v>
      </c>
      <c r="W141">
        <v>2018</v>
      </c>
      <c r="X141">
        <v>2019</v>
      </c>
    </row>
    <row r="142" spans="1:24" x14ac:dyDescent="0.25">
      <c r="A142" t="s">
        <v>9</v>
      </c>
      <c r="B142" t="s">
        <v>16</v>
      </c>
      <c r="C142" t="s">
        <v>17</v>
      </c>
      <c r="E142" t="s">
        <v>18</v>
      </c>
      <c r="F142">
        <v>-3.0249999999999999</v>
      </c>
      <c r="G142">
        <v>-3.875</v>
      </c>
      <c r="H142">
        <v>-3.7040000000000002</v>
      </c>
      <c r="I142">
        <v>-3.3340000000000001</v>
      </c>
      <c r="J142">
        <v>-3.319</v>
      </c>
      <c r="K142">
        <v>-1.653</v>
      </c>
      <c r="L142">
        <v>0.26100000000000001</v>
      </c>
      <c r="M142">
        <v>-0.11600000000000001</v>
      </c>
      <c r="N142">
        <v>-3.1509999999999998</v>
      </c>
      <c r="O142">
        <v>-4.3789999999999996</v>
      </c>
      <c r="P142">
        <v>-0.88100000000000001</v>
      </c>
      <c r="Q142">
        <v>8.9999999999999993E-3</v>
      </c>
      <c r="R142">
        <v>0.04</v>
      </c>
      <c r="S142">
        <v>0.57999999999999996</v>
      </c>
      <c r="T142">
        <v>0.96099999999999997</v>
      </c>
      <c r="U142">
        <v>1.1599999999999999</v>
      </c>
      <c r="V142">
        <v>1.3620000000000001</v>
      </c>
      <c r="W142">
        <v>1.837</v>
      </c>
      <c r="X142">
        <v>1.5209999999999999</v>
      </c>
    </row>
    <row r="143" spans="1:24" x14ac:dyDescent="0.25">
      <c r="A143" t="s">
        <v>22</v>
      </c>
      <c r="B143" t="s">
        <v>16</v>
      </c>
      <c r="C143" t="s">
        <v>17</v>
      </c>
      <c r="E143" t="s">
        <v>18</v>
      </c>
      <c r="F143">
        <v>-0.45500000000000002</v>
      </c>
      <c r="G143">
        <v>-0.317</v>
      </c>
      <c r="H143">
        <v>-0.375</v>
      </c>
      <c r="I143">
        <v>-9.5000000000000001E-2</v>
      </c>
      <c r="J143">
        <v>1.232</v>
      </c>
      <c r="K143">
        <v>2.1240000000000001</v>
      </c>
      <c r="L143">
        <v>1.8859999999999999</v>
      </c>
      <c r="M143">
        <v>-4.5720000000000001</v>
      </c>
      <c r="N143">
        <v>-11.276</v>
      </c>
      <c r="O143">
        <v>-9.5269999999999992</v>
      </c>
      <c r="P143">
        <v>-9.74</v>
      </c>
      <c r="Q143">
        <v>-10.736000000000001</v>
      </c>
      <c r="R143">
        <v>-7.0359999999999996</v>
      </c>
      <c r="S143">
        <v>-5.915</v>
      </c>
      <c r="T143">
        <v>-5.1769999999999996</v>
      </c>
      <c r="U143">
        <v>-4.3049999999999997</v>
      </c>
      <c r="V143">
        <v>-3.024</v>
      </c>
      <c r="W143">
        <v>-2.5369999999999999</v>
      </c>
      <c r="X143">
        <v>-2.8260000000000001</v>
      </c>
    </row>
    <row r="144" spans="1:24" x14ac:dyDescent="0.25">
      <c r="A144" t="s">
        <v>24</v>
      </c>
      <c r="B144" t="s">
        <v>16</v>
      </c>
      <c r="C144" t="s">
        <v>17</v>
      </c>
      <c r="E144" t="s">
        <v>18</v>
      </c>
      <c r="F144">
        <v>-0.53700000000000003</v>
      </c>
      <c r="G144">
        <v>-3.8119999999999998</v>
      </c>
      <c r="H144">
        <v>-4.7640000000000002</v>
      </c>
      <c r="I144">
        <v>-4.2380000000000004</v>
      </c>
      <c r="J144">
        <v>-3.069</v>
      </c>
      <c r="K144">
        <v>-2.0289999999999999</v>
      </c>
      <c r="L144">
        <v>-2.91</v>
      </c>
      <c r="M144">
        <v>-6.63</v>
      </c>
      <c r="N144">
        <v>-13.196999999999999</v>
      </c>
      <c r="O144">
        <v>-11.023999999999999</v>
      </c>
      <c r="P144">
        <v>-9.7029999999999994</v>
      </c>
      <c r="Q144">
        <v>-8.0280000000000005</v>
      </c>
      <c r="R144">
        <v>-4.5640000000000001</v>
      </c>
      <c r="S144">
        <v>-4.0579999999999998</v>
      </c>
      <c r="T144">
        <v>-3.556</v>
      </c>
      <c r="U144">
        <v>-4.3639999999999999</v>
      </c>
      <c r="V144">
        <v>-4.5910000000000002</v>
      </c>
      <c r="W144">
        <v>-5.7859999999999996</v>
      </c>
      <c r="X144">
        <v>-6.3490000000000002</v>
      </c>
    </row>
    <row r="165" spans="1:25" ht="23.25" x14ac:dyDescent="0.35">
      <c r="A165" s="6" t="s">
        <v>31</v>
      </c>
    </row>
    <row r="167" spans="1:25" x14ac:dyDescent="0.25">
      <c r="A167" t="s">
        <v>3</v>
      </c>
      <c r="B167" t="s">
        <v>4</v>
      </c>
      <c r="C167" t="s">
        <v>5</v>
      </c>
      <c r="D167" t="s">
        <v>6</v>
      </c>
      <c r="E167" t="s">
        <v>7</v>
      </c>
      <c r="F167">
        <v>2000</v>
      </c>
      <c r="G167">
        <v>2001</v>
      </c>
      <c r="H167">
        <v>2002</v>
      </c>
      <c r="I167">
        <v>2003</v>
      </c>
      <c r="J167">
        <v>2004</v>
      </c>
      <c r="K167">
        <v>2005</v>
      </c>
      <c r="L167">
        <v>2006</v>
      </c>
      <c r="M167">
        <v>2007</v>
      </c>
      <c r="N167">
        <v>2008</v>
      </c>
      <c r="O167">
        <v>2009</v>
      </c>
      <c r="P167">
        <v>2010</v>
      </c>
      <c r="Q167">
        <v>2011</v>
      </c>
      <c r="R167">
        <v>2012</v>
      </c>
      <c r="S167">
        <v>2013</v>
      </c>
      <c r="T167">
        <v>2014</v>
      </c>
      <c r="U167">
        <v>2015</v>
      </c>
      <c r="V167">
        <v>2016</v>
      </c>
      <c r="W167">
        <v>2017</v>
      </c>
      <c r="X167">
        <v>2018</v>
      </c>
      <c r="Y167">
        <v>2019</v>
      </c>
    </row>
    <row r="168" spans="1:25" x14ac:dyDescent="0.25">
      <c r="A168" t="s">
        <v>22</v>
      </c>
      <c r="B168" t="s">
        <v>16</v>
      </c>
      <c r="C168" t="s">
        <v>17</v>
      </c>
      <c r="E168" t="s">
        <v>18</v>
      </c>
      <c r="F168">
        <v>-1.161</v>
      </c>
      <c r="G168">
        <v>-0.45500000000000002</v>
      </c>
      <c r="H168">
        <v>-0.317</v>
      </c>
      <c r="I168">
        <v>-0.375</v>
      </c>
      <c r="J168">
        <v>-9.5000000000000001E-2</v>
      </c>
      <c r="K168">
        <v>1.232</v>
      </c>
      <c r="L168">
        <v>2.1240000000000001</v>
      </c>
      <c r="M168">
        <v>1.8859999999999999</v>
      </c>
      <c r="N168">
        <v>-4.5720000000000001</v>
      </c>
      <c r="O168">
        <v>-11.276</v>
      </c>
      <c r="P168">
        <v>-9.5269999999999992</v>
      </c>
      <c r="Q168">
        <v>-9.74</v>
      </c>
      <c r="R168">
        <v>-10.736000000000001</v>
      </c>
      <c r="S168">
        <v>-7.0359999999999996</v>
      </c>
      <c r="T168">
        <v>-5.915</v>
      </c>
      <c r="U168">
        <v>-5.1769999999999996</v>
      </c>
      <c r="V168">
        <v>-4.3049999999999997</v>
      </c>
      <c r="W168">
        <v>-3.024</v>
      </c>
      <c r="X168">
        <v>-2.5369999999999999</v>
      </c>
      <c r="Y168">
        <v>-2.8260000000000001</v>
      </c>
    </row>
    <row r="169" spans="1:25" x14ac:dyDescent="0.25">
      <c r="A169" t="s">
        <v>22</v>
      </c>
      <c r="B169" t="s">
        <v>20</v>
      </c>
      <c r="C169" t="s">
        <v>17</v>
      </c>
      <c r="E169" t="s">
        <v>21</v>
      </c>
      <c r="F169">
        <v>-4.3099999999999996</v>
      </c>
      <c r="G169">
        <v>-4.375</v>
      </c>
      <c r="H169">
        <v>-3.73</v>
      </c>
      <c r="I169">
        <v>-3.883</v>
      </c>
      <c r="J169">
        <v>-5.4820000000000002</v>
      </c>
      <c r="K169">
        <v>-7.2539999999999996</v>
      </c>
      <c r="L169">
        <v>-8.8510000000000009</v>
      </c>
      <c r="M169">
        <v>-9.4320000000000004</v>
      </c>
      <c r="N169">
        <v>-8.9030000000000005</v>
      </c>
      <c r="O169">
        <v>-4.0880000000000001</v>
      </c>
      <c r="P169">
        <v>-3.6560000000000001</v>
      </c>
      <c r="Q169">
        <v>-2.7240000000000002</v>
      </c>
      <c r="R169">
        <v>8.5999999999999993E-2</v>
      </c>
      <c r="S169">
        <v>2.0379999999999998</v>
      </c>
      <c r="T169">
        <v>1.6990000000000001</v>
      </c>
      <c r="U169">
        <v>2.0259999999999998</v>
      </c>
      <c r="V169">
        <v>3.1760000000000002</v>
      </c>
      <c r="W169">
        <v>2.6749999999999998</v>
      </c>
      <c r="X169">
        <v>1.9370000000000001</v>
      </c>
      <c r="Y169">
        <v>1.972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3"/>
  <sheetViews>
    <sheetView topLeftCell="A2" zoomScaleNormal="100" workbookViewId="0">
      <selection activeCell="H28" sqref="H28"/>
    </sheetView>
  </sheetViews>
  <sheetFormatPr baseColWidth="10" defaultColWidth="11.42578125" defaultRowHeight="15" x14ac:dyDescent="0.25"/>
  <cols>
    <col min="1" max="1" width="27.42578125" customWidth="1"/>
    <col min="2" max="2" width="2.42578125" customWidth="1"/>
  </cols>
  <sheetData>
    <row r="1" spans="1:13" hidden="1" x14ac:dyDescent="0.25">
      <c r="A1" s="8" t="e">
        <f ca="1">DotStatQuery(B1)</f>
        <v>#NAME?</v>
      </c>
      <c r="B1" s="8" t="s">
        <v>182</v>
      </c>
    </row>
    <row r="2" spans="1:13" ht="35.25" x14ac:dyDescent="0.25">
      <c r="A2" s="9" t="s">
        <v>33</v>
      </c>
    </row>
    <row r="3" spans="1:13" x14ac:dyDescent="0.25">
      <c r="A3" s="54" t="s">
        <v>34</v>
      </c>
      <c r="B3" s="55"/>
      <c r="C3" s="61" t="s">
        <v>183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25">
      <c r="A4" s="54" t="s">
        <v>36</v>
      </c>
      <c r="B4" s="55"/>
      <c r="C4" s="56" t="s">
        <v>37</v>
      </c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x14ac:dyDescent="0.25">
      <c r="A5" s="54" t="s">
        <v>38</v>
      </c>
      <c r="B5" s="55"/>
      <c r="C5" s="56" t="s">
        <v>39</v>
      </c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3" x14ac:dyDescent="0.25">
      <c r="A6" s="54" t="s">
        <v>40</v>
      </c>
      <c r="B6" s="55"/>
      <c r="C6" s="56" t="s">
        <v>41</v>
      </c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x14ac:dyDescent="0.25">
      <c r="A7" s="59" t="s">
        <v>42</v>
      </c>
      <c r="B7" s="60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25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25">
      <c r="A9" s="13" t="s">
        <v>56</v>
      </c>
      <c r="B9" s="12" t="s">
        <v>55</v>
      </c>
      <c r="C9" s="14">
        <v>434554.4</v>
      </c>
      <c r="D9" s="14">
        <v>518410.7</v>
      </c>
      <c r="E9" s="14">
        <v>602205.80000000005</v>
      </c>
      <c r="F9" s="14">
        <v>701058.9</v>
      </c>
      <c r="G9" s="14">
        <v>516004</v>
      </c>
      <c r="H9" s="14">
        <v>640868.1</v>
      </c>
      <c r="I9" s="14">
        <v>774533.1</v>
      </c>
      <c r="J9" s="14">
        <v>705090.7</v>
      </c>
      <c r="K9" s="14">
        <v>716434.3</v>
      </c>
      <c r="L9" s="14">
        <v>726145.5</v>
      </c>
      <c r="M9" s="14">
        <v>609219.9</v>
      </c>
    </row>
    <row r="10" spans="1:13" x14ac:dyDescent="0.25">
      <c r="A10" s="13" t="s">
        <v>57</v>
      </c>
      <c r="B10" s="12" t="s">
        <v>55</v>
      </c>
      <c r="C10" s="15">
        <v>220345.9</v>
      </c>
      <c r="D10" s="15">
        <v>253238.39999999999</v>
      </c>
      <c r="E10" s="15">
        <v>307342.09999999998</v>
      </c>
      <c r="F10" s="15">
        <v>324838.09999999998</v>
      </c>
      <c r="G10" s="15">
        <v>218080.8</v>
      </c>
      <c r="H10" s="15">
        <v>243801.2</v>
      </c>
      <c r="I10" s="15">
        <v>281616.3</v>
      </c>
      <c r="J10" s="15">
        <v>253326.5</v>
      </c>
      <c r="K10" s="15">
        <v>254369.1</v>
      </c>
      <c r="L10" s="15">
        <v>262793.2</v>
      </c>
      <c r="M10" s="15">
        <v>230534.8</v>
      </c>
    </row>
    <row r="11" spans="1:13" x14ac:dyDescent="0.25">
      <c r="A11" s="13" t="s">
        <v>58</v>
      </c>
      <c r="B11" s="12" t="s">
        <v>55</v>
      </c>
      <c r="C11" s="14">
        <v>1393155</v>
      </c>
      <c r="D11" s="14">
        <v>1551689.4</v>
      </c>
      <c r="E11" s="14">
        <v>1639756.6</v>
      </c>
      <c r="F11" s="14">
        <v>1767717.5</v>
      </c>
      <c r="G11" s="14">
        <v>1273207.7</v>
      </c>
      <c r="H11" s="14">
        <v>1573438.1</v>
      </c>
      <c r="I11" s="14">
        <v>1824351.6</v>
      </c>
      <c r="J11" s="14">
        <v>1876945.8</v>
      </c>
      <c r="K11" s="14">
        <v>1855802</v>
      </c>
      <c r="L11" s="14">
        <v>1915457.9</v>
      </c>
      <c r="M11" s="14">
        <v>1810894.7</v>
      </c>
    </row>
    <row r="12" spans="1:13" ht="21" x14ac:dyDescent="0.25">
      <c r="A12" s="13" t="s">
        <v>59</v>
      </c>
      <c r="B12" s="12" t="s">
        <v>55</v>
      </c>
      <c r="C12" s="15">
        <v>450202.5</v>
      </c>
      <c r="D12" s="15">
        <v>553053.80000000005</v>
      </c>
      <c r="E12" s="15">
        <v>682326.7</v>
      </c>
      <c r="F12" s="15">
        <v>819325</v>
      </c>
      <c r="G12" s="15">
        <v>717573</v>
      </c>
      <c r="H12" s="15">
        <v>978583.5</v>
      </c>
      <c r="I12" s="15">
        <v>1302489.1000000001</v>
      </c>
      <c r="J12" s="15">
        <v>1346208.4</v>
      </c>
      <c r="K12" s="15">
        <v>1458987.7</v>
      </c>
      <c r="L12" s="15">
        <v>1558958.5</v>
      </c>
      <c r="M12" s="15">
        <v>1354593</v>
      </c>
    </row>
    <row r="13" spans="1:13" x14ac:dyDescent="0.25">
      <c r="A13" s="16" t="s">
        <v>184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 xr:uid="{00000000-0004-0000-1100-000000000000}"/>
    <hyperlink ref="C3" r:id="rId2" display="http://stats.oecd.org/OECDStat_Metadata/ShowMetadata.ashx?Dataset=TIVA_2018_C1&amp;Coords=%5bVAR%5d.%5bIMGR%5d&amp;ShowOnWeb=true&amp;Lang=en" xr:uid="{00000000-0004-0000-1100-000001000000}"/>
    <hyperlink ref="A13" r:id="rId3" display="https://stats-2.oecd.org/index.aspx?DatasetCode=TIVA_2018_C1" xr:uid="{00000000-0004-0000-11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7"/>
  <sheetViews>
    <sheetView tabSelected="1" topLeftCell="A5" zoomScaleNormal="100" workbookViewId="0">
      <selection activeCell="T27" sqref="T27"/>
    </sheetView>
  </sheetViews>
  <sheetFormatPr baseColWidth="10" defaultColWidth="11.42578125" defaultRowHeight="15" x14ac:dyDescent="0.25"/>
  <cols>
    <col min="1" max="1" width="27.42578125" customWidth="1"/>
    <col min="2" max="2" width="2.42578125" customWidth="1"/>
  </cols>
  <sheetData>
    <row r="1" spans="1:13" hidden="1" x14ac:dyDescent="0.25">
      <c r="A1" s="8" t="e">
        <f ca="1">DotStatQuery(B1)</f>
        <v>#NAME?</v>
      </c>
      <c r="B1" s="8" t="s">
        <v>32</v>
      </c>
    </row>
    <row r="2" spans="1:13" ht="35.25" x14ac:dyDescent="0.25">
      <c r="A2" s="9" t="s">
        <v>33</v>
      </c>
    </row>
    <row r="3" spans="1:13" x14ac:dyDescent="0.25">
      <c r="A3" s="54" t="s">
        <v>34</v>
      </c>
      <c r="B3" s="55"/>
      <c r="C3" s="61" t="s">
        <v>35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25">
      <c r="A4" s="54" t="s">
        <v>36</v>
      </c>
      <c r="B4" s="55"/>
      <c r="C4" s="56" t="s">
        <v>37</v>
      </c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x14ac:dyDescent="0.25">
      <c r="A5" s="54" t="s">
        <v>38</v>
      </c>
      <c r="B5" s="55"/>
      <c r="C5" s="56" t="s">
        <v>39</v>
      </c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3" x14ac:dyDescent="0.25">
      <c r="A6" s="54" t="s">
        <v>40</v>
      </c>
      <c r="B6" s="55"/>
      <c r="C6" s="56" t="s">
        <v>41</v>
      </c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x14ac:dyDescent="0.25">
      <c r="A7" s="59" t="s">
        <v>42</v>
      </c>
      <c r="B7" s="60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25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25">
      <c r="A9" s="13" t="s">
        <v>56</v>
      </c>
      <c r="B9" s="12" t="s">
        <v>55</v>
      </c>
      <c r="C9" s="14">
        <v>721979.5</v>
      </c>
      <c r="D9" s="14">
        <v>778557.8</v>
      </c>
      <c r="E9" s="14">
        <v>899826.3</v>
      </c>
      <c r="F9" s="14">
        <v>948704.8</v>
      </c>
      <c r="G9" s="14">
        <v>784229.7</v>
      </c>
      <c r="H9" s="14">
        <v>856329.5</v>
      </c>
      <c r="I9" s="14">
        <v>960219.5</v>
      </c>
      <c r="J9" s="14">
        <v>905435.3</v>
      </c>
      <c r="K9" s="14">
        <v>940538.9</v>
      </c>
      <c r="L9" s="14">
        <v>976817.7</v>
      </c>
      <c r="M9" s="14">
        <v>890794.9</v>
      </c>
    </row>
    <row r="10" spans="1:13" x14ac:dyDescent="0.25">
      <c r="A10" s="13" t="s">
        <v>57</v>
      </c>
      <c r="B10" s="12" t="s">
        <v>55</v>
      </c>
      <c r="C10" s="15">
        <v>216708.2</v>
      </c>
      <c r="D10" s="15">
        <v>234140.5</v>
      </c>
      <c r="E10" s="15">
        <v>269126</v>
      </c>
      <c r="F10" s="15">
        <v>290629.40000000002</v>
      </c>
      <c r="G10" s="15">
        <v>246777.5</v>
      </c>
      <c r="H10" s="15">
        <v>243674.5</v>
      </c>
      <c r="I10" s="15">
        <v>258303.5</v>
      </c>
      <c r="J10" s="15">
        <v>230597.5</v>
      </c>
      <c r="K10" s="15">
        <v>237319.1</v>
      </c>
      <c r="L10" s="15">
        <v>240555.1</v>
      </c>
      <c r="M10" s="15">
        <v>220570.7</v>
      </c>
    </row>
    <row r="11" spans="1:13" x14ac:dyDescent="0.25">
      <c r="A11" s="13" t="s">
        <v>58</v>
      </c>
      <c r="B11" s="12" t="s">
        <v>55</v>
      </c>
      <c r="C11" s="14">
        <v>2160613.9</v>
      </c>
      <c r="D11" s="14">
        <v>2335344.6</v>
      </c>
      <c r="E11" s="14">
        <v>2433696.1</v>
      </c>
      <c r="F11" s="14">
        <v>2482368.6</v>
      </c>
      <c r="G11" s="14">
        <v>2285918.1</v>
      </c>
      <c r="H11" s="14">
        <v>2456379.6</v>
      </c>
      <c r="I11" s="14">
        <v>2602925.7999999998</v>
      </c>
      <c r="J11" s="14">
        <v>2680707</v>
      </c>
      <c r="K11" s="14">
        <v>2778285</v>
      </c>
      <c r="L11" s="14">
        <v>2903019</v>
      </c>
      <c r="M11" s="14">
        <v>2830710.2</v>
      </c>
    </row>
    <row r="12" spans="1:13" ht="21" x14ac:dyDescent="0.25">
      <c r="A12" s="13" t="s">
        <v>59</v>
      </c>
      <c r="B12" s="12" t="s">
        <v>55</v>
      </c>
      <c r="C12" s="15">
        <v>939985.2</v>
      </c>
      <c r="D12" s="15">
        <v>1151902.8999999999</v>
      </c>
      <c r="E12" s="15">
        <v>1472338</v>
      </c>
      <c r="F12" s="15">
        <v>1888893.5</v>
      </c>
      <c r="G12" s="15">
        <v>2016373.6</v>
      </c>
      <c r="H12" s="15">
        <v>2424295.7999999998</v>
      </c>
      <c r="I12" s="15">
        <v>2996215.1</v>
      </c>
      <c r="J12" s="15">
        <v>3293016.6</v>
      </c>
      <c r="K12" s="15">
        <v>3614017.2</v>
      </c>
      <c r="L12" s="15">
        <v>3856600.7</v>
      </c>
      <c r="M12" s="15">
        <v>3860012.1</v>
      </c>
    </row>
    <row r="13" spans="1:13" x14ac:dyDescent="0.25">
      <c r="A13" s="16" t="s">
        <v>60</v>
      </c>
    </row>
    <row r="17" spans="1:1" ht="36" customHeight="1" x14ac:dyDescent="0.35">
      <c r="A17" s="17" t="s">
        <v>61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 xr:uid="{00000000-0004-0000-1200-000000000000}"/>
    <hyperlink ref="C3" r:id="rId2" display="http://stats.oecd.org/OECDStat_Metadata/ShowMetadata.ashx?Dataset=TIVA_2018_C1&amp;Coords=%5bVAR%5d.%5bVALU%5d&amp;ShowOnWeb=true&amp;Lang=en" xr:uid="{00000000-0004-0000-1200-000001000000}"/>
    <hyperlink ref="A13" r:id="rId3" display="https://stats-2.oecd.org/index.aspx?DatasetCode=TIVA_2018_C1" xr:uid="{00000000-0004-0000-12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2"/>
  <sheetViews>
    <sheetView zoomScale="90" zoomScaleNormal="90" workbookViewId="0">
      <pane ySplit="1" topLeftCell="A2" activePane="bottomLeft" state="frozen"/>
      <selection activeCell="A3" sqref="A3:B3"/>
      <selection pane="bottomLeft" activeCell="A3" sqref="A3:B42"/>
    </sheetView>
  </sheetViews>
  <sheetFormatPr baseColWidth="10" defaultRowHeight="15" x14ac:dyDescent="0.25"/>
  <cols>
    <col min="1" max="1" width="4.28515625" customWidth="1"/>
    <col min="2" max="2" width="3.85546875" customWidth="1"/>
    <col min="3" max="44" width="4.7109375" style="1" customWidth="1"/>
  </cols>
  <sheetData>
    <row r="1" spans="1:50" ht="18.75" x14ac:dyDescent="0.3">
      <c r="A1" s="3"/>
      <c r="B1" s="50"/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</row>
    <row r="2" spans="1:50" x14ac:dyDescent="0.25">
      <c r="A2" s="3"/>
      <c r="B2" s="50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25">
      <c r="A3" s="53" t="s">
        <v>2</v>
      </c>
      <c r="B3">
        <v>1</v>
      </c>
      <c r="C3" s="1">
        <f>IF('Puntuaciones Examen'!B3&gt;=0,'Puntuaciones Examen'!B3,0)</f>
        <v>0.25</v>
      </c>
      <c r="D3" s="1">
        <f>IF('Puntuaciones Examen'!C3&gt;=0,'Puntuaciones Examen'!C3,0)</f>
        <v>0.16666666666666669</v>
      </c>
      <c r="E3" s="1">
        <f>IF('Puntuaciones Examen'!D3&gt;=0,'Puntuaciones Examen'!D3,0)</f>
        <v>8.3333333333333343E-2</v>
      </c>
      <c r="F3" s="1">
        <f>IF('Puntuaciones Examen'!E3&gt;=0,'Puntuaciones Examen'!E3,0)</f>
        <v>0</v>
      </c>
      <c r="G3" s="1">
        <f>IF('Puntuaciones Examen'!F3&gt;=0,'Puntuaciones Examen'!F3,0)</f>
        <v>0</v>
      </c>
      <c r="H3" s="1">
        <f>IF('Puntuaciones Examen'!G3&gt;=0,'Puntuaciones Examen'!G3,0)</f>
        <v>0</v>
      </c>
      <c r="I3" s="1">
        <f>IF('Puntuaciones Examen'!H3&gt;=0,'Puntuaciones Examen'!H3,0)</f>
        <v>0</v>
      </c>
      <c r="J3" s="1">
        <f>IF('Puntuaciones Examen'!I3&gt;=0,'Puntuaciones Examen'!I3,0)</f>
        <v>0</v>
      </c>
      <c r="K3" s="1">
        <f>IF('Puntuaciones Examen'!J3&gt;=0,'Puntuaciones Examen'!J3,0)</f>
        <v>0</v>
      </c>
      <c r="L3" s="1">
        <f>IF('Puntuaciones Examen'!K3&gt;=0,'Puntuaciones Examen'!K3,0)</f>
        <v>0</v>
      </c>
      <c r="M3" s="1">
        <f>IF('Puntuaciones Examen'!L3&gt;=0,'Puntuaciones Examen'!L3,0)</f>
        <v>0</v>
      </c>
      <c r="N3" s="1">
        <f>IF('Puntuaciones Examen'!M3&gt;=0,'Puntuaciones Examen'!M3,0)</f>
        <v>0</v>
      </c>
      <c r="O3" s="1">
        <f>IF('Puntuaciones Examen'!N3&gt;=0,'Puntuaciones Examen'!N3,0)</f>
        <v>0</v>
      </c>
      <c r="P3" s="1">
        <f>IF('Puntuaciones Examen'!O3&gt;=0,'Puntuaciones Examen'!O3,0)</f>
        <v>0</v>
      </c>
      <c r="Q3" s="1">
        <f>IF('Puntuaciones Examen'!P3&gt;=0,'Puntuaciones Examen'!P3,0)</f>
        <v>0</v>
      </c>
      <c r="R3" s="1">
        <f>IF('Puntuaciones Examen'!Q3&gt;=0,'Puntuaciones Examen'!Q3,0)</f>
        <v>0</v>
      </c>
      <c r="S3" s="1">
        <f>IF('Puntuaciones Examen'!R3&gt;=0,'Puntuaciones Examen'!R3,0)</f>
        <v>0</v>
      </c>
      <c r="T3" s="1">
        <f>IF('Puntuaciones Examen'!S3&gt;=0,'Puntuaciones Examen'!S3,0)</f>
        <v>0</v>
      </c>
      <c r="U3" s="1">
        <f>IF('Puntuaciones Examen'!T3&gt;=0,'Puntuaciones Examen'!T3,0)</f>
        <v>0</v>
      </c>
      <c r="V3" s="1">
        <f>IF('Puntuaciones Examen'!U3&gt;=0,'Puntuaciones Examen'!U3,0)</f>
        <v>0</v>
      </c>
      <c r="W3" s="1">
        <f>IF('Puntuaciones Examen'!V3&gt;=0,'Puntuaciones Examen'!V3,0)</f>
        <v>0</v>
      </c>
      <c r="X3" s="1">
        <f>IF('Puntuaciones Examen'!W3&gt;=0,'Puntuaciones Examen'!W3,0)</f>
        <v>0</v>
      </c>
      <c r="Y3" s="1">
        <f>IF('Puntuaciones Examen'!X3&gt;=0,'Puntuaciones Examen'!X3,0)</f>
        <v>0</v>
      </c>
      <c r="Z3" s="1">
        <f>IF('Puntuaciones Examen'!Y3&gt;=0,'Puntuaciones Examen'!Y3,0)</f>
        <v>0</v>
      </c>
      <c r="AA3" s="1">
        <f>IF('Puntuaciones Examen'!Z3&gt;=0,'Puntuaciones Examen'!Z3,0)</f>
        <v>0</v>
      </c>
      <c r="AB3" s="1">
        <f>IF('Puntuaciones Examen'!AA3&gt;=0,'Puntuaciones Examen'!AA3,0)</f>
        <v>0</v>
      </c>
      <c r="AC3" s="1">
        <f>IF('Puntuaciones Examen'!AB3&gt;=0,'Puntuaciones Examen'!AB3,0)</f>
        <v>0</v>
      </c>
      <c r="AD3" s="1">
        <f>IF('Puntuaciones Examen'!AC3&gt;=0,'Puntuaciones Examen'!AC3,0)</f>
        <v>0</v>
      </c>
      <c r="AE3" s="1">
        <f>IF('Puntuaciones Examen'!AD3&gt;=0,'Puntuaciones Examen'!AD3,0)</f>
        <v>0</v>
      </c>
      <c r="AF3" s="1">
        <f>IF('Puntuaciones Examen'!AE3&gt;=0,'Puntuaciones Examen'!AE3,0)</f>
        <v>0</v>
      </c>
      <c r="AG3" s="1">
        <f>IF('Puntuaciones Examen'!AF3&gt;=0,'Puntuaciones Examen'!AF3,0)</f>
        <v>0</v>
      </c>
      <c r="AH3" s="1">
        <f>IF('Puntuaciones Examen'!AG3&gt;=0,'Puntuaciones Examen'!AG3,0)</f>
        <v>0</v>
      </c>
      <c r="AI3" s="1">
        <f>IF('Puntuaciones Examen'!AH3&gt;=0,'Puntuaciones Examen'!AH3,0)</f>
        <v>0</v>
      </c>
      <c r="AJ3" s="1">
        <f>IF('Puntuaciones Examen'!AI3&gt;=0,'Puntuaciones Examen'!AI3,0)</f>
        <v>0</v>
      </c>
      <c r="AK3" s="1">
        <f>IF('Puntuaciones Examen'!AJ3&gt;=0,'Puntuaciones Examen'!AJ3,0)</f>
        <v>0</v>
      </c>
      <c r="AL3" s="1">
        <f>IF('Puntuaciones Examen'!AK3&gt;=0,'Puntuaciones Examen'!AK3,0)</f>
        <v>0</v>
      </c>
      <c r="AM3" s="1">
        <f>IF('Puntuaciones Examen'!AL3&gt;=0,'Puntuaciones Examen'!AL3,0)</f>
        <v>0</v>
      </c>
      <c r="AN3" s="1">
        <f>IF('Puntuaciones Examen'!AM3&gt;=0,'Puntuaciones Examen'!AM3,0)</f>
        <v>0</v>
      </c>
      <c r="AO3" s="1">
        <f>IF('Puntuaciones Examen'!AN3&gt;=0,'Puntuaciones Examen'!AN3,0)</f>
        <v>0</v>
      </c>
      <c r="AP3" s="1">
        <f>IF('Puntuaciones Examen'!AO3&gt;=0,'Puntuaciones Examen'!AO3,0)</f>
        <v>0</v>
      </c>
      <c r="AS3" s="1"/>
      <c r="AT3" s="1"/>
    </row>
    <row r="4" spans="1:50" x14ac:dyDescent="0.25">
      <c r="A4" s="53"/>
      <c r="B4">
        <v>2</v>
      </c>
      <c r="C4" s="1">
        <f>IF('Puntuaciones Examen'!B4&gt;=0,'Puntuaciones Examen'!B4,0)</f>
        <v>0.5</v>
      </c>
      <c r="D4" s="1">
        <f>IF('Puntuaciones Examen'!C4&gt;=0,'Puntuaciones Examen'!C4,0)</f>
        <v>0.41666666666666669</v>
      </c>
      <c r="E4" s="1">
        <f>IF('Puntuaciones Examen'!D4&gt;=0,'Puntuaciones Examen'!D4,0)</f>
        <v>0.33333333333333337</v>
      </c>
      <c r="F4" s="1">
        <f>IF('Puntuaciones Examen'!E4&gt;=0,'Puntuaciones Examen'!E4,0)</f>
        <v>0.25</v>
      </c>
      <c r="G4" s="1">
        <f>IF('Puntuaciones Examen'!F4&gt;=0,'Puntuaciones Examen'!F4,0)</f>
        <v>0.16666666666666669</v>
      </c>
      <c r="H4" s="1">
        <f>IF('Puntuaciones Examen'!G4&gt;=0,'Puntuaciones Examen'!G4,0)</f>
        <v>8.3333333333333315E-2</v>
      </c>
      <c r="I4" s="1">
        <f>IF('Puntuaciones Examen'!H4&gt;=0,'Puntuaciones Examen'!H4,0)</f>
        <v>0</v>
      </c>
      <c r="J4" s="1">
        <f>IF('Puntuaciones Examen'!I4&gt;=0,'Puntuaciones Examen'!I4,0)</f>
        <v>0</v>
      </c>
      <c r="K4" s="1">
        <f>IF('Puntuaciones Examen'!J4&gt;=0,'Puntuaciones Examen'!J4,0)</f>
        <v>0</v>
      </c>
      <c r="L4" s="1">
        <f>IF('Puntuaciones Examen'!K4&gt;=0,'Puntuaciones Examen'!K4,0)</f>
        <v>0</v>
      </c>
      <c r="M4" s="1">
        <f>IF('Puntuaciones Examen'!L4&gt;=0,'Puntuaciones Examen'!L4,0)</f>
        <v>0</v>
      </c>
      <c r="N4" s="1">
        <f>IF('Puntuaciones Examen'!M4&gt;=0,'Puntuaciones Examen'!M4,0)</f>
        <v>0</v>
      </c>
      <c r="O4" s="1">
        <f>IF('Puntuaciones Examen'!N4&gt;=0,'Puntuaciones Examen'!N4,0)</f>
        <v>0</v>
      </c>
      <c r="P4" s="1">
        <f>IF('Puntuaciones Examen'!O4&gt;=0,'Puntuaciones Examen'!O4,0)</f>
        <v>0</v>
      </c>
      <c r="Q4" s="1">
        <f>IF('Puntuaciones Examen'!P4&gt;=0,'Puntuaciones Examen'!P4,0)</f>
        <v>0</v>
      </c>
      <c r="R4" s="1">
        <f>IF('Puntuaciones Examen'!Q4&gt;=0,'Puntuaciones Examen'!Q4,0)</f>
        <v>0</v>
      </c>
      <c r="S4" s="1">
        <f>IF('Puntuaciones Examen'!R4&gt;=0,'Puntuaciones Examen'!R4,0)</f>
        <v>0</v>
      </c>
      <c r="T4" s="1">
        <f>IF('Puntuaciones Examen'!S4&gt;=0,'Puntuaciones Examen'!S4,0)</f>
        <v>0</v>
      </c>
      <c r="U4" s="1">
        <f>IF('Puntuaciones Examen'!T4&gt;=0,'Puntuaciones Examen'!T4,0)</f>
        <v>0</v>
      </c>
      <c r="V4" s="1">
        <f>IF('Puntuaciones Examen'!U4&gt;=0,'Puntuaciones Examen'!U4,0)</f>
        <v>0</v>
      </c>
      <c r="W4" s="1">
        <f>IF('Puntuaciones Examen'!V4&gt;=0,'Puntuaciones Examen'!V4,0)</f>
        <v>0</v>
      </c>
      <c r="X4" s="1">
        <f>IF('Puntuaciones Examen'!W4&gt;=0,'Puntuaciones Examen'!W4,0)</f>
        <v>0</v>
      </c>
      <c r="Y4" s="1">
        <f>IF('Puntuaciones Examen'!X4&gt;=0,'Puntuaciones Examen'!X4,0)</f>
        <v>0</v>
      </c>
      <c r="Z4" s="1">
        <f>IF('Puntuaciones Examen'!Y4&gt;=0,'Puntuaciones Examen'!Y4,0)</f>
        <v>0</v>
      </c>
      <c r="AA4" s="1">
        <f>IF('Puntuaciones Examen'!Z4&gt;=0,'Puntuaciones Examen'!Z4,0)</f>
        <v>0</v>
      </c>
      <c r="AB4" s="1">
        <f>IF('Puntuaciones Examen'!AA4&gt;=0,'Puntuaciones Examen'!AA4,0)</f>
        <v>0</v>
      </c>
      <c r="AC4" s="1">
        <f>IF('Puntuaciones Examen'!AB4&gt;=0,'Puntuaciones Examen'!AB4,0)</f>
        <v>0</v>
      </c>
      <c r="AD4" s="1">
        <f>IF('Puntuaciones Examen'!AC4&gt;=0,'Puntuaciones Examen'!AC4,0)</f>
        <v>0</v>
      </c>
      <c r="AE4" s="1">
        <f>IF('Puntuaciones Examen'!AD4&gt;=0,'Puntuaciones Examen'!AD4,0)</f>
        <v>0</v>
      </c>
      <c r="AF4" s="1">
        <f>IF('Puntuaciones Examen'!AE4&gt;=0,'Puntuaciones Examen'!AE4,0)</f>
        <v>0</v>
      </c>
      <c r="AG4" s="1">
        <f>IF('Puntuaciones Examen'!AF4&gt;=0,'Puntuaciones Examen'!AF4,0)</f>
        <v>0</v>
      </c>
      <c r="AH4" s="1">
        <f>IF('Puntuaciones Examen'!AG4&gt;=0,'Puntuaciones Examen'!AG4,0)</f>
        <v>0</v>
      </c>
      <c r="AI4" s="1">
        <f>IF('Puntuaciones Examen'!AH4&gt;=0,'Puntuaciones Examen'!AH4,0)</f>
        <v>0</v>
      </c>
      <c r="AJ4" s="1">
        <f>IF('Puntuaciones Examen'!AI4&gt;=0,'Puntuaciones Examen'!AI4,0)</f>
        <v>0</v>
      </c>
      <c r="AK4" s="1">
        <f>IF('Puntuaciones Examen'!AJ4&gt;=0,'Puntuaciones Examen'!AJ4,0)</f>
        <v>0</v>
      </c>
      <c r="AL4" s="1">
        <f>IF('Puntuaciones Examen'!AK4&gt;=0,'Puntuaciones Examen'!AK4,0)</f>
        <v>0</v>
      </c>
      <c r="AM4" s="1">
        <f>IF('Puntuaciones Examen'!AL4&gt;=0,'Puntuaciones Examen'!AL4,0)</f>
        <v>0</v>
      </c>
      <c r="AN4" s="1">
        <f>IF('Puntuaciones Examen'!AM4&gt;=0,'Puntuaciones Examen'!AM4,0)</f>
        <v>0</v>
      </c>
      <c r="AO4" s="1">
        <f>IF('Puntuaciones Examen'!AN4&gt;=0,'Puntuaciones Examen'!AN4,0)</f>
        <v>0</v>
      </c>
      <c r="AS4" s="1"/>
      <c r="AT4" s="1"/>
    </row>
    <row r="5" spans="1:50" x14ac:dyDescent="0.25">
      <c r="A5" s="53"/>
      <c r="B5">
        <v>3</v>
      </c>
      <c r="C5" s="1">
        <f>IF('Puntuaciones Examen'!B5&gt;=0,'Puntuaciones Examen'!B5,0)</f>
        <v>0.75</v>
      </c>
      <c r="D5" s="1">
        <f>IF('Puntuaciones Examen'!C5&gt;=0,'Puntuaciones Examen'!C5,0)</f>
        <v>0.66666666666666663</v>
      </c>
      <c r="E5" s="1">
        <f>IF('Puntuaciones Examen'!D5&gt;=0,'Puntuaciones Examen'!D5,0)</f>
        <v>0.58333333333333337</v>
      </c>
      <c r="F5" s="1">
        <f>IF('Puntuaciones Examen'!E5&gt;=0,'Puntuaciones Examen'!E5,0)</f>
        <v>0.5</v>
      </c>
      <c r="G5" s="1">
        <f>IF('Puntuaciones Examen'!F5&gt;=0,'Puntuaciones Examen'!F5,0)</f>
        <v>0.41666666666666669</v>
      </c>
      <c r="H5" s="1">
        <f>IF('Puntuaciones Examen'!G5&gt;=0,'Puntuaciones Examen'!G5,0)</f>
        <v>0.33333333333333331</v>
      </c>
      <c r="I5" s="1">
        <f>IF('Puntuaciones Examen'!H5&gt;=0,'Puntuaciones Examen'!H5,0)</f>
        <v>0.25</v>
      </c>
      <c r="J5" s="1">
        <f>IF('Puntuaciones Examen'!I5&gt;=0,'Puntuaciones Examen'!I5,0)</f>
        <v>0.16666666666666663</v>
      </c>
      <c r="K5" s="1">
        <f>IF('Puntuaciones Examen'!J5&gt;=0,'Puntuaciones Examen'!J5,0)</f>
        <v>8.333333333333337E-2</v>
      </c>
      <c r="L5" s="1">
        <f>IF('Puntuaciones Examen'!K5&gt;=0,'Puntuaciones Examen'!K5,0)</f>
        <v>0</v>
      </c>
      <c r="M5" s="1">
        <f>IF('Puntuaciones Examen'!L5&gt;=0,'Puntuaciones Examen'!L5,0)</f>
        <v>0</v>
      </c>
      <c r="N5" s="1">
        <f>IF('Puntuaciones Examen'!M5&gt;=0,'Puntuaciones Examen'!M5,0)</f>
        <v>0</v>
      </c>
      <c r="O5" s="1">
        <f>IF('Puntuaciones Examen'!N5&gt;=0,'Puntuaciones Examen'!N5,0)</f>
        <v>0</v>
      </c>
      <c r="P5" s="1">
        <f>IF('Puntuaciones Examen'!O5&gt;=0,'Puntuaciones Examen'!O5,0)</f>
        <v>0</v>
      </c>
      <c r="Q5" s="1">
        <f>IF('Puntuaciones Examen'!P5&gt;=0,'Puntuaciones Examen'!P5,0)</f>
        <v>0</v>
      </c>
      <c r="R5" s="1">
        <f>IF('Puntuaciones Examen'!Q5&gt;=0,'Puntuaciones Examen'!Q5,0)</f>
        <v>0</v>
      </c>
      <c r="S5" s="1">
        <f>IF('Puntuaciones Examen'!R5&gt;=0,'Puntuaciones Examen'!R5,0)</f>
        <v>0</v>
      </c>
      <c r="T5" s="1">
        <f>IF('Puntuaciones Examen'!S5&gt;=0,'Puntuaciones Examen'!S5,0)</f>
        <v>0</v>
      </c>
      <c r="U5" s="1">
        <f>IF('Puntuaciones Examen'!T5&gt;=0,'Puntuaciones Examen'!T5,0)</f>
        <v>0</v>
      </c>
      <c r="V5" s="1">
        <f>IF('Puntuaciones Examen'!U5&gt;=0,'Puntuaciones Examen'!U5,0)</f>
        <v>0</v>
      </c>
      <c r="W5" s="1">
        <f>IF('Puntuaciones Examen'!V5&gt;=0,'Puntuaciones Examen'!V5,0)</f>
        <v>0</v>
      </c>
      <c r="X5" s="1">
        <f>IF('Puntuaciones Examen'!W5&gt;=0,'Puntuaciones Examen'!W5,0)</f>
        <v>0</v>
      </c>
      <c r="Y5" s="1">
        <f>IF('Puntuaciones Examen'!X5&gt;=0,'Puntuaciones Examen'!X5,0)</f>
        <v>0</v>
      </c>
      <c r="Z5" s="1">
        <f>IF('Puntuaciones Examen'!Y5&gt;=0,'Puntuaciones Examen'!Y5,0)</f>
        <v>0</v>
      </c>
      <c r="AA5" s="1">
        <f>IF('Puntuaciones Examen'!Z5&gt;=0,'Puntuaciones Examen'!Z5,0)</f>
        <v>0</v>
      </c>
      <c r="AB5" s="1">
        <f>IF('Puntuaciones Examen'!AA5&gt;=0,'Puntuaciones Examen'!AA5,0)</f>
        <v>0</v>
      </c>
      <c r="AC5" s="1">
        <f>IF('Puntuaciones Examen'!AB5&gt;=0,'Puntuaciones Examen'!AB5,0)</f>
        <v>0</v>
      </c>
      <c r="AD5" s="1">
        <f>IF('Puntuaciones Examen'!AC5&gt;=0,'Puntuaciones Examen'!AC5,0)</f>
        <v>0</v>
      </c>
      <c r="AE5" s="1">
        <f>IF('Puntuaciones Examen'!AD5&gt;=0,'Puntuaciones Examen'!AD5,0)</f>
        <v>0</v>
      </c>
      <c r="AF5" s="1">
        <f>IF('Puntuaciones Examen'!AE5&gt;=0,'Puntuaciones Examen'!AE5,0)</f>
        <v>0</v>
      </c>
      <c r="AG5" s="1">
        <f>IF('Puntuaciones Examen'!AF5&gt;=0,'Puntuaciones Examen'!AF5,0)</f>
        <v>0</v>
      </c>
      <c r="AH5" s="1">
        <f>IF('Puntuaciones Examen'!AG5&gt;=0,'Puntuaciones Examen'!AG5,0)</f>
        <v>0</v>
      </c>
      <c r="AI5" s="1">
        <f>IF('Puntuaciones Examen'!AH5&gt;=0,'Puntuaciones Examen'!AH5,0)</f>
        <v>0</v>
      </c>
      <c r="AJ5" s="1">
        <f>IF('Puntuaciones Examen'!AI5&gt;=0,'Puntuaciones Examen'!AI5,0)</f>
        <v>0</v>
      </c>
      <c r="AK5" s="1">
        <f>IF('Puntuaciones Examen'!AJ5&gt;=0,'Puntuaciones Examen'!AJ5,0)</f>
        <v>0</v>
      </c>
      <c r="AL5" s="1">
        <f>IF('Puntuaciones Examen'!AK5&gt;=0,'Puntuaciones Examen'!AK5,0)</f>
        <v>0</v>
      </c>
      <c r="AM5" s="1">
        <f>IF('Puntuaciones Examen'!AL5&gt;=0,'Puntuaciones Examen'!AL5,0)</f>
        <v>0</v>
      </c>
      <c r="AN5" s="1">
        <f>IF('Puntuaciones Examen'!AM5&gt;=0,'Puntuaciones Examen'!AM5,0)</f>
        <v>0</v>
      </c>
      <c r="AS5" s="1"/>
      <c r="AT5" s="1"/>
    </row>
    <row r="6" spans="1:50" x14ac:dyDescent="0.25">
      <c r="A6" s="53"/>
      <c r="B6">
        <v>4</v>
      </c>
      <c r="C6" s="1">
        <f>IF('Puntuaciones Examen'!B6&gt;=0,'Puntuaciones Examen'!B6,0)</f>
        <v>1</v>
      </c>
      <c r="D6" s="1">
        <f>IF('Puntuaciones Examen'!C6&gt;=0,'Puntuaciones Examen'!C6,0)</f>
        <v>0.91666666666666663</v>
      </c>
      <c r="E6" s="1">
        <f>IF('Puntuaciones Examen'!D6&gt;=0,'Puntuaciones Examen'!D6,0)</f>
        <v>0.83333333333333337</v>
      </c>
      <c r="F6" s="1">
        <f>IF('Puntuaciones Examen'!E6&gt;=0,'Puntuaciones Examen'!E6,0)</f>
        <v>0.75</v>
      </c>
      <c r="G6" s="1">
        <f>IF('Puntuaciones Examen'!F6&gt;=0,'Puntuaciones Examen'!F6,0)</f>
        <v>0.66666666666666674</v>
      </c>
      <c r="H6" s="1">
        <f>IF('Puntuaciones Examen'!G6&gt;=0,'Puntuaciones Examen'!G6,0)</f>
        <v>0.58333333333333326</v>
      </c>
      <c r="I6" s="1">
        <f>IF('Puntuaciones Examen'!H6&gt;=0,'Puntuaciones Examen'!H6,0)</f>
        <v>0.5</v>
      </c>
      <c r="J6" s="1">
        <f>IF('Puntuaciones Examen'!I6&gt;=0,'Puntuaciones Examen'!I6,0)</f>
        <v>0.41666666666666663</v>
      </c>
      <c r="K6" s="1">
        <f>IF('Puntuaciones Examen'!J6&gt;=0,'Puntuaciones Examen'!J6,0)</f>
        <v>0.33333333333333337</v>
      </c>
      <c r="L6" s="1">
        <f>IF('Puntuaciones Examen'!K6&gt;=0,'Puntuaciones Examen'!K6,0)</f>
        <v>0.25</v>
      </c>
      <c r="M6" s="1">
        <f>IF('Puntuaciones Examen'!L6&gt;=0,'Puntuaciones Examen'!L6,0)</f>
        <v>0.16666666666666663</v>
      </c>
      <c r="N6" s="1">
        <f>IF('Puntuaciones Examen'!M6&gt;=0,'Puntuaciones Examen'!M6,0)</f>
        <v>8.333333333333337E-2</v>
      </c>
      <c r="O6" s="1">
        <f>IF('Puntuaciones Examen'!N6&gt;=0,'Puntuaciones Examen'!N6,0)</f>
        <v>0</v>
      </c>
      <c r="P6" s="1">
        <f>IF('Puntuaciones Examen'!O6&gt;=0,'Puntuaciones Examen'!O6,0)</f>
        <v>0</v>
      </c>
      <c r="Q6" s="1">
        <f>IF('Puntuaciones Examen'!P6&gt;=0,'Puntuaciones Examen'!P6,0)</f>
        <v>0</v>
      </c>
      <c r="R6" s="1">
        <f>IF('Puntuaciones Examen'!Q6&gt;=0,'Puntuaciones Examen'!Q6,0)</f>
        <v>0</v>
      </c>
      <c r="S6" s="1">
        <f>IF('Puntuaciones Examen'!R6&gt;=0,'Puntuaciones Examen'!R6,0)</f>
        <v>0</v>
      </c>
      <c r="T6" s="1">
        <f>IF('Puntuaciones Examen'!S6&gt;=0,'Puntuaciones Examen'!S6,0)</f>
        <v>0</v>
      </c>
      <c r="U6" s="1">
        <f>IF('Puntuaciones Examen'!T6&gt;=0,'Puntuaciones Examen'!T6,0)</f>
        <v>0</v>
      </c>
      <c r="V6" s="1">
        <f>IF('Puntuaciones Examen'!U6&gt;=0,'Puntuaciones Examen'!U6,0)</f>
        <v>0</v>
      </c>
      <c r="W6" s="1">
        <f>IF('Puntuaciones Examen'!V6&gt;=0,'Puntuaciones Examen'!V6,0)</f>
        <v>0</v>
      </c>
      <c r="X6" s="1">
        <f>IF('Puntuaciones Examen'!W6&gt;=0,'Puntuaciones Examen'!W6,0)</f>
        <v>0</v>
      </c>
      <c r="Y6" s="1">
        <f>IF('Puntuaciones Examen'!X6&gt;=0,'Puntuaciones Examen'!X6,0)</f>
        <v>0</v>
      </c>
      <c r="Z6" s="1">
        <f>IF('Puntuaciones Examen'!Y6&gt;=0,'Puntuaciones Examen'!Y6,0)</f>
        <v>0</v>
      </c>
      <c r="AA6" s="1">
        <f>IF('Puntuaciones Examen'!Z6&gt;=0,'Puntuaciones Examen'!Z6,0)</f>
        <v>0</v>
      </c>
      <c r="AB6" s="1">
        <f>IF('Puntuaciones Examen'!AA6&gt;=0,'Puntuaciones Examen'!AA6,0)</f>
        <v>0</v>
      </c>
      <c r="AC6" s="1">
        <f>IF('Puntuaciones Examen'!AB6&gt;=0,'Puntuaciones Examen'!AB6,0)</f>
        <v>0</v>
      </c>
      <c r="AD6" s="1">
        <f>IF('Puntuaciones Examen'!AC6&gt;=0,'Puntuaciones Examen'!AC6,0)</f>
        <v>0</v>
      </c>
      <c r="AE6" s="1">
        <f>IF('Puntuaciones Examen'!AD6&gt;=0,'Puntuaciones Examen'!AD6,0)</f>
        <v>0</v>
      </c>
      <c r="AF6" s="1">
        <f>IF('Puntuaciones Examen'!AE6&gt;=0,'Puntuaciones Examen'!AE6,0)</f>
        <v>0</v>
      </c>
      <c r="AG6" s="1">
        <f>IF('Puntuaciones Examen'!AF6&gt;=0,'Puntuaciones Examen'!AF6,0)</f>
        <v>0</v>
      </c>
      <c r="AH6" s="1">
        <f>IF('Puntuaciones Examen'!AG6&gt;=0,'Puntuaciones Examen'!AG6,0)</f>
        <v>0</v>
      </c>
      <c r="AI6" s="1">
        <f>IF('Puntuaciones Examen'!AH6&gt;=0,'Puntuaciones Examen'!AH6,0)</f>
        <v>0</v>
      </c>
      <c r="AJ6" s="1">
        <f>IF('Puntuaciones Examen'!AI6&gt;=0,'Puntuaciones Examen'!AI6,0)</f>
        <v>0</v>
      </c>
      <c r="AK6" s="1">
        <f>IF('Puntuaciones Examen'!AJ6&gt;=0,'Puntuaciones Examen'!AJ6,0)</f>
        <v>0</v>
      </c>
      <c r="AL6" s="1">
        <f>IF('Puntuaciones Examen'!AK6&gt;=0,'Puntuaciones Examen'!AK6,0)</f>
        <v>0</v>
      </c>
      <c r="AM6" s="1">
        <f>IF('Puntuaciones Examen'!AL6&gt;=0,'Puntuaciones Examen'!AL6,0)</f>
        <v>0</v>
      </c>
      <c r="AS6" s="1"/>
      <c r="AT6" s="1"/>
    </row>
    <row r="7" spans="1:50" x14ac:dyDescent="0.25">
      <c r="A7" s="53"/>
      <c r="B7">
        <v>5</v>
      </c>
      <c r="C7" s="1">
        <f>IF('Puntuaciones Examen'!B7&gt;=0,'Puntuaciones Examen'!B7,0)</f>
        <v>1.25</v>
      </c>
      <c r="D7" s="1">
        <f>IF('Puntuaciones Examen'!C7&gt;=0,'Puntuaciones Examen'!C7,0)</f>
        <v>1.1666666666666667</v>
      </c>
      <c r="E7" s="1">
        <f>IF('Puntuaciones Examen'!D7&gt;=0,'Puntuaciones Examen'!D7,0)</f>
        <v>1.0833333333333333</v>
      </c>
      <c r="F7" s="1">
        <f>IF('Puntuaciones Examen'!E7&gt;=0,'Puntuaciones Examen'!E7,0)</f>
        <v>1</v>
      </c>
      <c r="G7" s="1">
        <f>IF('Puntuaciones Examen'!F7&gt;=0,'Puntuaciones Examen'!F7,0)</f>
        <v>0.91666666666666674</v>
      </c>
      <c r="H7" s="1">
        <f>IF('Puntuaciones Examen'!G7&gt;=0,'Puntuaciones Examen'!G7,0)</f>
        <v>0.83333333333333326</v>
      </c>
      <c r="I7" s="1">
        <f>IF('Puntuaciones Examen'!H7&gt;=0,'Puntuaciones Examen'!H7,0)</f>
        <v>0.75</v>
      </c>
      <c r="J7" s="1">
        <f>IF('Puntuaciones Examen'!I7&gt;=0,'Puntuaciones Examen'!I7,0)</f>
        <v>0.66666666666666663</v>
      </c>
      <c r="K7" s="1">
        <f>IF('Puntuaciones Examen'!J7&gt;=0,'Puntuaciones Examen'!J7,0)</f>
        <v>0.58333333333333337</v>
      </c>
      <c r="L7" s="1">
        <f>IF('Puntuaciones Examen'!K7&gt;=0,'Puntuaciones Examen'!K7,0)</f>
        <v>0.5</v>
      </c>
      <c r="M7" s="1">
        <f>IF('Puntuaciones Examen'!L7&gt;=0,'Puntuaciones Examen'!L7,0)</f>
        <v>0.41666666666666663</v>
      </c>
      <c r="N7" s="1">
        <f>IF('Puntuaciones Examen'!M7&gt;=0,'Puntuaciones Examen'!M7,0)</f>
        <v>0.33333333333333337</v>
      </c>
      <c r="O7" s="1">
        <f>IF('Puntuaciones Examen'!N7&gt;=0,'Puntuaciones Examen'!N7,0)</f>
        <v>0.25</v>
      </c>
      <c r="P7" s="1">
        <f>IF('Puntuaciones Examen'!O7&gt;=0,'Puntuaciones Examen'!O7,0)</f>
        <v>0.16666666666666674</v>
      </c>
      <c r="Q7" s="1">
        <f>IF('Puntuaciones Examen'!P7&gt;=0,'Puntuaciones Examen'!P7,0)</f>
        <v>8.3333333333333259E-2</v>
      </c>
      <c r="R7" s="1">
        <f>IF('Puntuaciones Examen'!Q7&gt;=0,'Puntuaciones Examen'!Q7,0)</f>
        <v>0</v>
      </c>
      <c r="S7" s="1">
        <f>IF('Puntuaciones Examen'!R7&gt;=0,'Puntuaciones Examen'!R7,0)</f>
        <v>0</v>
      </c>
      <c r="T7" s="1">
        <f>IF('Puntuaciones Examen'!S7&gt;=0,'Puntuaciones Examen'!S7,0)</f>
        <v>0</v>
      </c>
      <c r="U7" s="1">
        <f>IF('Puntuaciones Examen'!T7&gt;=0,'Puntuaciones Examen'!T7,0)</f>
        <v>0</v>
      </c>
      <c r="V7" s="1">
        <f>IF('Puntuaciones Examen'!U7&gt;=0,'Puntuaciones Examen'!U7,0)</f>
        <v>0</v>
      </c>
      <c r="W7" s="1">
        <f>IF('Puntuaciones Examen'!V7&gt;=0,'Puntuaciones Examen'!V7,0)</f>
        <v>0</v>
      </c>
      <c r="X7" s="1">
        <f>IF('Puntuaciones Examen'!W7&gt;=0,'Puntuaciones Examen'!W7,0)</f>
        <v>0</v>
      </c>
      <c r="Y7" s="1">
        <f>IF('Puntuaciones Examen'!X7&gt;=0,'Puntuaciones Examen'!X7,0)</f>
        <v>0</v>
      </c>
      <c r="Z7" s="1">
        <f>IF('Puntuaciones Examen'!Y7&gt;=0,'Puntuaciones Examen'!Y7,0)</f>
        <v>0</v>
      </c>
      <c r="AA7" s="1">
        <f>IF('Puntuaciones Examen'!Z7&gt;=0,'Puntuaciones Examen'!Z7,0)</f>
        <v>0</v>
      </c>
      <c r="AB7" s="1">
        <f>IF('Puntuaciones Examen'!AA7&gt;=0,'Puntuaciones Examen'!AA7,0)</f>
        <v>0</v>
      </c>
      <c r="AC7" s="1">
        <f>IF('Puntuaciones Examen'!AB7&gt;=0,'Puntuaciones Examen'!AB7,0)</f>
        <v>0</v>
      </c>
      <c r="AD7" s="1">
        <f>IF('Puntuaciones Examen'!AC7&gt;=0,'Puntuaciones Examen'!AC7,0)</f>
        <v>0</v>
      </c>
      <c r="AE7" s="1">
        <f>IF('Puntuaciones Examen'!AD7&gt;=0,'Puntuaciones Examen'!AD7,0)</f>
        <v>0</v>
      </c>
      <c r="AF7" s="1">
        <f>IF('Puntuaciones Examen'!AE7&gt;=0,'Puntuaciones Examen'!AE7,0)</f>
        <v>0</v>
      </c>
      <c r="AG7" s="1">
        <f>IF('Puntuaciones Examen'!AF7&gt;=0,'Puntuaciones Examen'!AF7,0)</f>
        <v>0</v>
      </c>
      <c r="AH7" s="1">
        <f>IF('Puntuaciones Examen'!AG7&gt;=0,'Puntuaciones Examen'!AG7,0)</f>
        <v>0</v>
      </c>
      <c r="AI7" s="1">
        <f>IF('Puntuaciones Examen'!AH7&gt;=0,'Puntuaciones Examen'!AH7,0)</f>
        <v>0</v>
      </c>
      <c r="AJ7" s="1">
        <f>IF('Puntuaciones Examen'!AI7&gt;=0,'Puntuaciones Examen'!AI7,0)</f>
        <v>0</v>
      </c>
      <c r="AK7" s="1">
        <f>IF('Puntuaciones Examen'!AJ7&gt;=0,'Puntuaciones Examen'!AJ7,0)</f>
        <v>0</v>
      </c>
      <c r="AL7" s="1">
        <f>IF('Puntuaciones Examen'!AK7&gt;=0,'Puntuaciones Examen'!AK7,0)</f>
        <v>0</v>
      </c>
      <c r="AS7" s="1"/>
      <c r="AT7" s="1"/>
    </row>
    <row r="8" spans="1:50" x14ac:dyDescent="0.25">
      <c r="A8" s="53"/>
      <c r="B8">
        <v>6</v>
      </c>
      <c r="C8" s="1">
        <f>IF('Puntuaciones Examen'!B8&gt;=0,'Puntuaciones Examen'!B8,0)</f>
        <v>1.5</v>
      </c>
      <c r="D8" s="1">
        <f>IF('Puntuaciones Examen'!C8&gt;=0,'Puntuaciones Examen'!C8,0)</f>
        <v>1.4166666666666667</v>
      </c>
      <c r="E8" s="1">
        <f>IF('Puntuaciones Examen'!D8&gt;=0,'Puntuaciones Examen'!D8,0)</f>
        <v>1.3333333333333333</v>
      </c>
      <c r="F8" s="1">
        <f>IF('Puntuaciones Examen'!E8&gt;=0,'Puntuaciones Examen'!E8,0)</f>
        <v>1.25</v>
      </c>
      <c r="G8" s="1">
        <f>IF('Puntuaciones Examen'!F8&gt;=0,'Puntuaciones Examen'!F8,0)</f>
        <v>1.1666666666666667</v>
      </c>
      <c r="H8" s="1">
        <f>IF('Puntuaciones Examen'!G8&gt;=0,'Puntuaciones Examen'!G8,0)</f>
        <v>1.0833333333333333</v>
      </c>
      <c r="I8" s="1">
        <f>IF('Puntuaciones Examen'!H8&gt;=0,'Puntuaciones Examen'!H8,0)</f>
        <v>1</v>
      </c>
      <c r="J8" s="1">
        <f>IF('Puntuaciones Examen'!I8&gt;=0,'Puntuaciones Examen'!I8,0)</f>
        <v>0.91666666666666663</v>
      </c>
      <c r="K8" s="1">
        <f>IF('Puntuaciones Examen'!J8&gt;=0,'Puntuaciones Examen'!J8,0)</f>
        <v>0.83333333333333337</v>
      </c>
      <c r="L8" s="1">
        <f>IF('Puntuaciones Examen'!K8&gt;=0,'Puntuaciones Examen'!K8,0)</f>
        <v>0.75</v>
      </c>
      <c r="M8" s="1">
        <f>IF('Puntuaciones Examen'!L8&gt;=0,'Puntuaciones Examen'!L8,0)</f>
        <v>0.66666666666666663</v>
      </c>
      <c r="N8" s="1">
        <f>IF('Puntuaciones Examen'!M8&gt;=0,'Puntuaciones Examen'!M8,0)</f>
        <v>0.58333333333333337</v>
      </c>
      <c r="O8" s="1">
        <f>IF('Puntuaciones Examen'!N8&gt;=0,'Puntuaciones Examen'!N8,0)</f>
        <v>0.5</v>
      </c>
      <c r="P8" s="1">
        <f>IF('Puntuaciones Examen'!O8&gt;=0,'Puntuaciones Examen'!O8,0)</f>
        <v>0.4166666666666668</v>
      </c>
      <c r="Q8" s="1">
        <f>IF('Puntuaciones Examen'!P8&gt;=0,'Puntuaciones Examen'!P8,0)</f>
        <v>0.33333333333333326</v>
      </c>
      <c r="R8" s="1">
        <f>IF('Puntuaciones Examen'!Q8&gt;=0,'Puntuaciones Examen'!Q8,0)</f>
        <v>0.25</v>
      </c>
      <c r="S8" s="1">
        <f>IF('Puntuaciones Examen'!R8&gt;=0,'Puntuaciones Examen'!R8,0)</f>
        <v>0.16666666666666674</v>
      </c>
      <c r="T8" s="1">
        <f>IF('Puntuaciones Examen'!S8&gt;=0,'Puntuaciones Examen'!S8,0)</f>
        <v>8.3333333333333259E-2</v>
      </c>
      <c r="U8" s="1">
        <f>IF('Puntuaciones Examen'!T8&gt;=0,'Puntuaciones Examen'!T8,0)</f>
        <v>0</v>
      </c>
      <c r="V8" s="1">
        <f>IF('Puntuaciones Examen'!U8&gt;=0,'Puntuaciones Examen'!U8,0)</f>
        <v>0</v>
      </c>
      <c r="W8" s="1">
        <f>IF('Puntuaciones Examen'!V8&gt;=0,'Puntuaciones Examen'!V8,0)</f>
        <v>0</v>
      </c>
      <c r="X8" s="1">
        <f>IF('Puntuaciones Examen'!W8&gt;=0,'Puntuaciones Examen'!W8,0)</f>
        <v>0</v>
      </c>
      <c r="Y8" s="1">
        <f>IF('Puntuaciones Examen'!X8&gt;=0,'Puntuaciones Examen'!X8,0)</f>
        <v>0</v>
      </c>
      <c r="Z8" s="1">
        <f>IF('Puntuaciones Examen'!Y8&gt;=0,'Puntuaciones Examen'!Y8,0)</f>
        <v>0</v>
      </c>
      <c r="AA8" s="1">
        <f>IF('Puntuaciones Examen'!Z8&gt;=0,'Puntuaciones Examen'!Z8,0)</f>
        <v>0</v>
      </c>
      <c r="AB8" s="1">
        <f>IF('Puntuaciones Examen'!AA8&gt;=0,'Puntuaciones Examen'!AA8,0)</f>
        <v>0</v>
      </c>
      <c r="AC8" s="1">
        <f>IF('Puntuaciones Examen'!AB8&gt;=0,'Puntuaciones Examen'!AB8,0)</f>
        <v>0</v>
      </c>
      <c r="AD8" s="1">
        <f>IF('Puntuaciones Examen'!AC8&gt;=0,'Puntuaciones Examen'!AC8,0)</f>
        <v>0</v>
      </c>
      <c r="AE8" s="1">
        <f>IF('Puntuaciones Examen'!AD8&gt;=0,'Puntuaciones Examen'!AD8,0)</f>
        <v>0</v>
      </c>
      <c r="AF8" s="1">
        <f>IF('Puntuaciones Examen'!AE8&gt;=0,'Puntuaciones Examen'!AE8,0)</f>
        <v>0</v>
      </c>
      <c r="AG8" s="1">
        <f>IF('Puntuaciones Examen'!AF8&gt;=0,'Puntuaciones Examen'!AF8,0)</f>
        <v>0</v>
      </c>
      <c r="AH8" s="1">
        <f>IF('Puntuaciones Examen'!AG8&gt;=0,'Puntuaciones Examen'!AG8,0)</f>
        <v>0</v>
      </c>
      <c r="AI8" s="1">
        <f>IF('Puntuaciones Examen'!AH8&gt;=0,'Puntuaciones Examen'!AH8,0)</f>
        <v>0</v>
      </c>
      <c r="AJ8" s="1">
        <f>IF('Puntuaciones Examen'!AI8&gt;=0,'Puntuaciones Examen'!AI8,0)</f>
        <v>0</v>
      </c>
      <c r="AK8" s="1">
        <f>IF('Puntuaciones Examen'!AJ8&gt;=0,'Puntuaciones Examen'!AJ8,0)</f>
        <v>0</v>
      </c>
      <c r="AS8" s="1"/>
      <c r="AT8" s="1"/>
    </row>
    <row r="9" spans="1:50" x14ac:dyDescent="0.25">
      <c r="A9" s="53"/>
      <c r="B9">
        <v>7</v>
      </c>
      <c r="C9" s="1">
        <f>IF('Puntuaciones Examen'!B9&gt;=0,'Puntuaciones Examen'!B9,0)</f>
        <v>1.75</v>
      </c>
      <c r="D9" s="1">
        <f>IF('Puntuaciones Examen'!C9&gt;=0,'Puntuaciones Examen'!C9,0)</f>
        <v>1.6666666666666667</v>
      </c>
      <c r="E9" s="1">
        <f>IF('Puntuaciones Examen'!D9&gt;=0,'Puntuaciones Examen'!D9,0)</f>
        <v>1.5833333333333333</v>
      </c>
      <c r="F9" s="1">
        <f>IF('Puntuaciones Examen'!E9&gt;=0,'Puntuaciones Examen'!E9,0)</f>
        <v>1.5</v>
      </c>
      <c r="G9" s="1">
        <f>IF('Puntuaciones Examen'!F9&gt;=0,'Puntuaciones Examen'!F9,0)</f>
        <v>1.4166666666666667</v>
      </c>
      <c r="H9" s="1">
        <f>IF('Puntuaciones Examen'!G9&gt;=0,'Puntuaciones Examen'!G9,0)</f>
        <v>1.3333333333333333</v>
      </c>
      <c r="I9" s="1">
        <f>IF('Puntuaciones Examen'!H9&gt;=0,'Puntuaciones Examen'!H9,0)</f>
        <v>1.25</v>
      </c>
      <c r="J9" s="1">
        <f>IF('Puntuaciones Examen'!I9&gt;=0,'Puntuaciones Examen'!I9,0)</f>
        <v>1.1666666666666665</v>
      </c>
      <c r="K9" s="1">
        <f>IF('Puntuaciones Examen'!J9&gt;=0,'Puntuaciones Examen'!J9,0)</f>
        <v>1.0833333333333335</v>
      </c>
      <c r="L9" s="1">
        <f>IF('Puntuaciones Examen'!K9&gt;=0,'Puntuaciones Examen'!K9,0)</f>
        <v>1</v>
      </c>
      <c r="M9" s="1">
        <f>IF('Puntuaciones Examen'!L9&gt;=0,'Puntuaciones Examen'!L9,0)</f>
        <v>0.91666666666666663</v>
      </c>
      <c r="N9" s="1">
        <f>IF('Puntuaciones Examen'!M9&gt;=0,'Puntuaciones Examen'!M9,0)</f>
        <v>0.83333333333333337</v>
      </c>
      <c r="O9" s="1">
        <f>IF('Puntuaciones Examen'!N9&gt;=0,'Puntuaciones Examen'!N9,0)</f>
        <v>0.75</v>
      </c>
      <c r="P9" s="1">
        <f>IF('Puntuaciones Examen'!O9&gt;=0,'Puntuaciones Examen'!O9,0)</f>
        <v>0.66666666666666674</v>
      </c>
      <c r="Q9" s="1">
        <f>IF('Puntuaciones Examen'!P9&gt;=0,'Puntuaciones Examen'!P9,0)</f>
        <v>0.58333333333333326</v>
      </c>
      <c r="R9" s="1">
        <f>IF('Puntuaciones Examen'!Q9&gt;=0,'Puntuaciones Examen'!Q9,0)</f>
        <v>0.5</v>
      </c>
      <c r="S9" s="1">
        <f>IF('Puntuaciones Examen'!R9&gt;=0,'Puntuaciones Examen'!R9,0)</f>
        <v>0.4166666666666668</v>
      </c>
      <c r="T9" s="1">
        <f>IF('Puntuaciones Examen'!S9&gt;=0,'Puntuaciones Examen'!S9,0)</f>
        <v>0.33333333333333326</v>
      </c>
      <c r="U9" s="1">
        <f>IF('Puntuaciones Examen'!T9&gt;=0,'Puntuaciones Examen'!T9,0)</f>
        <v>0.25</v>
      </c>
      <c r="V9" s="1">
        <f>IF('Puntuaciones Examen'!U9&gt;=0,'Puntuaciones Examen'!U9,0)</f>
        <v>0.16666666666666674</v>
      </c>
      <c r="W9" s="1">
        <f>IF('Puntuaciones Examen'!V9&gt;=0,'Puntuaciones Examen'!V9,0)</f>
        <v>8.3333333333333259E-2</v>
      </c>
      <c r="X9" s="1">
        <f>IF('Puntuaciones Examen'!W9&gt;=0,'Puntuaciones Examen'!W9,0)</f>
        <v>0</v>
      </c>
      <c r="Y9" s="1">
        <f>IF('Puntuaciones Examen'!X9&gt;=0,'Puntuaciones Examen'!X9,0)</f>
        <v>0</v>
      </c>
      <c r="Z9" s="1">
        <f>IF('Puntuaciones Examen'!Y9&gt;=0,'Puntuaciones Examen'!Y9,0)</f>
        <v>0</v>
      </c>
      <c r="AA9" s="1">
        <f>IF('Puntuaciones Examen'!Z9&gt;=0,'Puntuaciones Examen'!Z9,0)</f>
        <v>0</v>
      </c>
      <c r="AB9" s="1">
        <f>IF('Puntuaciones Examen'!AA9&gt;=0,'Puntuaciones Examen'!AA9,0)</f>
        <v>0</v>
      </c>
      <c r="AC9" s="1">
        <f>IF('Puntuaciones Examen'!AB9&gt;=0,'Puntuaciones Examen'!AB9,0)</f>
        <v>0</v>
      </c>
      <c r="AD9" s="1">
        <f>IF('Puntuaciones Examen'!AC9&gt;=0,'Puntuaciones Examen'!AC9,0)</f>
        <v>0</v>
      </c>
      <c r="AE9" s="1">
        <f>IF('Puntuaciones Examen'!AD9&gt;=0,'Puntuaciones Examen'!AD9,0)</f>
        <v>0</v>
      </c>
      <c r="AF9" s="1">
        <f>IF('Puntuaciones Examen'!AE9&gt;=0,'Puntuaciones Examen'!AE9,0)</f>
        <v>0</v>
      </c>
      <c r="AG9" s="1">
        <f>IF('Puntuaciones Examen'!AF9&gt;=0,'Puntuaciones Examen'!AF9,0)</f>
        <v>0</v>
      </c>
      <c r="AH9" s="1">
        <f>IF('Puntuaciones Examen'!AG9&gt;=0,'Puntuaciones Examen'!AG9,0)</f>
        <v>0</v>
      </c>
      <c r="AI9" s="1">
        <f>IF('Puntuaciones Examen'!AH9&gt;=0,'Puntuaciones Examen'!AH9,0)</f>
        <v>0</v>
      </c>
      <c r="AJ9" s="1">
        <f>IF('Puntuaciones Examen'!AI9&gt;=0,'Puntuaciones Examen'!AI9,0)</f>
        <v>0</v>
      </c>
      <c r="AS9" s="1"/>
      <c r="AT9" s="1"/>
    </row>
    <row r="10" spans="1:50" x14ac:dyDescent="0.25">
      <c r="A10" s="53"/>
      <c r="B10">
        <v>8</v>
      </c>
      <c r="C10" s="1">
        <f>IF('Puntuaciones Examen'!B10&gt;=0,'Puntuaciones Examen'!B10,0)</f>
        <v>2</v>
      </c>
      <c r="D10" s="1">
        <f>IF('Puntuaciones Examen'!C10&gt;=0,'Puntuaciones Examen'!C10,0)</f>
        <v>1.9166666666666667</v>
      </c>
      <c r="E10" s="1">
        <f>IF('Puntuaciones Examen'!D10&gt;=0,'Puntuaciones Examen'!D10,0)</f>
        <v>1.8333333333333333</v>
      </c>
      <c r="F10" s="1">
        <f>IF('Puntuaciones Examen'!E10&gt;=0,'Puntuaciones Examen'!E10,0)</f>
        <v>1.75</v>
      </c>
      <c r="G10" s="1">
        <f>IF('Puntuaciones Examen'!F10&gt;=0,'Puntuaciones Examen'!F10,0)</f>
        <v>1.6666666666666667</v>
      </c>
      <c r="H10" s="1">
        <f>IF('Puntuaciones Examen'!G10&gt;=0,'Puntuaciones Examen'!G10,0)</f>
        <v>1.5833333333333333</v>
      </c>
      <c r="I10" s="1">
        <f>IF('Puntuaciones Examen'!H10&gt;=0,'Puntuaciones Examen'!H10,0)</f>
        <v>1.5</v>
      </c>
      <c r="J10" s="1">
        <f>IF('Puntuaciones Examen'!I10&gt;=0,'Puntuaciones Examen'!I10,0)</f>
        <v>1.4166666666666665</v>
      </c>
      <c r="K10" s="1">
        <f>IF('Puntuaciones Examen'!J10&gt;=0,'Puntuaciones Examen'!J10,0)</f>
        <v>1.3333333333333335</v>
      </c>
      <c r="L10" s="1">
        <f>IF('Puntuaciones Examen'!K10&gt;=0,'Puntuaciones Examen'!K10,0)</f>
        <v>1.25</v>
      </c>
      <c r="M10" s="1">
        <f>IF('Puntuaciones Examen'!L10&gt;=0,'Puntuaciones Examen'!L10,0)</f>
        <v>1.1666666666666665</v>
      </c>
      <c r="N10" s="1">
        <f>IF('Puntuaciones Examen'!M10&gt;=0,'Puntuaciones Examen'!M10,0)</f>
        <v>1.0833333333333335</v>
      </c>
      <c r="O10" s="1">
        <f>IF('Puntuaciones Examen'!N10&gt;=0,'Puntuaciones Examen'!N10,0)</f>
        <v>1</v>
      </c>
      <c r="P10" s="1">
        <f>IF('Puntuaciones Examen'!O10&gt;=0,'Puntuaciones Examen'!O10,0)</f>
        <v>0.91666666666666674</v>
      </c>
      <c r="Q10" s="1">
        <f>IF('Puntuaciones Examen'!P10&gt;=0,'Puntuaciones Examen'!P10,0)</f>
        <v>0.83333333333333326</v>
      </c>
      <c r="R10" s="1">
        <f>IF('Puntuaciones Examen'!Q10&gt;=0,'Puntuaciones Examen'!Q10,0)</f>
        <v>0.75</v>
      </c>
      <c r="S10" s="1">
        <f>IF('Puntuaciones Examen'!R10&gt;=0,'Puntuaciones Examen'!R10,0)</f>
        <v>0.66666666666666674</v>
      </c>
      <c r="T10" s="1">
        <f>IF('Puntuaciones Examen'!S10&gt;=0,'Puntuaciones Examen'!S10,0)</f>
        <v>0.58333333333333326</v>
      </c>
      <c r="U10" s="1">
        <f>IF('Puntuaciones Examen'!T10&gt;=0,'Puntuaciones Examen'!T10,0)</f>
        <v>0.5</v>
      </c>
      <c r="V10" s="1">
        <f>IF('Puntuaciones Examen'!U10&gt;=0,'Puntuaciones Examen'!U10,0)</f>
        <v>0.4166666666666668</v>
      </c>
      <c r="W10" s="1">
        <f>IF('Puntuaciones Examen'!V10&gt;=0,'Puntuaciones Examen'!V10,0)</f>
        <v>0.33333333333333326</v>
      </c>
      <c r="X10" s="1">
        <f>IF('Puntuaciones Examen'!W10&gt;=0,'Puntuaciones Examen'!W10,0)</f>
        <v>0.25</v>
      </c>
      <c r="Y10" s="1">
        <f>IF('Puntuaciones Examen'!X10&gt;=0,'Puntuaciones Examen'!X10,0)</f>
        <v>0.16666666666666674</v>
      </c>
      <c r="Z10" s="1">
        <f>IF('Puntuaciones Examen'!Y10&gt;=0,'Puntuaciones Examen'!Y10,0)</f>
        <v>8.3333333333333259E-2</v>
      </c>
      <c r="AA10" s="1">
        <f>IF('Puntuaciones Examen'!Z10&gt;=0,'Puntuaciones Examen'!Z10,0)</f>
        <v>0</v>
      </c>
      <c r="AB10" s="1">
        <f>IF('Puntuaciones Examen'!AA10&gt;=0,'Puntuaciones Examen'!AA10,0)</f>
        <v>0</v>
      </c>
      <c r="AC10" s="1">
        <f>IF('Puntuaciones Examen'!AB10&gt;=0,'Puntuaciones Examen'!AB10,0)</f>
        <v>0</v>
      </c>
      <c r="AD10" s="1">
        <f>IF('Puntuaciones Examen'!AC10&gt;=0,'Puntuaciones Examen'!AC10,0)</f>
        <v>0</v>
      </c>
      <c r="AE10" s="1">
        <f>IF('Puntuaciones Examen'!AD10&gt;=0,'Puntuaciones Examen'!AD10,0)</f>
        <v>0</v>
      </c>
      <c r="AF10" s="1">
        <f>IF('Puntuaciones Examen'!AE10&gt;=0,'Puntuaciones Examen'!AE10,0)</f>
        <v>0</v>
      </c>
      <c r="AG10" s="1">
        <f>IF('Puntuaciones Examen'!AF10&gt;=0,'Puntuaciones Examen'!AF10,0)</f>
        <v>0</v>
      </c>
      <c r="AH10" s="1">
        <f>IF('Puntuaciones Examen'!AG10&gt;=0,'Puntuaciones Examen'!AG10,0)</f>
        <v>0</v>
      </c>
      <c r="AI10" s="1">
        <f>IF('Puntuaciones Examen'!AH10&gt;=0,'Puntuaciones Examen'!AH10,0)</f>
        <v>0</v>
      </c>
      <c r="AS10" s="1"/>
      <c r="AT10" s="1"/>
    </row>
    <row r="11" spans="1:50" x14ac:dyDescent="0.25">
      <c r="A11" s="53"/>
      <c r="B11">
        <v>9</v>
      </c>
      <c r="C11" s="1">
        <f>IF('Puntuaciones Examen'!B11&gt;=0,'Puntuaciones Examen'!B11,0)</f>
        <v>2.25</v>
      </c>
      <c r="D11" s="1">
        <f>IF('Puntuaciones Examen'!C11&gt;=0,'Puntuaciones Examen'!C11,0)</f>
        <v>2.1666666666666665</v>
      </c>
      <c r="E11" s="1">
        <f>IF('Puntuaciones Examen'!D11&gt;=0,'Puntuaciones Examen'!D11,0)</f>
        <v>2.0833333333333335</v>
      </c>
      <c r="F11" s="1">
        <f>IF('Puntuaciones Examen'!E11&gt;=0,'Puntuaciones Examen'!E11,0)</f>
        <v>2</v>
      </c>
      <c r="G11" s="1">
        <f>IF('Puntuaciones Examen'!F11&gt;=0,'Puntuaciones Examen'!F11,0)</f>
        <v>1.9166666666666667</v>
      </c>
      <c r="H11" s="1">
        <f>IF('Puntuaciones Examen'!G11&gt;=0,'Puntuaciones Examen'!G11,0)</f>
        <v>1.8333333333333333</v>
      </c>
      <c r="I11" s="1">
        <f>IF('Puntuaciones Examen'!H11&gt;=0,'Puntuaciones Examen'!H11,0)</f>
        <v>1.75</v>
      </c>
      <c r="J11" s="1">
        <f>IF('Puntuaciones Examen'!I11&gt;=0,'Puntuaciones Examen'!I11,0)</f>
        <v>1.6666666666666665</v>
      </c>
      <c r="K11" s="1">
        <f>IF('Puntuaciones Examen'!J11&gt;=0,'Puntuaciones Examen'!J11,0)</f>
        <v>1.5833333333333335</v>
      </c>
      <c r="L11" s="1">
        <f>IF('Puntuaciones Examen'!K11&gt;=0,'Puntuaciones Examen'!K11,0)</f>
        <v>1.5</v>
      </c>
      <c r="M11" s="1">
        <f>IF('Puntuaciones Examen'!L11&gt;=0,'Puntuaciones Examen'!L11,0)</f>
        <v>1.4166666666666665</v>
      </c>
      <c r="N11" s="1">
        <f>IF('Puntuaciones Examen'!M11&gt;=0,'Puntuaciones Examen'!M11,0)</f>
        <v>1.3333333333333335</v>
      </c>
      <c r="O11" s="1">
        <f>IF('Puntuaciones Examen'!N11&gt;=0,'Puntuaciones Examen'!N11,0)</f>
        <v>1.25</v>
      </c>
      <c r="P11" s="1">
        <f>IF('Puntuaciones Examen'!O11&gt;=0,'Puntuaciones Examen'!O11,0)</f>
        <v>1.1666666666666667</v>
      </c>
      <c r="Q11" s="1">
        <f>IF('Puntuaciones Examen'!P11&gt;=0,'Puntuaciones Examen'!P11,0)</f>
        <v>1.0833333333333333</v>
      </c>
      <c r="R11" s="1">
        <f>IF('Puntuaciones Examen'!Q11&gt;=0,'Puntuaciones Examen'!Q11,0)</f>
        <v>1</v>
      </c>
      <c r="S11" s="1">
        <f>IF('Puntuaciones Examen'!R11&gt;=0,'Puntuaciones Examen'!R11,0)</f>
        <v>0.91666666666666674</v>
      </c>
      <c r="T11" s="1">
        <f>IF('Puntuaciones Examen'!S11&gt;=0,'Puntuaciones Examen'!S11,0)</f>
        <v>0.83333333333333326</v>
      </c>
      <c r="U11" s="1">
        <f>IF('Puntuaciones Examen'!T11&gt;=0,'Puntuaciones Examen'!T11,0)</f>
        <v>0.75</v>
      </c>
      <c r="V11" s="1">
        <f>IF('Puntuaciones Examen'!U11&gt;=0,'Puntuaciones Examen'!U11,0)</f>
        <v>0.66666666666666674</v>
      </c>
      <c r="W11" s="1">
        <f>IF('Puntuaciones Examen'!V11&gt;=0,'Puntuaciones Examen'!V11,0)</f>
        <v>0.58333333333333326</v>
      </c>
      <c r="X11" s="1">
        <f>IF('Puntuaciones Examen'!W11&gt;=0,'Puntuaciones Examen'!W11,0)</f>
        <v>0.5</v>
      </c>
      <c r="Y11" s="1">
        <f>IF('Puntuaciones Examen'!X11&gt;=0,'Puntuaciones Examen'!X11,0)</f>
        <v>0.4166666666666668</v>
      </c>
      <c r="Z11" s="1">
        <f>IF('Puntuaciones Examen'!Y11&gt;=0,'Puntuaciones Examen'!Y11,0)</f>
        <v>0.33333333333333326</v>
      </c>
      <c r="AA11" s="1">
        <f>IF('Puntuaciones Examen'!Z11&gt;=0,'Puntuaciones Examen'!Z11,0)</f>
        <v>0.25</v>
      </c>
      <c r="AB11" s="1">
        <f>IF('Puntuaciones Examen'!AA11&gt;=0,'Puntuaciones Examen'!AA11,0)</f>
        <v>0.16666666666666652</v>
      </c>
      <c r="AC11" s="1">
        <f>IF('Puntuaciones Examen'!AB11&gt;=0,'Puntuaciones Examen'!AB11,0)</f>
        <v>8.3333333333333481E-2</v>
      </c>
      <c r="AD11" s="1">
        <f>IF('Puntuaciones Examen'!AC11&gt;=0,'Puntuaciones Examen'!AC11,0)</f>
        <v>0</v>
      </c>
      <c r="AE11" s="1">
        <f>IF('Puntuaciones Examen'!AD11&gt;=0,'Puntuaciones Examen'!AD11,0)</f>
        <v>0</v>
      </c>
      <c r="AF11" s="1">
        <f>IF('Puntuaciones Examen'!AE11&gt;=0,'Puntuaciones Examen'!AE11,0)</f>
        <v>0</v>
      </c>
      <c r="AG11" s="1">
        <f>IF('Puntuaciones Examen'!AF11&gt;=0,'Puntuaciones Examen'!AF11,0)</f>
        <v>0</v>
      </c>
      <c r="AH11" s="1">
        <f>IF('Puntuaciones Examen'!AG11&gt;=0,'Puntuaciones Examen'!AG11,0)</f>
        <v>0</v>
      </c>
      <c r="AS11" s="1"/>
      <c r="AT11" s="1"/>
    </row>
    <row r="12" spans="1:50" x14ac:dyDescent="0.25">
      <c r="A12" s="53"/>
      <c r="B12">
        <v>10</v>
      </c>
      <c r="C12" s="1">
        <f>IF('Puntuaciones Examen'!B12&gt;=0,'Puntuaciones Examen'!B12,0)</f>
        <v>2.5</v>
      </c>
      <c r="D12" s="1">
        <f>IF('Puntuaciones Examen'!C12&gt;=0,'Puntuaciones Examen'!C12,0)</f>
        <v>2.4166666666666665</v>
      </c>
      <c r="E12" s="1">
        <f>IF('Puntuaciones Examen'!D12&gt;=0,'Puntuaciones Examen'!D12,0)</f>
        <v>2.3333333333333335</v>
      </c>
      <c r="F12" s="1">
        <f>IF('Puntuaciones Examen'!E12&gt;=0,'Puntuaciones Examen'!E12,0)</f>
        <v>2.25</v>
      </c>
      <c r="G12" s="1">
        <f>IF('Puntuaciones Examen'!F12&gt;=0,'Puntuaciones Examen'!F12,0)</f>
        <v>2.1666666666666665</v>
      </c>
      <c r="H12" s="1">
        <f>IF('Puntuaciones Examen'!G12&gt;=0,'Puntuaciones Examen'!G12,0)</f>
        <v>2.0833333333333335</v>
      </c>
      <c r="I12" s="1">
        <f>IF('Puntuaciones Examen'!H12&gt;=0,'Puntuaciones Examen'!H12,0)</f>
        <v>2</v>
      </c>
      <c r="J12" s="1">
        <f>IF('Puntuaciones Examen'!I12&gt;=0,'Puntuaciones Examen'!I12,0)</f>
        <v>1.9166666666666665</v>
      </c>
      <c r="K12" s="1">
        <f>IF('Puntuaciones Examen'!J12&gt;=0,'Puntuaciones Examen'!J12,0)</f>
        <v>1.8333333333333335</v>
      </c>
      <c r="L12" s="1">
        <f>IF('Puntuaciones Examen'!K12&gt;=0,'Puntuaciones Examen'!K12,0)</f>
        <v>1.75</v>
      </c>
      <c r="M12" s="1">
        <f>IF('Puntuaciones Examen'!L12&gt;=0,'Puntuaciones Examen'!L12,0)</f>
        <v>1.6666666666666665</v>
      </c>
      <c r="N12" s="1">
        <f>IF('Puntuaciones Examen'!M12&gt;=0,'Puntuaciones Examen'!M12,0)</f>
        <v>1.5833333333333335</v>
      </c>
      <c r="O12" s="1">
        <f>IF('Puntuaciones Examen'!N12&gt;=0,'Puntuaciones Examen'!N12,0)</f>
        <v>1.5</v>
      </c>
      <c r="P12" s="1">
        <f>IF('Puntuaciones Examen'!O12&gt;=0,'Puntuaciones Examen'!O12,0)</f>
        <v>1.4166666666666667</v>
      </c>
      <c r="Q12" s="1">
        <f>IF('Puntuaciones Examen'!P12&gt;=0,'Puntuaciones Examen'!P12,0)</f>
        <v>1.3333333333333333</v>
      </c>
      <c r="R12" s="1">
        <f>IF('Puntuaciones Examen'!Q12&gt;=0,'Puntuaciones Examen'!Q12,0)</f>
        <v>1.25</v>
      </c>
      <c r="S12" s="1">
        <f>IF('Puntuaciones Examen'!R12&gt;=0,'Puntuaciones Examen'!R12,0)</f>
        <v>1.1666666666666667</v>
      </c>
      <c r="T12" s="1">
        <f>IF('Puntuaciones Examen'!S12&gt;=0,'Puntuaciones Examen'!S12,0)</f>
        <v>1.0833333333333333</v>
      </c>
      <c r="U12" s="1">
        <f>IF('Puntuaciones Examen'!T12&gt;=0,'Puntuaciones Examen'!T12,0)</f>
        <v>1</v>
      </c>
      <c r="V12" s="1">
        <f>IF('Puntuaciones Examen'!U12&gt;=0,'Puntuaciones Examen'!U12,0)</f>
        <v>0.91666666666666674</v>
      </c>
      <c r="W12" s="1">
        <f>IF('Puntuaciones Examen'!V12&gt;=0,'Puntuaciones Examen'!V12,0)</f>
        <v>0.83333333333333326</v>
      </c>
      <c r="X12" s="1">
        <f>IF('Puntuaciones Examen'!W12&gt;=0,'Puntuaciones Examen'!W12,0)</f>
        <v>0.75</v>
      </c>
      <c r="Y12" s="1">
        <f>IF('Puntuaciones Examen'!X12&gt;=0,'Puntuaciones Examen'!X12,0)</f>
        <v>0.66666666666666674</v>
      </c>
      <c r="Z12" s="1">
        <f>IF('Puntuaciones Examen'!Y12&gt;=0,'Puntuaciones Examen'!Y12,0)</f>
        <v>0.58333333333333326</v>
      </c>
      <c r="AA12" s="1">
        <f>IF('Puntuaciones Examen'!Z12&gt;=0,'Puntuaciones Examen'!Z12,0)</f>
        <v>0.5</v>
      </c>
      <c r="AB12" s="1">
        <f>IF('Puntuaciones Examen'!AA12&gt;=0,'Puntuaciones Examen'!AA12,0)</f>
        <v>0.41666666666666652</v>
      </c>
      <c r="AC12" s="1">
        <f>IF('Puntuaciones Examen'!AB12&gt;=0,'Puntuaciones Examen'!AB12,0)</f>
        <v>0.33333333333333348</v>
      </c>
      <c r="AD12" s="1">
        <f>IF('Puntuaciones Examen'!AC12&gt;=0,'Puntuaciones Examen'!AC12,0)</f>
        <v>0.25</v>
      </c>
      <c r="AE12" s="1">
        <f>IF('Puntuaciones Examen'!AD12&gt;=0,'Puntuaciones Examen'!AD12,0)</f>
        <v>0.16666666666666652</v>
      </c>
      <c r="AF12" s="1">
        <f>IF('Puntuaciones Examen'!AE12&gt;=0,'Puntuaciones Examen'!AE12,0)</f>
        <v>8.3333333333333481E-2</v>
      </c>
      <c r="AG12" s="1">
        <f>IF('Puntuaciones Examen'!AF12&gt;=0,'Puntuaciones Examen'!AF12,0)</f>
        <v>0</v>
      </c>
      <c r="AS12" s="1"/>
      <c r="AT12" s="1"/>
    </row>
    <row r="13" spans="1:50" x14ac:dyDescent="0.25">
      <c r="A13" s="53"/>
      <c r="B13">
        <v>11</v>
      </c>
      <c r="C13" s="1">
        <f>IF('Puntuaciones Examen'!B13&gt;=0,'Puntuaciones Examen'!B13,0)</f>
        <v>2.75</v>
      </c>
      <c r="D13" s="1">
        <f>IF('Puntuaciones Examen'!C13&gt;=0,'Puntuaciones Examen'!C13,0)</f>
        <v>2.6666666666666665</v>
      </c>
      <c r="E13" s="1">
        <f>IF('Puntuaciones Examen'!D13&gt;=0,'Puntuaciones Examen'!D13,0)</f>
        <v>2.5833333333333335</v>
      </c>
      <c r="F13" s="1">
        <f>IF('Puntuaciones Examen'!E13&gt;=0,'Puntuaciones Examen'!E13,0)</f>
        <v>2.5</v>
      </c>
      <c r="G13" s="1">
        <f>IF('Puntuaciones Examen'!F13&gt;=0,'Puntuaciones Examen'!F13,0)</f>
        <v>2.4166666666666665</v>
      </c>
      <c r="H13" s="1">
        <f>IF('Puntuaciones Examen'!G13&gt;=0,'Puntuaciones Examen'!G13,0)</f>
        <v>2.3333333333333335</v>
      </c>
      <c r="I13" s="1">
        <f>IF('Puntuaciones Examen'!H13&gt;=0,'Puntuaciones Examen'!H13,0)</f>
        <v>2.25</v>
      </c>
      <c r="J13" s="1">
        <f>IF('Puntuaciones Examen'!I13&gt;=0,'Puntuaciones Examen'!I13,0)</f>
        <v>2.1666666666666665</v>
      </c>
      <c r="K13" s="1">
        <f>IF('Puntuaciones Examen'!J13&gt;=0,'Puntuaciones Examen'!J13,0)</f>
        <v>2.0833333333333335</v>
      </c>
      <c r="L13" s="1">
        <f>IF('Puntuaciones Examen'!K13&gt;=0,'Puntuaciones Examen'!K13,0)</f>
        <v>2</v>
      </c>
      <c r="M13" s="1">
        <f>IF('Puntuaciones Examen'!L13&gt;=0,'Puntuaciones Examen'!L13,0)</f>
        <v>1.9166666666666665</v>
      </c>
      <c r="N13" s="1">
        <f>IF('Puntuaciones Examen'!M13&gt;=0,'Puntuaciones Examen'!M13,0)</f>
        <v>1.8333333333333335</v>
      </c>
      <c r="O13" s="1">
        <f>IF('Puntuaciones Examen'!N13&gt;=0,'Puntuaciones Examen'!N13,0)</f>
        <v>1.75</v>
      </c>
      <c r="P13" s="1">
        <f>IF('Puntuaciones Examen'!O13&gt;=0,'Puntuaciones Examen'!O13,0)</f>
        <v>1.6666666666666667</v>
      </c>
      <c r="Q13" s="1">
        <f>IF('Puntuaciones Examen'!P13&gt;=0,'Puntuaciones Examen'!P13,0)</f>
        <v>1.5833333333333333</v>
      </c>
      <c r="R13" s="1">
        <f>IF('Puntuaciones Examen'!Q13&gt;=0,'Puntuaciones Examen'!Q13,0)</f>
        <v>1.5</v>
      </c>
      <c r="S13" s="1">
        <f>IF('Puntuaciones Examen'!R13&gt;=0,'Puntuaciones Examen'!R13,0)</f>
        <v>1.4166666666666667</v>
      </c>
      <c r="T13" s="1">
        <f>IF('Puntuaciones Examen'!S13&gt;=0,'Puntuaciones Examen'!S13,0)</f>
        <v>1.3333333333333333</v>
      </c>
      <c r="U13" s="1">
        <f>IF('Puntuaciones Examen'!T13&gt;=0,'Puntuaciones Examen'!T13,0)</f>
        <v>1.25</v>
      </c>
      <c r="V13" s="1">
        <f>IF('Puntuaciones Examen'!U13&gt;=0,'Puntuaciones Examen'!U13,0)</f>
        <v>1.1666666666666667</v>
      </c>
      <c r="W13" s="1">
        <f>IF('Puntuaciones Examen'!V13&gt;=0,'Puntuaciones Examen'!V13,0)</f>
        <v>1.0833333333333333</v>
      </c>
      <c r="X13" s="1">
        <f>IF('Puntuaciones Examen'!W13&gt;=0,'Puntuaciones Examen'!W13,0)</f>
        <v>1</v>
      </c>
      <c r="Y13" s="1">
        <f>IF('Puntuaciones Examen'!X13&gt;=0,'Puntuaciones Examen'!X13,0)</f>
        <v>0.91666666666666674</v>
      </c>
      <c r="Z13" s="1">
        <f>IF('Puntuaciones Examen'!Y13&gt;=0,'Puntuaciones Examen'!Y13,0)</f>
        <v>0.83333333333333326</v>
      </c>
      <c r="AA13" s="1">
        <f>IF('Puntuaciones Examen'!Z13&gt;=0,'Puntuaciones Examen'!Z13,0)</f>
        <v>0.75</v>
      </c>
      <c r="AB13" s="1">
        <f>IF('Puntuaciones Examen'!AA13&gt;=0,'Puntuaciones Examen'!AA13,0)</f>
        <v>0.66666666666666652</v>
      </c>
      <c r="AC13" s="1">
        <f>IF('Puntuaciones Examen'!AB13&gt;=0,'Puntuaciones Examen'!AB13,0)</f>
        <v>0.58333333333333348</v>
      </c>
      <c r="AD13" s="1">
        <f>IF('Puntuaciones Examen'!AC13&gt;=0,'Puntuaciones Examen'!AC13,0)</f>
        <v>0.5</v>
      </c>
      <c r="AE13" s="1">
        <f>IF('Puntuaciones Examen'!AD13&gt;=0,'Puntuaciones Examen'!AD13,0)</f>
        <v>0.41666666666666652</v>
      </c>
      <c r="AF13" s="1">
        <f>IF('Puntuaciones Examen'!AE13&gt;=0,'Puntuaciones Examen'!AE13,0)</f>
        <v>0.33333333333333348</v>
      </c>
      <c r="AS13" s="1"/>
      <c r="AT13" s="1"/>
    </row>
    <row r="14" spans="1:50" x14ac:dyDescent="0.25">
      <c r="A14" s="53"/>
      <c r="B14">
        <v>12</v>
      </c>
      <c r="C14" s="1">
        <f>IF('Puntuaciones Examen'!B14&gt;=0,'Puntuaciones Examen'!B14,0)</f>
        <v>3</v>
      </c>
      <c r="D14" s="1">
        <f>IF('Puntuaciones Examen'!C14&gt;=0,'Puntuaciones Examen'!C14,0)</f>
        <v>2.9166666666666665</v>
      </c>
      <c r="E14" s="1">
        <f>IF('Puntuaciones Examen'!D14&gt;=0,'Puntuaciones Examen'!D14,0)</f>
        <v>2.8333333333333335</v>
      </c>
      <c r="F14" s="1">
        <f>IF('Puntuaciones Examen'!E14&gt;=0,'Puntuaciones Examen'!E14,0)</f>
        <v>2.75</v>
      </c>
      <c r="G14" s="1">
        <f>IF('Puntuaciones Examen'!F14&gt;=0,'Puntuaciones Examen'!F14,0)</f>
        <v>2.6666666666666665</v>
      </c>
      <c r="H14" s="1">
        <f>IF('Puntuaciones Examen'!G14&gt;=0,'Puntuaciones Examen'!G14,0)</f>
        <v>2.5833333333333335</v>
      </c>
      <c r="I14" s="1">
        <f>IF('Puntuaciones Examen'!H14&gt;=0,'Puntuaciones Examen'!H14,0)</f>
        <v>2.5</v>
      </c>
      <c r="J14" s="1">
        <f>IF('Puntuaciones Examen'!I14&gt;=0,'Puntuaciones Examen'!I14,0)</f>
        <v>2.4166666666666665</v>
      </c>
      <c r="K14" s="1">
        <f>IF('Puntuaciones Examen'!J14&gt;=0,'Puntuaciones Examen'!J14,0)</f>
        <v>2.3333333333333335</v>
      </c>
      <c r="L14" s="1">
        <f>IF('Puntuaciones Examen'!K14&gt;=0,'Puntuaciones Examen'!K14,0)</f>
        <v>2.25</v>
      </c>
      <c r="M14" s="1">
        <f>IF('Puntuaciones Examen'!L14&gt;=0,'Puntuaciones Examen'!L14,0)</f>
        <v>2.1666666666666665</v>
      </c>
      <c r="N14" s="1">
        <f>IF('Puntuaciones Examen'!M14&gt;=0,'Puntuaciones Examen'!M14,0)</f>
        <v>2.0833333333333335</v>
      </c>
      <c r="O14" s="1">
        <f>IF('Puntuaciones Examen'!N14&gt;=0,'Puntuaciones Examen'!N14,0)</f>
        <v>2</v>
      </c>
      <c r="P14" s="1">
        <f>IF('Puntuaciones Examen'!O14&gt;=0,'Puntuaciones Examen'!O14,0)</f>
        <v>1.9166666666666667</v>
      </c>
      <c r="Q14" s="1">
        <f>IF('Puntuaciones Examen'!P14&gt;=0,'Puntuaciones Examen'!P14,0)</f>
        <v>1.8333333333333333</v>
      </c>
      <c r="R14" s="1">
        <f>IF('Puntuaciones Examen'!Q14&gt;=0,'Puntuaciones Examen'!Q14,0)</f>
        <v>1.75</v>
      </c>
      <c r="S14" s="1">
        <f>IF('Puntuaciones Examen'!R14&gt;=0,'Puntuaciones Examen'!R14,0)</f>
        <v>1.6666666666666667</v>
      </c>
      <c r="T14" s="1">
        <f>IF('Puntuaciones Examen'!S14&gt;=0,'Puntuaciones Examen'!S14,0)</f>
        <v>1.5833333333333333</v>
      </c>
      <c r="U14" s="1">
        <f>IF('Puntuaciones Examen'!T14&gt;=0,'Puntuaciones Examen'!T14,0)</f>
        <v>1.5</v>
      </c>
      <c r="V14" s="1">
        <f>IF('Puntuaciones Examen'!U14&gt;=0,'Puntuaciones Examen'!U14,0)</f>
        <v>1.4166666666666667</v>
      </c>
      <c r="W14" s="1">
        <f>IF('Puntuaciones Examen'!V14&gt;=0,'Puntuaciones Examen'!V14,0)</f>
        <v>1.3333333333333333</v>
      </c>
      <c r="X14" s="1">
        <f>IF('Puntuaciones Examen'!W14&gt;=0,'Puntuaciones Examen'!W14,0)</f>
        <v>1.25</v>
      </c>
      <c r="Y14" s="1">
        <f>IF('Puntuaciones Examen'!X14&gt;=0,'Puntuaciones Examen'!X14,0)</f>
        <v>1.1666666666666667</v>
      </c>
      <c r="Z14" s="1">
        <f>IF('Puntuaciones Examen'!Y14&gt;=0,'Puntuaciones Examen'!Y14,0)</f>
        <v>1.0833333333333333</v>
      </c>
      <c r="AA14" s="1">
        <f>IF('Puntuaciones Examen'!Z14&gt;=0,'Puntuaciones Examen'!Z14,0)</f>
        <v>1</v>
      </c>
      <c r="AB14" s="1">
        <f>IF('Puntuaciones Examen'!AA14&gt;=0,'Puntuaciones Examen'!AA14,0)</f>
        <v>0.91666666666666641</v>
      </c>
      <c r="AC14" s="1">
        <f>IF('Puntuaciones Examen'!AB14&gt;=0,'Puntuaciones Examen'!AB14,0)</f>
        <v>0.83333333333333359</v>
      </c>
      <c r="AD14" s="1">
        <f>IF('Puntuaciones Examen'!AC14&gt;=0,'Puntuaciones Examen'!AC14,0)</f>
        <v>0.75</v>
      </c>
      <c r="AE14" s="1">
        <f>IF('Puntuaciones Examen'!AD14&gt;=0,'Puntuaciones Examen'!AD14,0)</f>
        <v>0.66666666666666652</v>
      </c>
      <c r="AS14" s="1"/>
      <c r="AT14" s="1"/>
    </row>
    <row r="15" spans="1:50" x14ac:dyDescent="0.25">
      <c r="A15" s="53"/>
      <c r="B15">
        <v>13</v>
      </c>
      <c r="C15" s="1">
        <f>IF('Puntuaciones Examen'!B15&gt;=0,'Puntuaciones Examen'!B15,0)</f>
        <v>3.25</v>
      </c>
      <c r="D15" s="1">
        <f>IF('Puntuaciones Examen'!C15&gt;=0,'Puntuaciones Examen'!C15,0)</f>
        <v>3.1666666666666665</v>
      </c>
      <c r="E15" s="1">
        <f>IF('Puntuaciones Examen'!D15&gt;=0,'Puntuaciones Examen'!D15,0)</f>
        <v>3.0833333333333335</v>
      </c>
      <c r="F15" s="1">
        <f>IF('Puntuaciones Examen'!E15&gt;=0,'Puntuaciones Examen'!E15,0)</f>
        <v>3</v>
      </c>
      <c r="G15" s="1">
        <f>IF('Puntuaciones Examen'!F15&gt;=0,'Puntuaciones Examen'!F15,0)</f>
        <v>2.9166666666666665</v>
      </c>
      <c r="H15" s="1">
        <f>IF('Puntuaciones Examen'!G15&gt;=0,'Puntuaciones Examen'!G15,0)</f>
        <v>2.8333333333333335</v>
      </c>
      <c r="I15" s="1">
        <f>IF('Puntuaciones Examen'!H15&gt;=0,'Puntuaciones Examen'!H15,0)</f>
        <v>2.75</v>
      </c>
      <c r="J15" s="1">
        <f>IF('Puntuaciones Examen'!I15&gt;=0,'Puntuaciones Examen'!I15,0)</f>
        <v>2.6666666666666665</v>
      </c>
      <c r="K15" s="1">
        <f>IF('Puntuaciones Examen'!J15&gt;=0,'Puntuaciones Examen'!J15,0)</f>
        <v>2.5833333333333335</v>
      </c>
      <c r="L15" s="1">
        <f>IF('Puntuaciones Examen'!K15&gt;=0,'Puntuaciones Examen'!K15,0)</f>
        <v>2.5</v>
      </c>
      <c r="M15" s="1">
        <f>IF('Puntuaciones Examen'!L15&gt;=0,'Puntuaciones Examen'!L15,0)</f>
        <v>2.4166666666666665</v>
      </c>
      <c r="N15" s="1">
        <f>IF('Puntuaciones Examen'!M15&gt;=0,'Puntuaciones Examen'!M15,0)</f>
        <v>2.3333333333333335</v>
      </c>
      <c r="O15" s="1">
        <f>IF('Puntuaciones Examen'!N15&gt;=0,'Puntuaciones Examen'!N15,0)</f>
        <v>2.25</v>
      </c>
      <c r="P15" s="1">
        <f>IF('Puntuaciones Examen'!O15&gt;=0,'Puntuaciones Examen'!O15,0)</f>
        <v>2.166666666666667</v>
      </c>
      <c r="Q15" s="1">
        <f>IF('Puntuaciones Examen'!P15&gt;=0,'Puntuaciones Examen'!P15,0)</f>
        <v>2.083333333333333</v>
      </c>
      <c r="R15" s="1">
        <f>IF('Puntuaciones Examen'!Q15&gt;=0,'Puntuaciones Examen'!Q15,0)</f>
        <v>2</v>
      </c>
      <c r="S15" s="1">
        <f>IF('Puntuaciones Examen'!R15&gt;=0,'Puntuaciones Examen'!R15,0)</f>
        <v>1.9166666666666667</v>
      </c>
      <c r="T15" s="1">
        <f>IF('Puntuaciones Examen'!S15&gt;=0,'Puntuaciones Examen'!S15,0)</f>
        <v>1.8333333333333333</v>
      </c>
      <c r="U15" s="1">
        <f>IF('Puntuaciones Examen'!T15&gt;=0,'Puntuaciones Examen'!T15,0)</f>
        <v>1.75</v>
      </c>
      <c r="V15" s="1">
        <f>IF('Puntuaciones Examen'!U15&gt;=0,'Puntuaciones Examen'!U15,0)</f>
        <v>1.6666666666666667</v>
      </c>
      <c r="W15" s="1">
        <f>IF('Puntuaciones Examen'!V15&gt;=0,'Puntuaciones Examen'!V15,0)</f>
        <v>1.5833333333333333</v>
      </c>
      <c r="X15" s="1">
        <f>IF('Puntuaciones Examen'!W15&gt;=0,'Puntuaciones Examen'!W15,0)</f>
        <v>1.5</v>
      </c>
      <c r="Y15" s="1">
        <f>IF('Puntuaciones Examen'!X15&gt;=0,'Puntuaciones Examen'!X15,0)</f>
        <v>1.4166666666666667</v>
      </c>
      <c r="Z15" s="1">
        <f>IF('Puntuaciones Examen'!Y15&gt;=0,'Puntuaciones Examen'!Y15,0)</f>
        <v>1.3333333333333333</v>
      </c>
      <c r="AA15" s="1">
        <f>IF('Puntuaciones Examen'!Z15&gt;=0,'Puntuaciones Examen'!Z15,0)</f>
        <v>1.25</v>
      </c>
      <c r="AB15" s="1">
        <f>IF('Puntuaciones Examen'!AA15&gt;=0,'Puntuaciones Examen'!AA15,0)</f>
        <v>1.1666666666666665</v>
      </c>
      <c r="AC15" s="1">
        <f>IF('Puntuaciones Examen'!AB15&gt;=0,'Puntuaciones Examen'!AB15,0)</f>
        <v>1.0833333333333335</v>
      </c>
      <c r="AD15" s="1">
        <f>IF('Puntuaciones Examen'!AC15&gt;=0,'Puntuaciones Examen'!AC15,0)</f>
        <v>1</v>
      </c>
      <c r="AS15" s="1"/>
      <c r="AT15" s="1"/>
    </row>
    <row r="16" spans="1:50" x14ac:dyDescent="0.25">
      <c r="A16" s="53"/>
      <c r="B16">
        <v>14</v>
      </c>
      <c r="C16" s="1">
        <f>IF('Puntuaciones Examen'!B16&gt;=0,'Puntuaciones Examen'!B16,0)</f>
        <v>3.5</v>
      </c>
      <c r="D16" s="1">
        <f>IF('Puntuaciones Examen'!C16&gt;=0,'Puntuaciones Examen'!C16,0)</f>
        <v>3.4166666666666665</v>
      </c>
      <c r="E16" s="1">
        <f>IF('Puntuaciones Examen'!D16&gt;=0,'Puntuaciones Examen'!D16,0)</f>
        <v>3.3333333333333335</v>
      </c>
      <c r="F16" s="1">
        <f>IF('Puntuaciones Examen'!E16&gt;=0,'Puntuaciones Examen'!E16,0)</f>
        <v>3.25</v>
      </c>
      <c r="G16" s="1">
        <f>IF('Puntuaciones Examen'!F16&gt;=0,'Puntuaciones Examen'!F16,0)</f>
        <v>3.1666666666666665</v>
      </c>
      <c r="H16" s="1">
        <f>IF('Puntuaciones Examen'!G16&gt;=0,'Puntuaciones Examen'!G16,0)</f>
        <v>3.0833333333333335</v>
      </c>
      <c r="I16" s="1">
        <f>IF('Puntuaciones Examen'!H16&gt;=0,'Puntuaciones Examen'!H16,0)</f>
        <v>3</v>
      </c>
      <c r="J16" s="1">
        <f>IF('Puntuaciones Examen'!I16&gt;=0,'Puntuaciones Examen'!I16,0)</f>
        <v>2.9166666666666665</v>
      </c>
      <c r="K16" s="1">
        <f>IF('Puntuaciones Examen'!J16&gt;=0,'Puntuaciones Examen'!J16,0)</f>
        <v>2.8333333333333335</v>
      </c>
      <c r="L16" s="1">
        <f>IF('Puntuaciones Examen'!K16&gt;=0,'Puntuaciones Examen'!K16,0)</f>
        <v>2.75</v>
      </c>
      <c r="M16" s="1">
        <f>IF('Puntuaciones Examen'!L16&gt;=0,'Puntuaciones Examen'!L16,0)</f>
        <v>2.6666666666666665</v>
      </c>
      <c r="N16" s="1">
        <f>IF('Puntuaciones Examen'!M16&gt;=0,'Puntuaciones Examen'!M16,0)</f>
        <v>2.5833333333333335</v>
      </c>
      <c r="O16" s="1">
        <f>IF('Puntuaciones Examen'!N16&gt;=0,'Puntuaciones Examen'!N16,0)</f>
        <v>2.5</v>
      </c>
      <c r="P16" s="1">
        <f>IF('Puntuaciones Examen'!O16&gt;=0,'Puntuaciones Examen'!O16,0)</f>
        <v>2.416666666666667</v>
      </c>
      <c r="Q16" s="1">
        <f>IF('Puntuaciones Examen'!P16&gt;=0,'Puntuaciones Examen'!P16,0)</f>
        <v>2.333333333333333</v>
      </c>
      <c r="R16" s="1">
        <f>IF('Puntuaciones Examen'!Q16&gt;=0,'Puntuaciones Examen'!Q16,0)</f>
        <v>2.25</v>
      </c>
      <c r="S16" s="1">
        <f>IF('Puntuaciones Examen'!R16&gt;=0,'Puntuaciones Examen'!R16,0)</f>
        <v>2.166666666666667</v>
      </c>
      <c r="T16" s="1">
        <f>IF('Puntuaciones Examen'!S16&gt;=0,'Puntuaciones Examen'!S16,0)</f>
        <v>2.083333333333333</v>
      </c>
      <c r="U16" s="1">
        <f>IF('Puntuaciones Examen'!T16&gt;=0,'Puntuaciones Examen'!T16,0)</f>
        <v>2</v>
      </c>
      <c r="V16" s="1">
        <f>IF('Puntuaciones Examen'!U16&gt;=0,'Puntuaciones Examen'!U16,0)</f>
        <v>1.9166666666666667</v>
      </c>
      <c r="W16" s="1">
        <f>IF('Puntuaciones Examen'!V16&gt;=0,'Puntuaciones Examen'!V16,0)</f>
        <v>1.8333333333333333</v>
      </c>
      <c r="X16" s="1">
        <f>IF('Puntuaciones Examen'!W16&gt;=0,'Puntuaciones Examen'!W16,0)</f>
        <v>1.75</v>
      </c>
      <c r="Y16" s="1">
        <f>IF('Puntuaciones Examen'!X16&gt;=0,'Puntuaciones Examen'!X16,0)</f>
        <v>1.6666666666666667</v>
      </c>
      <c r="Z16" s="1">
        <f>IF('Puntuaciones Examen'!Y16&gt;=0,'Puntuaciones Examen'!Y16,0)</f>
        <v>1.5833333333333333</v>
      </c>
      <c r="AA16" s="1">
        <f>IF('Puntuaciones Examen'!Z16&gt;=0,'Puntuaciones Examen'!Z16,0)</f>
        <v>1.5</v>
      </c>
      <c r="AB16" s="1">
        <f>IF('Puntuaciones Examen'!AA16&gt;=0,'Puntuaciones Examen'!AA16,0)</f>
        <v>1.4166666666666665</v>
      </c>
      <c r="AC16" s="1">
        <f>IF('Puntuaciones Examen'!AB16&gt;=0,'Puntuaciones Examen'!AB16,0)</f>
        <v>1.3333333333333335</v>
      </c>
      <c r="AS16" s="1"/>
      <c r="AT16" s="1"/>
    </row>
    <row r="17" spans="1:46" x14ac:dyDescent="0.25">
      <c r="A17" s="53"/>
      <c r="B17">
        <v>15</v>
      </c>
      <c r="C17" s="1">
        <f>IF('Puntuaciones Examen'!B17&gt;=0,'Puntuaciones Examen'!B17,0)</f>
        <v>3.75</v>
      </c>
      <c r="D17" s="1">
        <f>IF('Puntuaciones Examen'!C17&gt;=0,'Puntuaciones Examen'!C17,0)</f>
        <v>3.6666666666666665</v>
      </c>
      <c r="E17" s="1">
        <f>IF('Puntuaciones Examen'!D17&gt;=0,'Puntuaciones Examen'!D17,0)</f>
        <v>3.5833333333333335</v>
      </c>
      <c r="F17" s="1">
        <f>IF('Puntuaciones Examen'!E17&gt;=0,'Puntuaciones Examen'!E17,0)</f>
        <v>3.5</v>
      </c>
      <c r="G17" s="1">
        <f>IF('Puntuaciones Examen'!F17&gt;=0,'Puntuaciones Examen'!F17,0)</f>
        <v>3.4166666666666665</v>
      </c>
      <c r="H17" s="1">
        <f>IF('Puntuaciones Examen'!G17&gt;=0,'Puntuaciones Examen'!G17,0)</f>
        <v>3.3333333333333335</v>
      </c>
      <c r="I17" s="1">
        <f>IF('Puntuaciones Examen'!H17&gt;=0,'Puntuaciones Examen'!H17,0)</f>
        <v>3.25</v>
      </c>
      <c r="J17" s="1">
        <f>IF('Puntuaciones Examen'!I17&gt;=0,'Puntuaciones Examen'!I17,0)</f>
        <v>3.1666666666666665</v>
      </c>
      <c r="K17" s="1">
        <f>IF('Puntuaciones Examen'!J17&gt;=0,'Puntuaciones Examen'!J17,0)</f>
        <v>3.0833333333333335</v>
      </c>
      <c r="L17" s="1">
        <f>IF('Puntuaciones Examen'!K17&gt;=0,'Puntuaciones Examen'!K17,0)</f>
        <v>3</v>
      </c>
      <c r="M17" s="1">
        <f>IF('Puntuaciones Examen'!L17&gt;=0,'Puntuaciones Examen'!L17,0)</f>
        <v>2.9166666666666665</v>
      </c>
      <c r="N17" s="1">
        <f>IF('Puntuaciones Examen'!M17&gt;=0,'Puntuaciones Examen'!M17,0)</f>
        <v>2.8333333333333335</v>
      </c>
      <c r="O17" s="1">
        <f>IF('Puntuaciones Examen'!N17&gt;=0,'Puntuaciones Examen'!N17,0)</f>
        <v>2.75</v>
      </c>
      <c r="P17" s="1">
        <f>IF('Puntuaciones Examen'!O17&gt;=0,'Puntuaciones Examen'!O17,0)</f>
        <v>2.666666666666667</v>
      </c>
      <c r="Q17" s="1">
        <f>IF('Puntuaciones Examen'!P17&gt;=0,'Puntuaciones Examen'!P17,0)</f>
        <v>2.583333333333333</v>
      </c>
      <c r="R17" s="1">
        <f>IF('Puntuaciones Examen'!Q17&gt;=0,'Puntuaciones Examen'!Q17,0)</f>
        <v>2.5</v>
      </c>
      <c r="S17" s="1">
        <f>IF('Puntuaciones Examen'!R17&gt;=0,'Puntuaciones Examen'!R17,0)</f>
        <v>2.416666666666667</v>
      </c>
      <c r="T17" s="1">
        <f>IF('Puntuaciones Examen'!S17&gt;=0,'Puntuaciones Examen'!S17,0)</f>
        <v>2.333333333333333</v>
      </c>
      <c r="U17" s="1">
        <f>IF('Puntuaciones Examen'!T17&gt;=0,'Puntuaciones Examen'!T17,0)</f>
        <v>2.25</v>
      </c>
      <c r="V17" s="1">
        <f>IF('Puntuaciones Examen'!U17&gt;=0,'Puntuaciones Examen'!U17,0)</f>
        <v>2.166666666666667</v>
      </c>
      <c r="W17" s="1">
        <f>IF('Puntuaciones Examen'!V17&gt;=0,'Puntuaciones Examen'!V17,0)</f>
        <v>2.083333333333333</v>
      </c>
      <c r="X17" s="1">
        <f>IF('Puntuaciones Examen'!W17&gt;=0,'Puntuaciones Examen'!W17,0)</f>
        <v>2</v>
      </c>
      <c r="Y17" s="1">
        <f>IF('Puntuaciones Examen'!X17&gt;=0,'Puntuaciones Examen'!X17,0)</f>
        <v>1.9166666666666667</v>
      </c>
      <c r="Z17" s="1">
        <f>IF('Puntuaciones Examen'!Y17&gt;=0,'Puntuaciones Examen'!Y17,0)</f>
        <v>1.8333333333333333</v>
      </c>
      <c r="AA17" s="1">
        <f>IF('Puntuaciones Examen'!Z17&gt;=0,'Puntuaciones Examen'!Z17,0)</f>
        <v>1.75</v>
      </c>
      <c r="AB17" s="1">
        <f>IF('Puntuaciones Examen'!AA17&gt;=0,'Puntuaciones Examen'!AA17,0)</f>
        <v>1.6666666666666665</v>
      </c>
      <c r="AS17" s="1"/>
      <c r="AT17" s="1"/>
    </row>
    <row r="18" spans="1:46" x14ac:dyDescent="0.25">
      <c r="A18" s="53"/>
      <c r="B18">
        <v>16</v>
      </c>
      <c r="C18" s="1">
        <f>IF('Puntuaciones Examen'!B18&gt;=0,'Puntuaciones Examen'!B18,0)</f>
        <v>4</v>
      </c>
      <c r="D18" s="1">
        <f>IF('Puntuaciones Examen'!C18&gt;=0,'Puntuaciones Examen'!C18,0)</f>
        <v>3.9166666666666665</v>
      </c>
      <c r="E18" s="1">
        <f>IF('Puntuaciones Examen'!D18&gt;=0,'Puntuaciones Examen'!D18,0)</f>
        <v>3.8333333333333335</v>
      </c>
      <c r="F18" s="1">
        <f>IF('Puntuaciones Examen'!E18&gt;=0,'Puntuaciones Examen'!E18,0)</f>
        <v>3.75</v>
      </c>
      <c r="G18" s="1">
        <f>IF('Puntuaciones Examen'!F18&gt;=0,'Puntuaciones Examen'!F18,0)</f>
        <v>3.6666666666666665</v>
      </c>
      <c r="H18" s="1">
        <f>IF('Puntuaciones Examen'!G18&gt;=0,'Puntuaciones Examen'!G18,0)</f>
        <v>3.5833333333333335</v>
      </c>
      <c r="I18" s="1">
        <f>IF('Puntuaciones Examen'!H18&gt;=0,'Puntuaciones Examen'!H18,0)</f>
        <v>3.5</v>
      </c>
      <c r="J18" s="1">
        <f>IF('Puntuaciones Examen'!I18&gt;=0,'Puntuaciones Examen'!I18,0)</f>
        <v>3.4166666666666665</v>
      </c>
      <c r="K18" s="1">
        <f>IF('Puntuaciones Examen'!J18&gt;=0,'Puntuaciones Examen'!J18,0)</f>
        <v>3.3333333333333335</v>
      </c>
      <c r="L18" s="1">
        <f>IF('Puntuaciones Examen'!K18&gt;=0,'Puntuaciones Examen'!K18,0)</f>
        <v>3.25</v>
      </c>
      <c r="M18" s="1">
        <f>IF('Puntuaciones Examen'!L18&gt;=0,'Puntuaciones Examen'!L18,0)</f>
        <v>3.1666666666666665</v>
      </c>
      <c r="N18" s="1">
        <f>IF('Puntuaciones Examen'!M18&gt;=0,'Puntuaciones Examen'!M18,0)</f>
        <v>3.0833333333333335</v>
      </c>
      <c r="O18" s="1">
        <f>IF('Puntuaciones Examen'!N18&gt;=0,'Puntuaciones Examen'!N18,0)</f>
        <v>3</v>
      </c>
      <c r="P18" s="1">
        <f>IF('Puntuaciones Examen'!O18&gt;=0,'Puntuaciones Examen'!O18,0)</f>
        <v>2.916666666666667</v>
      </c>
      <c r="Q18" s="1">
        <f>IF('Puntuaciones Examen'!P18&gt;=0,'Puntuaciones Examen'!P18,0)</f>
        <v>2.833333333333333</v>
      </c>
      <c r="R18" s="1">
        <f>IF('Puntuaciones Examen'!Q18&gt;=0,'Puntuaciones Examen'!Q18,0)</f>
        <v>2.75</v>
      </c>
      <c r="S18" s="1">
        <f>IF('Puntuaciones Examen'!R18&gt;=0,'Puntuaciones Examen'!R18,0)</f>
        <v>2.666666666666667</v>
      </c>
      <c r="T18" s="1">
        <f>IF('Puntuaciones Examen'!S18&gt;=0,'Puntuaciones Examen'!S18,0)</f>
        <v>2.583333333333333</v>
      </c>
      <c r="U18" s="1">
        <f>IF('Puntuaciones Examen'!T18&gt;=0,'Puntuaciones Examen'!T18,0)</f>
        <v>2.5</v>
      </c>
      <c r="V18" s="1">
        <f>IF('Puntuaciones Examen'!U18&gt;=0,'Puntuaciones Examen'!U18,0)</f>
        <v>2.416666666666667</v>
      </c>
      <c r="W18" s="1">
        <f>IF('Puntuaciones Examen'!V18&gt;=0,'Puntuaciones Examen'!V18,0)</f>
        <v>2.333333333333333</v>
      </c>
      <c r="X18" s="1">
        <f>IF('Puntuaciones Examen'!W18&gt;=0,'Puntuaciones Examen'!W18,0)</f>
        <v>2.25</v>
      </c>
      <c r="Y18" s="1">
        <f>IF('Puntuaciones Examen'!X18&gt;=0,'Puntuaciones Examen'!X18,0)</f>
        <v>2.166666666666667</v>
      </c>
      <c r="Z18" s="1">
        <f>IF('Puntuaciones Examen'!Y18&gt;=0,'Puntuaciones Examen'!Y18,0)</f>
        <v>2.083333333333333</v>
      </c>
      <c r="AA18" s="1">
        <f>IF('Puntuaciones Examen'!Z18&gt;=0,'Puntuaciones Examen'!Z18,0)</f>
        <v>2</v>
      </c>
      <c r="AS18" s="1"/>
      <c r="AT18" s="1"/>
    </row>
    <row r="19" spans="1:46" x14ac:dyDescent="0.25">
      <c r="A19" s="53"/>
      <c r="B19">
        <v>17</v>
      </c>
      <c r="C19" s="1">
        <f>IF('Puntuaciones Examen'!B19&gt;=0,'Puntuaciones Examen'!B19,0)</f>
        <v>4.25</v>
      </c>
      <c r="D19" s="1">
        <f>IF('Puntuaciones Examen'!C19&gt;=0,'Puntuaciones Examen'!C19,0)</f>
        <v>4.166666666666667</v>
      </c>
      <c r="E19" s="1">
        <f>IF('Puntuaciones Examen'!D19&gt;=0,'Puntuaciones Examen'!D19,0)</f>
        <v>4.083333333333333</v>
      </c>
      <c r="F19" s="1">
        <f>IF('Puntuaciones Examen'!E19&gt;=0,'Puntuaciones Examen'!E19,0)</f>
        <v>4</v>
      </c>
      <c r="G19" s="1">
        <f>IF('Puntuaciones Examen'!F19&gt;=0,'Puntuaciones Examen'!F19,0)</f>
        <v>3.9166666666666665</v>
      </c>
      <c r="H19" s="1">
        <f>IF('Puntuaciones Examen'!G19&gt;=0,'Puntuaciones Examen'!G19,0)</f>
        <v>3.8333333333333335</v>
      </c>
      <c r="I19" s="1">
        <f>IF('Puntuaciones Examen'!H19&gt;=0,'Puntuaciones Examen'!H19,0)</f>
        <v>3.75</v>
      </c>
      <c r="J19" s="1">
        <f>IF('Puntuaciones Examen'!I19&gt;=0,'Puntuaciones Examen'!I19,0)</f>
        <v>3.6666666666666665</v>
      </c>
      <c r="K19" s="1">
        <f>IF('Puntuaciones Examen'!J19&gt;=0,'Puntuaciones Examen'!J19,0)</f>
        <v>3.5833333333333335</v>
      </c>
      <c r="L19" s="1">
        <f>IF('Puntuaciones Examen'!K19&gt;=0,'Puntuaciones Examen'!K19,0)</f>
        <v>3.5</v>
      </c>
      <c r="M19" s="1">
        <f>IF('Puntuaciones Examen'!L19&gt;=0,'Puntuaciones Examen'!L19,0)</f>
        <v>3.4166666666666665</v>
      </c>
      <c r="N19" s="1">
        <f>IF('Puntuaciones Examen'!M19&gt;=0,'Puntuaciones Examen'!M19,0)</f>
        <v>3.3333333333333335</v>
      </c>
      <c r="O19" s="1">
        <f>IF('Puntuaciones Examen'!N19&gt;=0,'Puntuaciones Examen'!N19,0)</f>
        <v>3.25</v>
      </c>
      <c r="P19" s="1">
        <f>IF('Puntuaciones Examen'!O19&gt;=0,'Puntuaciones Examen'!O19,0)</f>
        <v>3.166666666666667</v>
      </c>
      <c r="Q19" s="1">
        <f>IF('Puntuaciones Examen'!P19&gt;=0,'Puntuaciones Examen'!P19,0)</f>
        <v>3.083333333333333</v>
      </c>
      <c r="R19" s="1">
        <f>IF('Puntuaciones Examen'!Q19&gt;=0,'Puntuaciones Examen'!Q19,0)</f>
        <v>3</v>
      </c>
      <c r="S19" s="1">
        <f>IF('Puntuaciones Examen'!R19&gt;=0,'Puntuaciones Examen'!R19,0)</f>
        <v>2.916666666666667</v>
      </c>
      <c r="T19" s="1">
        <f>IF('Puntuaciones Examen'!S19&gt;=0,'Puntuaciones Examen'!S19,0)</f>
        <v>2.833333333333333</v>
      </c>
      <c r="U19" s="1">
        <f>IF('Puntuaciones Examen'!T19&gt;=0,'Puntuaciones Examen'!T19,0)</f>
        <v>2.75</v>
      </c>
      <c r="V19" s="1">
        <f>IF('Puntuaciones Examen'!U19&gt;=0,'Puntuaciones Examen'!U19,0)</f>
        <v>2.666666666666667</v>
      </c>
      <c r="W19" s="1">
        <f>IF('Puntuaciones Examen'!V19&gt;=0,'Puntuaciones Examen'!V19,0)</f>
        <v>2.583333333333333</v>
      </c>
      <c r="X19" s="1">
        <f>IF('Puntuaciones Examen'!W19&gt;=0,'Puntuaciones Examen'!W19,0)</f>
        <v>2.5</v>
      </c>
      <c r="Y19" s="1">
        <f>IF('Puntuaciones Examen'!X19&gt;=0,'Puntuaciones Examen'!X19,0)</f>
        <v>2.416666666666667</v>
      </c>
      <c r="Z19" s="1">
        <f>IF('Puntuaciones Examen'!Y19&gt;=0,'Puntuaciones Examen'!Y19,0)</f>
        <v>2.333333333333333</v>
      </c>
      <c r="AS19" s="1"/>
      <c r="AT19" s="1"/>
    </row>
    <row r="20" spans="1:46" x14ac:dyDescent="0.25">
      <c r="A20" s="53"/>
      <c r="B20">
        <v>18</v>
      </c>
      <c r="C20" s="1">
        <f>IF('Puntuaciones Examen'!B20&gt;=0,'Puntuaciones Examen'!B20,0)</f>
        <v>4.5</v>
      </c>
      <c r="D20" s="1">
        <f>IF('Puntuaciones Examen'!C20&gt;=0,'Puntuaciones Examen'!C20,0)</f>
        <v>4.416666666666667</v>
      </c>
      <c r="E20" s="1">
        <f>IF('Puntuaciones Examen'!D20&gt;=0,'Puntuaciones Examen'!D20,0)</f>
        <v>4.333333333333333</v>
      </c>
      <c r="F20" s="1">
        <f>IF('Puntuaciones Examen'!E20&gt;=0,'Puntuaciones Examen'!E20,0)</f>
        <v>4.25</v>
      </c>
      <c r="G20" s="1">
        <f>IF('Puntuaciones Examen'!F20&gt;=0,'Puntuaciones Examen'!F20,0)</f>
        <v>4.166666666666667</v>
      </c>
      <c r="H20" s="1">
        <f>IF('Puntuaciones Examen'!G20&gt;=0,'Puntuaciones Examen'!G20,0)</f>
        <v>4.083333333333333</v>
      </c>
      <c r="I20" s="1">
        <f>IF('Puntuaciones Examen'!H20&gt;=0,'Puntuaciones Examen'!H20,0)</f>
        <v>4</v>
      </c>
      <c r="J20" s="1">
        <f>IF('Puntuaciones Examen'!I20&gt;=0,'Puntuaciones Examen'!I20,0)</f>
        <v>3.9166666666666665</v>
      </c>
      <c r="K20" s="1">
        <f>IF('Puntuaciones Examen'!J20&gt;=0,'Puntuaciones Examen'!J20,0)</f>
        <v>3.8333333333333335</v>
      </c>
      <c r="L20" s="1">
        <f>IF('Puntuaciones Examen'!K20&gt;=0,'Puntuaciones Examen'!K20,0)</f>
        <v>3.75</v>
      </c>
      <c r="M20" s="1">
        <f>IF('Puntuaciones Examen'!L20&gt;=0,'Puntuaciones Examen'!L20,0)</f>
        <v>3.6666666666666665</v>
      </c>
      <c r="N20" s="1">
        <f>IF('Puntuaciones Examen'!M20&gt;=0,'Puntuaciones Examen'!M20,0)</f>
        <v>3.5833333333333335</v>
      </c>
      <c r="O20" s="1">
        <f>IF('Puntuaciones Examen'!N20&gt;=0,'Puntuaciones Examen'!N20,0)</f>
        <v>3.5</v>
      </c>
      <c r="P20" s="1">
        <f>IF('Puntuaciones Examen'!O20&gt;=0,'Puntuaciones Examen'!O20,0)</f>
        <v>3.416666666666667</v>
      </c>
      <c r="Q20" s="1">
        <f>IF('Puntuaciones Examen'!P20&gt;=0,'Puntuaciones Examen'!P20,0)</f>
        <v>3.333333333333333</v>
      </c>
      <c r="R20" s="1">
        <f>IF('Puntuaciones Examen'!Q20&gt;=0,'Puntuaciones Examen'!Q20,0)</f>
        <v>3.25</v>
      </c>
      <c r="S20" s="1">
        <f>IF('Puntuaciones Examen'!R20&gt;=0,'Puntuaciones Examen'!R20,0)</f>
        <v>3.166666666666667</v>
      </c>
      <c r="T20" s="1">
        <f>IF('Puntuaciones Examen'!S20&gt;=0,'Puntuaciones Examen'!S20,0)</f>
        <v>3.083333333333333</v>
      </c>
      <c r="U20" s="1">
        <f>IF('Puntuaciones Examen'!T20&gt;=0,'Puntuaciones Examen'!T20,0)</f>
        <v>3</v>
      </c>
      <c r="V20" s="1">
        <f>IF('Puntuaciones Examen'!U20&gt;=0,'Puntuaciones Examen'!U20,0)</f>
        <v>2.916666666666667</v>
      </c>
      <c r="W20" s="1">
        <f>IF('Puntuaciones Examen'!V20&gt;=0,'Puntuaciones Examen'!V20,0)</f>
        <v>2.833333333333333</v>
      </c>
      <c r="X20" s="1">
        <f>IF('Puntuaciones Examen'!W20&gt;=0,'Puntuaciones Examen'!W20,0)</f>
        <v>2.75</v>
      </c>
      <c r="Y20" s="1">
        <f>IF('Puntuaciones Examen'!X20&gt;=0,'Puntuaciones Examen'!X20,0)</f>
        <v>2.666666666666667</v>
      </c>
      <c r="AS20" s="1"/>
      <c r="AT20" s="1"/>
    </row>
    <row r="21" spans="1:46" x14ac:dyDescent="0.25">
      <c r="A21" s="53"/>
      <c r="B21">
        <v>19</v>
      </c>
      <c r="C21" s="1">
        <f>IF('Puntuaciones Examen'!B21&gt;=0,'Puntuaciones Examen'!B21,0)</f>
        <v>4.75</v>
      </c>
      <c r="D21" s="1">
        <f>IF('Puntuaciones Examen'!C21&gt;=0,'Puntuaciones Examen'!C21,0)</f>
        <v>4.666666666666667</v>
      </c>
      <c r="E21" s="1">
        <f>IF('Puntuaciones Examen'!D21&gt;=0,'Puntuaciones Examen'!D21,0)</f>
        <v>4.583333333333333</v>
      </c>
      <c r="F21" s="1">
        <f>IF('Puntuaciones Examen'!E21&gt;=0,'Puntuaciones Examen'!E21,0)</f>
        <v>4.5</v>
      </c>
      <c r="G21" s="1">
        <f>IF('Puntuaciones Examen'!F21&gt;=0,'Puntuaciones Examen'!F21,0)</f>
        <v>4.416666666666667</v>
      </c>
      <c r="H21" s="1">
        <f>IF('Puntuaciones Examen'!G21&gt;=0,'Puntuaciones Examen'!G21,0)</f>
        <v>4.333333333333333</v>
      </c>
      <c r="I21" s="1">
        <f>IF('Puntuaciones Examen'!H21&gt;=0,'Puntuaciones Examen'!H21,0)</f>
        <v>4.25</v>
      </c>
      <c r="J21" s="1">
        <f>IF('Puntuaciones Examen'!I21&gt;=0,'Puntuaciones Examen'!I21,0)</f>
        <v>4.166666666666667</v>
      </c>
      <c r="K21" s="1">
        <f>IF('Puntuaciones Examen'!J21&gt;=0,'Puntuaciones Examen'!J21,0)</f>
        <v>4.083333333333333</v>
      </c>
      <c r="L21" s="1">
        <f>IF('Puntuaciones Examen'!K21&gt;=0,'Puntuaciones Examen'!K21,0)</f>
        <v>4</v>
      </c>
      <c r="M21" s="1">
        <f>IF('Puntuaciones Examen'!L21&gt;=0,'Puntuaciones Examen'!L21,0)</f>
        <v>3.9166666666666665</v>
      </c>
      <c r="N21" s="1">
        <f>IF('Puntuaciones Examen'!M21&gt;=0,'Puntuaciones Examen'!M21,0)</f>
        <v>3.8333333333333335</v>
      </c>
      <c r="O21" s="1">
        <f>IF('Puntuaciones Examen'!N21&gt;=0,'Puntuaciones Examen'!N21,0)</f>
        <v>3.75</v>
      </c>
      <c r="P21" s="1">
        <f>IF('Puntuaciones Examen'!O21&gt;=0,'Puntuaciones Examen'!O21,0)</f>
        <v>3.666666666666667</v>
      </c>
      <c r="Q21" s="1">
        <f>IF('Puntuaciones Examen'!P21&gt;=0,'Puntuaciones Examen'!P21,0)</f>
        <v>3.583333333333333</v>
      </c>
      <c r="R21" s="1">
        <f>IF('Puntuaciones Examen'!Q21&gt;=0,'Puntuaciones Examen'!Q21,0)</f>
        <v>3.5</v>
      </c>
      <c r="S21" s="1">
        <f>IF('Puntuaciones Examen'!R21&gt;=0,'Puntuaciones Examen'!R21,0)</f>
        <v>3.416666666666667</v>
      </c>
      <c r="T21" s="1">
        <f>IF('Puntuaciones Examen'!S21&gt;=0,'Puntuaciones Examen'!S21,0)</f>
        <v>3.333333333333333</v>
      </c>
      <c r="U21" s="1">
        <f>IF('Puntuaciones Examen'!T21&gt;=0,'Puntuaciones Examen'!T21,0)</f>
        <v>3.25</v>
      </c>
      <c r="V21" s="1">
        <f>IF('Puntuaciones Examen'!U21&gt;=0,'Puntuaciones Examen'!U21,0)</f>
        <v>3.166666666666667</v>
      </c>
      <c r="W21" s="1">
        <f>IF('Puntuaciones Examen'!V21&gt;=0,'Puntuaciones Examen'!V21,0)</f>
        <v>3.083333333333333</v>
      </c>
      <c r="X21" s="1">
        <f>IF('Puntuaciones Examen'!W21&gt;=0,'Puntuaciones Examen'!W21,0)</f>
        <v>3</v>
      </c>
      <c r="AS21" s="1"/>
      <c r="AT21" s="1"/>
    </row>
    <row r="22" spans="1:46" x14ac:dyDescent="0.25">
      <c r="A22" s="53"/>
      <c r="B22">
        <v>20</v>
      </c>
      <c r="C22" s="1">
        <f>IF('Puntuaciones Examen'!B22&gt;=0,'Puntuaciones Examen'!B22,0)</f>
        <v>5</v>
      </c>
      <c r="D22" s="1">
        <f>IF('Puntuaciones Examen'!C22&gt;=0,'Puntuaciones Examen'!C22,0)</f>
        <v>4.916666666666667</v>
      </c>
      <c r="E22" s="1">
        <f>IF('Puntuaciones Examen'!D22&gt;=0,'Puntuaciones Examen'!D22,0)</f>
        <v>4.833333333333333</v>
      </c>
      <c r="F22" s="1">
        <f>IF('Puntuaciones Examen'!E22&gt;=0,'Puntuaciones Examen'!E22,0)</f>
        <v>4.75</v>
      </c>
      <c r="G22" s="1">
        <f>IF('Puntuaciones Examen'!F22&gt;=0,'Puntuaciones Examen'!F22,0)</f>
        <v>4.666666666666667</v>
      </c>
      <c r="H22" s="1">
        <f>IF('Puntuaciones Examen'!G22&gt;=0,'Puntuaciones Examen'!G22,0)</f>
        <v>4.583333333333333</v>
      </c>
      <c r="I22" s="1">
        <f>IF('Puntuaciones Examen'!H22&gt;=0,'Puntuaciones Examen'!H22,0)</f>
        <v>4.5</v>
      </c>
      <c r="J22" s="1">
        <f>IF('Puntuaciones Examen'!I22&gt;=0,'Puntuaciones Examen'!I22,0)</f>
        <v>4.416666666666667</v>
      </c>
      <c r="K22" s="1">
        <f>IF('Puntuaciones Examen'!J22&gt;=0,'Puntuaciones Examen'!J22,0)</f>
        <v>4.333333333333333</v>
      </c>
      <c r="L22" s="1">
        <f>IF('Puntuaciones Examen'!K22&gt;=0,'Puntuaciones Examen'!K22,0)</f>
        <v>4.25</v>
      </c>
      <c r="M22" s="1">
        <f>IF('Puntuaciones Examen'!L22&gt;=0,'Puntuaciones Examen'!L22,0)</f>
        <v>4.166666666666667</v>
      </c>
      <c r="N22" s="1">
        <f>IF('Puntuaciones Examen'!M22&gt;=0,'Puntuaciones Examen'!M22,0)</f>
        <v>4.083333333333333</v>
      </c>
      <c r="O22" s="1">
        <f>IF('Puntuaciones Examen'!N22&gt;=0,'Puntuaciones Examen'!N22,0)</f>
        <v>4</v>
      </c>
      <c r="P22" s="1">
        <f>IF('Puntuaciones Examen'!O22&gt;=0,'Puntuaciones Examen'!O22,0)</f>
        <v>3.916666666666667</v>
      </c>
      <c r="Q22" s="1">
        <f>IF('Puntuaciones Examen'!P22&gt;=0,'Puntuaciones Examen'!P22,0)</f>
        <v>3.833333333333333</v>
      </c>
      <c r="R22" s="1">
        <f>IF('Puntuaciones Examen'!Q22&gt;=0,'Puntuaciones Examen'!Q22,0)</f>
        <v>3.75</v>
      </c>
      <c r="S22" s="1">
        <f>IF('Puntuaciones Examen'!R22&gt;=0,'Puntuaciones Examen'!R22,0)</f>
        <v>3.666666666666667</v>
      </c>
      <c r="T22" s="1">
        <f>IF('Puntuaciones Examen'!S22&gt;=0,'Puntuaciones Examen'!S22,0)</f>
        <v>3.583333333333333</v>
      </c>
      <c r="U22" s="1">
        <f>IF('Puntuaciones Examen'!T22&gt;=0,'Puntuaciones Examen'!T22,0)</f>
        <v>3.5</v>
      </c>
      <c r="V22" s="1">
        <f>IF('Puntuaciones Examen'!U22&gt;=0,'Puntuaciones Examen'!U22,0)</f>
        <v>3.416666666666667</v>
      </c>
      <c r="W22" s="1">
        <f>IF('Puntuaciones Examen'!V22&gt;=0,'Puntuaciones Examen'!V22,0)</f>
        <v>3.333333333333333</v>
      </c>
      <c r="AS22" s="1"/>
      <c r="AT22" s="1"/>
    </row>
    <row r="23" spans="1:46" x14ac:dyDescent="0.25">
      <c r="A23" s="53"/>
      <c r="B23">
        <v>21</v>
      </c>
      <c r="C23" s="1">
        <f>IF('Puntuaciones Examen'!B23&gt;=0,'Puntuaciones Examen'!B23,0)</f>
        <v>5.25</v>
      </c>
      <c r="D23" s="1">
        <f>IF('Puntuaciones Examen'!C23&gt;=0,'Puntuaciones Examen'!C23,0)</f>
        <v>5.166666666666667</v>
      </c>
      <c r="E23" s="1">
        <f>IF('Puntuaciones Examen'!D23&gt;=0,'Puntuaciones Examen'!D23,0)</f>
        <v>5.083333333333333</v>
      </c>
      <c r="F23" s="1">
        <f>IF('Puntuaciones Examen'!E23&gt;=0,'Puntuaciones Examen'!E23,0)</f>
        <v>5</v>
      </c>
      <c r="G23" s="1">
        <f>IF('Puntuaciones Examen'!F23&gt;=0,'Puntuaciones Examen'!F23,0)</f>
        <v>4.916666666666667</v>
      </c>
      <c r="H23" s="1">
        <f>IF('Puntuaciones Examen'!G23&gt;=0,'Puntuaciones Examen'!G23,0)</f>
        <v>4.833333333333333</v>
      </c>
      <c r="I23" s="1">
        <f>IF('Puntuaciones Examen'!H23&gt;=0,'Puntuaciones Examen'!H23,0)</f>
        <v>4.75</v>
      </c>
      <c r="J23" s="1">
        <f>IF('Puntuaciones Examen'!I23&gt;=0,'Puntuaciones Examen'!I23,0)</f>
        <v>4.666666666666667</v>
      </c>
      <c r="K23" s="1">
        <f>IF('Puntuaciones Examen'!J23&gt;=0,'Puntuaciones Examen'!J23,0)</f>
        <v>4.583333333333333</v>
      </c>
      <c r="L23" s="1">
        <f>IF('Puntuaciones Examen'!K23&gt;=0,'Puntuaciones Examen'!K23,0)</f>
        <v>4.5</v>
      </c>
      <c r="M23" s="1">
        <f>IF('Puntuaciones Examen'!L23&gt;=0,'Puntuaciones Examen'!L23,0)</f>
        <v>4.416666666666667</v>
      </c>
      <c r="N23" s="1">
        <f>IF('Puntuaciones Examen'!M23&gt;=0,'Puntuaciones Examen'!M23,0)</f>
        <v>4.333333333333333</v>
      </c>
      <c r="O23" s="1">
        <f>IF('Puntuaciones Examen'!N23&gt;=0,'Puntuaciones Examen'!N23,0)</f>
        <v>4.25</v>
      </c>
      <c r="P23" s="1">
        <f>IF('Puntuaciones Examen'!O23&gt;=0,'Puntuaciones Examen'!O23,0)</f>
        <v>4.166666666666667</v>
      </c>
      <c r="Q23" s="1">
        <f>IF('Puntuaciones Examen'!P23&gt;=0,'Puntuaciones Examen'!P23,0)</f>
        <v>4.083333333333333</v>
      </c>
      <c r="R23" s="1">
        <f>IF('Puntuaciones Examen'!Q23&gt;=0,'Puntuaciones Examen'!Q23,0)</f>
        <v>4</v>
      </c>
      <c r="S23" s="1">
        <f>IF('Puntuaciones Examen'!R23&gt;=0,'Puntuaciones Examen'!R23,0)</f>
        <v>3.916666666666667</v>
      </c>
      <c r="T23" s="1">
        <f>IF('Puntuaciones Examen'!S23&gt;=0,'Puntuaciones Examen'!S23,0)</f>
        <v>3.833333333333333</v>
      </c>
      <c r="U23" s="1">
        <f>IF('Puntuaciones Examen'!T23&gt;=0,'Puntuaciones Examen'!T23,0)</f>
        <v>3.75</v>
      </c>
      <c r="V23" s="1">
        <f>IF('Puntuaciones Examen'!U23&gt;=0,'Puntuaciones Examen'!U23,0)</f>
        <v>3.666666666666667</v>
      </c>
      <c r="AS23" s="1"/>
      <c r="AT23" s="1"/>
    </row>
    <row r="24" spans="1:46" x14ac:dyDescent="0.25">
      <c r="A24" s="53"/>
      <c r="B24">
        <v>22</v>
      </c>
      <c r="C24" s="1">
        <f>IF('Puntuaciones Examen'!B24&gt;=0,'Puntuaciones Examen'!B24,0)</f>
        <v>5.5</v>
      </c>
      <c r="D24" s="1">
        <f>IF('Puntuaciones Examen'!C24&gt;=0,'Puntuaciones Examen'!C24,0)</f>
        <v>5.416666666666667</v>
      </c>
      <c r="E24" s="1">
        <f>IF('Puntuaciones Examen'!D24&gt;=0,'Puntuaciones Examen'!D24,0)</f>
        <v>5.333333333333333</v>
      </c>
      <c r="F24" s="1">
        <f>IF('Puntuaciones Examen'!E24&gt;=0,'Puntuaciones Examen'!E24,0)</f>
        <v>5.25</v>
      </c>
      <c r="G24" s="1">
        <f>IF('Puntuaciones Examen'!F24&gt;=0,'Puntuaciones Examen'!F24,0)</f>
        <v>5.166666666666667</v>
      </c>
      <c r="H24" s="1">
        <f>IF('Puntuaciones Examen'!G24&gt;=0,'Puntuaciones Examen'!G24,0)</f>
        <v>5.083333333333333</v>
      </c>
      <c r="I24" s="1">
        <f>IF('Puntuaciones Examen'!H24&gt;=0,'Puntuaciones Examen'!H24,0)</f>
        <v>5</v>
      </c>
      <c r="J24" s="1">
        <f>IF('Puntuaciones Examen'!I24&gt;=0,'Puntuaciones Examen'!I24,0)</f>
        <v>4.916666666666667</v>
      </c>
      <c r="K24" s="1">
        <f>IF('Puntuaciones Examen'!J24&gt;=0,'Puntuaciones Examen'!J24,0)</f>
        <v>4.833333333333333</v>
      </c>
      <c r="L24" s="1">
        <f>IF('Puntuaciones Examen'!K24&gt;=0,'Puntuaciones Examen'!K24,0)</f>
        <v>4.75</v>
      </c>
      <c r="M24" s="1">
        <f>IF('Puntuaciones Examen'!L24&gt;=0,'Puntuaciones Examen'!L24,0)</f>
        <v>4.666666666666667</v>
      </c>
      <c r="N24" s="1">
        <f>IF('Puntuaciones Examen'!M24&gt;=0,'Puntuaciones Examen'!M24,0)</f>
        <v>4.583333333333333</v>
      </c>
      <c r="O24" s="1">
        <f>IF('Puntuaciones Examen'!N24&gt;=0,'Puntuaciones Examen'!N24,0)</f>
        <v>4.5</v>
      </c>
      <c r="P24" s="1">
        <f>IF('Puntuaciones Examen'!O24&gt;=0,'Puntuaciones Examen'!O24,0)</f>
        <v>4.416666666666667</v>
      </c>
      <c r="Q24" s="1">
        <f>IF('Puntuaciones Examen'!P24&gt;=0,'Puntuaciones Examen'!P24,0)</f>
        <v>4.333333333333333</v>
      </c>
      <c r="R24" s="1">
        <f>IF('Puntuaciones Examen'!Q24&gt;=0,'Puntuaciones Examen'!Q24,0)</f>
        <v>4.25</v>
      </c>
      <c r="S24" s="1">
        <f>IF('Puntuaciones Examen'!R24&gt;=0,'Puntuaciones Examen'!R24,0)</f>
        <v>4.166666666666667</v>
      </c>
      <c r="T24" s="1">
        <f>IF('Puntuaciones Examen'!S24&gt;=0,'Puntuaciones Examen'!S24,0)</f>
        <v>4.083333333333333</v>
      </c>
      <c r="U24" s="1">
        <f>IF('Puntuaciones Examen'!T24&gt;=0,'Puntuaciones Examen'!T24,0)</f>
        <v>4</v>
      </c>
      <c r="AS24" s="1"/>
      <c r="AT24" s="1"/>
    </row>
    <row r="25" spans="1:46" x14ac:dyDescent="0.25">
      <c r="A25" s="53"/>
      <c r="B25">
        <v>23</v>
      </c>
      <c r="C25" s="1">
        <f>IF('Puntuaciones Examen'!B25&gt;=0,'Puntuaciones Examen'!B25,0)</f>
        <v>5.75</v>
      </c>
      <c r="D25" s="1">
        <f>IF('Puntuaciones Examen'!C25&gt;=0,'Puntuaciones Examen'!C25,0)</f>
        <v>5.666666666666667</v>
      </c>
      <c r="E25" s="1">
        <f>IF('Puntuaciones Examen'!D25&gt;=0,'Puntuaciones Examen'!D25,0)</f>
        <v>5.583333333333333</v>
      </c>
      <c r="F25" s="1">
        <f>IF('Puntuaciones Examen'!E25&gt;=0,'Puntuaciones Examen'!E25,0)</f>
        <v>5.5</v>
      </c>
      <c r="G25" s="1">
        <f>IF('Puntuaciones Examen'!F25&gt;=0,'Puntuaciones Examen'!F25,0)</f>
        <v>5.416666666666667</v>
      </c>
      <c r="H25" s="1">
        <f>IF('Puntuaciones Examen'!G25&gt;=0,'Puntuaciones Examen'!G25,0)</f>
        <v>5.333333333333333</v>
      </c>
      <c r="I25" s="1">
        <f>IF('Puntuaciones Examen'!H25&gt;=0,'Puntuaciones Examen'!H25,0)</f>
        <v>5.25</v>
      </c>
      <c r="J25" s="1">
        <f>IF('Puntuaciones Examen'!I25&gt;=0,'Puntuaciones Examen'!I25,0)</f>
        <v>5.166666666666667</v>
      </c>
      <c r="K25" s="1">
        <f>IF('Puntuaciones Examen'!J25&gt;=0,'Puntuaciones Examen'!J25,0)</f>
        <v>5.083333333333333</v>
      </c>
      <c r="L25" s="1">
        <f>IF('Puntuaciones Examen'!K25&gt;=0,'Puntuaciones Examen'!K25,0)</f>
        <v>5</v>
      </c>
      <c r="M25" s="1">
        <f>IF('Puntuaciones Examen'!L25&gt;=0,'Puntuaciones Examen'!L25,0)</f>
        <v>4.916666666666667</v>
      </c>
      <c r="N25" s="1">
        <f>IF('Puntuaciones Examen'!M25&gt;=0,'Puntuaciones Examen'!M25,0)</f>
        <v>4.833333333333333</v>
      </c>
      <c r="O25" s="1">
        <f>IF('Puntuaciones Examen'!N25&gt;=0,'Puntuaciones Examen'!N25,0)</f>
        <v>4.75</v>
      </c>
      <c r="P25" s="1">
        <f>IF('Puntuaciones Examen'!O25&gt;=0,'Puntuaciones Examen'!O25,0)</f>
        <v>4.666666666666667</v>
      </c>
      <c r="Q25" s="1">
        <f>IF('Puntuaciones Examen'!P25&gt;=0,'Puntuaciones Examen'!P25,0)</f>
        <v>4.583333333333333</v>
      </c>
      <c r="R25" s="1">
        <f>IF('Puntuaciones Examen'!Q25&gt;=0,'Puntuaciones Examen'!Q25,0)</f>
        <v>4.5</v>
      </c>
      <c r="S25" s="1">
        <f>IF('Puntuaciones Examen'!R25&gt;=0,'Puntuaciones Examen'!R25,0)</f>
        <v>4.416666666666667</v>
      </c>
      <c r="T25" s="1">
        <f>IF('Puntuaciones Examen'!S25&gt;=0,'Puntuaciones Examen'!S25,0)</f>
        <v>4.333333333333333</v>
      </c>
      <c r="AS25" s="1"/>
      <c r="AT25" s="1"/>
    </row>
    <row r="26" spans="1:46" x14ac:dyDescent="0.25">
      <c r="A26" s="53"/>
      <c r="B26">
        <v>24</v>
      </c>
      <c r="C26" s="1">
        <f>IF('Puntuaciones Examen'!B26&gt;=0,'Puntuaciones Examen'!B26,0)</f>
        <v>6</v>
      </c>
      <c r="D26" s="1">
        <f>IF('Puntuaciones Examen'!C26&gt;=0,'Puntuaciones Examen'!C26,0)</f>
        <v>5.916666666666667</v>
      </c>
      <c r="E26" s="1">
        <f>IF('Puntuaciones Examen'!D26&gt;=0,'Puntuaciones Examen'!D26,0)</f>
        <v>5.833333333333333</v>
      </c>
      <c r="F26" s="1">
        <f>IF('Puntuaciones Examen'!E26&gt;=0,'Puntuaciones Examen'!E26,0)</f>
        <v>5.75</v>
      </c>
      <c r="G26" s="1">
        <f>IF('Puntuaciones Examen'!F26&gt;=0,'Puntuaciones Examen'!F26,0)</f>
        <v>5.666666666666667</v>
      </c>
      <c r="H26" s="1">
        <f>IF('Puntuaciones Examen'!G26&gt;=0,'Puntuaciones Examen'!G26,0)</f>
        <v>5.583333333333333</v>
      </c>
      <c r="I26" s="1">
        <f>IF('Puntuaciones Examen'!H26&gt;=0,'Puntuaciones Examen'!H26,0)</f>
        <v>5.5</v>
      </c>
      <c r="J26" s="1">
        <f>IF('Puntuaciones Examen'!I26&gt;=0,'Puntuaciones Examen'!I26,0)</f>
        <v>5.416666666666667</v>
      </c>
      <c r="K26" s="1">
        <f>IF('Puntuaciones Examen'!J26&gt;=0,'Puntuaciones Examen'!J26,0)</f>
        <v>5.333333333333333</v>
      </c>
      <c r="L26" s="1">
        <f>IF('Puntuaciones Examen'!K26&gt;=0,'Puntuaciones Examen'!K26,0)</f>
        <v>5.25</v>
      </c>
      <c r="M26" s="1">
        <f>IF('Puntuaciones Examen'!L26&gt;=0,'Puntuaciones Examen'!L26,0)</f>
        <v>5.166666666666667</v>
      </c>
      <c r="N26" s="1">
        <f>IF('Puntuaciones Examen'!M26&gt;=0,'Puntuaciones Examen'!M26,0)</f>
        <v>5.083333333333333</v>
      </c>
      <c r="O26" s="1">
        <f>IF('Puntuaciones Examen'!N26&gt;=0,'Puntuaciones Examen'!N26,0)</f>
        <v>5</v>
      </c>
      <c r="P26" s="1">
        <f>IF('Puntuaciones Examen'!O26&gt;=0,'Puntuaciones Examen'!O26,0)</f>
        <v>4.916666666666667</v>
      </c>
      <c r="Q26" s="1">
        <f>IF('Puntuaciones Examen'!P26&gt;=0,'Puntuaciones Examen'!P26,0)</f>
        <v>4.833333333333333</v>
      </c>
      <c r="R26" s="1">
        <f>IF('Puntuaciones Examen'!Q26&gt;=0,'Puntuaciones Examen'!Q26,0)</f>
        <v>4.75</v>
      </c>
      <c r="S26" s="1">
        <f>IF('Puntuaciones Examen'!R26&gt;=0,'Puntuaciones Examen'!R26,0)</f>
        <v>4.666666666666667</v>
      </c>
      <c r="AS26" s="1"/>
      <c r="AT26" s="1"/>
    </row>
    <row r="27" spans="1:46" x14ac:dyDescent="0.25">
      <c r="A27" s="53"/>
      <c r="B27">
        <v>25</v>
      </c>
      <c r="C27" s="1">
        <f>IF('Puntuaciones Examen'!B27&gt;=0,'Puntuaciones Examen'!B27,0)</f>
        <v>6.25</v>
      </c>
      <c r="D27" s="1">
        <f>IF('Puntuaciones Examen'!C27&gt;=0,'Puntuaciones Examen'!C27,0)</f>
        <v>6.166666666666667</v>
      </c>
      <c r="E27" s="1">
        <f>IF('Puntuaciones Examen'!D27&gt;=0,'Puntuaciones Examen'!D27,0)</f>
        <v>6.083333333333333</v>
      </c>
      <c r="F27" s="1">
        <f>IF('Puntuaciones Examen'!E27&gt;=0,'Puntuaciones Examen'!E27,0)</f>
        <v>6</v>
      </c>
      <c r="G27" s="1">
        <f>IF('Puntuaciones Examen'!F27&gt;=0,'Puntuaciones Examen'!F27,0)</f>
        <v>5.916666666666667</v>
      </c>
      <c r="H27" s="1">
        <f>IF('Puntuaciones Examen'!G27&gt;=0,'Puntuaciones Examen'!G27,0)</f>
        <v>5.833333333333333</v>
      </c>
      <c r="I27" s="1">
        <f>IF('Puntuaciones Examen'!H27&gt;=0,'Puntuaciones Examen'!H27,0)</f>
        <v>5.75</v>
      </c>
      <c r="J27" s="1">
        <f>IF('Puntuaciones Examen'!I27&gt;=0,'Puntuaciones Examen'!I27,0)</f>
        <v>5.666666666666667</v>
      </c>
      <c r="K27" s="1">
        <f>IF('Puntuaciones Examen'!J27&gt;=0,'Puntuaciones Examen'!J27,0)</f>
        <v>5.583333333333333</v>
      </c>
      <c r="L27" s="1">
        <f>IF('Puntuaciones Examen'!K27&gt;=0,'Puntuaciones Examen'!K27,0)</f>
        <v>5.5</v>
      </c>
      <c r="M27" s="1">
        <f>IF('Puntuaciones Examen'!L27&gt;=0,'Puntuaciones Examen'!L27,0)</f>
        <v>5.416666666666667</v>
      </c>
      <c r="N27" s="1">
        <f>IF('Puntuaciones Examen'!M27&gt;=0,'Puntuaciones Examen'!M27,0)</f>
        <v>5.333333333333333</v>
      </c>
      <c r="O27" s="1">
        <f>IF('Puntuaciones Examen'!N27&gt;=0,'Puntuaciones Examen'!N27,0)</f>
        <v>5.25</v>
      </c>
      <c r="P27" s="1">
        <f>IF('Puntuaciones Examen'!O27&gt;=0,'Puntuaciones Examen'!O27,0)</f>
        <v>5.166666666666667</v>
      </c>
      <c r="Q27" s="1">
        <f>IF('Puntuaciones Examen'!P27&gt;=0,'Puntuaciones Examen'!P27,0)</f>
        <v>5.083333333333333</v>
      </c>
      <c r="R27" s="1">
        <f>IF('Puntuaciones Examen'!Q27&gt;=0,'Puntuaciones Examen'!Q27,0)</f>
        <v>5</v>
      </c>
      <c r="AS27" s="1"/>
      <c r="AT27" s="1"/>
    </row>
    <row r="28" spans="1:46" x14ac:dyDescent="0.25">
      <c r="A28" s="53"/>
      <c r="B28">
        <v>26</v>
      </c>
      <c r="C28" s="1">
        <f>IF('Puntuaciones Examen'!B28&gt;=0,'Puntuaciones Examen'!B28,0)</f>
        <v>6.5</v>
      </c>
      <c r="D28" s="1">
        <f>IF('Puntuaciones Examen'!C28&gt;=0,'Puntuaciones Examen'!C28,0)</f>
        <v>6.416666666666667</v>
      </c>
      <c r="E28" s="1">
        <f>IF('Puntuaciones Examen'!D28&gt;=0,'Puntuaciones Examen'!D28,0)</f>
        <v>6.333333333333333</v>
      </c>
      <c r="F28" s="1">
        <f>IF('Puntuaciones Examen'!E28&gt;=0,'Puntuaciones Examen'!E28,0)</f>
        <v>6.25</v>
      </c>
      <c r="G28" s="1">
        <f>IF('Puntuaciones Examen'!F28&gt;=0,'Puntuaciones Examen'!F28,0)</f>
        <v>6.166666666666667</v>
      </c>
      <c r="H28" s="1">
        <f>IF('Puntuaciones Examen'!G28&gt;=0,'Puntuaciones Examen'!G28,0)</f>
        <v>6.083333333333333</v>
      </c>
      <c r="I28" s="1">
        <f>IF('Puntuaciones Examen'!H28&gt;=0,'Puntuaciones Examen'!H28,0)</f>
        <v>6</v>
      </c>
      <c r="J28" s="1">
        <f>IF('Puntuaciones Examen'!I28&gt;=0,'Puntuaciones Examen'!I28,0)</f>
        <v>5.916666666666667</v>
      </c>
      <c r="K28" s="1">
        <f>IF('Puntuaciones Examen'!J28&gt;=0,'Puntuaciones Examen'!J28,0)</f>
        <v>5.833333333333333</v>
      </c>
      <c r="L28" s="1">
        <f>IF('Puntuaciones Examen'!K28&gt;=0,'Puntuaciones Examen'!K28,0)</f>
        <v>5.75</v>
      </c>
      <c r="M28" s="1">
        <f>IF('Puntuaciones Examen'!L28&gt;=0,'Puntuaciones Examen'!L28,0)</f>
        <v>5.666666666666667</v>
      </c>
      <c r="N28" s="1">
        <f>IF('Puntuaciones Examen'!M28&gt;=0,'Puntuaciones Examen'!M28,0)</f>
        <v>5.583333333333333</v>
      </c>
      <c r="O28" s="1">
        <f>IF('Puntuaciones Examen'!N28&gt;=0,'Puntuaciones Examen'!N28,0)</f>
        <v>5.5</v>
      </c>
      <c r="P28" s="1">
        <f>IF('Puntuaciones Examen'!O28&gt;=0,'Puntuaciones Examen'!O28,0)</f>
        <v>5.416666666666667</v>
      </c>
      <c r="Q28" s="1">
        <f>IF('Puntuaciones Examen'!P28&gt;=0,'Puntuaciones Examen'!P28,0)</f>
        <v>5.333333333333333</v>
      </c>
      <c r="AS28" s="1"/>
      <c r="AT28" s="1"/>
    </row>
    <row r="29" spans="1:46" x14ac:dyDescent="0.25">
      <c r="A29" s="53"/>
      <c r="B29">
        <v>27</v>
      </c>
      <c r="C29" s="1">
        <f>IF('Puntuaciones Examen'!B29&gt;=0,'Puntuaciones Examen'!B29,0)</f>
        <v>6.75</v>
      </c>
      <c r="D29" s="1">
        <f>IF('Puntuaciones Examen'!C29&gt;=0,'Puntuaciones Examen'!C29,0)</f>
        <v>6.666666666666667</v>
      </c>
      <c r="E29" s="1">
        <f>IF('Puntuaciones Examen'!D29&gt;=0,'Puntuaciones Examen'!D29,0)</f>
        <v>6.583333333333333</v>
      </c>
      <c r="F29" s="1">
        <f>IF('Puntuaciones Examen'!E29&gt;=0,'Puntuaciones Examen'!E29,0)</f>
        <v>6.5</v>
      </c>
      <c r="G29" s="1">
        <f>IF('Puntuaciones Examen'!F29&gt;=0,'Puntuaciones Examen'!F29,0)</f>
        <v>6.416666666666667</v>
      </c>
      <c r="H29" s="1">
        <f>IF('Puntuaciones Examen'!G29&gt;=0,'Puntuaciones Examen'!G29,0)</f>
        <v>6.333333333333333</v>
      </c>
      <c r="I29" s="1">
        <f>IF('Puntuaciones Examen'!H29&gt;=0,'Puntuaciones Examen'!H29,0)</f>
        <v>6.25</v>
      </c>
      <c r="J29" s="1">
        <f>IF('Puntuaciones Examen'!I29&gt;=0,'Puntuaciones Examen'!I29,0)</f>
        <v>6.166666666666667</v>
      </c>
      <c r="K29" s="1">
        <f>IF('Puntuaciones Examen'!J29&gt;=0,'Puntuaciones Examen'!J29,0)</f>
        <v>6.083333333333333</v>
      </c>
      <c r="L29" s="1">
        <f>IF('Puntuaciones Examen'!K29&gt;=0,'Puntuaciones Examen'!K29,0)</f>
        <v>6</v>
      </c>
      <c r="M29" s="1">
        <f>IF('Puntuaciones Examen'!L29&gt;=0,'Puntuaciones Examen'!L29,0)</f>
        <v>5.916666666666667</v>
      </c>
      <c r="N29" s="1">
        <f>IF('Puntuaciones Examen'!M29&gt;=0,'Puntuaciones Examen'!M29,0)</f>
        <v>5.833333333333333</v>
      </c>
      <c r="O29" s="1">
        <f>IF('Puntuaciones Examen'!N29&gt;=0,'Puntuaciones Examen'!N29,0)</f>
        <v>5.75</v>
      </c>
      <c r="P29" s="1">
        <f>IF('Puntuaciones Examen'!O29&gt;=0,'Puntuaciones Examen'!O29,0)</f>
        <v>5.666666666666667</v>
      </c>
      <c r="AS29" s="1"/>
      <c r="AT29" s="1"/>
    </row>
    <row r="30" spans="1:46" x14ac:dyDescent="0.25">
      <c r="A30" s="53"/>
      <c r="B30">
        <v>28</v>
      </c>
      <c r="C30" s="1">
        <f>IF('Puntuaciones Examen'!B30&gt;=0,'Puntuaciones Examen'!B30,0)</f>
        <v>7</v>
      </c>
      <c r="D30" s="1">
        <f>IF('Puntuaciones Examen'!C30&gt;=0,'Puntuaciones Examen'!C30,0)</f>
        <v>6.916666666666667</v>
      </c>
      <c r="E30" s="1">
        <f>IF('Puntuaciones Examen'!D30&gt;=0,'Puntuaciones Examen'!D30,0)</f>
        <v>6.833333333333333</v>
      </c>
      <c r="F30" s="1">
        <f>IF('Puntuaciones Examen'!E30&gt;=0,'Puntuaciones Examen'!E30,0)</f>
        <v>6.75</v>
      </c>
      <c r="G30" s="1">
        <f>IF('Puntuaciones Examen'!F30&gt;=0,'Puntuaciones Examen'!F30,0)</f>
        <v>6.666666666666667</v>
      </c>
      <c r="H30" s="1">
        <f>IF('Puntuaciones Examen'!G30&gt;=0,'Puntuaciones Examen'!G30,0)</f>
        <v>6.583333333333333</v>
      </c>
      <c r="I30" s="1">
        <f>IF('Puntuaciones Examen'!H30&gt;=0,'Puntuaciones Examen'!H30,0)</f>
        <v>6.5</v>
      </c>
      <c r="J30" s="1">
        <f>IF('Puntuaciones Examen'!I30&gt;=0,'Puntuaciones Examen'!I30,0)</f>
        <v>6.416666666666667</v>
      </c>
      <c r="K30" s="1">
        <f>IF('Puntuaciones Examen'!J30&gt;=0,'Puntuaciones Examen'!J30,0)</f>
        <v>6.333333333333333</v>
      </c>
      <c r="L30" s="1">
        <f>IF('Puntuaciones Examen'!K30&gt;=0,'Puntuaciones Examen'!K30,0)</f>
        <v>6.25</v>
      </c>
      <c r="M30" s="1">
        <f>IF('Puntuaciones Examen'!L30&gt;=0,'Puntuaciones Examen'!L30,0)</f>
        <v>6.166666666666667</v>
      </c>
      <c r="N30" s="1">
        <f>IF('Puntuaciones Examen'!M30&gt;=0,'Puntuaciones Examen'!M30,0)</f>
        <v>6.083333333333333</v>
      </c>
      <c r="O30" s="1">
        <f>IF('Puntuaciones Examen'!N30&gt;=0,'Puntuaciones Examen'!N30,0)</f>
        <v>6</v>
      </c>
      <c r="AS30" s="1"/>
      <c r="AT30" s="1"/>
    </row>
    <row r="31" spans="1:46" x14ac:dyDescent="0.25">
      <c r="A31" s="53"/>
      <c r="B31">
        <v>29</v>
      </c>
      <c r="C31" s="1">
        <f>IF('Puntuaciones Examen'!B31&gt;=0,'Puntuaciones Examen'!B31,0)</f>
        <v>7.25</v>
      </c>
      <c r="D31" s="1">
        <f>IF('Puntuaciones Examen'!C31&gt;=0,'Puntuaciones Examen'!C31,0)</f>
        <v>7.166666666666667</v>
      </c>
      <c r="E31" s="1">
        <f>IF('Puntuaciones Examen'!D31&gt;=0,'Puntuaciones Examen'!D31,0)</f>
        <v>7.083333333333333</v>
      </c>
      <c r="F31" s="1">
        <f>IF('Puntuaciones Examen'!E31&gt;=0,'Puntuaciones Examen'!E31,0)</f>
        <v>7</v>
      </c>
      <c r="G31" s="1">
        <f>IF('Puntuaciones Examen'!F31&gt;=0,'Puntuaciones Examen'!F31,0)</f>
        <v>6.916666666666667</v>
      </c>
      <c r="H31" s="1">
        <f>IF('Puntuaciones Examen'!G31&gt;=0,'Puntuaciones Examen'!G31,0)</f>
        <v>6.833333333333333</v>
      </c>
      <c r="I31" s="1">
        <f>IF('Puntuaciones Examen'!H31&gt;=0,'Puntuaciones Examen'!H31,0)</f>
        <v>6.75</v>
      </c>
      <c r="J31" s="1">
        <f>IF('Puntuaciones Examen'!I31&gt;=0,'Puntuaciones Examen'!I31,0)</f>
        <v>6.666666666666667</v>
      </c>
      <c r="K31" s="1">
        <f>IF('Puntuaciones Examen'!J31&gt;=0,'Puntuaciones Examen'!J31,0)</f>
        <v>6.583333333333333</v>
      </c>
      <c r="L31" s="1">
        <f>IF('Puntuaciones Examen'!K31&gt;=0,'Puntuaciones Examen'!K31,0)</f>
        <v>6.5</v>
      </c>
      <c r="M31" s="1">
        <f>IF('Puntuaciones Examen'!L31&gt;=0,'Puntuaciones Examen'!L31,0)</f>
        <v>6.416666666666667</v>
      </c>
      <c r="N31" s="1">
        <f>IF('Puntuaciones Examen'!M31&gt;=0,'Puntuaciones Examen'!M31,0)</f>
        <v>6.333333333333333</v>
      </c>
      <c r="AS31" s="1"/>
      <c r="AT31" s="1"/>
    </row>
    <row r="32" spans="1:46" x14ac:dyDescent="0.25">
      <c r="A32" s="53"/>
      <c r="B32">
        <v>30</v>
      </c>
      <c r="C32" s="1">
        <f>IF('Puntuaciones Examen'!B32&gt;=0,'Puntuaciones Examen'!B32,0)</f>
        <v>7.5</v>
      </c>
      <c r="D32" s="1">
        <f>IF('Puntuaciones Examen'!C32&gt;=0,'Puntuaciones Examen'!C32,0)</f>
        <v>7.416666666666667</v>
      </c>
      <c r="E32" s="1">
        <f>IF('Puntuaciones Examen'!D32&gt;=0,'Puntuaciones Examen'!D32,0)</f>
        <v>7.333333333333333</v>
      </c>
      <c r="F32" s="1">
        <f>IF('Puntuaciones Examen'!E32&gt;=0,'Puntuaciones Examen'!E32,0)</f>
        <v>7.25</v>
      </c>
      <c r="G32" s="1">
        <f>IF('Puntuaciones Examen'!F32&gt;=0,'Puntuaciones Examen'!F32,0)</f>
        <v>7.166666666666667</v>
      </c>
      <c r="H32" s="1">
        <f>IF('Puntuaciones Examen'!G32&gt;=0,'Puntuaciones Examen'!G32,0)</f>
        <v>7.083333333333333</v>
      </c>
      <c r="I32" s="1">
        <f>IF('Puntuaciones Examen'!H32&gt;=0,'Puntuaciones Examen'!H32,0)</f>
        <v>7</v>
      </c>
      <c r="J32" s="1">
        <f>IF('Puntuaciones Examen'!I32&gt;=0,'Puntuaciones Examen'!I32,0)</f>
        <v>6.916666666666667</v>
      </c>
      <c r="K32" s="1">
        <f>IF('Puntuaciones Examen'!J32&gt;=0,'Puntuaciones Examen'!J32,0)</f>
        <v>6.833333333333333</v>
      </c>
      <c r="L32" s="1">
        <f>IF('Puntuaciones Examen'!K32&gt;=0,'Puntuaciones Examen'!K32,0)</f>
        <v>6.75</v>
      </c>
      <c r="M32" s="1">
        <f>IF('Puntuaciones Examen'!L32&gt;=0,'Puntuaciones Examen'!L32,0)</f>
        <v>6.666666666666667</v>
      </c>
      <c r="AS32" s="1"/>
      <c r="AT32" s="1"/>
    </row>
    <row r="33" spans="1:46" x14ac:dyDescent="0.25">
      <c r="A33" s="53"/>
      <c r="B33">
        <v>31</v>
      </c>
      <c r="C33" s="1">
        <f>IF('Puntuaciones Examen'!B33&gt;=0,'Puntuaciones Examen'!B33,0)</f>
        <v>7.75</v>
      </c>
      <c r="D33" s="1">
        <f>IF('Puntuaciones Examen'!C33&gt;=0,'Puntuaciones Examen'!C33,0)</f>
        <v>7.666666666666667</v>
      </c>
      <c r="E33" s="1">
        <f>IF('Puntuaciones Examen'!D33&gt;=0,'Puntuaciones Examen'!D33,0)</f>
        <v>7.583333333333333</v>
      </c>
      <c r="F33" s="1">
        <f>IF('Puntuaciones Examen'!E33&gt;=0,'Puntuaciones Examen'!E33,0)</f>
        <v>7.5</v>
      </c>
      <c r="G33" s="1">
        <f>IF('Puntuaciones Examen'!F33&gt;=0,'Puntuaciones Examen'!F33,0)</f>
        <v>7.416666666666667</v>
      </c>
      <c r="H33" s="1">
        <f>IF('Puntuaciones Examen'!G33&gt;=0,'Puntuaciones Examen'!G33,0)</f>
        <v>7.333333333333333</v>
      </c>
      <c r="I33" s="1">
        <f>IF('Puntuaciones Examen'!H33&gt;=0,'Puntuaciones Examen'!H33,0)</f>
        <v>7.25</v>
      </c>
      <c r="J33" s="1">
        <f>IF('Puntuaciones Examen'!I33&gt;=0,'Puntuaciones Examen'!I33,0)</f>
        <v>7.166666666666667</v>
      </c>
      <c r="K33" s="1">
        <f>IF('Puntuaciones Examen'!J33&gt;=0,'Puntuaciones Examen'!J33,0)</f>
        <v>7.083333333333333</v>
      </c>
      <c r="L33" s="1">
        <f>IF('Puntuaciones Examen'!K33&gt;=0,'Puntuaciones Examen'!K33,0)</f>
        <v>7</v>
      </c>
      <c r="AS33" s="1"/>
      <c r="AT33" s="1"/>
    </row>
    <row r="34" spans="1:46" x14ac:dyDescent="0.25">
      <c r="A34" s="53"/>
      <c r="B34">
        <v>32</v>
      </c>
      <c r="C34" s="1">
        <f>IF('Puntuaciones Examen'!B34&gt;=0,'Puntuaciones Examen'!B34,0)</f>
        <v>8</v>
      </c>
      <c r="D34" s="1">
        <f>IF('Puntuaciones Examen'!C34&gt;=0,'Puntuaciones Examen'!C34,0)</f>
        <v>7.916666666666667</v>
      </c>
      <c r="E34" s="1">
        <f>IF('Puntuaciones Examen'!D34&gt;=0,'Puntuaciones Examen'!D34,0)</f>
        <v>7.833333333333333</v>
      </c>
      <c r="F34" s="1">
        <f>IF('Puntuaciones Examen'!E34&gt;=0,'Puntuaciones Examen'!E34,0)</f>
        <v>7.75</v>
      </c>
      <c r="G34" s="1">
        <f>IF('Puntuaciones Examen'!F34&gt;=0,'Puntuaciones Examen'!F34,0)</f>
        <v>7.666666666666667</v>
      </c>
      <c r="H34" s="1">
        <f>IF('Puntuaciones Examen'!G34&gt;=0,'Puntuaciones Examen'!G34,0)</f>
        <v>7.583333333333333</v>
      </c>
      <c r="I34" s="1">
        <f>IF('Puntuaciones Examen'!H34&gt;=0,'Puntuaciones Examen'!H34,0)</f>
        <v>7.5</v>
      </c>
      <c r="J34" s="1">
        <f>IF('Puntuaciones Examen'!I34&gt;=0,'Puntuaciones Examen'!I34,0)</f>
        <v>7.416666666666667</v>
      </c>
      <c r="K34" s="1">
        <f>IF('Puntuaciones Examen'!J34&gt;=0,'Puntuaciones Examen'!J34,0)</f>
        <v>7.333333333333333</v>
      </c>
      <c r="AS34" s="1"/>
      <c r="AT34" s="1"/>
    </row>
    <row r="35" spans="1:46" x14ac:dyDescent="0.25">
      <c r="A35" s="53"/>
      <c r="B35">
        <v>33</v>
      </c>
      <c r="C35" s="1">
        <f>IF('Puntuaciones Examen'!B35&gt;=0,'Puntuaciones Examen'!B35,0)</f>
        <v>8.25</v>
      </c>
      <c r="D35" s="1">
        <f>IF('Puntuaciones Examen'!C35&gt;=0,'Puntuaciones Examen'!C35,0)</f>
        <v>8.1666666666666661</v>
      </c>
      <c r="E35" s="1">
        <f>IF('Puntuaciones Examen'!D35&gt;=0,'Puntuaciones Examen'!D35,0)</f>
        <v>8.0833333333333339</v>
      </c>
      <c r="F35" s="1">
        <f>IF('Puntuaciones Examen'!E35&gt;=0,'Puntuaciones Examen'!E35,0)</f>
        <v>8</v>
      </c>
      <c r="G35" s="1">
        <f>IF('Puntuaciones Examen'!F35&gt;=0,'Puntuaciones Examen'!F35,0)</f>
        <v>7.916666666666667</v>
      </c>
      <c r="H35" s="1">
        <f>IF('Puntuaciones Examen'!G35&gt;=0,'Puntuaciones Examen'!G35,0)</f>
        <v>7.833333333333333</v>
      </c>
      <c r="I35" s="1">
        <f>IF('Puntuaciones Examen'!H35&gt;=0,'Puntuaciones Examen'!H35,0)</f>
        <v>7.75</v>
      </c>
      <c r="J35" s="1">
        <f>IF('Puntuaciones Examen'!I35&gt;=0,'Puntuaciones Examen'!I35,0)</f>
        <v>7.666666666666667</v>
      </c>
      <c r="AS35" s="1"/>
      <c r="AT35" s="1"/>
    </row>
    <row r="36" spans="1:46" x14ac:dyDescent="0.25">
      <c r="A36" s="53"/>
      <c r="B36">
        <v>34</v>
      </c>
      <c r="C36" s="1">
        <f>IF('Puntuaciones Examen'!B36&gt;=0,'Puntuaciones Examen'!B36,0)</f>
        <v>8.5</v>
      </c>
      <c r="D36" s="1">
        <f>IF('Puntuaciones Examen'!C36&gt;=0,'Puntuaciones Examen'!C36,0)</f>
        <v>8.4166666666666661</v>
      </c>
      <c r="E36" s="1">
        <f>IF('Puntuaciones Examen'!D36&gt;=0,'Puntuaciones Examen'!D36,0)</f>
        <v>8.3333333333333339</v>
      </c>
      <c r="F36" s="1">
        <f>IF('Puntuaciones Examen'!E36&gt;=0,'Puntuaciones Examen'!E36,0)</f>
        <v>8.25</v>
      </c>
      <c r="G36" s="1">
        <f>IF('Puntuaciones Examen'!F36&gt;=0,'Puntuaciones Examen'!F36,0)</f>
        <v>8.1666666666666661</v>
      </c>
      <c r="H36" s="1">
        <f>IF('Puntuaciones Examen'!G36&gt;=0,'Puntuaciones Examen'!G36,0)</f>
        <v>8.0833333333333339</v>
      </c>
      <c r="I36" s="1">
        <f>IF('Puntuaciones Examen'!H36&gt;=0,'Puntuaciones Examen'!H36,0)</f>
        <v>8</v>
      </c>
      <c r="AS36" s="1"/>
      <c r="AT36" s="1"/>
    </row>
    <row r="37" spans="1:46" x14ac:dyDescent="0.25">
      <c r="A37" s="53"/>
      <c r="B37">
        <v>35</v>
      </c>
      <c r="C37" s="1">
        <f>IF('Puntuaciones Examen'!B37&gt;=0,'Puntuaciones Examen'!B37,0)</f>
        <v>8.75</v>
      </c>
      <c r="D37" s="1">
        <f>IF('Puntuaciones Examen'!C37&gt;=0,'Puntuaciones Examen'!C37,0)</f>
        <v>8.6666666666666661</v>
      </c>
      <c r="E37" s="1">
        <f>IF('Puntuaciones Examen'!D37&gt;=0,'Puntuaciones Examen'!D37,0)</f>
        <v>8.5833333333333339</v>
      </c>
      <c r="F37" s="1">
        <f>IF('Puntuaciones Examen'!E37&gt;=0,'Puntuaciones Examen'!E37,0)</f>
        <v>8.5</v>
      </c>
      <c r="G37" s="1">
        <f>IF('Puntuaciones Examen'!F37&gt;=0,'Puntuaciones Examen'!F37,0)</f>
        <v>8.4166666666666661</v>
      </c>
      <c r="H37" s="1">
        <f>IF('Puntuaciones Examen'!G37&gt;=0,'Puntuaciones Examen'!G37,0)</f>
        <v>8.3333333333333339</v>
      </c>
      <c r="AS37" s="1"/>
      <c r="AT37" s="1"/>
    </row>
    <row r="38" spans="1:46" x14ac:dyDescent="0.25">
      <c r="A38" s="53"/>
      <c r="B38">
        <v>36</v>
      </c>
      <c r="C38" s="1">
        <f>IF('Puntuaciones Examen'!B38&gt;=0,'Puntuaciones Examen'!B38,0)</f>
        <v>9</v>
      </c>
      <c r="D38" s="1">
        <f>IF('Puntuaciones Examen'!C38&gt;=0,'Puntuaciones Examen'!C38,0)</f>
        <v>8.9166666666666661</v>
      </c>
      <c r="E38" s="1">
        <f>IF('Puntuaciones Examen'!D38&gt;=0,'Puntuaciones Examen'!D38,0)</f>
        <v>8.8333333333333339</v>
      </c>
      <c r="F38" s="1">
        <f>IF('Puntuaciones Examen'!E38&gt;=0,'Puntuaciones Examen'!E38,0)</f>
        <v>8.75</v>
      </c>
      <c r="G38" s="1">
        <f>IF('Puntuaciones Examen'!F38&gt;=0,'Puntuaciones Examen'!F38,0)</f>
        <v>8.6666666666666661</v>
      </c>
      <c r="AS38" s="1"/>
      <c r="AT38" s="1"/>
    </row>
    <row r="39" spans="1:46" x14ac:dyDescent="0.25">
      <c r="A39" s="53"/>
      <c r="B39">
        <v>37</v>
      </c>
      <c r="C39" s="1">
        <f>IF('Puntuaciones Examen'!B39&gt;=0,'Puntuaciones Examen'!B39,0)</f>
        <v>9.25</v>
      </c>
      <c r="D39" s="1">
        <f>IF('Puntuaciones Examen'!C39&gt;=0,'Puntuaciones Examen'!C39,0)</f>
        <v>9.1666666666666661</v>
      </c>
      <c r="E39" s="1">
        <f>IF('Puntuaciones Examen'!D39&gt;=0,'Puntuaciones Examen'!D39,0)</f>
        <v>9.0833333333333339</v>
      </c>
      <c r="F39" s="1">
        <f>IF('Puntuaciones Examen'!E39&gt;=0,'Puntuaciones Examen'!E39,0)</f>
        <v>9</v>
      </c>
      <c r="AS39" s="1"/>
      <c r="AT39" s="1"/>
    </row>
    <row r="40" spans="1:46" x14ac:dyDescent="0.25">
      <c r="A40" s="53"/>
      <c r="B40">
        <v>38</v>
      </c>
      <c r="C40" s="1">
        <f>IF('Puntuaciones Examen'!B40&gt;=0,'Puntuaciones Examen'!B40,0)</f>
        <v>9.5</v>
      </c>
      <c r="D40" s="1">
        <f>IF('Puntuaciones Examen'!C40&gt;=0,'Puntuaciones Examen'!C40,0)</f>
        <v>9.4166666666666661</v>
      </c>
      <c r="E40" s="1">
        <f>IF('Puntuaciones Examen'!D40&gt;=0,'Puntuaciones Examen'!D40,0)</f>
        <v>9.3333333333333339</v>
      </c>
      <c r="AS40" s="1"/>
      <c r="AT40" s="1"/>
    </row>
    <row r="41" spans="1:46" x14ac:dyDescent="0.25">
      <c r="A41" s="53"/>
      <c r="B41">
        <v>39</v>
      </c>
      <c r="C41" s="1">
        <f>IF('Puntuaciones Examen'!B41&gt;=0,'Puntuaciones Examen'!B41,0)</f>
        <v>9.75</v>
      </c>
      <c r="D41" s="1">
        <f>IF('Puntuaciones Examen'!C41&gt;=0,'Puntuaciones Examen'!C41,0)</f>
        <v>9.6666666666666661</v>
      </c>
      <c r="AS41" s="1"/>
      <c r="AT41" s="1"/>
    </row>
    <row r="42" spans="1:46" x14ac:dyDescent="0.25">
      <c r="A42" s="53"/>
      <c r="B42">
        <v>40</v>
      </c>
      <c r="C42" s="1">
        <f>IF('Puntuaciones Examen'!B42&gt;=0,'Puntuaciones Examen'!B42,0)</f>
        <v>10</v>
      </c>
      <c r="AS42" s="1"/>
      <c r="AT42" s="1"/>
    </row>
  </sheetData>
  <sheetProtection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8"/>
  <sheetViews>
    <sheetView topLeftCell="A37" zoomScale="85" zoomScaleNormal="85" workbookViewId="0">
      <selection activeCell="N63" sqref="N63"/>
    </sheetView>
  </sheetViews>
  <sheetFormatPr baseColWidth="10" defaultColWidth="10.28515625" defaultRowHeight="15" x14ac:dyDescent="0.25"/>
  <sheetData>
    <row r="1" spans="1:21" x14ac:dyDescent="0.25">
      <c r="A1" s="35" t="s">
        <v>62</v>
      </c>
    </row>
    <row r="3" spans="1:21" x14ac:dyDescent="0.25">
      <c r="A3" s="35" t="s">
        <v>63</v>
      </c>
      <c r="B3" s="38">
        <v>43943.344884259262</v>
      </c>
    </row>
    <row r="4" spans="1:21" x14ac:dyDescent="0.25">
      <c r="A4" s="35" t="s">
        <v>64</v>
      </c>
      <c r="B4" s="38">
        <v>44124.051919999998</v>
      </c>
    </row>
    <row r="5" spans="1:21" x14ac:dyDescent="0.25">
      <c r="A5" s="35" t="s">
        <v>65</v>
      </c>
      <c r="B5" s="35" t="s">
        <v>66</v>
      </c>
    </row>
    <row r="7" spans="1:21" x14ac:dyDescent="0.25">
      <c r="A7" s="35" t="s">
        <v>67</v>
      </c>
      <c r="B7" s="35" t="s">
        <v>68</v>
      </c>
    </row>
    <row r="8" spans="1:21" x14ac:dyDescent="0.25">
      <c r="A8" s="35" t="s">
        <v>69</v>
      </c>
      <c r="B8" s="35" t="s">
        <v>70</v>
      </c>
    </row>
    <row r="9" spans="1:21" x14ac:dyDescent="0.25">
      <c r="A9" s="35" t="s">
        <v>71</v>
      </c>
      <c r="B9" s="35" t="s">
        <v>72</v>
      </c>
    </row>
    <row r="11" spans="1:21" x14ac:dyDescent="0.25">
      <c r="A11" s="37" t="s">
        <v>73</v>
      </c>
      <c r="B11" s="37" t="s">
        <v>74</v>
      </c>
      <c r="C11" s="37" t="s">
        <v>75</v>
      </c>
      <c r="D11" s="37" t="s">
        <v>76</v>
      </c>
      <c r="E11" s="37" t="s">
        <v>77</v>
      </c>
      <c r="F11" s="37" t="s">
        <v>78</v>
      </c>
      <c r="G11" s="37" t="s">
        <v>43</v>
      </c>
      <c r="H11" s="37" t="s">
        <v>44</v>
      </c>
      <c r="I11" s="37" t="s">
        <v>45</v>
      </c>
      <c r="J11" s="37" t="s">
        <v>46</v>
      </c>
      <c r="K11" s="37" t="s">
        <v>47</v>
      </c>
      <c r="L11" s="37" t="s">
        <v>48</v>
      </c>
      <c r="M11" s="37" t="s">
        <v>49</v>
      </c>
      <c r="N11" s="37" t="s">
        <v>50</v>
      </c>
      <c r="O11" s="37" t="s">
        <v>51</v>
      </c>
      <c r="P11" s="37" t="s">
        <v>52</v>
      </c>
      <c r="Q11" s="37" t="s">
        <v>53</v>
      </c>
      <c r="R11" s="37" t="s">
        <v>79</v>
      </c>
      <c r="S11" s="37" t="s">
        <v>80</v>
      </c>
      <c r="T11" s="37" t="s">
        <v>81</v>
      </c>
      <c r="U11" s="37" t="s">
        <v>82</v>
      </c>
    </row>
    <row r="12" spans="1:21" x14ac:dyDescent="0.25">
      <c r="A12" s="37" t="s">
        <v>83</v>
      </c>
      <c r="B12" s="36">
        <v>-33422</v>
      </c>
      <c r="C12" s="36">
        <v>-65729</v>
      </c>
      <c r="D12" s="36">
        <v>-85177</v>
      </c>
      <c r="E12" s="36">
        <v>-81921</v>
      </c>
      <c r="F12" s="36">
        <v>-75436</v>
      </c>
      <c r="G12" s="36">
        <v>-75959</v>
      </c>
      <c r="H12" s="36">
        <v>-39429</v>
      </c>
      <c r="I12" s="36">
        <v>6521</v>
      </c>
      <c r="J12" s="36">
        <v>-2963</v>
      </c>
      <c r="K12" s="36">
        <v>-77053</v>
      </c>
      <c r="L12" s="36">
        <v>-112286</v>
      </c>
      <c r="M12" s="36">
        <v>-23741</v>
      </c>
      <c r="N12" s="36">
        <v>256</v>
      </c>
      <c r="O12" s="36">
        <v>1124</v>
      </c>
      <c r="P12" s="36">
        <v>16966</v>
      </c>
      <c r="Q12" s="36">
        <v>28580</v>
      </c>
      <c r="R12" s="36">
        <v>37112</v>
      </c>
      <c r="S12" s="36">
        <v>40295</v>
      </c>
      <c r="T12" s="36">
        <v>62426</v>
      </c>
      <c r="U12" s="36">
        <v>49788</v>
      </c>
    </row>
    <row r="13" spans="1:21" x14ac:dyDescent="0.25">
      <c r="A13" s="37" t="s">
        <v>84</v>
      </c>
      <c r="B13" s="36">
        <v>-5809.2</v>
      </c>
      <c r="C13" s="36">
        <v>-8319</v>
      </c>
      <c r="D13" s="36">
        <v>-9847</v>
      </c>
      <c r="E13" s="36">
        <v>-14009</v>
      </c>
      <c r="F13" s="36">
        <v>-17101</v>
      </c>
      <c r="G13" s="36">
        <v>-12329</v>
      </c>
      <c r="H13" s="36">
        <v>-12954</v>
      </c>
      <c r="I13" s="36">
        <v>-15607</v>
      </c>
      <c r="J13" s="36">
        <v>-24625</v>
      </c>
      <c r="K13" s="36">
        <v>-35981</v>
      </c>
      <c r="L13" s="36">
        <v>-25309</v>
      </c>
      <c r="M13" s="36">
        <v>-21280</v>
      </c>
      <c r="N13" s="36">
        <v>-16951</v>
      </c>
      <c r="O13" s="36">
        <v>-23765</v>
      </c>
      <c r="P13" s="36">
        <v>-6355</v>
      </c>
      <c r="Q13" s="36">
        <v>-9952</v>
      </c>
      <c r="R13" s="36">
        <v>853</v>
      </c>
      <c r="S13" s="36">
        <v>1290</v>
      </c>
      <c r="T13" s="36">
        <v>1835</v>
      </c>
      <c r="U13" s="36">
        <v>2745</v>
      </c>
    </row>
    <row r="14" spans="1:21" x14ac:dyDescent="0.25">
      <c r="A14" s="37" t="s">
        <v>22</v>
      </c>
      <c r="B14" s="36">
        <v>-7520</v>
      </c>
      <c r="C14" s="36">
        <v>-3189</v>
      </c>
      <c r="D14" s="36">
        <v>-2374</v>
      </c>
      <c r="E14" s="36">
        <v>-3009</v>
      </c>
      <c r="F14" s="36">
        <v>-941</v>
      </c>
      <c r="G14" s="36">
        <v>11421</v>
      </c>
      <c r="H14" s="36">
        <v>21322</v>
      </c>
      <c r="I14" s="36">
        <v>20287</v>
      </c>
      <c r="J14" s="36">
        <v>-50731</v>
      </c>
      <c r="K14" s="36">
        <v>-120576</v>
      </c>
      <c r="L14" s="36">
        <v>-102193</v>
      </c>
      <c r="M14" s="36">
        <v>-103606</v>
      </c>
      <c r="N14" s="36">
        <v>-110696</v>
      </c>
      <c r="O14" s="36">
        <v>-71791</v>
      </c>
      <c r="P14" s="36">
        <v>-61056</v>
      </c>
      <c r="Q14" s="36">
        <v>-55786</v>
      </c>
      <c r="R14" s="36">
        <v>-47953</v>
      </c>
      <c r="S14" s="36">
        <v>-35138</v>
      </c>
      <c r="T14" s="36">
        <v>-30495</v>
      </c>
      <c r="U14" s="36">
        <v>-35195</v>
      </c>
    </row>
    <row r="15" spans="1:21" x14ac:dyDescent="0.25">
      <c r="A15" s="37" t="s">
        <v>85</v>
      </c>
      <c r="B15" s="36">
        <v>-19494</v>
      </c>
      <c r="C15" s="36">
        <v>-21216</v>
      </c>
      <c r="D15" s="36">
        <v>-50180</v>
      </c>
      <c r="E15" s="36">
        <v>-65480</v>
      </c>
      <c r="F15" s="36">
        <v>-61184</v>
      </c>
      <c r="G15" s="36">
        <v>-59256</v>
      </c>
      <c r="H15" s="36">
        <v>-45163</v>
      </c>
      <c r="I15" s="36">
        <v>-51180</v>
      </c>
      <c r="J15" s="36">
        <v>-65026</v>
      </c>
      <c r="K15" s="36">
        <v>-138934</v>
      </c>
      <c r="L15" s="36">
        <v>-137410</v>
      </c>
      <c r="M15" s="36">
        <v>-106104</v>
      </c>
      <c r="N15" s="36">
        <v>-104043</v>
      </c>
      <c r="O15" s="36">
        <v>-86468</v>
      </c>
      <c r="P15" s="36">
        <v>-83941</v>
      </c>
      <c r="Q15" s="36">
        <v>-79697</v>
      </c>
      <c r="R15" s="36">
        <v>-80690</v>
      </c>
      <c r="S15" s="36">
        <v>-67400</v>
      </c>
      <c r="T15" s="36">
        <v>-53516</v>
      </c>
      <c r="U15" s="36">
        <v>-72811</v>
      </c>
    </row>
    <row r="16" spans="1:21" x14ac:dyDescent="0.25">
      <c r="A16" s="37" t="s">
        <v>86</v>
      </c>
      <c r="B16" s="36">
        <v>-30086</v>
      </c>
      <c r="C16" s="36">
        <v>-41606</v>
      </c>
      <c r="D16" s="36">
        <v>-38743</v>
      </c>
      <c r="E16" s="36">
        <v>-44876</v>
      </c>
      <c r="F16" s="36">
        <v>-50524</v>
      </c>
      <c r="G16" s="36">
        <v>-60978</v>
      </c>
      <c r="H16" s="36">
        <v>-56154</v>
      </c>
      <c r="I16" s="36">
        <v>-21643</v>
      </c>
      <c r="J16" s="36">
        <v>-41989</v>
      </c>
      <c r="K16" s="36">
        <v>-80772</v>
      </c>
      <c r="L16" s="36">
        <v>-68314</v>
      </c>
      <c r="M16" s="36">
        <v>-59240</v>
      </c>
      <c r="N16" s="36">
        <v>-47844</v>
      </c>
      <c r="O16" s="36">
        <v>-46032</v>
      </c>
      <c r="P16" s="36">
        <v>-48080</v>
      </c>
      <c r="Q16" s="36">
        <v>-42248</v>
      </c>
      <c r="R16" s="36">
        <v>-40765</v>
      </c>
      <c r="S16" s="36">
        <v>-42460</v>
      </c>
      <c r="T16" s="36">
        <v>-38844</v>
      </c>
      <c r="U16" s="36">
        <v>-29301</v>
      </c>
    </row>
    <row r="17" spans="1:21" x14ac:dyDescent="0.25">
      <c r="A17" s="37" t="s">
        <v>87</v>
      </c>
      <c r="B17" s="36">
        <v>-4130.1000000000004</v>
      </c>
      <c r="C17" s="36">
        <v>-6503.4</v>
      </c>
      <c r="D17" s="36">
        <v>-4753.3</v>
      </c>
      <c r="E17" s="36">
        <v>-8261.7000000000007</v>
      </c>
      <c r="F17" s="36">
        <v>-9414.4</v>
      </c>
      <c r="G17" s="36">
        <v>-9719.7999999999993</v>
      </c>
      <c r="H17" s="36">
        <v>-6950.5</v>
      </c>
      <c r="I17" s="36">
        <v>-5087.7</v>
      </c>
      <c r="J17" s="36">
        <v>-6626.1</v>
      </c>
      <c r="K17" s="36">
        <v>-17318.099999999999</v>
      </c>
      <c r="L17" s="36">
        <v>-20472.7</v>
      </c>
      <c r="M17" s="36">
        <v>-13494.6</v>
      </c>
      <c r="N17" s="36">
        <v>-10400.299999999999</v>
      </c>
      <c r="O17" s="36">
        <v>-8702.7999999999993</v>
      </c>
      <c r="P17" s="36">
        <v>-12729.9</v>
      </c>
      <c r="Q17" s="36">
        <v>-7995</v>
      </c>
      <c r="R17" s="36">
        <v>-3608.6</v>
      </c>
      <c r="S17" s="36">
        <v>-5792.2</v>
      </c>
      <c r="T17" s="36">
        <v>-904</v>
      </c>
      <c r="U17" s="36">
        <v>403.9</v>
      </c>
    </row>
    <row r="19" spans="1:21" x14ac:dyDescent="0.25">
      <c r="A19" s="35" t="s">
        <v>88</v>
      </c>
    </row>
    <row r="20" spans="1:21" x14ac:dyDescent="0.25">
      <c r="A20" s="35" t="s">
        <v>89</v>
      </c>
      <c r="B20" s="35" t="s">
        <v>90</v>
      </c>
    </row>
    <row r="22" spans="1:21" x14ac:dyDescent="0.25">
      <c r="A22" s="35" t="s">
        <v>67</v>
      </c>
      <c r="B22" s="35" t="s">
        <v>91</v>
      </c>
    </row>
    <row r="23" spans="1:21" x14ac:dyDescent="0.25">
      <c r="A23" s="35" t="s">
        <v>69</v>
      </c>
      <c r="B23" s="35" t="s">
        <v>70</v>
      </c>
    </row>
    <row r="24" spans="1:21" x14ac:dyDescent="0.25">
      <c r="A24" s="35" t="s">
        <v>71</v>
      </c>
      <c r="B24" s="35" t="s">
        <v>72</v>
      </c>
    </row>
    <row r="26" spans="1:21" x14ac:dyDescent="0.25">
      <c r="A26" s="37" t="s">
        <v>73</v>
      </c>
      <c r="B26" s="37" t="s">
        <v>74</v>
      </c>
      <c r="C26" s="37" t="s">
        <v>75</v>
      </c>
      <c r="D26" s="37" t="s">
        <v>76</v>
      </c>
      <c r="E26" s="37" t="s">
        <v>77</v>
      </c>
      <c r="F26" s="37" t="s">
        <v>78</v>
      </c>
      <c r="G26" s="37" t="s">
        <v>43</v>
      </c>
      <c r="H26" s="37" t="s">
        <v>44</v>
      </c>
      <c r="I26" s="37" t="s">
        <v>45</v>
      </c>
      <c r="J26" s="37" t="s">
        <v>46</v>
      </c>
      <c r="K26" s="37" t="s">
        <v>47</v>
      </c>
      <c r="L26" s="37" t="s">
        <v>48</v>
      </c>
      <c r="M26" s="37" t="s">
        <v>49</v>
      </c>
      <c r="N26" s="37" t="s">
        <v>50</v>
      </c>
      <c r="O26" s="37" t="s">
        <v>51</v>
      </c>
      <c r="P26" s="37" t="s">
        <v>52</v>
      </c>
      <c r="Q26" s="37" t="s">
        <v>53</v>
      </c>
      <c r="R26" s="37" t="s">
        <v>79</v>
      </c>
      <c r="S26" s="37" t="s">
        <v>80</v>
      </c>
      <c r="T26" s="37" t="s">
        <v>81</v>
      </c>
      <c r="U26" s="37" t="s">
        <v>82</v>
      </c>
    </row>
    <row r="27" spans="1:21" x14ac:dyDescent="0.25">
      <c r="A27" s="37" t="s">
        <v>83</v>
      </c>
      <c r="B27" s="36">
        <v>-1.6</v>
      </c>
      <c r="C27" s="36">
        <v>-3</v>
      </c>
      <c r="D27" s="36">
        <v>-3.9</v>
      </c>
      <c r="E27" s="36">
        <v>-3.7</v>
      </c>
      <c r="F27" s="36">
        <v>-3.3</v>
      </c>
      <c r="G27" s="36">
        <v>-3.3</v>
      </c>
      <c r="H27" s="36">
        <v>-1.7</v>
      </c>
      <c r="I27" s="36">
        <v>0.3</v>
      </c>
      <c r="J27" s="36">
        <v>-0.1</v>
      </c>
      <c r="K27" s="36">
        <v>-3.2</v>
      </c>
      <c r="L27" s="36">
        <v>-4.4000000000000004</v>
      </c>
      <c r="M27" s="36">
        <v>-0.9</v>
      </c>
      <c r="N27" s="36">
        <v>0</v>
      </c>
      <c r="O27" s="36">
        <v>0</v>
      </c>
      <c r="P27" s="36">
        <v>0.6</v>
      </c>
      <c r="Q27" s="36">
        <v>0.9</v>
      </c>
      <c r="R27" s="36">
        <v>1.2</v>
      </c>
      <c r="S27" s="36">
        <v>1.2</v>
      </c>
      <c r="T27" s="36">
        <v>1.9</v>
      </c>
      <c r="U27" s="36">
        <v>1.4</v>
      </c>
    </row>
    <row r="28" spans="1:21" x14ac:dyDescent="0.25">
      <c r="A28" s="37" t="s">
        <v>84</v>
      </c>
      <c r="B28" s="36">
        <v>-4.0999999999999996</v>
      </c>
      <c r="C28" s="36">
        <v>-5.5</v>
      </c>
      <c r="D28" s="36">
        <v>-6</v>
      </c>
      <c r="E28" s="36">
        <v>-7.8</v>
      </c>
      <c r="F28" s="36">
        <v>-8.8000000000000007</v>
      </c>
      <c r="G28" s="36">
        <v>-6.2</v>
      </c>
      <c r="H28" s="36">
        <v>-5.9</v>
      </c>
      <c r="I28" s="36">
        <v>-6.7</v>
      </c>
      <c r="J28" s="36">
        <v>-10.199999999999999</v>
      </c>
      <c r="K28" s="36">
        <v>-15.1</v>
      </c>
      <c r="L28" s="36">
        <v>-11.2</v>
      </c>
      <c r="M28" s="36">
        <v>-10.3</v>
      </c>
      <c r="N28" s="36">
        <v>-8.9</v>
      </c>
      <c r="O28" s="36">
        <v>-13.2</v>
      </c>
      <c r="P28" s="36">
        <v>-3.6</v>
      </c>
      <c r="Q28" s="36">
        <v>-5.6</v>
      </c>
      <c r="R28" s="36">
        <v>0.5</v>
      </c>
      <c r="S28" s="36">
        <v>0.7</v>
      </c>
      <c r="T28" s="36">
        <v>1</v>
      </c>
      <c r="U28" s="36">
        <v>1.5</v>
      </c>
    </row>
    <row r="29" spans="1:21" x14ac:dyDescent="0.25">
      <c r="A29" s="37" t="s">
        <v>22</v>
      </c>
      <c r="B29" s="36">
        <v>-1.2</v>
      </c>
      <c r="C29" s="36">
        <v>-0.5</v>
      </c>
      <c r="D29" s="36">
        <v>-0.3</v>
      </c>
      <c r="E29" s="36">
        <v>-0.4</v>
      </c>
      <c r="F29" s="36">
        <v>-0.1</v>
      </c>
      <c r="G29" s="36">
        <v>1.2</v>
      </c>
      <c r="H29" s="36">
        <v>2.1</v>
      </c>
      <c r="I29" s="36">
        <v>1.9</v>
      </c>
      <c r="J29" s="36">
        <v>-4.5999999999999996</v>
      </c>
      <c r="K29" s="36">
        <v>-11.3</v>
      </c>
      <c r="L29" s="36">
        <v>-9.5</v>
      </c>
      <c r="M29" s="36">
        <v>-9.6999999999999993</v>
      </c>
      <c r="N29" s="36">
        <v>-10.7</v>
      </c>
      <c r="O29" s="36">
        <v>-7</v>
      </c>
      <c r="P29" s="36">
        <v>-5.9</v>
      </c>
      <c r="Q29" s="36">
        <v>-5.2</v>
      </c>
      <c r="R29" s="36">
        <v>-4.3</v>
      </c>
      <c r="S29" s="36">
        <v>-3</v>
      </c>
      <c r="T29" s="36">
        <v>-2.5</v>
      </c>
      <c r="U29" s="36">
        <v>-2.8</v>
      </c>
    </row>
    <row r="30" spans="1:21" x14ac:dyDescent="0.25">
      <c r="A30" s="37" t="s">
        <v>85</v>
      </c>
      <c r="B30" s="36">
        <v>-1.3</v>
      </c>
      <c r="C30" s="36">
        <v>-1.4</v>
      </c>
      <c r="D30" s="36">
        <v>-3.2</v>
      </c>
      <c r="E30" s="36">
        <v>-4</v>
      </c>
      <c r="F30" s="36">
        <v>-3.6</v>
      </c>
      <c r="G30" s="36">
        <v>-3.4</v>
      </c>
      <c r="H30" s="36">
        <v>-2.4</v>
      </c>
      <c r="I30" s="36">
        <v>-2.6</v>
      </c>
      <c r="J30" s="36">
        <v>-3.3</v>
      </c>
      <c r="K30" s="36">
        <v>-7.2</v>
      </c>
      <c r="L30" s="36">
        <v>-6.9</v>
      </c>
      <c r="M30" s="36">
        <v>-5.2</v>
      </c>
      <c r="N30" s="36">
        <v>-5</v>
      </c>
      <c r="O30" s="36">
        <v>-4.0999999999999996</v>
      </c>
      <c r="P30" s="36">
        <v>-3.9</v>
      </c>
      <c r="Q30" s="36">
        <v>-3.6</v>
      </c>
      <c r="R30" s="36">
        <v>-3.6</v>
      </c>
      <c r="S30" s="36">
        <v>-2.9</v>
      </c>
      <c r="T30" s="36">
        <v>-2.2999999999999998</v>
      </c>
      <c r="U30" s="36">
        <v>-3</v>
      </c>
    </row>
    <row r="31" spans="1:21" x14ac:dyDescent="0.25">
      <c r="A31" s="37" t="s">
        <v>86</v>
      </c>
      <c r="B31" s="36">
        <v>-2.4</v>
      </c>
      <c r="C31" s="36">
        <v>-3.2</v>
      </c>
      <c r="D31" s="36">
        <v>-2.9</v>
      </c>
      <c r="E31" s="36">
        <v>-3.2</v>
      </c>
      <c r="F31" s="36">
        <v>-3.5</v>
      </c>
      <c r="G31" s="36">
        <v>-4.0999999999999996</v>
      </c>
      <c r="H31" s="36">
        <v>-3.6</v>
      </c>
      <c r="I31" s="36">
        <v>-1.3</v>
      </c>
      <c r="J31" s="36">
        <v>-2.6</v>
      </c>
      <c r="K31" s="36">
        <v>-5.0999999999999996</v>
      </c>
      <c r="L31" s="36">
        <v>-4.2</v>
      </c>
      <c r="M31" s="36">
        <v>-3.6</v>
      </c>
      <c r="N31" s="36">
        <v>-2.9</v>
      </c>
      <c r="O31" s="36">
        <v>-2.9</v>
      </c>
      <c r="P31" s="36">
        <v>-3</v>
      </c>
      <c r="Q31" s="36">
        <v>-2.6</v>
      </c>
      <c r="R31" s="36">
        <v>-2.4</v>
      </c>
      <c r="S31" s="36">
        <v>-2.4</v>
      </c>
      <c r="T31" s="36">
        <v>-2.2000000000000002</v>
      </c>
      <c r="U31" s="36">
        <v>-1.6</v>
      </c>
    </row>
    <row r="32" spans="1:21" x14ac:dyDescent="0.25">
      <c r="A32" s="37" t="s">
        <v>87</v>
      </c>
      <c r="B32" s="36">
        <v>-3.2</v>
      </c>
      <c r="C32" s="36">
        <v>-4.8</v>
      </c>
      <c r="D32" s="36">
        <v>-3.3</v>
      </c>
      <c r="E32" s="36">
        <v>-5.7</v>
      </c>
      <c r="F32" s="36">
        <v>-6.2</v>
      </c>
      <c r="G32" s="36">
        <v>-6.1</v>
      </c>
      <c r="H32" s="36">
        <v>-4.2</v>
      </c>
      <c r="I32" s="36">
        <v>-2.9</v>
      </c>
      <c r="J32" s="36">
        <v>-3.7</v>
      </c>
      <c r="K32" s="36">
        <v>-9.9</v>
      </c>
      <c r="L32" s="36">
        <v>-11.4</v>
      </c>
      <c r="M32" s="36">
        <v>-7.7</v>
      </c>
      <c r="N32" s="36">
        <v>-6.2</v>
      </c>
      <c r="O32" s="36">
        <v>-5.0999999999999996</v>
      </c>
      <c r="P32" s="36">
        <v>-7.4</v>
      </c>
      <c r="Q32" s="36">
        <v>-4.4000000000000004</v>
      </c>
      <c r="R32" s="36">
        <v>-1.9</v>
      </c>
      <c r="S32" s="36">
        <v>-3</v>
      </c>
      <c r="T32" s="36">
        <v>-0.4</v>
      </c>
      <c r="U32" s="36">
        <v>0.2</v>
      </c>
    </row>
    <row r="34" spans="1:2" x14ac:dyDescent="0.25">
      <c r="A34" s="35" t="s">
        <v>88</v>
      </c>
    </row>
    <row r="35" spans="1:2" x14ac:dyDescent="0.25">
      <c r="A35" s="35" t="s">
        <v>89</v>
      </c>
      <c r="B35" s="35" t="s">
        <v>90</v>
      </c>
    </row>
    <row r="37" spans="1:2" ht="20.25" x14ac:dyDescent="0.3">
      <c r="A37" s="22" t="s">
        <v>92</v>
      </c>
    </row>
    <row r="38" spans="1:2" ht="20.25" x14ac:dyDescent="0.3">
      <c r="A38" s="22"/>
    </row>
    <row r="58" spans="1:1" ht="20.25" x14ac:dyDescent="0.3">
      <c r="A58" s="34" t="s">
        <v>93</v>
      </c>
    </row>
  </sheetData>
  <sheetProtection selectLockedCells="1" selectUnlockedCells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6"/>
  <sheetViews>
    <sheetView topLeftCell="A79" zoomScaleNormal="100" workbookViewId="0">
      <selection activeCell="L97" sqref="L97"/>
    </sheetView>
  </sheetViews>
  <sheetFormatPr baseColWidth="10" defaultRowHeight="15" x14ac:dyDescent="0.25"/>
  <cols>
    <col min="2" max="2" width="23.42578125" customWidth="1"/>
    <col min="3" max="3" width="17.42578125" customWidth="1"/>
    <col min="4" max="4" width="21.85546875" customWidth="1"/>
    <col min="5" max="5" width="19.28515625" customWidth="1"/>
    <col min="6" max="6" width="20.7109375" customWidth="1"/>
    <col min="7" max="7" width="23" customWidth="1"/>
    <col min="8" max="8" width="21.140625" customWidth="1"/>
    <col min="9" max="9" width="19.5703125" customWidth="1"/>
    <col min="10" max="10" width="22" customWidth="1"/>
    <col min="11" max="11" width="20" customWidth="1"/>
    <col min="12" max="12" width="19.28515625" customWidth="1"/>
    <col min="13" max="13" width="22" customWidth="1"/>
  </cols>
  <sheetData>
    <row r="1" spans="1:13" x14ac:dyDescent="0.25">
      <c r="A1" t="s">
        <v>94</v>
      </c>
      <c r="B1" s="42"/>
      <c r="D1" s="41"/>
      <c r="J1" s="40"/>
    </row>
    <row r="2" spans="1:13" x14ac:dyDescent="0.25">
      <c r="B2" s="42" t="s">
        <v>95</v>
      </c>
      <c r="C2" t="s">
        <v>96</v>
      </c>
      <c r="D2" s="41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s="40" t="s">
        <v>103</v>
      </c>
      <c r="K2" t="s">
        <v>104</v>
      </c>
      <c r="L2" t="s">
        <v>105</v>
      </c>
      <c r="M2" t="s">
        <v>106</v>
      </c>
    </row>
    <row r="3" spans="1:13" x14ac:dyDescent="0.25">
      <c r="B3" s="42" t="s">
        <v>107</v>
      </c>
      <c r="C3" t="s">
        <v>108</v>
      </c>
      <c r="D3" s="41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114</v>
      </c>
      <c r="J3" s="40" t="s">
        <v>115</v>
      </c>
      <c r="K3" t="s">
        <v>116</v>
      </c>
      <c r="L3" t="s">
        <v>117</v>
      </c>
      <c r="M3" t="s">
        <v>118</v>
      </c>
    </row>
    <row r="4" spans="1:13" x14ac:dyDescent="0.25">
      <c r="A4" t="s">
        <v>119</v>
      </c>
      <c r="B4" s="42" t="s">
        <v>120</v>
      </c>
      <c r="C4" t="s">
        <v>120</v>
      </c>
      <c r="D4" s="41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s="40" t="s">
        <v>120</v>
      </c>
      <c r="K4" t="s">
        <v>120</v>
      </c>
      <c r="L4" t="s">
        <v>120</v>
      </c>
      <c r="M4" t="s">
        <v>120</v>
      </c>
    </row>
    <row r="5" spans="1:13" x14ac:dyDescent="0.25">
      <c r="A5" t="s">
        <v>121</v>
      </c>
      <c r="B5" s="42" t="s">
        <v>122</v>
      </c>
      <c r="C5" t="s">
        <v>123</v>
      </c>
      <c r="D5" s="41" t="s">
        <v>122</v>
      </c>
      <c r="E5" t="s">
        <v>123</v>
      </c>
      <c r="F5" t="s">
        <v>122</v>
      </c>
      <c r="G5" t="s">
        <v>123</v>
      </c>
      <c r="H5" t="s">
        <v>122</v>
      </c>
      <c r="I5" t="s">
        <v>123</v>
      </c>
      <c r="J5" s="40" t="s">
        <v>122</v>
      </c>
      <c r="K5" t="s">
        <v>123</v>
      </c>
      <c r="L5" t="s">
        <v>122</v>
      </c>
      <c r="M5" t="s">
        <v>123</v>
      </c>
    </row>
    <row r="6" spans="1:13" x14ac:dyDescent="0.25">
      <c r="A6" t="s">
        <v>124</v>
      </c>
      <c r="B6" s="42">
        <v>54520</v>
      </c>
      <c r="C6">
        <v>2</v>
      </c>
      <c r="D6" s="41">
        <v>983211</v>
      </c>
      <c r="E6">
        <v>92</v>
      </c>
      <c r="F6">
        <v>531880</v>
      </c>
      <c r="G6">
        <v>27</v>
      </c>
      <c r="H6">
        <v>203709</v>
      </c>
      <c r="I6">
        <v>85</v>
      </c>
      <c r="J6" s="40">
        <v>691235</v>
      </c>
      <c r="K6">
        <v>44</v>
      </c>
      <c r="L6">
        <v>151476</v>
      </c>
      <c r="M6">
        <v>86</v>
      </c>
    </row>
    <row r="7" spans="1:13" x14ac:dyDescent="0.25">
      <c r="A7" t="s">
        <v>125</v>
      </c>
      <c r="B7" s="42">
        <v>90717</v>
      </c>
      <c r="C7">
        <v>4</v>
      </c>
      <c r="D7" s="41">
        <v>984992</v>
      </c>
      <c r="E7">
        <v>92</v>
      </c>
      <c r="F7">
        <v>551661</v>
      </c>
      <c r="G7">
        <v>28</v>
      </c>
      <c r="H7">
        <v>222600</v>
      </c>
      <c r="I7">
        <v>95</v>
      </c>
      <c r="J7" s="40">
        <v>711123</v>
      </c>
      <c r="K7">
        <v>45</v>
      </c>
      <c r="L7">
        <v>155211</v>
      </c>
      <c r="M7">
        <v>87</v>
      </c>
    </row>
    <row r="8" spans="1:13" x14ac:dyDescent="0.25">
      <c r="A8" t="s">
        <v>126</v>
      </c>
      <c r="B8" s="42">
        <v>118182</v>
      </c>
      <c r="C8">
        <v>5</v>
      </c>
      <c r="D8" s="41">
        <v>1005641</v>
      </c>
      <c r="E8">
        <v>94</v>
      </c>
      <c r="F8">
        <v>533252</v>
      </c>
      <c r="G8">
        <v>27</v>
      </c>
      <c r="H8">
        <v>236307</v>
      </c>
      <c r="I8">
        <v>102</v>
      </c>
      <c r="J8" s="40">
        <v>753959</v>
      </c>
      <c r="K8">
        <v>47</v>
      </c>
      <c r="L8">
        <v>149005</v>
      </c>
      <c r="M8">
        <v>83</v>
      </c>
    </row>
    <row r="9" spans="1:13" x14ac:dyDescent="0.25">
      <c r="A9" t="s">
        <v>127</v>
      </c>
      <c r="B9" s="42">
        <v>87219</v>
      </c>
      <c r="C9">
        <v>3</v>
      </c>
      <c r="D9" s="41">
        <v>985409</v>
      </c>
      <c r="E9">
        <v>92</v>
      </c>
      <c r="F9">
        <v>561298</v>
      </c>
      <c r="G9">
        <v>28</v>
      </c>
      <c r="H9">
        <v>227951</v>
      </c>
      <c r="I9">
        <v>101</v>
      </c>
      <c r="J9" s="40">
        <v>765486</v>
      </c>
      <c r="K9">
        <v>48</v>
      </c>
      <c r="L9">
        <v>149618</v>
      </c>
      <c r="M9">
        <v>83</v>
      </c>
    </row>
    <row r="10" spans="1:13" x14ac:dyDescent="0.25">
      <c r="A10" t="s">
        <v>128</v>
      </c>
      <c r="B10" s="42">
        <v>23503</v>
      </c>
      <c r="C10">
        <v>1</v>
      </c>
      <c r="D10" s="41">
        <v>983716</v>
      </c>
      <c r="E10">
        <v>92</v>
      </c>
      <c r="F10">
        <v>479870</v>
      </c>
      <c r="G10">
        <v>24</v>
      </c>
      <c r="H10">
        <v>237385</v>
      </c>
      <c r="I10">
        <v>108</v>
      </c>
      <c r="J10" s="40">
        <v>785365</v>
      </c>
      <c r="K10">
        <v>48</v>
      </c>
      <c r="L10">
        <v>154098</v>
      </c>
      <c r="M10">
        <v>86</v>
      </c>
    </row>
    <row r="11" spans="1:13" x14ac:dyDescent="0.25">
      <c r="A11" t="s">
        <v>129</v>
      </c>
      <c r="B11" s="42">
        <v>38374</v>
      </c>
      <c r="C11">
        <v>1</v>
      </c>
      <c r="D11" s="41">
        <v>1010222</v>
      </c>
      <c r="E11">
        <v>94</v>
      </c>
      <c r="F11">
        <v>528740</v>
      </c>
      <c r="G11">
        <v>26</v>
      </c>
      <c r="H11">
        <v>230519</v>
      </c>
      <c r="I11">
        <v>107</v>
      </c>
      <c r="J11" s="40">
        <v>803225</v>
      </c>
      <c r="K11">
        <v>49</v>
      </c>
      <c r="L11">
        <v>150838</v>
      </c>
      <c r="M11">
        <v>84</v>
      </c>
    </row>
    <row r="12" spans="1:13" x14ac:dyDescent="0.25">
      <c r="A12" t="s">
        <v>130</v>
      </c>
      <c r="B12" s="42">
        <v>182009</v>
      </c>
      <c r="C12">
        <v>7</v>
      </c>
      <c r="D12" s="41">
        <v>1029084</v>
      </c>
      <c r="E12">
        <v>96</v>
      </c>
      <c r="F12">
        <v>602734</v>
      </c>
      <c r="G12">
        <v>29</v>
      </c>
      <c r="H12">
        <v>233833</v>
      </c>
      <c r="I12">
        <v>110</v>
      </c>
      <c r="J12" s="40">
        <v>771035</v>
      </c>
      <c r="K12">
        <v>47</v>
      </c>
      <c r="L12">
        <v>155223</v>
      </c>
      <c r="M12">
        <v>87</v>
      </c>
    </row>
    <row r="13" spans="1:13" x14ac:dyDescent="0.25">
      <c r="A13" t="s">
        <v>131</v>
      </c>
      <c r="B13" s="42">
        <v>180787</v>
      </c>
      <c r="C13">
        <v>7</v>
      </c>
      <c r="D13" s="41">
        <v>1018832</v>
      </c>
      <c r="E13">
        <v>96</v>
      </c>
      <c r="F13">
        <v>583064</v>
      </c>
      <c r="G13">
        <v>28</v>
      </c>
      <c r="H13">
        <v>204603</v>
      </c>
      <c r="I13">
        <v>99</v>
      </c>
      <c r="J13" s="40">
        <v>751500</v>
      </c>
      <c r="K13">
        <v>46</v>
      </c>
      <c r="L13">
        <v>152252</v>
      </c>
      <c r="M13">
        <v>86</v>
      </c>
    </row>
    <row r="14" spans="1:13" x14ac:dyDescent="0.25">
      <c r="A14" t="s">
        <v>132</v>
      </c>
      <c r="B14" s="42">
        <v>152201</v>
      </c>
      <c r="C14">
        <v>6</v>
      </c>
      <c r="D14" s="41">
        <v>1014718</v>
      </c>
      <c r="E14">
        <v>96</v>
      </c>
      <c r="F14">
        <v>628370</v>
      </c>
      <c r="G14">
        <v>30</v>
      </c>
      <c r="H14">
        <v>226080</v>
      </c>
      <c r="I14">
        <v>111</v>
      </c>
      <c r="J14" s="40">
        <v>804781</v>
      </c>
      <c r="K14">
        <v>49</v>
      </c>
      <c r="L14">
        <v>160381</v>
      </c>
      <c r="M14">
        <v>92</v>
      </c>
    </row>
    <row r="15" spans="1:13" x14ac:dyDescent="0.25">
      <c r="A15" t="s">
        <v>133</v>
      </c>
      <c r="B15" s="42">
        <v>145133</v>
      </c>
      <c r="C15">
        <v>5</v>
      </c>
      <c r="D15" s="41">
        <v>1002415</v>
      </c>
      <c r="E15">
        <v>96</v>
      </c>
      <c r="F15">
        <v>645329</v>
      </c>
      <c r="G15">
        <v>31</v>
      </c>
      <c r="H15">
        <v>230827</v>
      </c>
      <c r="I15">
        <v>116</v>
      </c>
      <c r="J15" s="40">
        <v>791911</v>
      </c>
      <c r="K15">
        <v>48</v>
      </c>
      <c r="L15">
        <v>168693</v>
      </c>
      <c r="M15">
        <v>98</v>
      </c>
    </row>
    <row r="16" spans="1:13" x14ac:dyDescent="0.25">
      <c r="A16" t="s">
        <v>134</v>
      </c>
      <c r="B16" s="42">
        <v>122304</v>
      </c>
      <c r="C16">
        <v>4</v>
      </c>
      <c r="D16" s="41">
        <v>997513</v>
      </c>
      <c r="E16">
        <v>96</v>
      </c>
      <c r="F16">
        <v>687933</v>
      </c>
      <c r="G16">
        <v>33</v>
      </c>
      <c r="H16">
        <v>230529</v>
      </c>
      <c r="I16">
        <v>118</v>
      </c>
      <c r="J16" s="40">
        <v>822834</v>
      </c>
      <c r="K16">
        <v>50</v>
      </c>
      <c r="L16">
        <v>171476</v>
      </c>
      <c r="M16">
        <v>101</v>
      </c>
    </row>
    <row r="17" spans="1:13" x14ac:dyDescent="0.25">
      <c r="A17" t="s">
        <v>135</v>
      </c>
      <c r="B17" s="42">
        <v>84109</v>
      </c>
      <c r="C17">
        <v>3</v>
      </c>
      <c r="D17" s="41">
        <v>966689</v>
      </c>
      <c r="E17">
        <v>94</v>
      </c>
      <c r="F17">
        <v>705816</v>
      </c>
      <c r="G17">
        <v>34</v>
      </c>
      <c r="H17">
        <v>236332</v>
      </c>
      <c r="I17">
        <v>124</v>
      </c>
      <c r="J17" s="40">
        <v>852902</v>
      </c>
      <c r="K17">
        <v>53</v>
      </c>
      <c r="L17">
        <v>176065</v>
      </c>
      <c r="M17">
        <v>105</v>
      </c>
    </row>
    <row r="18" spans="1:13" x14ac:dyDescent="0.25">
      <c r="A18" t="s">
        <v>136</v>
      </c>
      <c r="B18" s="42">
        <v>90254</v>
      </c>
      <c r="C18">
        <v>3</v>
      </c>
      <c r="D18" s="41">
        <v>974889</v>
      </c>
      <c r="E18">
        <v>95</v>
      </c>
      <c r="F18">
        <v>703832</v>
      </c>
      <c r="G18">
        <v>34</v>
      </c>
      <c r="H18">
        <v>239740</v>
      </c>
      <c r="I18">
        <v>127</v>
      </c>
      <c r="J18" s="40">
        <v>877673</v>
      </c>
      <c r="K18">
        <v>54</v>
      </c>
      <c r="L18">
        <v>176487</v>
      </c>
      <c r="M18">
        <v>105</v>
      </c>
    </row>
    <row r="19" spans="1:13" x14ac:dyDescent="0.25">
      <c r="A19" t="s">
        <v>137</v>
      </c>
      <c r="B19" s="42">
        <v>29337</v>
      </c>
      <c r="C19">
        <v>1</v>
      </c>
      <c r="D19" s="41">
        <v>963721</v>
      </c>
      <c r="E19">
        <v>94</v>
      </c>
      <c r="F19">
        <v>698236</v>
      </c>
      <c r="G19">
        <v>33</v>
      </c>
      <c r="H19">
        <v>241159</v>
      </c>
      <c r="I19">
        <v>130</v>
      </c>
      <c r="J19" s="40">
        <v>896165</v>
      </c>
      <c r="K19">
        <v>56</v>
      </c>
      <c r="L19">
        <v>178803</v>
      </c>
      <c r="M19">
        <v>106</v>
      </c>
    </row>
    <row r="20" spans="1:13" x14ac:dyDescent="0.25">
      <c r="A20" t="s">
        <v>138</v>
      </c>
      <c r="B20" s="42">
        <v>-16909</v>
      </c>
      <c r="C20">
        <v>-1</v>
      </c>
      <c r="D20" s="41">
        <v>956097</v>
      </c>
      <c r="E20">
        <v>94</v>
      </c>
      <c r="F20">
        <v>726818</v>
      </c>
      <c r="G20">
        <v>34</v>
      </c>
      <c r="H20">
        <v>238872</v>
      </c>
      <c r="I20">
        <v>130</v>
      </c>
      <c r="J20" s="40">
        <v>906127</v>
      </c>
      <c r="K20">
        <v>56</v>
      </c>
      <c r="L20">
        <v>174220</v>
      </c>
      <c r="M20">
        <v>103</v>
      </c>
    </row>
    <row r="21" spans="1:13" x14ac:dyDescent="0.25">
      <c r="A21" t="s">
        <v>139</v>
      </c>
      <c r="B21" s="42">
        <v>-109013</v>
      </c>
      <c r="C21">
        <v>-4</v>
      </c>
      <c r="D21" s="41">
        <v>946101</v>
      </c>
      <c r="E21">
        <v>93</v>
      </c>
      <c r="F21">
        <v>686618</v>
      </c>
      <c r="G21">
        <v>32</v>
      </c>
      <c r="H21">
        <v>239787</v>
      </c>
      <c r="I21">
        <v>133</v>
      </c>
      <c r="J21" s="40">
        <v>913483</v>
      </c>
      <c r="K21">
        <v>57</v>
      </c>
      <c r="L21">
        <v>176922</v>
      </c>
      <c r="M21">
        <v>104</v>
      </c>
    </row>
    <row r="22" spans="1:13" x14ac:dyDescent="0.25">
      <c r="A22" t="s">
        <v>140</v>
      </c>
      <c r="B22" s="42">
        <v>-116967</v>
      </c>
      <c r="C22">
        <v>-4</v>
      </c>
      <c r="D22" s="41">
        <v>971138</v>
      </c>
      <c r="E22">
        <v>95</v>
      </c>
      <c r="F22">
        <v>709964</v>
      </c>
      <c r="G22">
        <v>33</v>
      </c>
      <c r="H22">
        <v>238284</v>
      </c>
      <c r="I22">
        <v>133</v>
      </c>
      <c r="J22" s="40">
        <v>930718</v>
      </c>
      <c r="K22">
        <v>57</v>
      </c>
      <c r="L22">
        <v>183833</v>
      </c>
      <c r="M22">
        <v>108</v>
      </c>
    </row>
    <row r="23" spans="1:13" x14ac:dyDescent="0.25">
      <c r="A23" t="s">
        <v>141</v>
      </c>
      <c r="B23" s="42">
        <v>-133420</v>
      </c>
      <c r="C23">
        <v>-5</v>
      </c>
      <c r="D23" s="41">
        <v>970810</v>
      </c>
      <c r="E23">
        <v>95</v>
      </c>
      <c r="F23">
        <v>732597</v>
      </c>
      <c r="G23">
        <v>34</v>
      </c>
      <c r="H23">
        <v>234902</v>
      </c>
      <c r="I23">
        <v>132</v>
      </c>
      <c r="J23" s="40">
        <v>939032</v>
      </c>
      <c r="K23">
        <v>58</v>
      </c>
      <c r="L23">
        <v>183714</v>
      </c>
      <c r="M23">
        <v>107</v>
      </c>
    </row>
    <row r="24" spans="1:13" x14ac:dyDescent="0.25">
      <c r="A24" t="s">
        <v>142</v>
      </c>
      <c r="B24" s="42">
        <v>-166355</v>
      </c>
      <c r="C24">
        <v>-6</v>
      </c>
      <c r="D24" s="41">
        <v>986056</v>
      </c>
      <c r="E24">
        <v>96</v>
      </c>
      <c r="F24">
        <v>771930</v>
      </c>
      <c r="G24">
        <v>36</v>
      </c>
      <c r="H24">
        <v>232779</v>
      </c>
      <c r="I24">
        <v>131</v>
      </c>
      <c r="J24" s="40">
        <v>963377</v>
      </c>
      <c r="K24">
        <v>59</v>
      </c>
      <c r="L24">
        <v>180732</v>
      </c>
      <c r="M24">
        <v>104</v>
      </c>
    </row>
    <row r="25" spans="1:13" x14ac:dyDescent="0.25">
      <c r="A25" t="s">
        <v>143</v>
      </c>
      <c r="B25" s="42">
        <v>-187877</v>
      </c>
      <c r="C25">
        <v>-6</v>
      </c>
      <c r="D25" s="41">
        <v>988446</v>
      </c>
      <c r="E25">
        <v>96</v>
      </c>
      <c r="F25">
        <v>768775</v>
      </c>
      <c r="G25">
        <v>36</v>
      </c>
      <c r="H25">
        <v>236865</v>
      </c>
      <c r="I25">
        <v>133</v>
      </c>
      <c r="J25" s="40">
        <v>941804</v>
      </c>
      <c r="K25">
        <v>58</v>
      </c>
      <c r="L25">
        <v>186279</v>
      </c>
      <c r="M25">
        <v>108</v>
      </c>
    </row>
    <row r="26" spans="1:13" x14ac:dyDescent="0.25">
      <c r="A26" t="s">
        <v>144</v>
      </c>
      <c r="B26" s="42">
        <v>-174473</v>
      </c>
      <c r="C26">
        <v>-6</v>
      </c>
      <c r="D26" s="41">
        <v>1014307</v>
      </c>
      <c r="E26">
        <v>97</v>
      </c>
      <c r="F26">
        <v>832424</v>
      </c>
      <c r="G26">
        <v>39</v>
      </c>
      <c r="H26">
        <v>247141</v>
      </c>
      <c r="I26">
        <v>138</v>
      </c>
      <c r="J26" s="40">
        <v>1006186</v>
      </c>
      <c r="K26">
        <v>62</v>
      </c>
      <c r="L26">
        <v>190884</v>
      </c>
      <c r="M26">
        <v>109</v>
      </c>
    </row>
    <row r="27" spans="1:13" x14ac:dyDescent="0.25">
      <c r="A27" t="s">
        <v>145</v>
      </c>
      <c r="B27" s="42">
        <v>-239844</v>
      </c>
      <c r="C27">
        <v>-8</v>
      </c>
      <c r="D27" s="41">
        <v>996058</v>
      </c>
      <c r="E27">
        <v>95</v>
      </c>
      <c r="F27">
        <v>804508</v>
      </c>
      <c r="G27">
        <v>37</v>
      </c>
      <c r="H27">
        <v>252277</v>
      </c>
      <c r="I27">
        <v>141</v>
      </c>
      <c r="J27" s="40">
        <v>969968</v>
      </c>
      <c r="K27">
        <v>59</v>
      </c>
      <c r="L27">
        <v>188336</v>
      </c>
      <c r="M27">
        <v>107</v>
      </c>
    </row>
    <row r="28" spans="1:13" x14ac:dyDescent="0.25">
      <c r="A28" t="s">
        <v>146</v>
      </c>
      <c r="B28" s="42">
        <v>-267146</v>
      </c>
      <c r="C28">
        <v>-9</v>
      </c>
      <c r="D28" s="41">
        <v>1000634</v>
      </c>
      <c r="E28">
        <v>94</v>
      </c>
      <c r="F28">
        <v>789920</v>
      </c>
      <c r="G28">
        <v>36</v>
      </c>
      <c r="H28">
        <v>252979</v>
      </c>
      <c r="I28">
        <v>143</v>
      </c>
      <c r="J28" s="40">
        <v>984509</v>
      </c>
      <c r="K28">
        <v>60</v>
      </c>
      <c r="L28">
        <v>189298</v>
      </c>
      <c r="M28">
        <v>106</v>
      </c>
    </row>
    <row r="29" spans="1:13" x14ac:dyDescent="0.25">
      <c r="A29" t="s">
        <v>147</v>
      </c>
      <c r="B29" s="42">
        <v>-261112</v>
      </c>
      <c r="C29">
        <v>-9</v>
      </c>
      <c r="D29" s="41">
        <v>991469</v>
      </c>
      <c r="E29">
        <v>92</v>
      </c>
      <c r="F29">
        <v>775209</v>
      </c>
      <c r="G29">
        <v>35</v>
      </c>
      <c r="H29">
        <v>243004</v>
      </c>
      <c r="I29">
        <v>137</v>
      </c>
      <c r="J29" s="40">
        <v>968211</v>
      </c>
      <c r="K29">
        <v>58</v>
      </c>
      <c r="L29">
        <v>186568</v>
      </c>
      <c r="M29">
        <v>104</v>
      </c>
    </row>
    <row r="30" spans="1:13" s="23" customFormat="1" x14ac:dyDescent="0.25">
      <c r="A30" s="23" t="s">
        <v>148</v>
      </c>
      <c r="B30" s="23">
        <v>-230127</v>
      </c>
      <c r="C30" s="23">
        <v>-8</v>
      </c>
      <c r="D30" s="23">
        <v>1011088</v>
      </c>
      <c r="E30" s="23">
        <v>93</v>
      </c>
      <c r="F30" s="23">
        <v>785169</v>
      </c>
      <c r="G30" s="23">
        <v>36</v>
      </c>
      <c r="H30" s="23">
        <v>244146</v>
      </c>
      <c r="I30" s="23">
        <v>138</v>
      </c>
      <c r="J30" s="23">
        <v>999341</v>
      </c>
      <c r="K30" s="23">
        <v>60</v>
      </c>
      <c r="L30" s="23">
        <v>184647</v>
      </c>
      <c r="M30" s="23">
        <v>102</v>
      </c>
    </row>
    <row r="31" spans="1:13" x14ac:dyDescent="0.25">
      <c r="A31" t="s">
        <v>149</v>
      </c>
      <c r="B31" s="42">
        <v>-259183</v>
      </c>
      <c r="C31">
        <v>-8</v>
      </c>
      <c r="D31" s="41">
        <v>1010201</v>
      </c>
      <c r="E31">
        <v>92</v>
      </c>
      <c r="F31">
        <v>799078</v>
      </c>
      <c r="G31">
        <v>36</v>
      </c>
      <c r="H31">
        <v>241422</v>
      </c>
      <c r="I31">
        <v>137</v>
      </c>
      <c r="J31" s="40">
        <v>985470</v>
      </c>
      <c r="K31">
        <v>59</v>
      </c>
      <c r="L31">
        <v>184733</v>
      </c>
      <c r="M31">
        <v>101</v>
      </c>
    </row>
    <row r="32" spans="1:13" x14ac:dyDescent="0.25">
      <c r="A32" t="s">
        <v>150</v>
      </c>
      <c r="B32" s="42">
        <v>-280264</v>
      </c>
      <c r="C32">
        <v>-9</v>
      </c>
      <c r="D32" s="41">
        <v>1007978</v>
      </c>
      <c r="E32">
        <v>91</v>
      </c>
      <c r="F32">
        <v>819503</v>
      </c>
      <c r="G32">
        <v>37</v>
      </c>
      <c r="H32">
        <v>238604</v>
      </c>
      <c r="I32">
        <v>135</v>
      </c>
      <c r="J32" s="40">
        <v>991412</v>
      </c>
      <c r="K32">
        <v>59</v>
      </c>
      <c r="L32">
        <v>181095</v>
      </c>
      <c r="M32">
        <v>98</v>
      </c>
    </row>
    <row r="33" spans="1:13" x14ac:dyDescent="0.25">
      <c r="A33" t="s">
        <v>151</v>
      </c>
      <c r="B33" s="42">
        <v>-331666</v>
      </c>
      <c r="C33">
        <v>-11</v>
      </c>
      <c r="D33" s="41">
        <v>982339</v>
      </c>
      <c r="E33">
        <v>88</v>
      </c>
      <c r="F33">
        <v>773719</v>
      </c>
      <c r="G33">
        <v>35</v>
      </c>
      <c r="H33">
        <v>238321</v>
      </c>
      <c r="I33">
        <v>135</v>
      </c>
      <c r="J33" s="40">
        <v>941196</v>
      </c>
      <c r="K33">
        <v>56</v>
      </c>
      <c r="L33">
        <v>179204</v>
      </c>
      <c r="M33">
        <v>96</v>
      </c>
    </row>
    <row r="34" spans="1:13" x14ac:dyDescent="0.25">
      <c r="A34" t="s">
        <v>152</v>
      </c>
      <c r="B34" s="42">
        <v>-354420</v>
      </c>
      <c r="C34">
        <v>-11</v>
      </c>
      <c r="D34" s="41">
        <v>994576</v>
      </c>
      <c r="E34">
        <v>88</v>
      </c>
      <c r="F34">
        <v>843392</v>
      </c>
      <c r="G34">
        <v>38</v>
      </c>
      <c r="H34">
        <v>242173</v>
      </c>
      <c r="I34">
        <v>137</v>
      </c>
      <c r="J34" s="40">
        <v>948350</v>
      </c>
      <c r="K34">
        <v>56</v>
      </c>
      <c r="L34">
        <v>177542</v>
      </c>
      <c r="M34">
        <v>94</v>
      </c>
    </row>
    <row r="35" spans="1:13" x14ac:dyDescent="0.25">
      <c r="A35" t="s">
        <v>153</v>
      </c>
      <c r="B35" s="42">
        <v>-400701</v>
      </c>
      <c r="C35">
        <v>-13</v>
      </c>
      <c r="D35" s="41">
        <v>1007308</v>
      </c>
      <c r="E35">
        <v>89</v>
      </c>
      <c r="F35">
        <v>855755</v>
      </c>
      <c r="G35">
        <v>38</v>
      </c>
      <c r="H35">
        <v>243310</v>
      </c>
      <c r="I35">
        <v>137</v>
      </c>
      <c r="J35" s="40">
        <v>953091</v>
      </c>
      <c r="K35">
        <v>56</v>
      </c>
      <c r="L35">
        <v>181789</v>
      </c>
      <c r="M35">
        <v>95</v>
      </c>
    </row>
    <row r="36" spans="1:13" x14ac:dyDescent="0.25">
      <c r="A36" t="s">
        <v>154</v>
      </c>
      <c r="B36" s="42">
        <v>-421461</v>
      </c>
      <c r="C36">
        <v>-13</v>
      </c>
      <c r="D36" s="41">
        <v>1001867</v>
      </c>
      <c r="E36">
        <v>87</v>
      </c>
      <c r="F36">
        <v>874761</v>
      </c>
      <c r="G36">
        <v>38</v>
      </c>
      <c r="H36">
        <v>239087</v>
      </c>
      <c r="I36">
        <v>133</v>
      </c>
      <c r="J36" s="40">
        <v>950842</v>
      </c>
      <c r="K36">
        <v>55</v>
      </c>
      <c r="L36">
        <v>181468</v>
      </c>
      <c r="M36">
        <v>94</v>
      </c>
    </row>
    <row r="37" spans="1:13" x14ac:dyDescent="0.25">
      <c r="A37" t="s">
        <v>155</v>
      </c>
      <c r="B37" s="42">
        <v>-437346</v>
      </c>
      <c r="C37">
        <v>-13</v>
      </c>
      <c r="D37" s="41">
        <v>995352</v>
      </c>
      <c r="E37">
        <v>86</v>
      </c>
      <c r="F37">
        <v>876813</v>
      </c>
      <c r="G37">
        <v>38</v>
      </c>
      <c r="H37">
        <v>243774</v>
      </c>
      <c r="I37">
        <v>135</v>
      </c>
      <c r="J37" s="40">
        <v>942078</v>
      </c>
      <c r="K37">
        <v>54</v>
      </c>
      <c r="L37">
        <v>182392</v>
      </c>
      <c r="M37">
        <v>93</v>
      </c>
    </row>
    <row r="38" spans="1:13" x14ac:dyDescent="0.25">
      <c r="A38" t="s">
        <v>156</v>
      </c>
      <c r="B38" s="42">
        <v>-457518</v>
      </c>
      <c r="C38">
        <v>-14</v>
      </c>
      <c r="D38" s="41">
        <v>1010453</v>
      </c>
      <c r="E38">
        <v>86</v>
      </c>
      <c r="F38">
        <v>909603</v>
      </c>
      <c r="G38">
        <v>39</v>
      </c>
      <c r="H38">
        <v>248071</v>
      </c>
      <c r="I38">
        <v>137</v>
      </c>
      <c r="J38" s="40">
        <v>973118</v>
      </c>
      <c r="K38">
        <v>56</v>
      </c>
      <c r="L38">
        <v>189211</v>
      </c>
      <c r="M38">
        <v>96</v>
      </c>
    </row>
    <row r="39" spans="1:13" x14ac:dyDescent="0.25">
      <c r="A39" t="s">
        <v>157</v>
      </c>
      <c r="B39" s="42">
        <v>-460282</v>
      </c>
      <c r="C39">
        <v>-14</v>
      </c>
      <c r="D39" s="41">
        <v>997629</v>
      </c>
      <c r="E39">
        <v>84</v>
      </c>
      <c r="F39">
        <v>935772</v>
      </c>
      <c r="G39">
        <v>40</v>
      </c>
      <c r="H39">
        <v>247542</v>
      </c>
      <c r="I39">
        <v>136</v>
      </c>
      <c r="J39" s="40">
        <v>924419</v>
      </c>
      <c r="K39">
        <v>53</v>
      </c>
      <c r="L39">
        <v>187443</v>
      </c>
      <c r="M39">
        <v>94</v>
      </c>
    </row>
    <row r="40" spans="1:13" x14ac:dyDescent="0.25">
      <c r="A40" t="s">
        <v>158</v>
      </c>
      <c r="B40" s="42">
        <v>-452882</v>
      </c>
      <c r="C40">
        <v>-14</v>
      </c>
      <c r="D40" s="41">
        <v>988635</v>
      </c>
      <c r="E40">
        <v>83</v>
      </c>
      <c r="F40">
        <v>981308</v>
      </c>
      <c r="G40">
        <v>42</v>
      </c>
      <c r="H40">
        <v>247224</v>
      </c>
      <c r="I40">
        <v>135</v>
      </c>
      <c r="J40" s="40">
        <v>914024</v>
      </c>
      <c r="K40">
        <v>52</v>
      </c>
      <c r="L40">
        <v>183795</v>
      </c>
      <c r="M40">
        <v>91</v>
      </c>
    </row>
    <row r="41" spans="1:13" x14ac:dyDescent="0.25">
      <c r="A41" t="s">
        <v>159</v>
      </c>
      <c r="B41" s="42">
        <v>-514381</v>
      </c>
      <c r="C41">
        <v>-15</v>
      </c>
      <c r="D41" s="41">
        <v>961166</v>
      </c>
      <c r="E41">
        <v>80</v>
      </c>
      <c r="F41">
        <v>945135</v>
      </c>
      <c r="G41">
        <v>40</v>
      </c>
      <c r="H41">
        <v>255296</v>
      </c>
      <c r="I41">
        <v>138</v>
      </c>
      <c r="J41" s="40">
        <v>909047</v>
      </c>
      <c r="K41">
        <v>51</v>
      </c>
      <c r="L41">
        <v>182410</v>
      </c>
      <c r="M41">
        <v>89</v>
      </c>
    </row>
    <row r="42" spans="1:13" x14ac:dyDescent="0.25">
      <c r="A42" t="s">
        <v>160</v>
      </c>
      <c r="B42" s="42">
        <v>-548458</v>
      </c>
      <c r="C42">
        <v>-16</v>
      </c>
      <c r="D42" s="41">
        <v>958087</v>
      </c>
      <c r="E42">
        <v>79</v>
      </c>
      <c r="F42">
        <v>1004512</v>
      </c>
      <c r="G42">
        <v>42</v>
      </c>
      <c r="H42">
        <v>255602</v>
      </c>
      <c r="I42">
        <v>138</v>
      </c>
      <c r="J42" s="40">
        <v>899565</v>
      </c>
      <c r="K42">
        <v>51</v>
      </c>
      <c r="L42">
        <v>183540</v>
      </c>
      <c r="M42">
        <v>89</v>
      </c>
    </row>
    <row r="43" spans="1:13" x14ac:dyDescent="0.25">
      <c r="A43" t="s">
        <v>161</v>
      </c>
      <c r="B43" s="42">
        <v>-549317</v>
      </c>
      <c r="C43">
        <v>-16</v>
      </c>
      <c r="D43" s="41">
        <v>957665</v>
      </c>
      <c r="E43">
        <v>78</v>
      </c>
      <c r="F43">
        <v>1038971</v>
      </c>
      <c r="G43">
        <v>43</v>
      </c>
      <c r="H43">
        <v>261042</v>
      </c>
      <c r="I43">
        <v>140</v>
      </c>
      <c r="J43" s="40">
        <v>893452</v>
      </c>
      <c r="K43">
        <v>50</v>
      </c>
      <c r="L43">
        <v>185346</v>
      </c>
      <c r="M43">
        <v>89</v>
      </c>
    </row>
    <row r="44" spans="1:13" x14ac:dyDescent="0.25">
      <c r="A44" t="s">
        <v>162</v>
      </c>
      <c r="B44" s="42">
        <v>-569661</v>
      </c>
      <c r="C44">
        <v>-17</v>
      </c>
      <c r="D44" s="41">
        <v>961424</v>
      </c>
      <c r="E44">
        <v>78</v>
      </c>
      <c r="F44">
        <v>1062351</v>
      </c>
      <c r="G44">
        <v>44</v>
      </c>
      <c r="H44">
        <v>258444</v>
      </c>
      <c r="I44">
        <v>138</v>
      </c>
      <c r="J44" s="40">
        <v>941630</v>
      </c>
      <c r="K44">
        <v>53</v>
      </c>
      <c r="L44">
        <v>182110</v>
      </c>
      <c r="M44">
        <v>86</v>
      </c>
    </row>
    <row r="45" spans="1:13" x14ac:dyDescent="0.25">
      <c r="A45" t="s">
        <v>163</v>
      </c>
      <c r="B45" s="42">
        <v>-588942</v>
      </c>
      <c r="C45">
        <v>-17</v>
      </c>
      <c r="D45" s="41">
        <v>930400</v>
      </c>
      <c r="E45">
        <v>75</v>
      </c>
      <c r="F45">
        <v>1050803</v>
      </c>
      <c r="G45">
        <v>43</v>
      </c>
      <c r="H45">
        <v>258998</v>
      </c>
      <c r="I45">
        <v>138</v>
      </c>
      <c r="J45" s="40">
        <v>920976</v>
      </c>
      <c r="K45">
        <v>52</v>
      </c>
      <c r="L45">
        <v>179789</v>
      </c>
      <c r="M45">
        <v>84</v>
      </c>
    </row>
    <row r="46" spans="1:13" x14ac:dyDescent="0.25">
      <c r="A46" t="s">
        <v>164</v>
      </c>
      <c r="B46" s="42">
        <v>-522515</v>
      </c>
      <c r="C46">
        <v>-15</v>
      </c>
      <c r="D46" s="41">
        <v>915226</v>
      </c>
      <c r="E46">
        <v>74</v>
      </c>
      <c r="F46">
        <v>1035820</v>
      </c>
      <c r="G46">
        <v>43</v>
      </c>
      <c r="H46">
        <v>262980</v>
      </c>
      <c r="I46">
        <v>141</v>
      </c>
      <c r="J46" s="40">
        <v>916055</v>
      </c>
      <c r="K46">
        <v>52</v>
      </c>
      <c r="L46">
        <v>180874</v>
      </c>
      <c r="M46">
        <v>85</v>
      </c>
    </row>
    <row r="47" spans="1:13" x14ac:dyDescent="0.25">
      <c r="A47" t="s">
        <v>165</v>
      </c>
      <c r="B47" s="42">
        <v>-468388</v>
      </c>
      <c r="C47">
        <v>-14</v>
      </c>
      <c r="D47" s="41">
        <v>942692</v>
      </c>
      <c r="E47">
        <v>80</v>
      </c>
      <c r="F47">
        <v>1105413</v>
      </c>
      <c r="G47">
        <v>48</v>
      </c>
      <c r="H47">
        <v>263798</v>
      </c>
      <c r="I47">
        <v>148</v>
      </c>
      <c r="J47" s="40">
        <v>939194</v>
      </c>
      <c r="K47">
        <v>55</v>
      </c>
      <c r="L47">
        <v>181516</v>
      </c>
      <c r="M47">
        <v>88</v>
      </c>
    </row>
    <row r="49" spans="1:7" ht="28.5" x14ac:dyDescent="0.45">
      <c r="A49" s="24" t="s">
        <v>166</v>
      </c>
    </row>
    <row r="50" spans="1:7" x14ac:dyDescent="0.25">
      <c r="E50" t="s">
        <v>168</v>
      </c>
      <c r="F50" t="s">
        <v>170</v>
      </c>
      <c r="G50" t="s">
        <v>169</v>
      </c>
    </row>
    <row r="51" spans="1:7" x14ac:dyDescent="0.25">
      <c r="B51" t="s">
        <v>168</v>
      </c>
      <c r="C51" t="s">
        <v>170</v>
      </c>
      <c r="D51" t="s">
        <v>169</v>
      </c>
      <c r="E51" t="s">
        <v>179</v>
      </c>
    </row>
    <row r="52" spans="1:7" x14ac:dyDescent="0.25">
      <c r="A52" t="s">
        <v>148</v>
      </c>
      <c r="B52">
        <v>-261112</v>
      </c>
      <c r="C52">
        <v>968211</v>
      </c>
      <c r="D52">
        <v>991469</v>
      </c>
      <c r="E52" s="1">
        <f t="shared" ref="E52:E69" si="0">-(B53-B52)*100/B52</f>
        <v>11.866555347896687</v>
      </c>
      <c r="F52" s="1">
        <f t="shared" ref="F52:G69" si="1">(C53-C52)*100/C52</f>
        <v>3.2152082552253591</v>
      </c>
      <c r="G52" s="1">
        <f t="shared" si="1"/>
        <v>1.9787809805450296</v>
      </c>
    </row>
    <row r="53" spans="1:7" x14ac:dyDescent="0.25">
      <c r="A53" t="s">
        <v>149</v>
      </c>
      <c r="B53">
        <v>-230127</v>
      </c>
      <c r="C53">
        <v>999341</v>
      </c>
      <c r="D53">
        <v>1011088</v>
      </c>
      <c r="E53" s="1">
        <f t="shared" si="0"/>
        <v>-12.626071690848965</v>
      </c>
      <c r="F53" s="1">
        <f t="shared" si="1"/>
        <v>-1.3880147016884126</v>
      </c>
      <c r="G53" s="1">
        <f t="shared" si="1"/>
        <v>-8.772727992024433E-2</v>
      </c>
    </row>
    <row r="54" spans="1:7" x14ac:dyDescent="0.25">
      <c r="A54" t="s">
        <v>150</v>
      </c>
      <c r="B54">
        <v>-259183</v>
      </c>
      <c r="C54">
        <v>985470</v>
      </c>
      <c r="D54">
        <v>1010201</v>
      </c>
      <c r="E54" s="1">
        <f t="shared" si="0"/>
        <v>-8.1336353078712715</v>
      </c>
      <c r="F54" s="1">
        <f t="shared" si="1"/>
        <v>0.60296102367398297</v>
      </c>
      <c r="G54" s="1">
        <f t="shared" si="1"/>
        <v>-0.2200552167340955</v>
      </c>
    </row>
    <row r="55" spans="1:7" x14ac:dyDescent="0.25">
      <c r="A55" t="s">
        <v>151</v>
      </c>
      <c r="B55">
        <v>-280264</v>
      </c>
      <c r="C55">
        <v>991412</v>
      </c>
      <c r="D55">
        <v>1007978</v>
      </c>
      <c r="E55" s="1">
        <f t="shared" si="0"/>
        <v>-18.340564610510089</v>
      </c>
      <c r="F55" s="1">
        <f t="shared" si="1"/>
        <v>-5.0650990708202039</v>
      </c>
      <c r="G55" s="1">
        <f t="shared" si="1"/>
        <v>-2.5436071025359679</v>
      </c>
    </row>
    <row r="56" spans="1:7" x14ac:dyDescent="0.25">
      <c r="A56" t="s">
        <v>152</v>
      </c>
      <c r="B56">
        <v>-331666</v>
      </c>
      <c r="C56">
        <v>941196</v>
      </c>
      <c r="D56">
        <v>982339</v>
      </c>
      <c r="E56" s="1">
        <f t="shared" si="0"/>
        <v>-6.8605163025453315</v>
      </c>
      <c r="F56" s="1">
        <f t="shared" si="1"/>
        <v>0.76009672799289418</v>
      </c>
      <c r="G56" s="1">
        <f t="shared" si="1"/>
        <v>1.2457003132319902</v>
      </c>
    </row>
    <row r="57" spans="1:7" x14ac:dyDescent="0.25">
      <c r="A57" t="s">
        <v>153</v>
      </c>
      <c r="B57">
        <v>-354420</v>
      </c>
      <c r="C57">
        <v>948350</v>
      </c>
      <c r="D57">
        <v>994576</v>
      </c>
      <c r="E57" s="1">
        <f t="shared" si="0"/>
        <v>-13.058235991196884</v>
      </c>
      <c r="F57" s="1">
        <f t="shared" si="1"/>
        <v>0.49992091527389676</v>
      </c>
      <c r="G57" s="1">
        <f t="shared" si="1"/>
        <v>1.2801434983349689</v>
      </c>
    </row>
    <row r="58" spans="1:7" x14ac:dyDescent="0.25">
      <c r="A58" t="s">
        <v>154</v>
      </c>
      <c r="B58">
        <v>-400701</v>
      </c>
      <c r="C58">
        <v>953091</v>
      </c>
      <c r="D58">
        <v>1007308</v>
      </c>
      <c r="E58" s="1">
        <f t="shared" si="0"/>
        <v>-5.1809204369342723</v>
      </c>
      <c r="F58" s="1">
        <f t="shared" si="1"/>
        <v>-0.23596907325743291</v>
      </c>
      <c r="G58" s="1">
        <f t="shared" si="1"/>
        <v>-0.54015256505458109</v>
      </c>
    </row>
    <row r="59" spans="1:7" x14ac:dyDescent="0.25">
      <c r="A59" t="s">
        <v>155</v>
      </c>
      <c r="B59">
        <v>-421461</v>
      </c>
      <c r="C59">
        <v>950842</v>
      </c>
      <c r="D59">
        <v>1001867</v>
      </c>
      <c r="E59" s="1">
        <f t="shared" si="0"/>
        <v>-3.7690320100792243</v>
      </c>
      <c r="F59" s="1">
        <f t="shared" si="1"/>
        <v>-0.92170939020363007</v>
      </c>
      <c r="G59" s="1">
        <f t="shared" si="1"/>
        <v>-0.65028591619446496</v>
      </c>
    </row>
    <row r="60" spans="1:7" x14ac:dyDescent="0.25">
      <c r="A60" t="s">
        <v>156</v>
      </c>
      <c r="B60">
        <v>-437346</v>
      </c>
      <c r="C60">
        <v>942078</v>
      </c>
      <c r="D60">
        <v>995352</v>
      </c>
      <c r="E60" s="1">
        <f t="shared" si="0"/>
        <v>-4.6123664101192192</v>
      </c>
      <c r="F60" s="1">
        <f t="shared" si="1"/>
        <v>3.2948439513501007</v>
      </c>
      <c r="G60" s="1">
        <f t="shared" si="1"/>
        <v>1.5171517212001382</v>
      </c>
    </row>
    <row r="61" spans="1:7" x14ac:dyDescent="0.25">
      <c r="A61" t="s">
        <v>157</v>
      </c>
      <c r="B61">
        <v>-457518</v>
      </c>
      <c r="C61">
        <v>973118</v>
      </c>
      <c r="D61">
        <v>1010453</v>
      </c>
      <c r="E61" s="1">
        <f t="shared" si="0"/>
        <v>-0.604129236445342</v>
      </c>
      <c r="F61" s="1">
        <f t="shared" si="1"/>
        <v>-5.0044290620459186</v>
      </c>
      <c r="G61" s="1">
        <f t="shared" si="1"/>
        <v>-1.2691337449638924</v>
      </c>
    </row>
    <row r="62" spans="1:7" x14ac:dyDescent="0.25">
      <c r="A62" t="s">
        <v>158</v>
      </c>
      <c r="B62">
        <v>-460282</v>
      </c>
      <c r="C62">
        <v>924419</v>
      </c>
      <c r="D62">
        <v>997629</v>
      </c>
      <c r="E62" s="1">
        <f t="shared" si="0"/>
        <v>1.6077100560091422</v>
      </c>
      <c r="F62" s="1">
        <f t="shared" si="1"/>
        <v>-1.1244900851237372</v>
      </c>
      <c r="G62" s="1">
        <f t="shared" si="1"/>
        <v>-0.90153754552042897</v>
      </c>
    </row>
    <row r="63" spans="1:7" x14ac:dyDescent="0.25">
      <c r="A63" t="s">
        <v>159</v>
      </c>
      <c r="B63">
        <v>-452882</v>
      </c>
      <c r="C63">
        <v>914024</v>
      </c>
      <c r="D63">
        <v>988635</v>
      </c>
      <c r="E63" s="1">
        <f t="shared" si="0"/>
        <v>-13.579475448350784</v>
      </c>
      <c r="F63" s="1">
        <f t="shared" si="1"/>
        <v>-0.54451524248816219</v>
      </c>
      <c r="G63" s="1">
        <f t="shared" si="1"/>
        <v>-2.7784773956010054</v>
      </c>
    </row>
    <row r="64" spans="1:7" x14ac:dyDescent="0.25">
      <c r="A64" t="s">
        <v>160</v>
      </c>
      <c r="B64">
        <v>-514381</v>
      </c>
      <c r="C64">
        <v>909047</v>
      </c>
      <c r="D64">
        <v>961166</v>
      </c>
      <c r="E64" s="1">
        <f t="shared" si="0"/>
        <v>-6.6248558947550551</v>
      </c>
      <c r="F64" s="1">
        <f t="shared" si="1"/>
        <v>-1.0430703802993684</v>
      </c>
      <c r="G64" s="1">
        <f t="shared" si="1"/>
        <v>-0.32034008693607557</v>
      </c>
    </row>
    <row r="65" spans="1:7" x14ac:dyDescent="0.25">
      <c r="A65" t="s">
        <v>161</v>
      </c>
      <c r="B65">
        <v>-548458</v>
      </c>
      <c r="C65">
        <v>899565</v>
      </c>
      <c r="D65">
        <v>958087</v>
      </c>
      <c r="E65" s="1">
        <f t="shared" si="0"/>
        <v>-0.15662092630611643</v>
      </c>
      <c r="F65" s="1">
        <f t="shared" si="1"/>
        <v>-0.67955067171355044</v>
      </c>
      <c r="G65" s="1">
        <f t="shared" si="1"/>
        <v>-4.4046104372567417E-2</v>
      </c>
    </row>
    <row r="66" spans="1:7" x14ac:dyDescent="0.25">
      <c r="A66" t="s">
        <v>162</v>
      </c>
      <c r="B66">
        <v>-549317</v>
      </c>
      <c r="C66">
        <v>893452</v>
      </c>
      <c r="D66">
        <v>957665</v>
      </c>
      <c r="E66" s="1">
        <f t="shared" si="0"/>
        <v>-3.703508174696942</v>
      </c>
      <c r="F66" s="43">
        <f t="shared" si="1"/>
        <v>5.3923434051297665</v>
      </c>
      <c r="G66" s="1">
        <f t="shared" si="1"/>
        <v>0.39251721635436193</v>
      </c>
    </row>
    <row r="67" spans="1:7" x14ac:dyDescent="0.25">
      <c r="A67" t="s">
        <v>163</v>
      </c>
      <c r="B67">
        <v>-569661</v>
      </c>
      <c r="C67">
        <v>941630</v>
      </c>
      <c r="D67">
        <v>961424</v>
      </c>
      <c r="E67" s="1">
        <f t="shared" si="0"/>
        <v>-3.384644551759731</v>
      </c>
      <c r="F67" s="1">
        <f t="shared" si="1"/>
        <v>-2.1934305406582202</v>
      </c>
      <c r="G67" s="1">
        <f t="shared" si="1"/>
        <v>-3.2268801278104147</v>
      </c>
    </row>
    <row r="68" spans="1:7" x14ac:dyDescent="0.25">
      <c r="A68" t="s">
        <v>164</v>
      </c>
      <c r="B68">
        <v>-588942</v>
      </c>
      <c r="C68">
        <v>920976</v>
      </c>
      <c r="D68">
        <v>930400</v>
      </c>
      <c r="E68" s="1">
        <f t="shared" si="0"/>
        <v>11.27903936211036</v>
      </c>
      <c r="F68" s="1">
        <f t="shared" si="1"/>
        <v>-0.5343244557947221</v>
      </c>
      <c r="G68" s="1">
        <f t="shared" si="1"/>
        <v>-1.6309114359415304</v>
      </c>
    </row>
    <row r="69" spans="1:7" x14ac:dyDescent="0.25">
      <c r="A69" t="s">
        <v>165</v>
      </c>
      <c r="B69">
        <v>-522515</v>
      </c>
      <c r="C69">
        <v>916055</v>
      </c>
      <c r="D69">
        <v>915226</v>
      </c>
      <c r="E69" s="1">
        <f t="shared" si="0"/>
        <v>10.358937064007732</v>
      </c>
      <c r="F69" s="1">
        <f t="shared" si="1"/>
        <v>2.5259400363515292</v>
      </c>
      <c r="G69" s="43">
        <f t="shared" si="1"/>
        <v>3.0010074014505705</v>
      </c>
    </row>
    <row r="70" spans="1:7" x14ac:dyDescent="0.25">
      <c r="B70">
        <v>-468388</v>
      </c>
      <c r="C70">
        <v>939194</v>
      </c>
      <c r="D70">
        <v>942692</v>
      </c>
      <c r="E70" s="1">
        <f>MAX(E52:E69)</f>
        <v>11.866555347896687</v>
      </c>
      <c r="F70" s="1">
        <f>MAX(F52:F69)</f>
        <v>5.3923434051297665</v>
      </c>
      <c r="G70" s="1">
        <f>MAX(G52:G69)</f>
        <v>3.0010074014505705</v>
      </c>
    </row>
    <row r="80" spans="1:7" ht="23.25" x14ac:dyDescent="0.35">
      <c r="A80" s="33" t="s">
        <v>175</v>
      </c>
      <c r="E80" s="1"/>
      <c r="F80" s="1"/>
      <c r="G80" s="1"/>
    </row>
    <row r="84" spans="1:7" ht="23.25" x14ac:dyDescent="0.35">
      <c r="A84" s="33" t="s">
        <v>176</v>
      </c>
      <c r="E84" s="1"/>
      <c r="F84" s="1"/>
      <c r="G84" s="1"/>
    </row>
    <row r="85" spans="1:7" x14ac:dyDescent="0.25">
      <c r="E85" s="1"/>
      <c r="F85" s="1"/>
      <c r="G85" s="1"/>
    </row>
    <row r="86" spans="1:7" x14ac:dyDescent="0.25">
      <c r="B86" t="s">
        <v>169</v>
      </c>
      <c r="D86" t="s">
        <v>168</v>
      </c>
      <c r="F86" s="1"/>
      <c r="G86" s="1"/>
    </row>
    <row r="87" spans="1:7" x14ac:dyDescent="0.25">
      <c r="B87" t="s">
        <v>180</v>
      </c>
      <c r="C87" t="s">
        <v>181</v>
      </c>
      <c r="D87" t="s">
        <v>180</v>
      </c>
      <c r="E87" t="s">
        <v>181</v>
      </c>
      <c r="F87" s="1"/>
      <c r="G87" s="1"/>
    </row>
    <row r="88" spans="1:7" x14ac:dyDescent="0.25">
      <c r="C88" s="39"/>
      <c r="E88" s="39"/>
      <c r="F88" s="1"/>
      <c r="G88" s="1"/>
    </row>
    <row r="89" spans="1:7" x14ac:dyDescent="0.25">
      <c r="A89" t="s">
        <v>148</v>
      </c>
      <c r="B89">
        <v>1011088</v>
      </c>
      <c r="C89">
        <v>93</v>
      </c>
      <c r="D89">
        <v>-230127</v>
      </c>
      <c r="E89">
        <v>-8</v>
      </c>
      <c r="F89" s="1"/>
      <c r="G89" s="1"/>
    </row>
    <row r="90" spans="1:7" x14ac:dyDescent="0.25">
      <c r="A90" t="s">
        <v>149</v>
      </c>
      <c r="B90">
        <v>1010201</v>
      </c>
      <c r="C90">
        <v>92</v>
      </c>
      <c r="D90">
        <v>-259183</v>
      </c>
      <c r="E90">
        <v>-8</v>
      </c>
      <c r="F90" s="1"/>
      <c r="G90" s="1"/>
    </row>
    <row r="91" spans="1:7" x14ac:dyDescent="0.25">
      <c r="A91" t="s">
        <v>150</v>
      </c>
      <c r="B91">
        <v>1007978</v>
      </c>
      <c r="C91">
        <v>91</v>
      </c>
      <c r="D91">
        <v>-280264</v>
      </c>
      <c r="E91">
        <v>-9</v>
      </c>
      <c r="F91" s="1"/>
      <c r="G91" s="1"/>
    </row>
    <row r="92" spans="1:7" x14ac:dyDescent="0.25">
      <c r="A92" t="s">
        <v>151</v>
      </c>
      <c r="B92">
        <v>982339</v>
      </c>
      <c r="C92">
        <v>88</v>
      </c>
      <c r="D92">
        <v>-331666</v>
      </c>
      <c r="E92">
        <v>-11</v>
      </c>
      <c r="F92" s="1"/>
      <c r="G92" s="1"/>
    </row>
    <row r="93" spans="1:7" x14ac:dyDescent="0.25">
      <c r="A93" t="s">
        <v>152</v>
      </c>
      <c r="B93">
        <v>994576</v>
      </c>
      <c r="C93">
        <v>88</v>
      </c>
      <c r="D93">
        <v>-354420</v>
      </c>
      <c r="E93">
        <v>-11</v>
      </c>
      <c r="F93" s="1"/>
      <c r="G93" s="1"/>
    </row>
    <row r="94" spans="1:7" x14ac:dyDescent="0.25">
      <c r="A94" t="s">
        <v>153</v>
      </c>
      <c r="B94">
        <v>1007308</v>
      </c>
      <c r="C94">
        <v>89</v>
      </c>
      <c r="D94">
        <v>-400701</v>
      </c>
      <c r="E94">
        <v>-13</v>
      </c>
      <c r="F94" s="1"/>
      <c r="G94" s="1"/>
    </row>
    <row r="95" spans="1:7" x14ac:dyDescent="0.25">
      <c r="A95" t="s">
        <v>154</v>
      </c>
      <c r="B95">
        <v>1001867</v>
      </c>
      <c r="C95">
        <v>87</v>
      </c>
      <c r="D95">
        <v>-421461</v>
      </c>
      <c r="E95">
        <v>-13</v>
      </c>
      <c r="F95" s="1"/>
      <c r="G95" s="1"/>
    </row>
    <row r="96" spans="1:7" x14ac:dyDescent="0.25">
      <c r="A96" t="s">
        <v>155</v>
      </c>
      <c r="B96">
        <v>995352</v>
      </c>
      <c r="C96">
        <v>86</v>
      </c>
      <c r="D96">
        <v>-437346</v>
      </c>
      <c r="E96">
        <v>-13</v>
      </c>
      <c r="F96" s="1"/>
      <c r="G96" s="1"/>
    </row>
    <row r="97" spans="1:7" x14ac:dyDescent="0.25">
      <c r="A97" t="s">
        <v>156</v>
      </c>
      <c r="B97">
        <v>1010453</v>
      </c>
      <c r="C97">
        <v>86</v>
      </c>
      <c r="D97">
        <v>-457518</v>
      </c>
      <c r="E97">
        <v>-14</v>
      </c>
      <c r="F97" s="1"/>
      <c r="G97" s="1"/>
    </row>
    <row r="98" spans="1:7" x14ac:dyDescent="0.25">
      <c r="A98" t="s">
        <v>157</v>
      </c>
      <c r="B98">
        <v>997629</v>
      </c>
      <c r="C98">
        <v>84</v>
      </c>
      <c r="D98">
        <v>-460282</v>
      </c>
      <c r="E98">
        <v>-14</v>
      </c>
      <c r="F98" s="1"/>
      <c r="G98" s="1"/>
    </row>
    <row r="99" spans="1:7" x14ac:dyDescent="0.25">
      <c r="A99" t="s">
        <v>158</v>
      </c>
      <c r="B99">
        <v>988635</v>
      </c>
      <c r="C99">
        <v>83</v>
      </c>
      <c r="D99">
        <v>-452882</v>
      </c>
      <c r="E99">
        <v>-14</v>
      </c>
      <c r="F99" s="1"/>
      <c r="G99" s="1"/>
    </row>
    <row r="100" spans="1:7" x14ac:dyDescent="0.25">
      <c r="A100" t="s">
        <v>159</v>
      </c>
      <c r="B100">
        <v>961166</v>
      </c>
      <c r="C100">
        <v>80</v>
      </c>
      <c r="D100">
        <v>-514381</v>
      </c>
      <c r="E100">
        <v>-15</v>
      </c>
      <c r="F100" s="1"/>
      <c r="G100" s="1"/>
    </row>
    <row r="101" spans="1:7" x14ac:dyDescent="0.25">
      <c r="A101" t="s">
        <v>160</v>
      </c>
      <c r="B101">
        <v>958087</v>
      </c>
      <c r="C101">
        <v>79</v>
      </c>
      <c r="D101">
        <v>-548458</v>
      </c>
      <c r="E101">
        <v>-16</v>
      </c>
      <c r="F101" s="1"/>
      <c r="G101" s="1"/>
    </row>
    <row r="102" spans="1:7" x14ac:dyDescent="0.25">
      <c r="A102" t="s">
        <v>161</v>
      </c>
      <c r="B102">
        <v>957665</v>
      </c>
      <c r="C102">
        <v>78</v>
      </c>
      <c r="D102">
        <v>-549317</v>
      </c>
      <c r="E102">
        <v>-16</v>
      </c>
      <c r="F102" s="1"/>
      <c r="G102" s="1"/>
    </row>
    <row r="103" spans="1:7" x14ac:dyDescent="0.25">
      <c r="A103" t="s">
        <v>162</v>
      </c>
      <c r="B103">
        <v>961424</v>
      </c>
      <c r="C103">
        <v>78</v>
      </c>
      <c r="D103">
        <v>-569661</v>
      </c>
      <c r="E103">
        <v>-17</v>
      </c>
      <c r="F103" s="1"/>
      <c r="G103" s="1"/>
    </row>
    <row r="104" spans="1:7" x14ac:dyDescent="0.25">
      <c r="A104" t="s">
        <v>163</v>
      </c>
      <c r="B104">
        <v>930400</v>
      </c>
      <c r="C104">
        <v>75</v>
      </c>
      <c r="D104">
        <v>-588942</v>
      </c>
      <c r="E104">
        <v>-17</v>
      </c>
      <c r="F104" s="1"/>
      <c r="G104" s="1"/>
    </row>
    <row r="105" spans="1:7" x14ac:dyDescent="0.25">
      <c r="A105" t="s">
        <v>164</v>
      </c>
      <c r="B105">
        <v>915226</v>
      </c>
      <c r="C105">
        <v>74</v>
      </c>
      <c r="D105">
        <v>-522515</v>
      </c>
      <c r="E105">
        <v>-15</v>
      </c>
    </row>
    <row r="106" spans="1:7" x14ac:dyDescent="0.25">
      <c r="A106" t="s">
        <v>165</v>
      </c>
      <c r="B106">
        <v>942692</v>
      </c>
      <c r="C106">
        <v>80</v>
      </c>
      <c r="D106">
        <v>-468388</v>
      </c>
      <c r="E106">
        <v>-14</v>
      </c>
    </row>
  </sheetData>
  <sheetProtection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1"/>
  <sheetViews>
    <sheetView workbookViewId="0">
      <selection activeCell="A3" sqref="A3:B3"/>
    </sheetView>
  </sheetViews>
  <sheetFormatPr baseColWidth="10" defaultColWidth="11.42578125" defaultRowHeight="15" x14ac:dyDescent="0.25"/>
  <sheetData>
    <row r="1" spans="1:3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  <c r="AC1">
        <v>2012</v>
      </c>
      <c r="AD1">
        <v>2013</v>
      </c>
      <c r="AE1">
        <v>2014</v>
      </c>
      <c r="AF1">
        <v>2015</v>
      </c>
      <c r="AG1">
        <v>2016</v>
      </c>
      <c r="AH1">
        <v>2017</v>
      </c>
      <c r="AI1">
        <v>2018</v>
      </c>
      <c r="AJ1">
        <v>2019</v>
      </c>
      <c r="AK1" t="s">
        <v>8</v>
      </c>
    </row>
    <row r="2" spans="1:37" x14ac:dyDescent="0.25">
      <c r="A2" t="s">
        <v>9</v>
      </c>
      <c r="B2" t="s">
        <v>10</v>
      </c>
      <c r="C2" t="s">
        <v>11</v>
      </c>
      <c r="E2" t="s">
        <v>12</v>
      </c>
      <c r="F2" s="5">
        <v>3.9129999999999998</v>
      </c>
      <c r="G2">
        <v>5.7229999999999999</v>
      </c>
      <c r="H2">
        <v>5.0110000000000001</v>
      </c>
      <c r="I2">
        <v>1.92</v>
      </c>
      <c r="J2">
        <v>-0.97699999999999998</v>
      </c>
      <c r="K2">
        <v>2.399</v>
      </c>
      <c r="L2">
        <v>1.5409999999999999</v>
      </c>
      <c r="M2">
        <v>0.81599999999999995</v>
      </c>
      <c r="N2">
        <v>1.7849999999999999</v>
      </c>
      <c r="O2">
        <v>2.02</v>
      </c>
      <c r="P2">
        <v>1.887</v>
      </c>
      <c r="Q2">
        <v>2.9039999999999999</v>
      </c>
      <c r="R2">
        <v>1.6870000000000001</v>
      </c>
      <c r="S2">
        <v>-0.20100000000000001</v>
      </c>
      <c r="T2">
        <v>-0.70299999999999996</v>
      </c>
      <c r="U2">
        <v>1.1839999999999999</v>
      </c>
      <c r="V2">
        <v>0.72599999999999998</v>
      </c>
      <c r="W2">
        <v>3.8140000000000001</v>
      </c>
      <c r="X2">
        <v>2.9820000000000002</v>
      </c>
      <c r="Y2">
        <v>0.95899999999999996</v>
      </c>
      <c r="Z2">
        <v>-5.6959999999999997</v>
      </c>
      <c r="AA2">
        <v>4.1849999999999996</v>
      </c>
      <c r="AB2">
        <v>3.9140000000000001</v>
      </c>
      <c r="AC2">
        <v>0.42699999999999999</v>
      </c>
      <c r="AD2">
        <v>0.432</v>
      </c>
      <c r="AE2">
        <v>2.2170000000000001</v>
      </c>
      <c r="AF2">
        <v>1.4870000000000001</v>
      </c>
      <c r="AG2">
        <v>2.23</v>
      </c>
      <c r="AH2">
        <v>2.6040000000000001</v>
      </c>
      <c r="AI2">
        <v>1.268</v>
      </c>
      <c r="AJ2">
        <v>0.55500000000000005</v>
      </c>
      <c r="AK2">
        <v>2019</v>
      </c>
    </row>
    <row r="3" spans="1:37" x14ac:dyDescent="0.25">
      <c r="A3" t="s">
        <v>9</v>
      </c>
      <c r="B3" t="s">
        <v>13</v>
      </c>
      <c r="C3" t="s">
        <v>14</v>
      </c>
      <c r="E3" t="s">
        <v>15</v>
      </c>
      <c r="F3">
        <v>6.79</v>
      </c>
      <c r="G3">
        <v>6.1550000000000002</v>
      </c>
      <c r="H3">
        <v>5.47</v>
      </c>
      <c r="I3">
        <v>6.5919999999999996</v>
      </c>
      <c r="J3">
        <v>7.7750000000000004</v>
      </c>
      <c r="K3">
        <v>8.4250000000000007</v>
      </c>
      <c r="L3">
        <v>8.2330000000000005</v>
      </c>
      <c r="M3">
        <v>8.9079999999999995</v>
      </c>
      <c r="N3">
        <v>9.6579999999999995</v>
      </c>
      <c r="O3">
        <v>9.3829999999999991</v>
      </c>
      <c r="P3">
        <v>8.5579999999999998</v>
      </c>
      <c r="Q3">
        <v>7.95</v>
      </c>
      <c r="R3">
        <v>7.8</v>
      </c>
      <c r="S3">
        <v>8.6</v>
      </c>
      <c r="T3">
        <v>9.7080000000000002</v>
      </c>
      <c r="U3">
        <v>10.333</v>
      </c>
      <c r="V3">
        <v>11.007999999999999</v>
      </c>
      <c r="W3">
        <v>10.042</v>
      </c>
      <c r="X3">
        <v>8.5670000000000002</v>
      </c>
      <c r="Y3">
        <v>7.383</v>
      </c>
      <c r="Z3">
        <v>7.6669999999999998</v>
      </c>
      <c r="AA3">
        <v>6.9329999999999998</v>
      </c>
      <c r="AB3">
        <v>5.8579999999999997</v>
      </c>
      <c r="AC3">
        <v>5.367</v>
      </c>
      <c r="AD3">
        <v>5.242</v>
      </c>
      <c r="AE3">
        <v>5.008</v>
      </c>
      <c r="AF3">
        <v>4.633</v>
      </c>
      <c r="AG3">
        <v>4.1580000000000004</v>
      </c>
      <c r="AH3">
        <v>3.758</v>
      </c>
      <c r="AI3">
        <v>3.4169999999999998</v>
      </c>
      <c r="AJ3">
        <v>3.133</v>
      </c>
      <c r="AK3">
        <v>2019</v>
      </c>
    </row>
    <row r="4" spans="1:37" x14ac:dyDescent="0.25">
      <c r="A4" t="s">
        <v>9</v>
      </c>
      <c r="B4" t="s">
        <v>16</v>
      </c>
      <c r="C4" t="s">
        <v>17</v>
      </c>
      <c r="E4" t="s">
        <v>18</v>
      </c>
      <c r="F4" t="s">
        <v>19</v>
      </c>
      <c r="G4" t="s">
        <v>19</v>
      </c>
      <c r="H4">
        <v>-3.1890000000000001</v>
      </c>
      <c r="I4">
        <v>-2.605</v>
      </c>
      <c r="J4">
        <v>-3.0950000000000002</v>
      </c>
      <c r="K4">
        <v>-2.524</v>
      </c>
      <c r="L4">
        <v>-9.4320000000000004</v>
      </c>
      <c r="M4">
        <v>-3.57</v>
      </c>
      <c r="N4">
        <v>-2.9420000000000002</v>
      </c>
      <c r="O4">
        <v>-2.5670000000000002</v>
      </c>
      <c r="P4">
        <v>-1.7190000000000001</v>
      </c>
      <c r="Q4">
        <v>-1.585</v>
      </c>
      <c r="R4">
        <v>-3.0249999999999999</v>
      </c>
      <c r="S4">
        <v>-3.875</v>
      </c>
      <c r="T4">
        <v>-3.7040000000000002</v>
      </c>
      <c r="U4">
        <v>-3.3340000000000001</v>
      </c>
      <c r="V4">
        <v>-3.319</v>
      </c>
      <c r="W4">
        <v>-1.653</v>
      </c>
      <c r="X4">
        <v>0.26100000000000001</v>
      </c>
      <c r="Y4">
        <v>-0.11600000000000001</v>
      </c>
      <c r="Z4">
        <v>-3.1509999999999998</v>
      </c>
      <c r="AA4">
        <v>-4.3789999999999996</v>
      </c>
      <c r="AB4">
        <v>-0.88100000000000001</v>
      </c>
      <c r="AC4">
        <v>8.9999999999999993E-3</v>
      </c>
      <c r="AD4">
        <v>0.04</v>
      </c>
      <c r="AE4">
        <v>0.57999999999999996</v>
      </c>
      <c r="AF4">
        <v>0.96099999999999997</v>
      </c>
      <c r="AG4">
        <v>1.1599999999999999</v>
      </c>
      <c r="AH4">
        <v>1.3620000000000001</v>
      </c>
      <c r="AI4">
        <v>1.837</v>
      </c>
      <c r="AJ4">
        <v>1.5209999999999999</v>
      </c>
      <c r="AK4">
        <v>2019</v>
      </c>
    </row>
    <row r="5" spans="1:37" x14ac:dyDescent="0.25">
      <c r="A5" t="s">
        <v>9</v>
      </c>
      <c r="B5" t="s">
        <v>20</v>
      </c>
      <c r="C5" t="s">
        <v>17</v>
      </c>
      <c r="E5" t="s">
        <v>21</v>
      </c>
      <c r="F5">
        <v>4.6890000000000001</v>
      </c>
      <c r="G5">
        <v>3.1309999999999998</v>
      </c>
      <c r="H5">
        <v>-1.4219999999999999</v>
      </c>
      <c r="I5">
        <v>-1.1830000000000001</v>
      </c>
      <c r="J5">
        <v>-1.0369999999999999</v>
      </c>
      <c r="K5">
        <v>-1.5</v>
      </c>
      <c r="L5">
        <v>-1.246</v>
      </c>
      <c r="M5">
        <v>-0.67600000000000005</v>
      </c>
      <c r="N5">
        <v>-0.51</v>
      </c>
      <c r="O5">
        <v>-0.71099999999999997</v>
      </c>
      <c r="P5">
        <v>-1.4219999999999999</v>
      </c>
      <c r="Q5">
        <v>-1.7609999999999999</v>
      </c>
      <c r="R5">
        <v>-0.36799999999999999</v>
      </c>
      <c r="S5">
        <v>1.891</v>
      </c>
      <c r="T5">
        <v>1.4139999999999999</v>
      </c>
      <c r="U5">
        <v>4.5199999999999996</v>
      </c>
      <c r="V5">
        <v>4.673</v>
      </c>
      <c r="W5">
        <v>5.7720000000000002</v>
      </c>
      <c r="X5">
        <v>6.8609999999999998</v>
      </c>
      <c r="Y5">
        <v>5.6920000000000002</v>
      </c>
      <c r="Z5">
        <v>5.8360000000000003</v>
      </c>
      <c r="AA5">
        <v>5.7439999999999998</v>
      </c>
      <c r="AB5">
        <v>6.2130000000000001</v>
      </c>
      <c r="AC5">
        <v>7.1289999999999996</v>
      </c>
      <c r="AD5">
        <v>6.5570000000000004</v>
      </c>
      <c r="AE5">
        <v>7.2039999999999997</v>
      </c>
      <c r="AF5">
        <v>8.6010000000000009</v>
      </c>
      <c r="AG5">
        <v>8.5079999999999991</v>
      </c>
      <c r="AH5">
        <v>7.7880000000000003</v>
      </c>
      <c r="AI5">
        <v>7.3730000000000002</v>
      </c>
      <c r="AJ5">
        <v>7.0739999999999998</v>
      </c>
      <c r="AK5">
        <v>2019</v>
      </c>
    </row>
    <row r="6" spans="1:37" x14ac:dyDescent="0.25">
      <c r="A6" t="s">
        <v>22</v>
      </c>
      <c r="B6" t="s">
        <v>10</v>
      </c>
      <c r="C6" t="s">
        <v>11</v>
      </c>
      <c r="E6" t="s">
        <v>12</v>
      </c>
      <c r="F6">
        <v>5.0039999999999996</v>
      </c>
      <c r="G6">
        <v>3.847</v>
      </c>
      <c r="H6">
        <v>2.5249999999999999</v>
      </c>
      <c r="I6">
        <v>0.85099999999999998</v>
      </c>
      <c r="J6">
        <v>-1.3140000000000001</v>
      </c>
      <c r="K6">
        <v>2.335</v>
      </c>
      <c r="L6">
        <v>4.1219999999999999</v>
      </c>
      <c r="M6">
        <v>2.4209999999999998</v>
      </c>
      <c r="N6">
        <v>3.8650000000000002</v>
      </c>
      <c r="O6">
        <v>4.4690000000000003</v>
      </c>
      <c r="P6">
        <v>4.7450000000000001</v>
      </c>
      <c r="Q6">
        <v>5.0529999999999999</v>
      </c>
      <c r="R6">
        <v>3.9359999999999999</v>
      </c>
      <c r="S6">
        <v>2.7269999999999999</v>
      </c>
      <c r="T6">
        <v>2.984</v>
      </c>
      <c r="U6">
        <v>3.1179999999999999</v>
      </c>
      <c r="V6">
        <v>3.6560000000000001</v>
      </c>
      <c r="W6">
        <v>4.1040000000000001</v>
      </c>
      <c r="X6">
        <v>3.6019999999999999</v>
      </c>
      <c r="Y6">
        <v>0.88900000000000001</v>
      </c>
      <c r="Z6">
        <v>-3.7690000000000001</v>
      </c>
      <c r="AA6">
        <v>0.16800000000000001</v>
      </c>
      <c r="AB6">
        <v>-0.81399999999999995</v>
      </c>
      <c r="AC6">
        <v>-2.9580000000000002</v>
      </c>
      <c r="AD6">
        <v>-1.4370000000000001</v>
      </c>
      <c r="AE6">
        <v>1.3819999999999999</v>
      </c>
      <c r="AF6">
        <v>3.8370000000000002</v>
      </c>
      <c r="AG6">
        <v>3.028</v>
      </c>
      <c r="AH6">
        <v>2.895</v>
      </c>
      <c r="AI6">
        <v>2.3540000000000001</v>
      </c>
      <c r="AJ6">
        <v>1.9770000000000001</v>
      </c>
      <c r="AK6">
        <v>2019</v>
      </c>
    </row>
    <row r="7" spans="1:37" x14ac:dyDescent="0.25">
      <c r="A7" t="s">
        <v>22</v>
      </c>
      <c r="B7" t="s">
        <v>13</v>
      </c>
      <c r="C7" t="s">
        <v>14</v>
      </c>
      <c r="E7" t="s">
        <v>23</v>
      </c>
      <c r="F7">
        <v>17.239999999999998</v>
      </c>
      <c r="G7">
        <v>16.238</v>
      </c>
      <c r="H7">
        <v>16.312999999999999</v>
      </c>
      <c r="I7">
        <v>18.353000000000002</v>
      </c>
      <c r="J7">
        <v>22.64</v>
      </c>
      <c r="K7">
        <v>24.117999999999999</v>
      </c>
      <c r="L7">
        <v>22.9</v>
      </c>
      <c r="M7">
        <v>22.08</v>
      </c>
      <c r="N7">
        <v>20.61</v>
      </c>
      <c r="O7">
        <v>18.605</v>
      </c>
      <c r="P7">
        <v>15.64</v>
      </c>
      <c r="Q7">
        <v>13.856999999999999</v>
      </c>
      <c r="R7">
        <v>10.54</v>
      </c>
      <c r="S7">
        <v>11.45</v>
      </c>
      <c r="T7">
        <v>11.484999999999999</v>
      </c>
      <c r="U7">
        <v>10.965</v>
      </c>
      <c r="V7">
        <v>9.1530000000000005</v>
      </c>
      <c r="W7">
        <v>8.4529999999999994</v>
      </c>
      <c r="X7">
        <v>8.2330000000000005</v>
      </c>
      <c r="Y7">
        <v>11.244999999999999</v>
      </c>
      <c r="Z7">
        <v>17.855</v>
      </c>
      <c r="AA7">
        <v>19.858000000000001</v>
      </c>
      <c r="AB7">
        <v>21.39</v>
      </c>
      <c r="AC7">
        <v>24.788</v>
      </c>
      <c r="AD7">
        <v>26.094999999999999</v>
      </c>
      <c r="AE7">
        <v>24.443000000000001</v>
      </c>
      <c r="AF7">
        <v>22.058</v>
      </c>
      <c r="AG7">
        <v>19.635000000000002</v>
      </c>
      <c r="AH7">
        <v>17.225000000000001</v>
      </c>
      <c r="AI7">
        <v>15.255000000000001</v>
      </c>
      <c r="AJ7">
        <v>14.105</v>
      </c>
      <c r="AK7">
        <v>2019</v>
      </c>
    </row>
    <row r="8" spans="1:37" x14ac:dyDescent="0.25">
      <c r="A8" t="s">
        <v>22</v>
      </c>
      <c r="B8" t="s">
        <v>16</v>
      </c>
      <c r="C8" t="s">
        <v>17</v>
      </c>
      <c r="E8" t="s">
        <v>18</v>
      </c>
      <c r="F8">
        <v>-3.0760000000000001</v>
      </c>
      <c r="G8">
        <v>-4.0140000000000002</v>
      </c>
      <c r="H8">
        <v>-4.7130000000000001</v>
      </c>
      <c r="I8">
        <v>-4.3890000000000002</v>
      </c>
      <c r="J8">
        <v>-7.0910000000000002</v>
      </c>
      <c r="K8">
        <v>-6.4989999999999997</v>
      </c>
      <c r="L8">
        <v>-6.992</v>
      </c>
      <c r="M8">
        <v>-6.0529999999999999</v>
      </c>
      <c r="N8">
        <v>-3.9740000000000002</v>
      </c>
      <c r="O8">
        <v>-2.7050000000000001</v>
      </c>
      <c r="P8">
        <v>-1.2729999999999999</v>
      </c>
      <c r="Q8">
        <v>-1.161</v>
      </c>
      <c r="R8">
        <v>-0.45500000000000002</v>
      </c>
      <c r="S8">
        <v>-0.317</v>
      </c>
      <c r="T8">
        <v>-0.375</v>
      </c>
      <c r="U8">
        <v>-9.5000000000000001E-2</v>
      </c>
      <c r="V8">
        <v>1.232</v>
      </c>
      <c r="W8">
        <v>2.1240000000000001</v>
      </c>
      <c r="X8">
        <v>1.8859999999999999</v>
      </c>
      <c r="Y8">
        <v>-4.5720000000000001</v>
      </c>
      <c r="Z8">
        <v>-11.276</v>
      </c>
      <c r="AA8">
        <v>-9.5269999999999992</v>
      </c>
      <c r="AB8">
        <v>-9.74</v>
      </c>
      <c r="AC8">
        <v>-10.736000000000001</v>
      </c>
      <c r="AD8">
        <v>-7.0359999999999996</v>
      </c>
      <c r="AE8">
        <v>-5.915</v>
      </c>
      <c r="AF8">
        <v>-5.1769999999999996</v>
      </c>
      <c r="AG8">
        <v>-4.3049999999999997</v>
      </c>
      <c r="AH8">
        <v>-3.024</v>
      </c>
      <c r="AI8">
        <v>-2.5369999999999999</v>
      </c>
      <c r="AJ8">
        <v>-2.8260000000000001</v>
      </c>
      <c r="AK8">
        <v>2019</v>
      </c>
    </row>
    <row r="9" spans="1:37" x14ac:dyDescent="0.25">
      <c r="A9" t="s">
        <v>22</v>
      </c>
      <c r="B9" t="s">
        <v>20</v>
      </c>
      <c r="C9" t="s">
        <v>17</v>
      </c>
      <c r="E9" t="s">
        <v>21</v>
      </c>
      <c r="F9">
        <v>-2.7890000000000001</v>
      </c>
      <c r="G9">
        <v>-3.37</v>
      </c>
      <c r="H9">
        <v>-3.4790000000000001</v>
      </c>
      <c r="I9">
        <v>-3.4</v>
      </c>
      <c r="J9">
        <v>-1.9850000000000001</v>
      </c>
      <c r="K9">
        <v>-2.1640000000000001</v>
      </c>
      <c r="L9">
        <v>-1.2509999999999999</v>
      </c>
      <c r="M9">
        <v>-0.85899999999999999</v>
      </c>
      <c r="N9">
        <v>-0.72699999999999998</v>
      </c>
      <c r="O9">
        <v>-1.6850000000000001</v>
      </c>
      <c r="P9">
        <v>-3.2370000000000001</v>
      </c>
      <c r="Q9">
        <v>-4.3099999999999996</v>
      </c>
      <c r="R9">
        <v>-4.375</v>
      </c>
      <c r="S9">
        <v>-3.73</v>
      </c>
      <c r="T9">
        <v>-3.883</v>
      </c>
      <c r="U9">
        <v>-5.4820000000000002</v>
      </c>
      <c r="V9">
        <v>-7.2539999999999996</v>
      </c>
      <c r="W9">
        <v>-8.8510000000000009</v>
      </c>
      <c r="X9">
        <v>-9.4320000000000004</v>
      </c>
      <c r="Y9">
        <v>-8.9030000000000005</v>
      </c>
      <c r="Z9">
        <v>-4.0880000000000001</v>
      </c>
      <c r="AA9">
        <v>-3.6560000000000001</v>
      </c>
      <c r="AB9">
        <v>-2.7240000000000002</v>
      </c>
      <c r="AC9">
        <v>8.5999999999999993E-2</v>
      </c>
      <c r="AD9">
        <v>2.0379999999999998</v>
      </c>
      <c r="AE9">
        <v>1.6990000000000001</v>
      </c>
      <c r="AF9">
        <v>2.0259999999999998</v>
      </c>
      <c r="AG9">
        <v>3.1760000000000002</v>
      </c>
      <c r="AH9">
        <v>2.6749999999999998</v>
      </c>
      <c r="AI9">
        <v>1.9370000000000001</v>
      </c>
      <c r="AJ9">
        <v>1.972</v>
      </c>
      <c r="AK9">
        <v>2019</v>
      </c>
    </row>
    <row r="10" spans="1:37" x14ac:dyDescent="0.25">
      <c r="A10" t="s">
        <v>24</v>
      </c>
      <c r="B10" t="s">
        <v>10</v>
      </c>
      <c r="C10" t="s">
        <v>11</v>
      </c>
      <c r="E10" t="s">
        <v>12</v>
      </c>
      <c r="F10">
        <v>3.673</v>
      </c>
      <c r="G10">
        <v>1.8859999999999999</v>
      </c>
      <c r="H10">
        <v>-0.108</v>
      </c>
      <c r="I10">
        <v>3.5219999999999998</v>
      </c>
      <c r="J10">
        <v>2.7530000000000001</v>
      </c>
      <c r="K10">
        <v>4.0289999999999999</v>
      </c>
      <c r="L10">
        <v>2.6840000000000002</v>
      </c>
      <c r="M10">
        <v>3.7719999999999998</v>
      </c>
      <c r="N10">
        <v>4.4470000000000001</v>
      </c>
      <c r="O10">
        <v>4.4809999999999999</v>
      </c>
      <c r="P10">
        <v>4.7530000000000001</v>
      </c>
      <c r="Q10">
        <v>4.1269999999999998</v>
      </c>
      <c r="R10">
        <v>0.999</v>
      </c>
      <c r="S10">
        <v>1.742</v>
      </c>
      <c r="T10">
        <v>2.8610000000000002</v>
      </c>
      <c r="U10">
        <v>3.7989999999999999</v>
      </c>
      <c r="V10">
        <v>3.5129999999999999</v>
      </c>
      <c r="W10">
        <v>2.855</v>
      </c>
      <c r="X10">
        <v>1.8759999999999999</v>
      </c>
      <c r="Y10">
        <v>-0.13700000000000001</v>
      </c>
      <c r="Z10">
        <v>-2.5369999999999999</v>
      </c>
      <c r="AA10">
        <v>2.5640000000000001</v>
      </c>
      <c r="AB10">
        <v>1.5509999999999999</v>
      </c>
      <c r="AC10">
        <v>2.2490000000000001</v>
      </c>
      <c r="AD10">
        <v>1.8420000000000001</v>
      </c>
      <c r="AE10">
        <v>2.5259999999999998</v>
      </c>
      <c r="AF10">
        <v>3.0760000000000001</v>
      </c>
      <c r="AG10">
        <v>1.7110000000000001</v>
      </c>
      <c r="AH10">
        <v>2.3330000000000002</v>
      </c>
      <c r="AI10">
        <v>2.9969999999999999</v>
      </c>
      <c r="AJ10">
        <v>2.161</v>
      </c>
      <c r="AK10">
        <v>2019</v>
      </c>
    </row>
    <row r="11" spans="1:37" x14ac:dyDescent="0.25">
      <c r="A11" t="s">
        <v>24</v>
      </c>
      <c r="B11" t="s">
        <v>13</v>
      </c>
      <c r="C11" t="s">
        <v>14</v>
      </c>
      <c r="E11" t="s">
        <v>25</v>
      </c>
      <c r="F11">
        <v>5.258</v>
      </c>
      <c r="G11">
        <v>5.617</v>
      </c>
      <c r="H11">
        <v>6.85</v>
      </c>
      <c r="I11">
        <v>7.492</v>
      </c>
      <c r="J11">
        <v>6.9080000000000004</v>
      </c>
      <c r="K11">
        <v>6.1</v>
      </c>
      <c r="L11">
        <v>5.5919999999999996</v>
      </c>
      <c r="M11">
        <v>5.4080000000000004</v>
      </c>
      <c r="N11">
        <v>4.9420000000000002</v>
      </c>
      <c r="O11">
        <v>4.5</v>
      </c>
      <c r="P11">
        <v>4.2169999999999996</v>
      </c>
      <c r="Q11">
        <v>3.9670000000000001</v>
      </c>
      <c r="R11">
        <v>4.742</v>
      </c>
      <c r="S11">
        <v>5.7830000000000004</v>
      </c>
      <c r="T11">
        <v>5.992</v>
      </c>
      <c r="U11">
        <v>5.5419999999999998</v>
      </c>
      <c r="V11">
        <v>5.0830000000000002</v>
      </c>
      <c r="W11">
        <v>4.6079999999999997</v>
      </c>
      <c r="X11">
        <v>4.617</v>
      </c>
      <c r="Y11">
        <v>5.8</v>
      </c>
      <c r="Z11">
        <v>9.2829999999999995</v>
      </c>
      <c r="AA11">
        <v>9.6080000000000005</v>
      </c>
      <c r="AB11">
        <v>8.9329999999999998</v>
      </c>
      <c r="AC11">
        <v>8.0749999999999993</v>
      </c>
      <c r="AD11">
        <v>7.3579999999999997</v>
      </c>
      <c r="AE11">
        <v>6.1580000000000004</v>
      </c>
      <c r="AF11">
        <v>5.2750000000000004</v>
      </c>
      <c r="AG11">
        <v>4.875</v>
      </c>
      <c r="AH11">
        <v>4.3419999999999996</v>
      </c>
      <c r="AI11">
        <v>3.8919999999999999</v>
      </c>
      <c r="AJ11">
        <v>3.6669999999999998</v>
      </c>
      <c r="AK11">
        <v>2019</v>
      </c>
    </row>
    <row r="12" spans="1:37" x14ac:dyDescent="0.25">
      <c r="A12" t="s">
        <v>24</v>
      </c>
      <c r="B12" t="s">
        <v>16</v>
      </c>
      <c r="C12" t="s">
        <v>17</v>
      </c>
      <c r="E12" t="s">
        <v>18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>
        <v>-0.53700000000000003</v>
      </c>
      <c r="S12">
        <v>-3.8119999999999998</v>
      </c>
      <c r="T12">
        <v>-4.7640000000000002</v>
      </c>
      <c r="U12">
        <v>-4.2380000000000004</v>
      </c>
      <c r="V12">
        <v>-3.069</v>
      </c>
      <c r="W12">
        <v>-2.0289999999999999</v>
      </c>
      <c r="X12">
        <v>-2.91</v>
      </c>
      <c r="Y12">
        <v>-6.63</v>
      </c>
      <c r="Z12">
        <v>-13.196999999999999</v>
      </c>
      <c r="AA12">
        <v>-11.023999999999999</v>
      </c>
      <c r="AB12">
        <v>-9.7029999999999994</v>
      </c>
      <c r="AC12">
        <v>-8.0280000000000005</v>
      </c>
      <c r="AD12">
        <v>-4.5640000000000001</v>
      </c>
      <c r="AE12">
        <v>-4.0579999999999998</v>
      </c>
      <c r="AF12">
        <v>-3.556</v>
      </c>
      <c r="AG12">
        <v>-4.3639999999999999</v>
      </c>
      <c r="AH12">
        <v>-4.5910000000000002</v>
      </c>
      <c r="AI12">
        <v>-5.7859999999999996</v>
      </c>
      <c r="AJ12">
        <v>-6.3490000000000002</v>
      </c>
      <c r="AK12">
        <v>2019</v>
      </c>
    </row>
    <row r="13" spans="1:37" x14ac:dyDescent="0.25">
      <c r="A13" t="s">
        <v>24</v>
      </c>
      <c r="B13" t="s">
        <v>20</v>
      </c>
      <c r="C13" t="s">
        <v>17</v>
      </c>
      <c r="E13" t="s">
        <v>21</v>
      </c>
      <c r="F13">
        <v>-1.7629999999999999</v>
      </c>
      <c r="G13">
        <v>-1.3240000000000001</v>
      </c>
      <c r="H13">
        <v>4.7E-2</v>
      </c>
      <c r="I13">
        <v>-0.79200000000000004</v>
      </c>
      <c r="J13">
        <v>-1.2370000000000001</v>
      </c>
      <c r="K13">
        <v>-1.669</v>
      </c>
      <c r="L13">
        <v>-1.4870000000000001</v>
      </c>
      <c r="M13">
        <v>-1.546</v>
      </c>
      <c r="N13">
        <v>-1.641</v>
      </c>
      <c r="O13">
        <v>-2.3730000000000002</v>
      </c>
      <c r="P13">
        <v>-2.976</v>
      </c>
      <c r="Q13">
        <v>-3.92</v>
      </c>
      <c r="R13">
        <v>-3.7240000000000002</v>
      </c>
      <c r="S13">
        <v>-4.1710000000000003</v>
      </c>
      <c r="T13">
        <v>-4.5579999999999998</v>
      </c>
      <c r="U13">
        <v>-5.2060000000000004</v>
      </c>
      <c r="V13">
        <v>-5.7469999999999999</v>
      </c>
      <c r="W13">
        <v>-5.9109999999999996</v>
      </c>
      <c r="X13">
        <v>-5.0970000000000004</v>
      </c>
      <c r="Y13">
        <v>-4.734</v>
      </c>
      <c r="Z13">
        <v>-2.6280000000000001</v>
      </c>
      <c r="AA13">
        <v>-2.8820000000000001</v>
      </c>
      <c r="AB13">
        <v>-2.9289999999999998</v>
      </c>
      <c r="AC13">
        <v>-2.581</v>
      </c>
      <c r="AD13">
        <v>-2.0070000000000001</v>
      </c>
      <c r="AE13">
        <v>-2.0990000000000002</v>
      </c>
      <c r="AF13">
        <v>-2.234</v>
      </c>
      <c r="AG13">
        <v>-2.1059999999999999</v>
      </c>
      <c r="AH13">
        <v>-1.869</v>
      </c>
      <c r="AI13">
        <v>-2.1819999999999999</v>
      </c>
      <c r="AJ13">
        <v>-2.2410000000000001</v>
      </c>
      <c r="AK13">
        <v>2019</v>
      </c>
    </row>
    <row r="15" spans="1:37" x14ac:dyDescent="0.25">
      <c r="A15" t="s">
        <v>26</v>
      </c>
    </row>
    <row r="17" spans="1:1" ht="23.25" x14ac:dyDescent="0.35">
      <c r="A17" s="6" t="s">
        <v>27</v>
      </c>
    </row>
    <row r="18" spans="1:1" ht="23.25" x14ac:dyDescent="0.35">
      <c r="A18" s="6" t="s">
        <v>28</v>
      </c>
    </row>
    <row r="19" spans="1:1" ht="23.25" x14ac:dyDescent="0.35">
      <c r="A19" s="6" t="s">
        <v>29</v>
      </c>
    </row>
    <row r="20" spans="1:1" ht="23.25" x14ac:dyDescent="0.35">
      <c r="A20" s="7" t="s">
        <v>30</v>
      </c>
    </row>
    <row r="21" spans="1:1" ht="23.25" x14ac:dyDescent="0.35">
      <c r="A21" s="7" t="s">
        <v>31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A2" zoomScaleNormal="100" workbookViewId="0">
      <selection activeCell="A3" sqref="A3:B3"/>
    </sheetView>
  </sheetViews>
  <sheetFormatPr baseColWidth="10" defaultColWidth="11.42578125" defaultRowHeight="15" x14ac:dyDescent="0.25"/>
  <cols>
    <col min="1" max="1" width="27.42578125" customWidth="1"/>
    <col min="2" max="2" width="2.42578125" customWidth="1"/>
  </cols>
  <sheetData>
    <row r="1" spans="1:13" hidden="1" x14ac:dyDescent="0.25">
      <c r="A1" s="8" t="e">
        <f ca="1">DotStatQuery(B1)</f>
        <v>#NAME?</v>
      </c>
      <c r="B1" s="8" t="s">
        <v>182</v>
      </c>
    </row>
    <row r="2" spans="1:13" ht="35.25" x14ac:dyDescent="0.25">
      <c r="A2" s="9" t="s">
        <v>33</v>
      </c>
    </row>
    <row r="3" spans="1:13" x14ac:dyDescent="0.25">
      <c r="A3" s="54" t="s">
        <v>34</v>
      </c>
      <c r="B3" s="55"/>
      <c r="C3" s="61" t="s">
        <v>183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25">
      <c r="A4" s="54" t="s">
        <v>36</v>
      </c>
      <c r="B4" s="55"/>
      <c r="C4" s="56" t="s">
        <v>37</v>
      </c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x14ac:dyDescent="0.25">
      <c r="A5" s="54" t="s">
        <v>38</v>
      </c>
      <c r="B5" s="55"/>
      <c r="C5" s="56" t="s">
        <v>39</v>
      </c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3" x14ac:dyDescent="0.25">
      <c r="A6" s="54" t="s">
        <v>40</v>
      </c>
      <c r="B6" s="55"/>
      <c r="C6" s="56" t="s">
        <v>41</v>
      </c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x14ac:dyDescent="0.25">
      <c r="A7" s="59" t="s">
        <v>42</v>
      </c>
      <c r="B7" s="60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25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25">
      <c r="A9" s="13" t="s">
        <v>56</v>
      </c>
      <c r="B9" s="12" t="s">
        <v>55</v>
      </c>
      <c r="C9" s="14">
        <v>434554.4</v>
      </c>
      <c r="D9" s="14">
        <v>518410.7</v>
      </c>
      <c r="E9" s="14">
        <v>602205.80000000005</v>
      </c>
      <c r="F9" s="14">
        <v>701058.9</v>
      </c>
      <c r="G9" s="14">
        <v>516004</v>
      </c>
      <c r="H9" s="14">
        <v>640868.1</v>
      </c>
      <c r="I9" s="14">
        <v>774533.1</v>
      </c>
      <c r="J9" s="14">
        <v>705090.7</v>
      </c>
      <c r="K9" s="14">
        <v>716434.3</v>
      </c>
      <c r="L9" s="14">
        <v>726145.5</v>
      </c>
      <c r="M9" s="14">
        <v>609219.9</v>
      </c>
    </row>
    <row r="10" spans="1:13" x14ac:dyDescent="0.25">
      <c r="A10" s="13" t="s">
        <v>57</v>
      </c>
      <c r="B10" s="12" t="s">
        <v>55</v>
      </c>
      <c r="C10" s="15">
        <v>220345.9</v>
      </c>
      <c r="D10" s="15">
        <v>253238.39999999999</v>
      </c>
      <c r="E10" s="15">
        <v>307342.09999999998</v>
      </c>
      <c r="F10" s="15">
        <v>324838.09999999998</v>
      </c>
      <c r="G10" s="15">
        <v>218080.8</v>
      </c>
      <c r="H10" s="15">
        <v>243801.2</v>
      </c>
      <c r="I10" s="15">
        <v>281616.3</v>
      </c>
      <c r="J10" s="15">
        <v>253326.5</v>
      </c>
      <c r="K10" s="15">
        <v>254369.1</v>
      </c>
      <c r="L10" s="15">
        <v>262793.2</v>
      </c>
      <c r="M10" s="15">
        <v>230534.8</v>
      </c>
    </row>
    <row r="11" spans="1:13" x14ac:dyDescent="0.25">
      <c r="A11" s="13" t="s">
        <v>58</v>
      </c>
      <c r="B11" s="12" t="s">
        <v>55</v>
      </c>
      <c r="C11" s="14">
        <v>1393155</v>
      </c>
      <c r="D11" s="14">
        <v>1551689.4</v>
      </c>
      <c r="E11" s="14">
        <v>1639756.6</v>
      </c>
      <c r="F11" s="14">
        <v>1767717.5</v>
      </c>
      <c r="G11" s="14">
        <v>1273207.7</v>
      </c>
      <c r="H11" s="14">
        <v>1573438.1</v>
      </c>
      <c r="I11" s="14">
        <v>1824351.6</v>
      </c>
      <c r="J11" s="14">
        <v>1876945.8</v>
      </c>
      <c r="K11" s="14">
        <v>1855802</v>
      </c>
      <c r="L11" s="14">
        <v>1915457.9</v>
      </c>
      <c r="M11" s="14">
        <v>1810894.7</v>
      </c>
    </row>
    <row r="12" spans="1:13" ht="21" x14ac:dyDescent="0.25">
      <c r="A12" s="13" t="s">
        <v>59</v>
      </c>
      <c r="B12" s="12" t="s">
        <v>55</v>
      </c>
      <c r="C12" s="15">
        <v>450202.5</v>
      </c>
      <c r="D12" s="15">
        <v>553053.80000000005</v>
      </c>
      <c r="E12" s="15">
        <v>682326.7</v>
      </c>
      <c r="F12" s="15">
        <v>819325</v>
      </c>
      <c r="G12" s="15">
        <v>717573</v>
      </c>
      <c r="H12" s="15">
        <v>978583.5</v>
      </c>
      <c r="I12" s="15">
        <v>1302489.1000000001</v>
      </c>
      <c r="J12" s="15">
        <v>1346208.4</v>
      </c>
      <c r="K12" s="15">
        <v>1458987.7</v>
      </c>
      <c r="L12" s="15">
        <v>1558958.5</v>
      </c>
      <c r="M12" s="15">
        <v>1354593</v>
      </c>
    </row>
    <row r="13" spans="1:13" x14ac:dyDescent="0.25">
      <c r="A13" s="16" t="s">
        <v>184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 xr:uid="{00000000-0004-0000-0300-000000000000}"/>
    <hyperlink ref="C3" r:id="rId2" display="http://stats.oecd.org/OECDStat_Metadata/ShowMetadata.ashx?Dataset=TIVA_2018_C1&amp;Coords=%5bVAR%5d.%5bIMGR%5d&amp;ShowOnWeb=true&amp;Lang=en" xr:uid="{00000000-0004-0000-0300-000001000000}"/>
    <hyperlink ref="A13" r:id="rId3" display="https://stats-2.oecd.org/index.aspx?DatasetCode=TIVA_2018_C1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topLeftCell="A2" zoomScaleNormal="100" workbookViewId="0">
      <selection activeCell="G26" sqref="G26"/>
    </sheetView>
  </sheetViews>
  <sheetFormatPr baseColWidth="10" defaultColWidth="11.42578125" defaultRowHeight="15" x14ac:dyDescent="0.25"/>
  <cols>
    <col min="1" max="1" width="27.42578125" customWidth="1"/>
    <col min="2" max="2" width="2.42578125" customWidth="1"/>
  </cols>
  <sheetData>
    <row r="1" spans="1:13" hidden="1" x14ac:dyDescent="0.25">
      <c r="A1" s="8" t="e">
        <f ca="1">DotStatQuery(B1)</f>
        <v>#NAME?</v>
      </c>
      <c r="B1" s="8" t="s">
        <v>32</v>
      </c>
    </row>
    <row r="2" spans="1:13" ht="35.25" x14ac:dyDescent="0.25">
      <c r="A2" s="9" t="s">
        <v>33</v>
      </c>
    </row>
    <row r="3" spans="1:13" x14ac:dyDescent="0.25">
      <c r="A3" s="54" t="s">
        <v>34</v>
      </c>
      <c r="B3" s="55"/>
      <c r="C3" s="61" t="s">
        <v>35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x14ac:dyDescent="0.25">
      <c r="A4" s="54" t="s">
        <v>36</v>
      </c>
      <c r="B4" s="55"/>
      <c r="C4" s="56" t="s">
        <v>37</v>
      </c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x14ac:dyDescent="0.25">
      <c r="A5" s="54" t="s">
        <v>38</v>
      </c>
      <c r="B5" s="55"/>
      <c r="C5" s="56" t="s">
        <v>39</v>
      </c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3" x14ac:dyDescent="0.25">
      <c r="A6" s="54" t="s">
        <v>40</v>
      </c>
      <c r="B6" s="55"/>
      <c r="C6" s="56" t="s">
        <v>41</v>
      </c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x14ac:dyDescent="0.25">
      <c r="A7" s="59" t="s">
        <v>42</v>
      </c>
      <c r="B7" s="60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25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25">
      <c r="A9" s="13" t="s">
        <v>56</v>
      </c>
      <c r="B9" s="12" t="s">
        <v>55</v>
      </c>
      <c r="C9" s="14">
        <v>721979.5</v>
      </c>
      <c r="D9" s="14">
        <v>778557.8</v>
      </c>
      <c r="E9" s="14">
        <v>899826.3</v>
      </c>
      <c r="F9" s="14">
        <v>948704.8</v>
      </c>
      <c r="G9" s="14">
        <v>784229.7</v>
      </c>
      <c r="H9" s="14">
        <v>856329.5</v>
      </c>
      <c r="I9" s="14">
        <v>960219.5</v>
      </c>
      <c r="J9" s="14">
        <v>905435.3</v>
      </c>
      <c r="K9" s="14">
        <v>940538.9</v>
      </c>
      <c r="L9" s="14">
        <v>976817.7</v>
      </c>
      <c r="M9" s="14">
        <v>890794.9</v>
      </c>
    </row>
    <row r="10" spans="1:13" x14ac:dyDescent="0.25">
      <c r="A10" s="13" t="s">
        <v>57</v>
      </c>
      <c r="B10" s="12" t="s">
        <v>55</v>
      </c>
      <c r="C10" s="15">
        <v>216708.2</v>
      </c>
      <c r="D10" s="15">
        <v>234140.5</v>
      </c>
      <c r="E10" s="15">
        <v>269126</v>
      </c>
      <c r="F10" s="15">
        <v>290629.40000000002</v>
      </c>
      <c r="G10" s="15">
        <v>246777.5</v>
      </c>
      <c r="H10" s="15">
        <v>243674.5</v>
      </c>
      <c r="I10" s="15">
        <v>258303.5</v>
      </c>
      <c r="J10" s="15">
        <v>230597.5</v>
      </c>
      <c r="K10" s="15">
        <v>237319.1</v>
      </c>
      <c r="L10" s="15">
        <v>240555.1</v>
      </c>
      <c r="M10" s="15">
        <v>220570.7</v>
      </c>
    </row>
    <row r="11" spans="1:13" x14ac:dyDescent="0.25">
      <c r="A11" s="13" t="s">
        <v>58</v>
      </c>
      <c r="B11" s="12" t="s">
        <v>55</v>
      </c>
      <c r="C11" s="14">
        <v>2160613.9</v>
      </c>
      <c r="D11" s="14">
        <v>2335344.6</v>
      </c>
      <c r="E11" s="14">
        <v>2433696.1</v>
      </c>
      <c r="F11" s="14">
        <v>2482368.6</v>
      </c>
      <c r="G11" s="14">
        <v>2285918.1</v>
      </c>
      <c r="H11" s="14">
        <v>2456379.6</v>
      </c>
      <c r="I11" s="14">
        <v>2602925.7999999998</v>
      </c>
      <c r="J11" s="14">
        <v>2680707</v>
      </c>
      <c r="K11" s="14">
        <v>2778285</v>
      </c>
      <c r="L11" s="14">
        <v>2903019</v>
      </c>
      <c r="M11" s="14">
        <v>2830710.2</v>
      </c>
    </row>
    <row r="12" spans="1:13" ht="21" x14ac:dyDescent="0.25">
      <c r="A12" s="13" t="s">
        <v>59</v>
      </c>
      <c r="B12" s="12" t="s">
        <v>55</v>
      </c>
      <c r="C12" s="15">
        <v>939985.2</v>
      </c>
      <c r="D12" s="15">
        <v>1151902.8999999999</v>
      </c>
      <c r="E12" s="15">
        <v>1472338</v>
      </c>
      <c r="F12" s="15">
        <v>1888893.5</v>
      </c>
      <c r="G12" s="15">
        <v>2016373.6</v>
      </c>
      <c r="H12" s="15">
        <v>2424295.7999999998</v>
      </c>
      <c r="I12" s="15">
        <v>2996215.1</v>
      </c>
      <c r="J12" s="15">
        <v>3293016.6</v>
      </c>
      <c r="K12" s="15">
        <v>3614017.2</v>
      </c>
      <c r="L12" s="15">
        <v>3856600.7</v>
      </c>
      <c r="M12" s="15">
        <v>3860012.1</v>
      </c>
    </row>
    <row r="13" spans="1:13" x14ac:dyDescent="0.25">
      <c r="A13" s="16" t="s">
        <v>60</v>
      </c>
    </row>
    <row r="17" spans="1:1" ht="36" customHeight="1" x14ac:dyDescent="0.35">
      <c r="A17" s="17" t="s">
        <v>61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 xr:uid="{00000000-0004-0000-0400-000000000000}"/>
    <hyperlink ref="C3" r:id="rId2" display="http://stats.oecd.org/OECDStat_Metadata/ShowMetadata.ashx?Dataset=TIVA_2018_C1&amp;Coords=%5bVAR%5d.%5bVALU%5d&amp;ShowOnWeb=true&amp;Lang=en" xr:uid="{00000000-0004-0000-0400-000001000000}"/>
    <hyperlink ref="A13" r:id="rId3" display="https://stats-2.oecd.org/index.aspx?DatasetCode=TIVA_2018_C1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8"/>
  <sheetViews>
    <sheetView zoomScale="85" zoomScaleNormal="85" workbookViewId="0">
      <selection activeCell="D40" sqref="D40"/>
    </sheetView>
  </sheetViews>
  <sheetFormatPr baseColWidth="10" defaultColWidth="10.28515625" defaultRowHeight="15" x14ac:dyDescent="0.25"/>
  <sheetData>
    <row r="1" spans="1:21" x14ac:dyDescent="0.25">
      <c r="A1" s="35" t="s">
        <v>62</v>
      </c>
    </row>
    <row r="3" spans="1:21" x14ac:dyDescent="0.25">
      <c r="A3" s="35" t="s">
        <v>63</v>
      </c>
      <c r="B3" s="38">
        <v>43943.344884259262</v>
      </c>
    </row>
    <row r="4" spans="1:21" x14ac:dyDescent="0.25">
      <c r="A4" s="35" t="s">
        <v>64</v>
      </c>
      <c r="B4" s="38">
        <v>44124.051919999998</v>
      </c>
    </row>
    <row r="5" spans="1:21" x14ac:dyDescent="0.25">
      <c r="A5" s="35" t="s">
        <v>65</v>
      </c>
      <c r="B5" s="35" t="s">
        <v>66</v>
      </c>
    </row>
    <row r="7" spans="1:21" x14ac:dyDescent="0.25">
      <c r="A7" s="35" t="s">
        <v>67</v>
      </c>
      <c r="B7" s="35" t="s">
        <v>68</v>
      </c>
    </row>
    <row r="8" spans="1:21" x14ac:dyDescent="0.25">
      <c r="A8" s="35" t="s">
        <v>69</v>
      </c>
      <c r="B8" s="35" t="s">
        <v>70</v>
      </c>
    </row>
    <row r="9" spans="1:21" x14ac:dyDescent="0.25">
      <c r="A9" s="35" t="s">
        <v>71</v>
      </c>
      <c r="B9" s="35" t="s">
        <v>72</v>
      </c>
    </row>
    <row r="11" spans="1:21" x14ac:dyDescent="0.25">
      <c r="A11" s="37" t="s">
        <v>73</v>
      </c>
      <c r="B11" s="37" t="s">
        <v>74</v>
      </c>
      <c r="C11" s="37" t="s">
        <v>75</v>
      </c>
      <c r="D11" s="37" t="s">
        <v>76</v>
      </c>
      <c r="E11" s="37" t="s">
        <v>77</v>
      </c>
      <c r="F11" s="37" t="s">
        <v>78</v>
      </c>
      <c r="G11" s="37" t="s">
        <v>43</v>
      </c>
      <c r="H11" s="37" t="s">
        <v>44</v>
      </c>
      <c r="I11" s="37" t="s">
        <v>45</v>
      </c>
      <c r="J11" s="37" t="s">
        <v>46</v>
      </c>
      <c r="K11" s="37" t="s">
        <v>47</v>
      </c>
      <c r="L11" s="37" t="s">
        <v>48</v>
      </c>
      <c r="M11" s="37" t="s">
        <v>49</v>
      </c>
      <c r="N11" s="37" t="s">
        <v>50</v>
      </c>
      <c r="O11" s="37" t="s">
        <v>51</v>
      </c>
      <c r="P11" s="37" t="s">
        <v>52</v>
      </c>
      <c r="Q11" s="37" t="s">
        <v>53</v>
      </c>
      <c r="R11" s="37" t="s">
        <v>79</v>
      </c>
      <c r="S11" s="37" t="s">
        <v>80</v>
      </c>
      <c r="T11" s="37" t="s">
        <v>81</v>
      </c>
      <c r="U11" s="37" t="s">
        <v>82</v>
      </c>
    </row>
    <row r="12" spans="1:21" x14ac:dyDescent="0.25">
      <c r="A12" s="37" t="s">
        <v>83</v>
      </c>
      <c r="B12" s="36">
        <v>-33422</v>
      </c>
      <c r="C12" s="36">
        <v>-65729</v>
      </c>
      <c r="D12" s="36">
        <v>-85177</v>
      </c>
      <c r="E12" s="36">
        <v>-81921</v>
      </c>
      <c r="F12" s="36">
        <v>-75436</v>
      </c>
      <c r="G12" s="36">
        <v>-75959</v>
      </c>
      <c r="H12" s="36">
        <v>-39429</v>
      </c>
      <c r="I12" s="36">
        <v>6521</v>
      </c>
      <c r="J12" s="36">
        <v>-2963</v>
      </c>
      <c r="K12" s="36">
        <v>-77053</v>
      </c>
      <c r="L12" s="36">
        <v>-112286</v>
      </c>
      <c r="M12" s="36">
        <v>-23741</v>
      </c>
      <c r="N12" s="36">
        <v>256</v>
      </c>
      <c r="O12" s="36">
        <v>1124</v>
      </c>
      <c r="P12" s="36">
        <v>16966</v>
      </c>
      <c r="Q12" s="36">
        <v>28580</v>
      </c>
      <c r="R12" s="36">
        <v>37112</v>
      </c>
      <c r="S12" s="36">
        <v>40295</v>
      </c>
      <c r="T12" s="36">
        <v>62426</v>
      </c>
      <c r="U12" s="36">
        <v>49788</v>
      </c>
    </row>
    <row r="13" spans="1:21" x14ac:dyDescent="0.25">
      <c r="A13" s="37" t="s">
        <v>84</v>
      </c>
      <c r="B13" s="36">
        <v>-5809.2</v>
      </c>
      <c r="C13" s="36">
        <v>-8319</v>
      </c>
      <c r="D13" s="36">
        <v>-9847</v>
      </c>
      <c r="E13" s="36">
        <v>-14009</v>
      </c>
      <c r="F13" s="36">
        <v>-17101</v>
      </c>
      <c r="G13" s="36">
        <v>-12329</v>
      </c>
      <c r="H13" s="36">
        <v>-12954</v>
      </c>
      <c r="I13" s="36">
        <v>-15607</v>
      </c>
      <c r="J13" s="36">
        <v>-24625</v>
      </c>
      <c r="K13" s="36">
        <v>-35981</v>
      </c>
      <c r="L13" s="36">
        <v>-25309</v>
      </c>
      <c r="M13" s="36">
        <v>-21280</v>
      </c>
      <c r="N13" s="36">
        <v>-16951</v>
      </c>
      <c r="O13" s="36">
        <v>-23765</v>
      </c>
      <c r="P13" s="36">
        <v>-6355</v>
      </c>
      <c r="Q13" s="36">
        <v>-9952</v>
      </c>
      <c r="R13" s="36">
        <v>853</v>
      </c>
      <c r="S13" s="36">
        <v>1290</v>
      </c>
      <c r="T13" s="36">
        <v>1835</v>
      </c>
      <c r="U13" s="36">
        <v>2745</v>
      </c>
    </row>
    <row r="14" spans="1:21" x14ac:dyDescent="0.25">
      <c r="A14" s="37" t="s">
        <v>22</v>
      </c>
      <c r="B14" s="36">
        <v>-7520</v>
      </c>
      <c r="C14" s="36">
        <v>-3189</v>
      </c>
      <c r="D14" s="36">
        <v>-2374</v>
      </c>
      <c r="E14" s="36">
        <v>-3009</v>
      </c>
      <c r="F14" s="36">
        <v>-941</v>
      </c>
      <c r="G14" s="36">
        <v>11421</v>
      </c>
      <c r="H14" s="36">
        <v>21322</v>
      </c>
      <c r="I14" s="36">
        <v>20287</v>
      </c>
      <c r="J14" s="36">
        <v>-50731</v>
      </c>
      <c r="K14" s="36">
        <v>-120576</v>
      </c>
      <c r="L14" s="36">
        <v>-102193</v>
      </c>
      <c r="M14" s="36">
        <v>-103606</v>
      </c>
      <c r="N14" s="36">
        <v>-110696</v>
      </c>
      <c r="O14" s="36">
        <v>-71791</v>
      </c>
      <c r="P14" s="36">
        <v>-61056</v>
      </c>
      <c r="Q14" s="36">
        <v>-55786</v>
      </c>
      <c r="R14" s="36">
        <v>-47953</v>
      </c>
      <c r="S14" s="36">
        <v>-35138</v>
      </c>
      <c r="T14" s="36">
        <v>-30495</v>
      </c>
      <c r="U14" s="36">
        <v>-35195</v>
      </c>
    </row>
    <row r="15" spans="1:21" x14ac:dyDescent="0.25">
      <c r="A15" s="37" t="s">
        <v>85</v>
      </c>
      <c r="B15" s="36">
        <v>-19494</v>
      </c>
      <c r="C15" s="36">
        <v>-21216</v>
      </c>
      <c r="D15" s="36">
        <v>-50180</v>
      </c>
      <c r="E15" s="36">
        <v>-65480</v>
      </c>
      <c r="F15" s="36">
        <v>-61184</v>
      </c>
      <c r="G15" s="36">
        <v>-59256</v>
      </c>
      <c r="H15" s="36">
        <v>-45163</v>
      </c>
      <c r="I15" s="36">
        <v>-51180</v>
      </c>
      <c r="J15" s="36">
        <v>-65026</v>
      </c>
      <c r="K15" s="36">
        <v>-138934</v>
      </c>
      <c r="L15" s="36">
        <v>-137410</v>
      </c>
      <c r="M15" s="36">
        <v>-106104</v>
      </c>
      <c r="N15" s="36">
        <v>-104043</v>
      </c>
      <c r="O15" s="36">
        <v>-86468</v>
      </c>
      <c r="P15" s="36">
        <v>-83941</v>
      </c>
      <c r="Q15" s="36">
        <v>-79697</v>
      </c>
      <c r="R15" s="36">
        <v>-80690</v>
      </c>
      <c r="S15" s="36">
        <v>-67400</v>
      </c>
      <c r="T15" s="36">
        <v>-53516</v>
      </c>
      <c r="U15" s="36">
        <v>-72811</v>
      </c>
    </row>
    <row r="16" spans="1:21" x14ac:dyDescent="0.25">
      <c r="A16" s="37" t="s">
        <v>86</v>
      </c>
      <c r="B16" s="36">
        <v>-30086</v>
      </c>
      <c r="C16" s="36">
        <v>-41606</v>
      </c>
      <c r="D16" s="36">
        <v>-38743</v>
      </c>
      <c r="E16" s="36">
        <v>-44876</v>
      </c>
      <c r="F16" s="36">
        <v>-50524</v>
      </c>
      <c r="G16" s="36">
        <v>-60978</v>
      </c>
      <c r="H16" s="36">
        <v>-56154</v>
      </c>
      <c r="I16" s="36">
        <v>-21643</v>
      </c>
      <c r="J16" s="36">
        <v>-41989</v>
      </c>
      <c r="K16" s="36">
        <v>-80772</v>
      </c>
      <c r="L16" s="36">
        <v>-68314</v>
      </c>
      <c r="M16" s="36">
        <v>-59240</v>
      </c>
      <c r="N16" s="36">
        <v>-47844</v>
      </c>
      <c r="O16" s="36">
        <v>-46032</v>
      </c>
      <c r="P16" s="36">
        <v>-48080</v>
      </c>
      <c r="Q16" s="36">
        <v>-42248</v>
      </c>
      <c r="R16" s="36">
        <v>-40765</v>
      </c>
      <c r="S16" s="36">
        <v>-42460</v>
      </c>
      <c r="T16" s="36">
        <v>-38844</v>
      </c>
      <c r="U16" s="36">
        <v>-29301</v>
      </c>
    </row>
    <row r="17" spans="1:21" x14ac:dyDescent="0.25">
      <c r="A17" s="37" t="s">
        <v>87</v>
      </c>
      <c r="B17" s="36">
        <v>-4130.1000000000004</v>
      </c>
      <c r="C17" s="36">
        <v>-6503.4</v>
      </c>
      <c r="D17" s="36">
        <v>-4753.3</v>
      </c>
      <c r="E17" s="36">
        <v>-8261.7000000000007</v>
      </c>
      <c r="F17" s="36">
        <v>-9414.4</v>
      </c>
      <c r="G17" s="36">
        <v>-9719.7999999999993</v>
      </c>
      <c r="H17" s="36">
        <v>-6950.5</v>
      </c>
      <c r="I17" s="36">
        <v>-5087.7</v>
      </c>
      <c r="J17" s="36">
        <v>-6626.1</v>
      </c>
      <c r="K17" s="36">
        <v>-17318.099999999999</v>
      </c>
      <c r="L17" s="36">
        <v>-20472.7</v>
      </c>
      <c r="M17" s="36">
        <v>-13494.6</v>
      </c>
      <c r="N17" s="36">
        <v>-10400.299999999999</v>
      </c>
      <c r="O17" s="36">
        <v>-8702.7999999999993</v>
      </c>
      <c r="P17" s="36">
        <v>-12729.9</v>
      </c>
      <c r="Q17" s="36">
        <v>-7995</v>
      </c>
      <c r="R17" s="36">
        <v>-3608.6</v>
      </c>
      <c r="S17" s="36">
        <v>-5792.2</v>
      </c>
      <c r="T17" s="36">
        <v>-904</v>
      </c>
      <c r="U17" s="36">
        <v>403.9</v>
      </c>
    </row>
    <row r="19" spans="1:21" x14ac:dyDescent="0.25">
      <c r="A19" s="35" t="s">
        <v>88</v>
      </c>
    </row>
    <row r="20" spans="1:21" x14ac:dyDescent="0.25">
      <c r="A20" s="35" t="s">
        <v>89</v>
      </c>
      <c r="B20" s="35" t="s">
        <v>90</v>
      </c>
    </row>
    <row r="22" spans="1:21" x14ac:dyDescent="0.25">
      <c r="A22" s="35" t="s">
        <v>67</v>
      </c>
      <c r="B22" s="35" t="s">
        <v>91</v>
      </c>
    </row>
    <row r="23" spans="1:21" x14ac:dyDescent="0.25">
      <c r="A23" s="35" t="s">
        <v>69</v>
      </c>
      <c r="B23" s="35" t="s">
        <v>70</v>
      </c>
    </row>
    <row r="24" spans="1:21" x14ac:dyDescent="0.25">
      <c r="A24" s="35" t="s">
        <v>71</v>
      </c>
      <c r="B24" s="35" t="s">
        <v>72</v>
      </c>
    </row>
    <row r="26" spans="1:21" x14ac:dyDescent="0.25">
      <c r="A26" s="37" t="s">
        <v>73</v>
      </c>
      <c r="B26" s="37" t="s">
        <v>74</v>
      </c>
      <c r="C26" s="37" t="s">
        <v>75</v>
      </c>
      <c r="D26" s="37" t="s">
        <v>76</v>
      </c>
      <c r="E26" s="37" t="s">
        <v>77</v>
      </c>
      <c r="F26" s="37" t="s">
        <v>78</v>
      </c>
      <c r="G26" s="37" t="s">
        <v>43</v>
      </c>
      <c r="H26" s="37" t="s">
        <v>44</v>
      </c>
      <c r="I26" s="37" t="s">
        <v>45</v>
      </c>
      <c r="J26" s="37" t="s">
        <v>46</v>
      </c>
      <c r="K26" s="37" t="s">
        <v>47</v>
      </c>
      <c r="L26" s="37" t="s">
        <v>48</v>
      </c>
      <c r="M26" s="37" t="s">
        <v>49</v>
      </c>
      <c r="N26" s="37" t="s">
        <v>50</v>
      </c>
      <c r="O26" s="37" t="s">
        <v>51</v>
      </c>
      <c r="P26" s="37" t="s">
        <v>52</v>
      </c>
      <c r="Q26" s="37" t="s">
        <v>53</v>
      </c>
      <c r="R26" s="37" t="s">
        <v>79</v>
      </c>
      <c r="S26" s="37" t="s">
        <v>80</v>
      </c>
      <c r="T26" s="37" t="s">
        <v>81</v>
      </c>
      <c r="U26" s="37" t="s">
        <v>82</v>
      </c>
    </row>
    <row r="27" spans="1:21" x14ac:dyDescent="0.25">
      <c r="A27" s="37" t="s">
        <v>83</v>
      </c>
      <c r="B27" s="36">
        <v>-1.6</v>
      </c>
      <c r="C27" s="36">
        <v>-3</v>
      </c>
      <c r="D27" s="36">
        <v>-3.9</v>
      </c>
      <c r="E27" s="36">
        <v>-3.7</v>
      </c>
      <c r="F27" s="36">
        <v>-3.3</v>
      </c>
      <c r="G27" s="36">
        <v>-3.3</v>
      </c>
      <c r="H27" s="36">
        <v>-1.7</v>
      </c>
      <c r="I27" s="36">
        <v>0.3</v>
      </c>
      <c r="J27" s="36">
        <v>-0.1</v>
      </c>
      <c r="K27" s="36">
        <v>-3.2</v>
      </c>
      <c r="L27" s="36">
        <v>-4.4000000000000004</v>
      </c>
      <c r="M27" s="36">
        <v>-0.9</v>
      </c>
      <c r="N27" s="36">
        <v>0</v>
      </c>
      <c r="O27" s="36">
        <v>0</v>
      </c>
      <c r="P27" s="36">
        <v>0.6</v>
      </c>
      <c r="Q27" s="36">
        <v>0.9</v>
      </c>
      <c r="R27" s="36">
        <v>1.2</v>
      </c>
      <c r="S27" s="36">
        <v>1.2</v>
      </c>
      <c r="T27" s="36">
        <v>1.9</v>
      </c>
      <c r="U27" s="36">
        <v>1.4</v>
      </c>
    </row>
    <row r="28" spans="1:21" x14ac:dyDescent="0.25">
      <c r="A28" s="37" t="s">
        <v>84</v>
      </c>
      <c r="B28" s="36">
        <v>-4.0999999999999996</v>
      </c>
      <c r="C28" s="36">
        <v>-5.5</v>
      </c>
      <c r="D28" s="36">
        <v>-6</v>
      </c>
      <c r="E28" s="36">
        <v>-7.8</v>
      </c>
      <c r="F28" s="36">
        <v>-8.8000000000000007</v>
      </c>
      <c r="G28" s="36">
        <v>-6.2</v>
      </c>
      <c r="H28" s="36">
        <v>-5.9</v>
      </c>
      <c r="I28" s="36">
        <v>-6.7</v>
      </c>
      <c r="J28" s="36">
        <v>-10.199999999999999</v>
      </c>
      <c r="K28" s="36">
        <v>-15.1</v>
      </c>
      <c r="L28" s="36">
        <v>-11.2</v>
      </c>
      <c r="M28" s="36">
        <v>-10.3</v>
      </c>
      <c r="N28" s="36">
        <v>-8.9</v>
      </c>
      <c r="O28" s="36">
        <v>-13.2</v>
      </c>
      <c r="P28" s="36">
        <v>-3.6</v>
      </c>
      <c r="Q28" s="36">
        <v>-5.6</v>
      </c>
      <c r="R28" s="36">
        <v>0.5</v>
      </c>
      <c r="S28" s="36">
        <v>0.7</v>
      </c>
      <c r="T28" s="36">
        <v>1</v>
      </c>
      <c r="U28" s="36">
        <v>1.5</v>
      </c>
    </row>
    <row r="29" spans="1:21" x14ac:dyDescent="0.25">
      <c r="A29" s="37" t="s">
        <v>22</v>
      </c>
      <c r="B29" s="36">
        <v>-1.2</v>
      </c>
      <c r="C29" s="36">
        <v>-0.5</v>
      </c>
      <c r="D29" s="36">
        <v>-0.3</v>
      </c>
      <c r="E29" s="36">
        <v>-0.4</v>
      </c>
      <c r="F29" s="36">
        <v>-0.1</v>
      </c>
      <c r="G29" s="36">
        <v>1.2</v>
      </c>
      <c r="H29" s="36">
        <v>2.1</v>
      </c>
      <c r="I29" s="36">
        <v>1.9</v>
      </c>
      <c r="J29" s="36">
        <v>-4.5999999999999996</v>
      </c>
      <c r="K29" s="36">
        <v>-11.3</v>
      </c>
      <c r="L29" s="36">
        <v>-9.5</v>
      </c>
      <c r="M29" s="36">
        <v>-9.6999999999999993</v>
      </c>
      <c r="N29" s="36">
        <v>-10.7</v>
      </c>
      <c r="O29" s="36">
        <v>-7</v>
      </c>
      <c r="P29" s="36">
        <v>-5.9</v>
      </c>
      <c r="Q29" s="36">
        <v>-5.2</v>
      </c>
      <c r="R29" s="36">
        <v>-4.3</v>
      </c>
      <c r="S29" s="36">
        <v>-3</v>
      </c>
      <c r="T29" s="36">
        <v>-2.5</v>
      </c>
      <c r="U29" s="36">
        <v>-2.8</v>
      </c>
    </row>
    <row r="30" spans="1:21" x14ac:dyDescent="0.25">
      <c r="A30" s="37" t="s">
        <v>85</v>
      </c>
      <c r="B30" s="36">
        <v>-1.3</v>
      </c>
      <c r="C30" s="36">
        <v>-1.4</v>
      </c>
      <c r="D30" s="36">
        <v>-3.2</v>
      </c>
      <c r="E30" s="36">
        <v>-4</v>
      </c>
      <c r="F30" s="36">
        <v>-3.6</v>
      </c>
      <c r="G30" s="36">
        <v>-3.4</v>
      </c>
      <c r="H30" s="36">
        <v>-2.4</v>
      </c>
      <c r="I30" s="36">
        <v>-2.6</v>
      </c>
      <c r="J30" s="36">
        <v>-3.3</v>
      </c>
      <c r="K30" s="36">
        <v>-7.2</v>
      </c>
      <c r="L30" s="36">
        <v>-6.9</v>
      </c>
      <c r="M30" s="36">
        <v>-5.2</v>
      </c>
      <c r="N30" s="36">
        <v>-5</v>
      </c>
      <c r="O30" s="36">
        <v>-4.0999999999999996</v>
      </c>
      <c r="P30" s="36">
        <v>-3.9</v>
      </c>
      <c r="Q30" s="36">
        <v>-3.6</v>
      </c>
      <c r="R30" s="36">
        <v>-3.6</v>
      </c>
      <c r="S30" s="36">
        <v>-2.9</v>
      </c>
      <c r="T30" s="36">
        <v>-2.2999999999999998</v>
      </c>
      <c r="U30" s="36">
        <v>-3</v>
      </c>
    </row>
    <row r="31" spans="1:21" x14ac:dyDescent="0.25">
      <c r="A31" s="37" t="s">
        <v>86</v>
      </c>
      <c r="B31" s="36">
        <v>-2.4</v>
      </c>
      <c r="C31" s="36">
        <v>-3.2</v>
      </c>
      <c r="D31" s="36">
        <v>-2.9</v>
      </c>
      <c r="E31" s="36">
        <v>-3.2</v>
      </c>
      <c r="F31" s="36">
        <v>-3.5</v>
      </c>
      <c r="G31" s="36">
        <v>-4.0999999999999996</v>
      </c>
      <c r="H31" s="36">
        <v>-3.6</v>
      </c>
      <c r="I31" s="36">
        <v>-1.3</v>
      </c>
      <c r="J31" s="36">
        <v>-2.6</v>
      </c>
      <c r="K31" s="36">
        <v>-5.0999999999999996</v>
      </c>
      <c r="L31" s="36">
        <v>-4.2</v>
      </c>
      <c r="M31" s="36">
        <v>-3.6</v>
      </c>
      <c r="N31" s="36">
        <v>-2.9</v>
      </c>
      <c r="O31" s="36">
        <v>-2.9</v>
      </c>
      <c r="P31" s="36">
        <v>-3</v>
      </c>
      <c r="Q31" s="36">
        <v>-2.6</v>
      </c>
      <c r="R31" s="36">
        <v>-2.4</v>
      </c>
      <c r="S31" s="36">
        <v>-2.4</v>
      </c>
      <c r="T31" s="36">
        <v>-2.2000000000000002</v>
      </c>
      <c r="U31" s="36">
        <v>-1.6</v>
      </c>
    </row>
    <row r="32" spans="1:21" x14ac:dyDescent="0.25">
      <c r="A32" s="37" t="s">
        <v>87</v>
      </c>
      <c r="B32" s="36">
        <v>-3.2</v>
      </c>
      <c r="C32" s="36">
        <v>-4.8</v>
      </c>
      <c r="D32" s="36">
        <v>-3.3</v>
      </c>
      <c r="E32" s="36">
        <v>-5.7</v>
      </c>
      <c r="F32" s="36">
        <v>-6.2</v>
      </c>
      <c r="G32" s="36">
        <v>-6.1</v>
      </c>
      <c r="H32" s="36">
        <v>-4.2</v>
      </c>
      <c r="I32" s="36">
        <v>-2.9</v>
      </c>
      <c r="J32" s="36">
        <v>-3.7</v>
      </c>
      <c r="K32" s="36">
        <v>-9.9</v>
      </c>
      <c r="L32" s="36">
        <v>-11.4</v>
      </c>
      <c r="M32" s="36">
        <v>-7.7</v>
      </c>
      <c r="N32" s="36">
        <v>-6.2</v>
      </c>
      <c r="O32" s="36">
        <v>-5.0999999999999996</v>
      </c>
      <c r="P32" s="36">
        <v>-7.4</v>
      </c>
      <c r="Q32" s="36">
        <v>-4.4000000000000004</v>
      </c>
      <c r="R32" s="36">
        <v>-1.9</v>
      </c>
      <c r="S32" s="36">
        <v>-3</v>
      </c>
      <c r="T32" s="36">
        <v>-0.4</v>
      </c>
      <c r="U32" s="36">
        <v>0.2</v>
      </c>
    </row>
    <row r="34" spans="1:24" x14ac:dyDescent="0.25">
      <c r="A34" s="35" t="s">
        <v>88</v>
      </c>
    </row>
    <row r="35" spans="1:24" x14ac:dyDescent="0.25">
      <c r="A35" s="35" t="s">
        <v>89</v>
      </c>
      <c r="B35" s="35" t="s">
        <v>90</v>
      </c>
    </row>
    <row r="37" spans="1:24" ht="20.25" x14ac:dyDescent="0.3">
      <c r="A37" s="22" t="s">
        <v>92</v>
      </c>
    </row>
    <row r="38" spans="1:24" ht="20.25" x14ac:dyDescent="0.3">
      <c r="A38" s="44" t="s">
        <v>93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4"/>
  <sheetViews>
    <sheetView topLeftCell="A19" zoomScaleNormal="100" workbookViewId="0">
      <selection activeCell="E52" sqref="E52"/>
    </sheetView>
  </sheetViews>
  <sheetFormatPr baseColWidth="10" defaultRowHeight="15" x14ac:dyDescent="0.25"/>
  <cols>
    <col min="2" max="2" width="23.42578125" customWidth="1"/>
    <col min="3" max="3" width="17.42578125" customWidth="1"/>
    <col min="4" max="4" width="21.85546875" customWidth="1"/>
    <col min="5" max="5" width="19.28515625" customWidth="1"/>
    <col min="6" max="6" width="20.7109375" customWidth="1"/>
    <col min="7" max="7" width="23" customWidth="1"/>
    <col min="8" max="8" width="21.140625" customWidth="1"/>
    <col min="9" max="9" width="19.5703125" customWidth="1"/>
    <col min="10" max="10" width="22" customWidth="1"/>
    <col min="11" max="11" width="20" customWidth="1"/>
    <col min="12" max="12" width="19.28515625" customWidth="1"/>
    <col min="13" max="13" width="22" customWidth="1"/>
  </cols>
  <sheetData>
    <row r="1" spans="1:13" x14ac:dyDescent="0.25">
      <c r="A1" t="s">
        <v>94</v>
      </c>
      <c r="B1" s="42"/>
      <c r="D1" s="41"/>
      <c r="J1" s="40"/>
    </row>
    <row r="2" spans="1:13" x14ac:dyDescent="0.25">
      <c r="B2" s="42" t="s">
        <v>95</v>
      </c>
      <c r="C2" t="s">
        <v>96</v>
      </c>
      <c r="D2" s="41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s="40" t="s">
        <v>103</v>
      </c>
      <c r="K2" t="s">
        <v>104</v>
      </c>
      <c r="L2" t="s">
        <v>105</v>
      </c>
      <c r="M2" t="s">
        <v>106</v>
      </c>
    </row>
    <row r="3" spans="1:13" x14ac:dyDescent="0.25">
      <c r="B3" s="42" t="s">
        <v>107</v>
      </c>
      <c r="C3" t="s">
        <v>108</v>
      </c>
      <c r="D3" s="41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114</v>
      </c>
      <c r="J3" s="40" t="s">
        <v>115</v>
      </c>
      <c r="K3" t="s">
        <v>116</v>
      </c>
      <c r="L3" t="s">
        <v>117</v>
      </c>
      <c r="M3" t="s">
        <v>118</v>
      </c>
    </row>
    <row r="4" spans="1:13" x14ac:dyDescent="0.25">
      <c r="A4" t="s">
        <v>119</v>
      </c>
      <c r="B4" s="42" t="s">
        <v>120</v>
      </c>
      <c r="C4" t="s">
        <v>120</v>
      </c>
      <c r="D4" s="41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s="40" t="s">
        <v>120</v>
      </c>
      <c r="K4" t="s">
        <v>120</v>
      </c>
      <c r="L4" t="s">
        <v>120</v>
      </c>
      <c r="M4" t="s">
        <v>120</v>
      </c>
    </row>
    <row r="5" spans="1:13" x14ac:dyDescent="0.25">
      <c r="A5" t="s">
        <v>121</v>
      </c>
      <c r="B5" s="42" t="s">
        <v>122</v>
      </c>
      <c r="C5" t="s">
        <v>123</v>
      </c>
      <c r="D5" s="41" t="s">
        <v>122</v>
      </c>
      <c r="E5" t="s">
        <v>123</v>
      </c>
      <c r="F5" t="s">
        <v>122</v>
      </c>
      <c r="G5" t="s">
        <v>123</v>
      </c>
      <c r="H5" t="s">
        <v>122</v>
      </c>
      <c r="I5" t="s">
        <v>123</v>
      </c>
      <c r="J5" s="40" t="s">
        <v>122</v>
      </c>
      <c r="K5" t="s">
        <v>123</v>
      </c>
      <c r="L5" t="s">
        <v>122</v>
      </c>
      <c r="M5" t="s">
        <v>123</v>
      </c>
    </row>
    <row r="6" spans="1:13" x14ac:dyDescent="0.25">
      <c r="A6" t="s">
        <v>124</v>
      </c>
      <c r="B6" s="42">
        <v>54520</v>
      </c>
      <c r="C6">
        <v>2</v>
      </c>
      <c r="D6" s="41">
        <v>983211</v>
      </c>
      <c r="E6">
        <v>92</v>
      </c>
      <c r="F6">
        <v>531880</v>
      </c>
      <c r="G6">
        <v>27</v>
      </c>
      <c r="H6">
        <v>203709</v>
      </c>
      <c r="I6">
        <v>85</v>
      </c>
      <c r="J6" s="40">
        <v>691235</v>
      </c>
      <c r="K6">
        <v>44</v>
      </c>
      <c r="L6">
        <v>151476</v>
      </c>
      <c r="M6">
        <v>86</v>
      </c>
    </row>
    <row r="7" spans="1:13" x14ac:dyDescent="0.25">
      <c r="A7" t="s">
        <v>125</v>
      </c>
      <c r="B7" s="42">
        <v>90717</v>
      </c>
      <c r="C7">
        <v>4</v>
      </c>
      <c r="D7" s="41">
        <v>984992</v>
      </c>
      <c r="E7">
        <v>92</v>
      </c>
      <c r="F7">
        <v>551661</v>
      </c>
      <c r="G7">
        <v>28</v>
      </c>
      <c r="H7">
        <v>222600</v>
      </c>
      <c r="I7">
        <v>95</v>
      </c>
      <c r="J7" s="40">
        <v>711123</v>
      </c>
      <c r="K7">
        <v>45</v>
      </c>
      <c r="L7">
        <v>155211</v>
      </c>
      <c r="M7">
        <v>87</v>
      </c>
    </row>
    <row r="8" spans="1:13" x14ac:dyDescent="0.25">
      <c r="A8" t="s">
        <v>126</v>
      </c>
      <c r="B8" s="42">
        <v>118182</v>
      </c>
      <c r="C8">
        <v>5</v>
      </c>
      <c r="D8" s="41">
        <v>1005641</v>
      </c>
      <c r="E8">
        <v>94</v>
      </c>
      <c r="F8">
        <v>533252</v>
      </c>
      <c r="G8">
        <v>27</v>
      </c>
      <c r="H8">
        <v>236307</v>
      </c>
      <c r="I8">
        <v>102</v>
      </c>
      <c r="J8" s="40">
        <v>753959</v>
      </c>
      <c r="K8">
        <v>47</v>
      </c>
      <c r="L8">
        <v>149005</v>
      </c>
      <c r="M8">
        <v>83</v>
      </c>
    </row>
    <row r="9" spans="1:13" x14ac:dyDescent="0.25">
      <c r="A9" t="s">
        <v>127</v>
      </c>
      <c r="B9" s="42">
        <v>87219</v>
      </c>
      <c r="C9">
        <v>3</v>
      </c>
      <c r="D9" s="41">
        <v>985409</v>
      </c>
      <c r="E9">
        <v>92</v>
      </c>
      <c r="F9">
        <v>561298</v>
      </c>
      <c r="G9">
        <v>28</v>
      </c>
      <c r="H9">
        <v>227951</v>
      </c>
      <c r="I9">
        <v>101</v>
      </c>
      <c r="J9" s="40">
        <v>765486</v>
      </c>
      <c r="K9">
        <v>48</v>
      </c>
      <c r="L9">
        <v>149618</v>
      </c>
      <c r="M9">
        <v>83</v>
      </c>
    </row>
    <row r="10" spans="1:13" x14ac:dyDescent="0.25">
      <c r="A10" t="s">
        <v>128</v>
      </c>
      <c r="B10" s="42">
        <v>23503</v>
      </c>
      <c r="C10">
        <v>1</v>
      </c>
      <c r="D10" s="41">
        <v>983716</v>
      </c>
      <c r="E10">
        <v>92</v>
      </c>
      <c r="F10">
        <v>479870</v>
      </c>
      <c r="G10">
        <v>24</v>
      </c>
      <c r="H10">
        <v>237385</v>
      </c>
      <c r="I10">
        <v>108</v>
      </c>
      <c r="J10" s="40">
        <v>785365</v>
      </c>
      <c r="K10">
        <v>48</v>
      </c>
      <c r="L10">
        <v>154098</v>
      </c>
      <c r="M10">
        <v>86</v>
      </c>
    </row>
    <row r="11" spans="1:13" x14ac:dyDescent="0.25">
      <c r="A11" t="s">
        <v>129</v>
      </c>
      <c r="B11" s="42">
        <v>38374</v>
      </c>
      <c r="C11">
        <v>1</v>
      </c>
      <c r="D11" s="41">
        <v>1010222</v>
      </c>
      <c r="E11">
        <v>94</v>
      </c>
      <c r="F11">
        <v>528740</v>
      </c>
      <c r="G11">
        <v>26</v>
      </c>
      <c r="H11">
        <v>230519</v>
      </c>
      <c r="I11">
        <v>107</v>
      </c>
      <c r="J11" s="40">
        <v>803225</v>
      </c>
      <c r="K11">
        <v>49</v>
      </c>
      <c r="L11">
        <v>150838</v>
      </c>
      <c r="M11">
        <v>84</v>
      </c>
    </row>
    <row r="12" spans="1:13" x14ac:dyDescent="0.25">
      <c r="A12" t="s">
        <v>130</v>
      </c>
      <c r="B12" s="42">
        <v>182009</v>
      </c>
      <c r="C12">
        <v>7</v>
      </c>
      <c r="D12" s="41">
        <v>1029084</v>
      </c>
      <c r="E12">
        <v>96</v>
      </c>
      <c r="F12">
        <v>602734</v>
      </c>
      <c r="G12">
        <v>29</v>
      </c>
      <c r="H12">
        <v>233833</v>
      </c>
      <c r="I12">
        <v>110</v>
      </c>
      <c r="J12" s="40">
        <v>771035</v>
      </c>
      <c r="K12">
        <v>47</v>
      </c>
      <c r="L12">
        <v>155223</v>
      </c>
      <c r="M12">
        <v>87</v>
      </c>
    </row>
    <row r="13" spans="1:13" x14ac:dyDescent="0.25">
      <c r="A13" t="s">
        <v>131</v>
      </c>
      <c r="B13" s="42">
        <v>180787</v>
      </c>
      <c r="C13">
        <v>7</v>
      </c>
      <c r="D13" s="41">
        <v>1018832</v>
      </c>
      <c r="E13">
        <v>96</v>
      </c>
      <c r="F13">
        <v>583064</v>
      </c>
      <c r="G13">
        <v>28</v>
      </c>
      <c r="H13">
        <v>204603</v>
      </c>
      <c r="I13">
        <v>99</v>
      </c>
      <c r="J13" s="40">
        <v>751500</v>
      </c>
      <c r="K13">
        <v>46</v>
      </c>
      <c r="L13">
        <v>152252</v>
      </c>
      <c r="M13">
        <v>86</v>
      </c>
    </row>
    <row r="14" spans="1:13" x14ac:dyDescent="0.25">
      <c r="A14" t="s">
        <v>132</v>
      </c>
      <c r="B14" s="42">
        <v>152201</v>
      </c>
      <c r="C14">
        <v>6</v>
      </c>
      <c r="D14" s="41">
        <v>1014718</v>
      </c>
      <c r="E14">
        <v>96</v>
      </c>
      <c r="F14">
        <v>628370</v>
      </c>
      <c r="G14">
        <v>30</v>
      </c>
      <c r="H14">
        <v>226080</v>
      </c>
      <c r="I14">
        <v>111</v>
      </c>
      <c r="J14" s="40">
        <v>804781</v>
      </c>
      <c r="K14">
        <v>49</v>
      </c>
      <c r="L14">
        <v>160381</v>
      </c>
      <c r="M14">
        <v>92</v>
      </c>
    </row>
    <row r="15" spans="1:13" x14ac:dyDescent="0.25">
      <c r="A15" t="s">
        <v>133</v>
      </c>
      <c r="B15" s="42">
        <v>145133</v>
      </c>
      <c r="C15">
        <v>5</v>
      </c>
      <c r="D15" s="41">
        <v>1002415</v>
      </c>
      <c r="E15">
        <v>96</v>
      </c>
      <c r="F15">
        <v>645329</v>
      </c>
      <c r="G15">
        <v>31</v>
      </c>
      <c r="H15">
        <v>230827</v>
      </c>
      <c r="I15">
        <v>116</v>
      </c>
      <c r="J15" s="40">
        <v>791911</v>
      </c>
      <c r="K15">
        <v>48</v>
      </c>
      <c r="L15">
        <v>168693</v>
      </c>
      <c r="M15">
        <v>98</v>
      </c>
    </row>
    <row r="16" spans="1:13" x14ac:dyDescent="0.25">
      <c r="A16" t="s">
        <v>134</v>
      </c>
      <c r="B16" s="42">
        <v>122304</v>
      </c>
      <c r="C16">
        <v>4</v>
      </c>
      <c r="D16" s="41">
        <v>997513</v>
      </c>
      <c r="E16">
        <v>96</v>
      </c>
      <c r="F16">
        <v>687933</v>
      </c>
      <c r="G16">
        <v>33</v>
      </c>
      <c r="H16">
        <v>230529</v>
      </c>
      <c r="I16">
        <v>118</v>
      </c>
      <c r="J16" s="40">
        <v>822834</v>
      </c>
      <c r="K16">
        <v>50</v>
      </c>
      <c r="L16">
        <v>171476</v>
      </c>
      <c r="M16">
        <v>101</v>
      </c>
    </row>
    <row r="17" spans="1:13" x14ac:dyDescent="0.25">
      <c r="A17" t="s">
        <v>135</v>
      </c>
      <c r="B17" s="42">
        <v>84109</v>
      </c>
      <c r="C17">
        <v>3</v>
      </c>
      <c r="D17" s="41">
        <v>966689</v>
      </c>
      <c r="E17">
        <v>94</v>
      </c>
      <c r="F17">
        <v>705816</v>
      </c>
      <c r="G17">
        <v>34</v>
      </c>
      <c r="H17">
        <v>236332</v>
      </c>
      <c r="I17">
        <v>124</v>
      </c>
      <c r="J17" s="40">
        <v>852902</v>
      </c>
      <c r="K17">
        <v>53</v>
      </c>
      <c r="L17">
        <v>176065</v>
      </c>
      <c r="M17">
        <v>105</v>
      </c>
    </row>
    <row r="18" spans="1:13" x14ac:dyDescent="0.25">
      <c r="A18" t="s">
        <v>136</v>
      </c>
      <c r="B18" s="42">
        <v>90254</v>
      </c>
      <c r="C18">
        <v>3</v>
      </c>
      <c r="D18" s="41">
        <v>974889</v>
      </c>
      <c r="E18">
        <v>95</v>
      </c>
      <c r="F18">
        <v>703832</v>
      </c>
      <c r="G18">
        <v>34</v>
      </c>
      <c r="H18">
        <v>239740</v>
      </c>
      <c r="I18">
        <v>127</v>
      </c>
      <c r="J18" s="40">
        <v>877673</v>
      </c>
      <c r="K18">
        <v>54</v>
      </c>
      <c r="L18">
        <v>176487</v>
      </c>
      <c r="M18">
        <v>105</v>
      </c>
    </row>
    <row r="19" spans="1:13" x14ac:dyDescent="0.25">
      <c r="A19" t="s">
        <v>137</v>
      </c>
      <c r="B19" s="42">
        <v>29337</v>
      </c>
      <c r="C19">
        <v>1</v>
      </c>
      <c r="D19" s="41">
        <v>963721</v>
      </c>
      <c r="E19">
        <v>94</v>
      </c>
      <c r="F19">
        <v>698236</v>
      </c>
      <c r="G19">
        <v>33</v>
      </c>
      <c r="H19">
        <v>241159</v>
      </c>
      <c r="I19">
        <v>130</v>
      </c>
      <c r="J19" s="40">
        <v>896165</v>
      </c>
      <c r="K19">
        <v>56</v>
      </c>
      <c r="L19">
        <v>178803</v>
      </c>
      <c r="M19">
        <v>106</v>
      </c>
    </row>
    <row r="20" spans="1:13" x14ac:dyDescent="0.25">
      <c r="A20" t="s">
        <v>138</v>
      </c>
      <c r="B20" s="42">
        <v>-16909</v>
      </c>
      <c r="C20">
        <v>-1</v>
      </c>
      <c r="D20" s="41">
        <v>956097</v>
      </c>
      <c r="E20">
        <v>94</v>
      </c>
      <c r="F20">
        <v>726818</v>
      </c>
      <c r="G20">
        <v>34</v>
      </c>
      <c r="H20">
        <v>238872</v>
      </c>
      <c r="I20">
        <v>130</v>
      </c>
      <c r="J20" s="40">
        <v>906127</v>
      </c>
      <c r="K20">
        <v>56</v>
      </c>
      <c r="L20">
        <v>174220</v>
      </c>
      <c r="M20">
        <v>103</v>
      </c>
    </row>
    <row r="21" spans="1:13" x14ac:dyDescent="0.25">
      <c r="A21" t="s">
        <v>139</v>
      </c>
      <c r="B21" s="42">
        <v>-109013</v>
      </c>
      <c r="C21">
        <v>-4</v>
      </c>
      <c r="D21" s="41">
        <v>946101</v>
      </c>
      <c r="E21">
        <v>93</v>
      </c>
      <c r="F21">
        <v>686618</v>
      </c>
      <c r="G21">
        <v>32</v>
      </c>
      <c r="H21">
        <v>239787</v>
      </c>
      <c r="I21">
        <v>133</v>
      </c>
      <c r="J21" s="40">
        <v>913483</v>
      </c>
      <c r="K21">
        <v>57</v>
      </c>
      <c r="L21">
        <v>176922</v>
      </c>
      <c r="M21">
        <v>104</v>
      </c>
    </row>
    <row r="22" spans="1:13" x14ac:dyDescent="0.25">
      <c r="A22" t="s">
        <v>140</v>
      </c>
      <c r="B22" s="42">
        <v>-116967</v>
      </c>
      <c r="C22">
        <v>-4</v>
      </c>
      <c r="D22" s="41">
        <v>971138</v>
      </c>
      <c r="E22">
        <v>95</v>
      </c>
      <c r="F22">
        <v>709964</v>
      </c>
      <c r="G22">
        <v>33</v>
      </c>
      <c r="H22">
        <v>238284</v>
      </c>
      <c r="I22">
        <v>133</v>
      </c>
      <c r="J22" s="40">
        <v>930718</v>
      </c>
      <c r="K22">
        <v>57</v>
      </c>
      <c r="L22">
        <v>183833</v>
      </c>
      <c r="M22">
        <v>108</v>
      </c>
    </row>
    <row r="23" spans="1:13" x14ac:dyDescent="0.25">
      <c r="A23" t="s">
        <v>141</v>
      </c>
      <c r="B23" s="42">
        <v>-133420</v>
      </c>
      <c r="C23">
        <v>-5</v>
      </c>
      <c r="D23" s="41">
        <v>970810</v>
      </c>
      <c r="E23">
        <v>95</v>
      </c>
      <c r="F23">
        <v>732597</v>
      </c>
      <c r="G23">
        <v>34</v>
      </c>
      <c r="H23">
        <v>234902</v>
      </c>
      <c r="I23">
        <v>132</v>
      </c>
      <c r="J23" s="40">
        <v>939032</v>
      </c>
      <c r="K23">
        <v>58</v>
      </c>
      <c r="L23">
        <v>183714</v>
      </c>
      <c r="M23">
        <v>107</v>
      </c>
    </row>
    <row r="24" spans="1:13" x14ac:dyDescent="0.25">
      <c r="A24" t="s">
        <v>142</v>
      </c>
      <c r="B24" s="42">
        <v>-166355</v>
      </c>
      <c r="C24">
        <v>-6</v>
      </c>
      <c r="D24" s="41">
        <v>986056</v>
      </c>
      <c r="E24">
        <v>96</v>
      </c>
      <c r="F24">
        <v>771930</v>
      </c>
      <c r="G24">
        <v>36</v>
      </c>
      <c r="H24">
        <v>232779</v>
      </c>
      <c r="I24">
        <v>131</v>
      </c>
      <c r="J24" s="40">
        <v>963377</v>
      </c>
      <c r="K24">
        <v>59</v>
      </c>
      <c r="L24">
        <v>180732</v>
      </c>
      <c r="M24">
        <v>104</v>
      </c>
    </row>
    <row r="25" spans="1:13" x14ac:dyDescent="0.25">
      <c r="A25" t="s">
        <v>143</v>
      </c>
      <c r="B25" s="42">
        <v>-187877</v>
      </c>
      <c r="C25">
        <v>-6</v>
      </c>
      <c r="D25" s="41">
        <v>988446</v>
      </c>
      <c r="E25">
        <v>96</v>
      </c>
      <c r="F25">
        <v>768775</v>
      </c>
      <c r="G25">
        <v>36</v>
      </c>
      <c r="H25">
        <v>236865</v>
      </c>
      <c r="I25">
        <v>133</v>
      </c>
      <c r="J25" s="40">
        <v>941804</v>
      </c>
      <c r="K25">
        <v>58</v>
      </c>
      <c r="L25">
        <v>186279</v>
      </c>
      <c r="M25">
        <v>108</v>
      </c>
    </row>
    <row r="26" spans="1:13" x14ac:dyDescent="0.25">
      <c r="A26" t="s">
        <v>144</v>
      </c>
      <c r="B26" s="42">
        <v>-174473</v>
      </c>
      <c r="C26">
        <v>-6</v>
      </c>
      <c r="D26" s="41">
        <v>1014307</v>
      </c>
      <c r="E26">
        <v>97</v>
      </c>
      <c r="F26">
        <v>832424</v>
      </c>
      <c r="G26">
        <v>39</v>
      </c>
      <c r="H26">
        <v>247141</v>
      </c>
      <c r="I26">
        <v>138</v>
      </c>
      <c r="J26" s="40">
        <v>1006186</v>
      </c>
      <c r="K26">
        <v>62</v>
      </c>
      <c r="L26">
        <v>190884</v>
      </c>
      <c r="M26">
        <v>109</v>
      </c>
    </row>
    <row r="27" spans="1:13" x14ac:dyDescent="0.25">
      <c r="A27" t="s">
        <v>145</v>
      </c>
      <c r="B27" s="42">
        <v>-239844</v>
      </c>
      <c r="C27">
        <v>-8</v>
      </c>
      <c r="D27" s="41">
        <v>996058</v>
      </c>
      <c r="E27">
        <v>95</v>
      </c>
      <c r="F27">
        <v>804508</v>
      </c>
      <c r="G27">
        <v>37</v>
      </c>
      <c r="H27">
        <v>252277</v>
      </c>
      <c r="I27">
        <v>141</v>
      </c>
      <c r="J27" s="40">
        <v>969968</v>
      </c>
      <c r="K27">
        <v>59</v>
      </c>
      <c r="L27">
        <v>188336</v>
      </c>
      <c r="M27">
        <v>107</v>
      </c>
    </row>
    <row r="28" spans="1:13" x14ac:dyDescent="0.25">
      <c r="A28" t="s">
        <v>146</v>
      </c>
      <c r="B28" s="42">
        <v>-267146</v>
      </c>
      <c r="C28">
        <v>-9</v>
      </c>
      <c r="D28" s="41">
        <v>1000634</v>
      </c>
      <c r="E28">
        <v>94</v>
      </c>
      <c r="F28">
        <v>789920</v>
      </c>
      <c r="G28">
        <v>36</v>
      </c>
      <c r="H28">
        <v>252979</v>
      </c>
      <c r="I28">
        <v>143</v>
      </c>
      <c r="J28" s="40">
        <v>984509</v>
      </c>
      <c r="K28">
        <v>60</v>
      </c>
      <c r="L28">
        <v>189298</v>
      </c>
      <c r="M28">
        <v>106</v>
      </c>
    </row>
    <row r="29" spans="1:13" x14ac:dyDescent="0.25">
      <c r="A29" t="s">
        <v>147</v>
      </c>
      <c r="B29" s="42">
        <v>-261112</v>
      </c>
      <c r="C29">
        <v>-9</v>
      </c>
      <c r="D29" s="41">
        <v>991469</v>
      </c>
      <c r="E29">
        <v>92</v>
      </c>
      <c r="F29">
        <v>775209</v>
      </c>
      <c r="G29">
        <v>35</v>
      </c>
      <c r="H29">
        <v>243004</v>
      </c>
      <c r="I29">
        <v>137</v>
      </c>
      <c r="J29" s="40">
        <v>968211</v>
      </c>
      <c r="K29">
        <v>58</v>
      </c>
      <c r="L29">
        <v>186568</v>
      </c>
      <c r="M29">
        <v>104</v>
      </c>
    </row>
    <row r="30" spans="1:13" s="23" customFormat="1" x14ac:dyDescent="0.25">
      <c r="A30" s="23" t="s">
        <v>148</v>
      </c>
      <c r="B30" s="23">
        <v>-230127</v>
      </c>
      <c r="C30" s="23">
        <v>-8</v>
      </c>
      <c r="D30" s="23">
        <v>1011088</v>
      </c>
      <c r="E30" s="23">
        <v>93</v>
      </c>
      <c r="F30" s="23">
        <v>785169</v>
      </c>
      <c r="G30" s="23">
        <v>36</v>
      </c>
      <c r="H30" s="23">
        <v>244146</v>
      </c>
      <c r="I30" s="23">
        <v>138</v>
      </c>
      <c r="J30" s="23">
        <v>999341</v>
      </c>
      <c r="K30" s="23">
        <v>60</v>
      </c>
      <c r="L30" s="23">
        <v>184647</v>
      </c>
      <c r="M30" s="23">
        <v>102</v>
      </c>
    </row>
    <row r="31" spans="1:13" x14ac:dyDescent="0.25">
      <c r="A31" t="s">
        <v>149</v>
      </c>
      <c r="B31" s="42">
        <v>-259183</v>
      </c>
      <c r="C31">
        <v>-8</v>
      </c>
      <c r="D31" s="41">
        <v>1010201</v>
      </c>
      <c r="E31">
        <v>92</v>
      </c>
      <c r="F31">
        <v>799078</v>
      </c>
      <c r="G31">
        <v>36</v>
      </c>
      <c r="H31">
        <v>241422</v>
      </c>
      <c r="I31">
        <v>137</v>
      </c>
      <c r="J31" s="40">
        <v>985470</v>
      </c>
      <c r="K31">
        <v>59</v>
      </c>
      <c r="L31">
        <v>184733</v>
      </c>
      <c r="M31">
        <v>101</v>
      </c>
    </row>
    <row r="32" spans="1:13" x14ac:dyDescent="0.25">
      <c r="A32" t="s">
        <v>150</v>
      </c>
      <c r="B32" s="42">
        <v>-280264</v>
      </c>
      <c r="C32">
        <v>-9</v>
      </c>
      <c r="D32" s="41">
        <v>1007978</v>
      </c>
      <c r="E32">
        <v>91</v>
      </c>
      <c r="F32">
        <v>819503</v>
      </c>
      <c r="G32">
        <v>37</v>
      </c>
      <c r="H32">
        <v>238604</v>
      </c>
      <c r="I32">
        <v>135</v>
      </c>
      <c r="J32" s="40">
        <v>991412</v>
      </c>
      <c r="K32">
        <v>59</v>
      </c>
      <c r="L32">
        <v>181095</v>
      </c>
      <c r="M32">
        <v>98</v>
      </c>
    </row>
    <row r="33" spans="1:13" x14ac:dyDescent="0.25">
      <c r="A33" t="s">
        <v>151</v>
      </c>
      <c r="B33" s="42">
        <v>-331666</v>
      </c>
      <c r="C33">
        <v>-11</v>
      </c>
      <c r="D33" s="41">
        <v>982339</v>
      </c>
      <c r="E33">
        <v>88</v>
      </c>
      <c r="F33">
        <v>773719</v>
      </c>
      <c r="G33">
        <v>35</v>
      </c>
      <c r="H33">
        <v>238321</v>
      </c>
      <c r="I33">
        <v>135</v>
      </c>
      <c r="J33" s="40">
        <v>941196</v>
      </c>
      <c r="K33">
        <v>56</v>
      </c>
      <c r="L33">
        <v>179204</v>
      </c>
      <c r="M33">
        <v>96</v>
      </c>
    </row>
    <row r="34" spans="1:13" x14ac:dyDescent="0.25">
      <c r="A34" t="s">
        <v>152</v>
      </c>
      <c r="B34" s="42">
        <v>-354420</v>
      </c>
      <c r="C34">
        <v>-11</v>
      </c>
      <c r="D34" s="41">
        <v>994576</v>
      </c>
      <c r="E34">
        <v>88</v>
      </c>
      <c r="F34">
        <v>843392</v>
      </c>
      <c r="G34">
        <v>38</v>
      </c>
      <c r="H34">
        <v>242173</v>
      </c>
      <c r="I34">
        <v>137</v>
      </c>
      <c r="J34" s="40">
        <v>948350</v>
      </c>
      <c r="K34">
        <v>56</v>
      </c>
      <c r="L34">
        <v>177542</v>
      </c>
      <c r="M34">
        <v>94</v>
      </c>
    </row>
    <row r="35" spans="1:13" x14ac:dyDescent="0.25">
      <c r="A35" t="s">
        <v>153</v>
      </c>
      <c r="B35" s="42">
        <v>-400701</v>
      </c>
      <c r="C35">
        <v>-13</v>
      </c>
      <c r="D35" s="41">
        <v>1007308</v>
      </c>
      <c r="E35">
        <v>89</v>
      </c>
      <c r="F35">
        <v>855755</v>
      </c>
      <c r="G35">
        <v>38</v>
      </c>
      <c r="H35">
        <v>243310</v>
      </c>
      <c r="I35">
        <v>137</v>
      </c>
      <c r="J35" s="40">
        <v>953091</v>
      </c>
      <c r="K35">
        <v>56</v>
      </c>
      <c r="L35">
        <v>181789</v>
      </c>
      <c r="M35">
        <v>95</v>
      </c>
    </row>
    <row r="36" spans="1:13" x14ac:dyDescent="0.25">
      <c r="A36" t="s">
        <v>154</v>
      </c>
      <c r="B36" s="42">
        <v>-421461</v>
      </c>
      <c r="C36">
        <v>-13</v>
      </c>
      <c r="D36" s="41">
        <v>1001867</v>
      </c>
      <c r="E36">
        <v>87</v>
      </c>
      <c r="F36">
        <v>874761</v>
      </c>
      <c r="G36">
        <v>38</v>
      </c>
      <c r="H36">
        <v>239087</v>
      </c>
      <c r="I36">
        <v>133</v>
      </c>
      <c r="J36" s="40">
        <v>950842</v>
      </c>
      <c r="K36">
        <v>55</v>
      </c>
      <c r="L36">
        <v>181468</v>
      </c>
      <c r="M36">
        <v>94</v>
      </c>
    </row>
    <row r="37" spans="1:13" x14ac:dyDescent="0.25">
      <c r="A37" t="s">
        <v>155</v>
      </c>
      <c r="B37" s="42">
        <v>-437346</v>
      </c>
      <c r="C37">
        <v>-13</v>
      </c>
      <c r="D37" s="41">
        <v>995352</v>
      </c>
      <c r="E37">
        <v>86</v>
      </c>
      <c r="F37">
        <v>876813</v>
      </c>
      <c r="G37">
        <v>38</v>
      </c>
      <c r="H37">
        <v>243774</v>
      </c>
      <c r="I37">
        <v>135</v>
      </c>
      <c r="J37" s="40">
        <v>942078</v>
      </c>
      <c r="K37">
        <v>54</v>
      </c>
      <c r="L37">
        <v>182392</v>
      </c>
      <c r="M37">
        <v>93</v>
      </c>
    </row>
    <row r="38" spans="1:13" x14ac:dyDescent="0.25">
      <c r="A38" t="s">
        <v>156</v>
      </c>
      <c r="B38" s="42">
        <v>-457518</v>
      </c>
      <c r="C38">
        <v>-14</v>
      </c>
      <c r="D38" s="41">
        <v>1010453</v>
      </c>
      <c r="E38">
        <v>86</v>
      </c>
      <c r="F38">
        <v>909603</v>
      </c>
      <c r="G38">
        <v>39</v>
      </c>
      <c r="H38">
        <v>248071</v>
      </c>
      <c r="I38">
        <v>137</v>
      </c>
      <c r="J38" s="40">
        <v>973118</v>
      </c>
      <c r="K38">
        <v>56</v>
      </c>
      <c r="L38">
        <v>189211</v>
      </c>
      <c r="M38">
        <v>96</v>
      </c>
    </row>
    <row r="39" spans="1:13" x14ac:dyDescent="0.25">
      <c r="A39" t="s">
        <v>157</v>
      </c>
      <c r="B39" s="42">
        <v>-460282</v>
      </c>
      <c r="C39">
        <v>-14</v>
      </c>
      <c r="D39" s="41">
        <v>997629</v>
      </c>
      <c r="E39">
        <v>84</v>
      </c>
      <c r="F39">
        <v>935772</v>
      </c>
      <c r="G39">
        <v>40</v>
      </c>
      <c r="H39">
        <v>247542</v>
      </c>
      <c r="I39">
        <v>136</v>
      </c>
      <c r="J39" s="40">
        <v>924419</v>
      </c>
      <c r="K39">
        <v>53</v>
      </c>
      <c r="L39">
        <v>187443</v>
      </c>
      <c r="M39">
        <v>94</v>
      </c>
    </row>
    <row r="40" spans="1:13" x14ac:dyDescent="0.25">
      <c r="A40" t="s">
        <v>158</v>
      </c>
      <c r="B40" s="42">
        <v>-452882</v>
      </c>
      <c r="C40">
        <v>-14</v>
      </c>
      <c r="D40" s="41">
        <v>988635</v>
      </c>
      <c r="E40">
        <v>83</v>
      </c>
      <c r="F40">
        <v>981308</v>
      </c>
      <c r="G40">
        <v>42</v>
      </c>
      <c r="H40">
        <v>247224</v>
      </c>
      <c r="I40">
        <v>135</v>
      </c>
      <c r="J40" s="40">
        <v>914024</v>
      </c>
      <c r="K40">
        <v>52</v>
      </c>
      <c r="L40">
        <v>183795</v>
      </c>
      <c r="M40">
        <v>91</v>
      </c>
    </row>
    <row r="41" spans="1:13" x14ac:dyDescent="0.25">
      <c r="A41" t="s">
        <v>159</v>
      </c>
      <c r="B41" s="42">
        <v>-514381</v>
      </c>
      <c r="C41">
        <v>-15</v>
      </c>
      <c r="D41" s="41">
        <v>961166</v>
      </c>
      <c r="E41">
        <v>80</v>
      </c>
      <c r="F41">
        <v>945135</v>
      </c>
      <c r="G41">
        <v>40</v>
      </c>
      <c r="H41">
        <v>255296</v>
      </c>
      <c r="I41">
        <v>138</v>
      </c>
      <c r="J41" s="40">
        <v>909047</v>
      </c>
      <c r="K41">
        <v>51</v>
      </c>
      <c r="L41">
        <v>182410</v>
      </c>
      <c r="M41">
        <v>89</v>
      </c>
    </row>
    <row r="42" spans="1:13" x14ac:dyDescent="0.25">
      <c r="A42" t="s">
        <v>160</v>
      </c>
      <c r="B42" s="42">
        <v>-548458</v>
      </c>
      <c r="C42">
        <v>-16</v>
      </c>
      <c r="D42" s="41">
        <v>958087</v>
      </c>
      <c r="E42">
        <v>79</v>
      </c>
      <c r="F42">
        <v>1004512</v>
      </c>
      <c r="G42">
        <v>42</v>
      </c>
      <c r="H42">
        <v>255602</v>
      </c>
      <c r="I42">
        <v>138</v>
      </c>
      <c r="J42" s="40">
        <v>899565</v>
      </c>
      <c r="K42">
        <v>51</v>
      </c>
      <c r="L42">
        <v>183540</v>
      </c>
      <c r="M42">
        <v>89</v>
      </c>
    </row>
    <row r="43" spans="1:13" x14ac:dyDescent="0.25">
      <c r="A43" t="s">
        <v>161</v>
      </c>
      <c r="B43" s="42">
        <v>-549317</v>
      </c>
      <c r="C43">
        <v>-16</v>
      </c>
      <c r="D43" s="41">
        <v>957665</v>
      </c>
      <c r="E43">
        <v>78</v>
      </c>
      <c r="F43">
        <v>1038971</v>
      </c>
      <c r="G43">
        <v>43</v>
      </c>
      <c r="H43">
        <v>261042</v>
      </c>
      <c r="I43">
        <v>140</v>
      </c>
      <c r="J43" s="40">
        <v>893452</v>
      </c>
      <c r="K43">
        <v>50</v>
      </c>
      <c r="L43">
        <v>185346</v>
      </c>
      <c r="M43">
        <v>89</v>
      </c>
    </row>
    <row r="44" spans="1:13" x14ac:dyDescent="0.25">
      <c r="A44" t="s">
        <v>162</v>
      </c>
      <c r="B44" s="42">
        <v>-569661</v>
      </c>
      <c r="C44">
        <v>-17</v>
      </c>
      <c r="D44" s="41">
        <v>961424</v>
      </c>
      <c r="E44">
        <v>78</v>
      </c>
      <c r="F44">
        <v>1062351</v>
      </c>
      <c r="G44">
        <v>44</v>
      </c>
      <c r="H44">
        <v>258444</v>
      </c>
      <c r="I44">
        <v>138</v>
      </c>
      <c r="J44" s="40">
        <v>941630</v>
      </c>
      <c r="K44">
        <v>53</v>
      </c>
      <c r="L44">
        <v>182110</v>
      </c>
      <c r="M44">
        <v>86</v>
      </c>
    </row>
    <row r="45" spans="1:13" x14ac:dyDescent="0.25">
      <c r="A45" t="s">
        <v>163</v>
      </c>
      <c r="B45" s="42">
        <v>-588942</v>
      </c>
      <c r="C45">
        <v>-17</v>
      </c>
      <c r="D45" s="41">
        <v>930400</v>
      </c>
      <c r="E45">
        <v>75</v>
      </c>
      <c r="F45">
        <v>1050803</v>
      </c>
      <c r="G45">
        <v>43</v>
      </c>
      <c r="H45">
        <v>258998</v>
      </c>
      <c r="I45">
        <v>138</v>
      </c>
      <c r="J45" s="40">
        <v>920976</v>
      </c>
      <c r="K45">
        <v>52</v>
      </c>
      <c r="L45">
        <v>179789</v>
      </c>
      <c r="M45">
        <v>84</v>
      </c>
    </row>
    <row r="46" spans="1:13" x14ac:dyDescent="0.25">
      <c r="A46" t="s">
        <v>164</v>
      </c>
      <c r="B46" s="42">
        <v>-522515</v>
      </c>
      <c r="C46">
        <v>-15</v>
      </c>
      <c r="D46" s="41">
        <v>915226</v>
      </c>
      <c r="E46">
        <v>74</v>
      </c>
      <c r="F46">
        <v>1035820</v>
      </c>
      <c r="G46">
        <v>43</v>
      </c>
      <c r="H46">
        <v>262980</v>
      </c>
      <c r="I46">
        <v>141</v>
      </c>
      <c r="J46" s="40">
        <v>916055</v>
      </c>
      <c r="K46">
        <v>52</v>
      </c>
      <c r="L46">
        <v>180874</v>
      </c>
      <c r="M46">
        <v>85</v>
      </c>
    </row>
    <row r="47" spans="1:13" x14ac:dyDescent="0.25">
      <c r="A47" t="s">
        <v>165</v>
      </c>
      <c r="B47" s="42">
        <v>-468388</v>
      </c>
      <c r="C47">
        <v>-14</v>
      </c>
      <c r="D47" s="41">
        <v>942692</v>
      </c>
      <c r="E47">
        <v>80</v>
      </c>
      <c r="F47">
        <v>1105413</v>
      </c>
      <c r="G47">
        <v>48</v>
      </c>
      <c r="H47">
        <v>263798</v>
      </c>
      <c r="I47">
        <v>148</v>
      </c>
      <c r="J47" s="40">
        <v>939194</v>
      </c>
      <c r="K47">
        <v>55</v>
      </c>
      <c r="L47">
        <v>181516</v>
      </c>
      <c r="M47">
        <v>88</v>
      </c>
    </row>
    <row r="49" spans="1:13" ht="26.25" x14ac:dyDescent="0.4">
      <c r="A49" s="46" t="s">
        <v>166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</row>
    <row r="50" spans="1:13" ht="23.25" x14ac:dyDescent="0.35">
      <c r="A50" s="33" t="s">
        <v>175</v>
      </c>
    </row>
    <row r="51" spans="1:13" ht="23.25" x14ac:dyDescent="0.35">
      <c r="A51" s="33" t="s">
        <v>176</v>
      </c>
      <c r="E51" s="1"/>
      <c r="F51" s="1"/>
    </row>
    <row r="55" spans="1:13" x14ac:dyDescent="0.25">
      <c r="E55" s="1"/>
      <c r="F55" s="1"/>
    </row>
    <row r="56" spans="1:13" x14ac:dyDescent="0.25">
      <c r="E56" s="1"/>
      <c r="F56" s="1"/>
    </row>
    <row r="57" spans="1:13" x14ac:dyDescent="0.25">
      <c r="F57" s="1"/>
    </row>
    <row r="58" spans="1:13" x14ac:dyDescent="0.25">
      <c r="F58" s="1"/>
    </row>
    <row r="59" spans="1:13" x14ac:dyDescent="0.25">
      <c r="C59" s="39"/>
      <c r="E59" s="39"/>
      <c r="F59" s="1"/>
    </row>
    <row r="60" spans="1:13" x14ac:dyDescent="0.25">
      <c r="F60" s="1"/>
    </row>
    <row r="61" spans="1:13" x14ac:dyDescent="0.25">
      <c r="F61" s="1"/>
    </row>
    <row r="62" spans="1:13" x14ac:dyDescent="0.25">
      <c r="F62" s="1"/>
    </row>
    <row r="63" spans="1:13" x14ac:dyDescent="0.25">
      <c r="F63" s="1"/>
    </row>
    <row r="64" spans="1:13" x14ac:dyDescent="0.25">
      <c r="F64" s="1"/>
    </row>
    <row r="65" spans="6:7" x14ac:dyDescent="0.25">
      <c r="F65" s="1"/>
    </row>
    <row r="66" spans="6:7" x14ac:dyDescent="0.25">
      <c r="F66" s="1"/>
    </row>
    <row r="67" spans="6:7" x14ac:dyDescent="0.25">
      <c r="F67" s="1"/>
    </row>
    <row r="68" spans="6:7" x14ac:dyDescent="0.25">
      <c r="F68" s="1"/>
    </row>
    <row r="69" spans="6:7" x14ac:dyDescent="0.25">
      <c r="F69" s="1"/>
    </row>
    <row r="70" spans="6:7" x14ac:dyDescent="0.25">
      <c r="F70" s="1"/>
    </row>
    <row r="71" spans="6:7" x14ac:dyDescent="0.25">
      <c r="F71" s="1"/>
    </row>
    <row r="72" spans="6:7" x14ac:dyDescent="0.25">
      <c r="F72" s="1"/>
    </row>
    <row r="73" spans="6:7" x14ac:dyDescent="0.25">
      <c r="F73" s="1"/>
    </row>
    <row r="74" spans="6:7" x14ac:dyDescent="0.25">
      <c r="F74" s="1"/>
    </row>
    <row r="75" spans="6:7" x14ac:dyDescent="0.25">
      <c r="F75" s="1"/>
    </row>
    <row r="80" spans="6:7" x14ac:dyDescent="0.25">
      <c r="G80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42"/>
  <sheetViews>
    <sheetView zoomScaleNormal="100" workbookViewId="0">
      <selection activeCell="N179" sqref="N179"/>
    </sheetView>
  </sheetViews>
  <sheetFormatPr baseColWidth="10" defaultRowHeight="15" x14ac:dyDescent="0.25"/>
  <cols>
    <col min="1" max="1" width="8.85546875" customWidth="1"/>
    <col min="2" max="43" width="4.7109375" style="1" customWidth="1"/>
  </cols>
  <sheetData>
    <row r="1" spans="1:43" ht="15.6" customHeight="1" x14ac:dyDescent="0.25">
      <c r="A1" s="50" t="s">
        <v>0</v>
      </c>
      <c r="B1" s="1" t="s">
        <v>1</v>
      </c>
    </row>
    <row r="2" spans="1:43" ht="10.9" customHeight="1" x14ac:dyDescent="0.25">
      <c r="A2" s="5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</row>
    <row r="3" spans="1:43" x14ac:dyDescent="0.25">
      <c r="A3">
        <v>1</v>
      </c>
      <c r="B3" s="1">
        <f>($A3-B$2/3)*10/40</f>
        <v>0.25</v>
      </c>
      <c r="C3" s="1">
        <f t="shared" ref="C3:AP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  <c r="AP3" s="1">
        <f t="shared" si="0"/>
        <v>-3.0833333333333335</v>
      </c>
      <c r="AQ3" s="1">
        <f t="shared" ref="AQ3:AQ42" si="1">($A3-AQ$2/3)*10/40</f>
        <v>-3.1666666666666665</v>
      </c>
    </row>
    <row r="4" spans="1:43" x14ac:dyDescent="0.25">
      <c r="A4">
        <v>2</v>
      </c>
      <c r="B4" s="1">
        <f t="shared" ref="B4:Q24" si="2">($A4-B$2/3)*10/40</f>
        <v>0.5</v>
      </c>
      <c r="C4" s="1">
        <f t="shared" si="2"/>
        <v>0.41666666666666669</v>
      </c>
      <c r="D4" s="1">
        <f t="shared" si="2"/>
        <v>0.33333333333333337</v>
      </c>
      <c r="E4" s="1">
        <f t="shared" si="2"/>
        <v>0.25</v>
      </c>
      <c r="F4" s="1">
        <f t="shared" si="2"/>
        <v>0.16666666666666669</v>
      </c>
      <c r="G4" s="1">
        <f t="shared" si="2"/>
        <v>8.3333333333333315E-2</v>
      </c>
      <c r="H4" s="1">
        <f t="shared" si="2"/>
        <v>0</v>
      </c>
      <c r="I4" s="1">
        <f t="shared" si="2"/>
        <v>-8.333333333333337E-2</v>
      </c>
      <c r="J4" s="1">
        <f t="shared" si="2"/>
        <v>-0.16666666666666663</v>
      </c>
      <c r="K4" s="1">
        <f t="shared" si="2"/>
        <v>-0.25</v>
      </c>
      <c r="L4" s="1">
        <f t="shared" si="2"/>
        <v>-0.33333333333333337</v>
      </c>
      <c r="M4" s="1">
        <f t="shared" si="2"/>
        <v>-0.41666666666666663</v>
      </c>
      <c r="N4" s="1">
        <f t="shared" si="2"/>
        <v>-0.5</v>
      </c>
      <c r="O4" s="1">
        <f t="shared" si="2"/>
        <v>-0.58333333333333326</v>
      </c>
      <c r="P4" s="1">
        <f t="shared" si="2"/>
        <v>-0.66666666666666674</v>
      </c>
      <c r="Q4" s="1">
        <f t="shared" si="2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  <c r="AP4" s="1">
        <f t="shared" si="0"/>
        <v>-2.8333333333333335</v>
      </c>
      <c r="AQ4" s="1">
        <f t="shared" si="1"/>
        <v>-2.9166666666666665</v>
      </c>
    </row>
    <row r="5" spans="1:43" x14ac:dyDescent="0.25">
      <c r="A5">
        <v>3</v>
      </c>
      <c r="B5" s="1">
        <f t="shared" si="2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  <c r="AP5" s="1">
        <f t="shared" si="0"/>
        <v>-2.5833333333333335</v>
      </c>
      <c r="AQ5" s="1">
        <f t="shared" si="1"/>
        <v>-2.6666666666666665</v>
      </c>
    </row>
    <row r="6" spans="1:43" x14ac:dyDescent="0.25">
      <c r="A6">
        <v>4</v>
      </c>
      <c r="B6" s="1">
        <f t="shared" si="2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  <c r="AP6" s="1">
        <f t="shared" si="0"/>
        <v>-2.3333333333333335</v>
      </c>
      <c r="AQ6" s="1">
        <f t="shared" si="1"/>
        <v>-2.4166666666666665</v>
      </c>
    </row>
    <row r="7" spans="1:43" x14ac:dyDescent="0.25">
      <c r="A7">
        <v>5</v>
      </c>
      <c r="B7" s="1">
        <f t="shared" si="2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  <c r="AP7" s="1">
        <f t="shared" si="0"/>
        <v>-2.0833333333333335</v>
      </c>
      <c r="AQ7" s="1">
        <f t="shared" si="1"/>
        <v>-2.1666666666666665</v>
      </c>
    </row>
    <row r="8" spans="1:43" x14ac:dyDescent="0.25">
      <c r="A8">
        <v>6</v>
      </c>
      <c r="B8" s="1">
        <f t="shared" si="2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  <c r="AP8" s="1">
        <f t="shared" si="0"/>
        <v>-1.8333333333333335</v>
      </c>
      <c r="AQ8" s="1">
        <f t="shared" si="1"/>
        <v>-1.9166666666666665</v>
      </c>
    </row>
    <row r="9" spans="1:43" x14ac:dyDescent="0.25">
      <c r="A9">
        <v>7</v>
      </c>
      <c r="B9" s="1">
        <f t="shared" si="2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ref="AG9:AP9" si="3">($A9-AG$2/3)*10/40</f>
        <v>-0.83333333333333359</v>
      </c>
      <c r="AH9" s="1">
        <f t="shared" si="3"/>
        <v>-0.91666666666666641</v>
      </c>
      <c r="AI9" s="1">
        <f t="shared" si="3"/>
        <v>-1</v>
      </c>
      <c r="AJ9" s="1">
        <f t="shared" si="3"/>
        <v>-1.0833333333333335</v>
      </c>
      <c r="AK9" s="1">
        <f t="shared" si="3"/>
        <v>-1.1666666666666665</v>
      </c>
      <c r="AL9" s="1">
        <f t="shared" si="3"/>
        <v>-1.25</v>
      </c>
      <c r="AM9" s="1">
        <f t="shared" si="3"/>
        <v>-1.3333333333333335</v>
      </c>
      <c r="AN9" s="1">
        <f t="shared" si="3"/>
        <v>-1.4166666666666665</v>
      </c>
      <c r="AO9" s="1">
        <f t="shared" si="3"/>
        <v>-1.5</v>
      </c>
      <c r="AP9" s="1">
        <f t="shared" si="3"/>
        <v>-1.5833333333333335</v>
      </c>
      <c r="AQ9" s="1">
        <f t="shared" si="1"/>
        <v>-1.6666666666666665</v>
      </c>
    </row>
    <row r="10" spans="1:43" x14ac:dyDescent="0.25">
      <c r="A10">
        <v>8</v>
      </c>
      <c r="B10" s="1">
        <f t="shared" si="2"/>
        <v>2</v>
      </c>
      <c r="C10" s="1">
        <f t="shared" si="2"/>
        <v>1.9166666666666667</v>
      </c>
      <c r="D10" s="1">
        <f t="shared" si="2"/>
        <v>1.8333333333333333</v>
      </c>
      <c r="E10" s="1">
        <f t="shared" si="2"/>
        <v>1.75</v>
      </c>
      <c r="F10" s="1">
        <f t="shared" si="2"/>
        <v>1.6666666666666667</v>
      </c>
      <c r="G10" s="1">
        <f t="shared" si="2"/>
        <v>1.5833333333333333</v>
      </c>
      <c r="H10" s="1">
        <f t="shared" si="2"/>
        <v>1.5</v>
      </c>
      <c r="I10" s="1">
        <f t="shared" si="2"/>
        <v>1.4166666666666665</v>
      </c>
      <c r="J10" s="1">
        <f t="shared" si="2"/>
        <v>1.3333333333333335</v>
      </c>
      <c r="K10" s="1">
        <f t="shared" si="2"/>
        <v>1.25</v>
      </c>
      <c r="L10" s="1">
        <f t="shared" si="2"/>
        <v>1.1666666666666665</v>
      </c>
      <c r="M10" s="1">
        <f t="shared" si="2"/>
        <v>1.0833333333333335</v>
      </c>
      <c r="N10" s="1">
        <f t="shared" si="2"/>
        <v>1</v>
      </c>
      <c r="O10" s="1">
        <f t="shared" si="2"/>
        <v>0.91666666666666674</v>
      </c>
      <c r="P10" s="1">
        <f t="shared" si="2"/>
        <v>0.83333333333333326</v>
      </c>
      <c r="Q10" s="1">
        <f t="shared" si="2"/>
        <v>0.75</v>
      </c>
      <c r="R10" s="1">
        <f t="shared" ref="R10:AP20" si="4">($A10-R$2/3)*10/40</f>
        <v>0.66666666666666674</v>
      </c>
      <c r="S10" s="1">
        <f t="shared" si="4"/>
        <v>0.58333333333333326</v>
      </c>
      <c r="T10" s="1">
        <f t="shared" si="4"/>
        <v>0.5</v>
      </c>
      <c r="U10" s="1">
        <f t="shared" si="4"/>
        <v>0.4166666666666668</v>
      </c>
      <c r="V10" s="1">
        <f t="shared" si="4"/>
        <v>0.33333333333333326</v>
      </c>
      <c r="W10" s="1">
        <f t="shared" si="4"/>
        <v>0.25</v>
      </c>
      <c r="X10" s="1">
        <f t="shared" si="4"/>
        <v>0.16666666666666674</v>
      </c>
      <c r="Y10" s="1">
        <f t="shared" si="4"/>
        <v>8.3333333333333259E-2</v>
      </c>
      <c r="Z10" s="1">
        <f t="shared" si="4"/>
        <v>0</v>
      </c>
      <c r="AA10" s="1">
        <f t="shared" si="4"/>
        <v>-8.3333333333333481E-2</v>
      </c>
      <c r="AB10" s="1">
        <f t="shared" si="4"/>
        <v>-0.16666666666666652</v>
      </c>
      <c r="AC10" s="1">
        <f t="shared" si="4"/>
        <v>-0.25</v>
      </c>
      <c r="AD10" s="1">
        <f t="shared" si="4"/>
        <v>-0.33333333333333348</v>
      </c>
      <c r="AE10" s="1">
        <f t="shared" si="4"/>
        <v>-0.41666666666666652</v>
      </c>
      <c r="AF10" s="1">
        <f t="shared" si="4"/>
        <v>-0.5</v>
      </c>
      <c r="AG10" s="1">
        <f t="shared" si="4"/>
        <v>-0.58333333333333348</v>
      </c>
      <c r="AH10" s="1">
        <f t="shared" si="4"/>
        <v>-0.66666666666666652</v>
      </c>
      <c r="AI10" s="1">
        <f t="shared" si="4"/>
        <v>-0.75</v>
      </c>
      <c r="AJ10" s="1">
        <f t="shared" si="4"/>
        <v>-0.83333333333333359</v>
      </c>
      <c r="AK10" s="1">
        <f t="shared" si="4"/>
        <v>-0.91666666666666641</v>
      </c>
      <c r="AL10" s="1">
        <f t="shared" si="4"/>
        <v>-1</v>
      </c>
      <c r="AM10" s="1">
        <f t="shared" si="4"/>
        <v>-1.0833333333333335</v>
      </c>
      <c r="AN10" s="1">
        <f t="shared" si="4"/>
        <v>-1.1666666666666665</v>
      </c>
      <c r="AO10" s="1">
        <f t="shared" si="4"/>
        <v>-1.25</v>
      </c>
      <c r="AP10" s="1">
        <f t="shared" si="4"/>
        <v>-1.3333333333333335</v>
      </c>
      <c r="AQ10" s="1">
        <f t="shared" si="1"/>
        <v>-1.4166666666666665</v>
      </c>
    </row>
    <row r="11" spans="1:43" x14ac:dyDescent="0.25">
      <c r="A11">
        <v>9</v>
      </c>
      <c r="B11" s="1">
        <f t="shared" si="2"/>
        <v>2.25</v>
      </c>
      <c r="C11" s="1">
        <f t="shared" si="2"/>
        <v>2.1666666666666665</v>
      </c>
      <c r="D11" s="1">
        <f t="shared" si="2"/>
        <v>2.0833333333333335</v>
      </c>
      <c r="E11" s="1">
        <f t="shared" si="2"/>
        <v>2</v>
      </c>
      <c r="F11" s="1">
        <f t="shared" si="2"/>
        <v>1.9166666666666667</v>
      </c>
      <c r="G11" s="1">
        <f t="shared" si="2"/>
        <v>1.8333333333333333</v>
      </c>
      <c r="H11" s="1">
        <f t="shared" si="2"/>
        <v>1.75</v>
      </c>
      <c r="I11" s="1">
        <f t="shared" si="2"/>
        <v>1.6666666666666665</v>
      </c>
      <c r="J11" s="1">
        <f t="shared" si="2"/>
        <v>1.5833333333333335</v>
      </c>
      <c r="K11" s="1">
        <f t="shared" si="2"/>
        <v>1.5</v>
      </c>
      <c r="L11" s="1">
        <f t="shared" si="2"/>
        <v>1.4166666666666665</v>
      </c>
      <c r="M11" s="1">
        <f t="shared" si="2"/>
        <v>1.3333333333333335</v>
      </c>
      <c r="N11" s="1">
        <f t="shared" si="2"/>
        <v>1.25</v>
      </c>
      <c r="O11" s="1">
        <f t="shared" si="2"/>
        <v>1.1666666666666667</v>
      </c>
      <c r="P11" s="1">
        <f t="shared" si="2"/>
        <v>1.0833333333333333</v>
      </c>
      <c r="Q11" s="1">
        <f t="shared" si="2"/>
        <v>1</v>
      </c>
      <c r="R11" s="1">
        <f t="shared" si="4"/>
        <v>0.91666666666666674</v>
      </c>
      <c r="S11" s="1">
        <f t="shared" si="4"/>
        <v>0.83333333333333326</v>
      </c>
      <c r="T11" s="1">
        <f t="shared" si="4"/>
        <v>0.75</v>
      </c>
      <c r="U11" s="1">
        <f t="shared" si="4"/>
        <v>0.66666666666666674</v>
      </c>
      <c r="V11" s="1">
        <f t="shared" si="4"/>
        <v>0.58333333333333326</v>
      </c>
      <c r="W11" s="1">
        <f t="shared" si="4"/>
        <v>0.5</v>
      </c>
      <c r="X11" s="1">
        <f t="shared" si="4"/>
        <v>0.4166666666666668</v>
      </c>
      <c r="Y11" s="1">
        <f t="shared" si="4"/>
        <v>0.33333333333333326</v>
      </c>
      <c r="Z11" s="1">
        <f t="shared" si="4"/>
        <v>0.25</v>
      </c>
      <c r="AA11" s="1">
        <f t="shared" si="4"/>
        <v>0.16666666666666652</v>
      </c>
      <c r="AB11" s="1">
        <f t="shared" si="4"/>
        <v>8.3333333333333481E-2</v>
      </c>
      <c r="AC11" s="1">
        <f t="shared" si="4"/>
        <v>0</v>
      </c>
      <c r="AD11" s="1">
        <f t="shared" si="4"/>
        <v>-8.3333333333333481E-2</v>
      </c>
      <c r="AE11" s="1">
        <f t="shared" si="4"/>
        <v>-0.16666666666666652</v>
      </c>
      <c r="AF11" s="1">
        <f t="shared" si="4"/>
        <v>-0.25</v>
      </c>
      <c r="AG11" s="1">
        <f t="shared" si="4"/>
        <v>-0.33333333333333348</v>
      </c>
      <c r="AH11" s="1">
        <f t="shared" si="4"/>
        <v>-0.41666666666666652</v>
      </c>
      <c r="AI11" s="1">
        <f t="shared" si="4"/>
        <v>-0.5</v>
      </c>
      <c r="AJ11" s="1">
        <f t="shared" si="4"/>
        <v>-0.58333333333333348</v>
      </c>
      <c r="AK11" s="1">
        <f t="shared" si="4"/>
        <v>-0.66666666666666652</v>
      </c>
      <c r="AL11" s="1">
        <f t="shared" si="4"/>
        <v>-0.75</v>
      </c>
      <c r="AM11" s="1">
        <f t="shared" si="4"/>
        <v>-0.83333333333333359</v>
      </c>
      <c r="AN11" s="1">
        <f t="shared" si="4"/>
        <v>-0.91666666666666641</v>
      </c>
      <c r="AO11" s="1">
        <f t="shared" si="4"/>
        <v>-1</v>
      </c>
      <c r="AP11" s="1">
        <f t="shared" si="4"/>
        <v>-1.0833333333333335</v>
      </c>
      <c r="AQ11" s="1">
        <f t="shared" si="1"/>
        <v>-1.1666666666666665</v>
      </c>
    </row>
    <row r="12" spans="1:43" x14ac:dyDescent="0.25">
      <c r="A12">
        <v>10</v>
      </c>
      <c r="B12" s="1">
        <f t="shared" si="2"/>
        <v>2.5</v>
      </c>
      <c r="C12" s="1">
        <f t="shared" si="2"/>
        <v>2.4166666666666665</v>
      </c>
      <c r="D12" s="1">
        <f t="shared" si="2"/>
        <v>2.3333333333333335</v>
      </c>
      <c r="E12" s="1">
        <f t="shared" si="2"/>
        <v>2.25</v>
      </c>
      <c r="F12" s="1">
        <f t="shared" si="2"/>
        <v>2.1666666666666665</v>
      </c>
      <c r="G12" s="1">
        <f t="shared" si="2"/>
        <v>2.0833333333333335</v>
      </c>
      <c r="H12" s="1">
        <f t="shared" si="2"/>
        <v>2</v>
      </c>
      <c r="I12" s="1">
        <f t="shared" si="2"/>
        <v>1.9166666666666665</v>
      </c>
      <c r="J12" s="1">
        <f t="shared" si="2"/>
        <v>1.8333333333333335</v>
      </c>
      <c r="K12" s="1">
        <f t="shared" si="2"/>
        <v>1.75</v>
      </c>
      <c r="L12" s="1">
        <f t="shared" si="2"/>
        <v>1.6666666666666665</v>
      </c>
      <c r="M12" s="1">
        <f t="shared" si="2"/>
        <v>1.5833333333333335</v>
      </c>
      <c r="N12" s="1">
        <f t="shared" si="2"/>
        <v>1.5</v>
      </c>
      <c r="O12" s="1">
        <f t="shared" si="2"/>
        <v>1.4166666666666667</v>
      </c>
      <c r="P12" s="1">
        <f t="shared" si="2"/>
        <v>1.3333333333333333</v>
      </c>
      <c r="Q12" s="1">
        <f t="shared" si="2"/>
        <v>1.25</v>
      </c>
      <c r="R12" s="1">
        <f t="shared" si="4"/>
        <v>1.1666666666666667</v>
      </c>
      <c r="S12" s="1">
        <f t="shared" si="4"/>
        <v>1.0833333333333333</v>
      </c>
      <c r="T12" s="1">
        <f t="shared" si="4"/>
        <v>1</v>
      </c>
      <c r="U12" s="1">
        <f t="shared" si="4"/>
        <v>0.91666666666666674</v>
      </c>
      <c r="V12" s="1">
        <f t="shared" si="4"/>
        <v>0.83333333333333326</v>
      </c>
      <c r="W12" s="1">
        <f t="shared" si="4"/>
        <v>0.75</v>
      </c>
      <c r="X12" s="1">
        <f t="shared" si="4"/>
        <v>0.66666666666666674</v>
      </c>
      <c r="Y12" s="1">
        <f t="shared" si="4"/>
        <v>0.58333333333333326</v>
      </c>
      <c r="Z12" s="1">
        <f t="shared" si="4"/>
        <v>0.5</v>
      </c>
      <c r="AA12" s="1">
        <f t="shared" si="4"/>
        <v>0.41666666666666652</v>
      </c>
      <c r="AB12" s="1">
        <f t="shared" si="4"/>
        <v>0.33333333333333348</v>
      </c>
      <c r="AC12" s="1">
        <f t="shared" si="4"/>
        <v>0.25</v>
      </c>
      <c r="AD12" s="1">
        <f t="shared" si="4"/>
        <v>0.16666666666666652</v>
      </c>
      <c r="AE12" s="1">
        <f t="shared" si="4"/>
        <v>8.3333333333333481E-2</v>
      </c>
      <c r="AF12" s="1">
        <f t="shared" si="4"/>
        <v>0</v>
      </c>
      <c r="AG12" s="1">
        <f t="shared" si="4"/>
        <v>-8.3333333333333481E-2</v>
      </c>
      <c r="AH12" s="1">
        <f t="shared" si="4"/>
        <v>-0.16666666666666652</v>
      </c>
      <c r="AI12" s="1">
        <f t="shared" si="4"/>
        <v>-0.25</v>
      </c>
      <c r="AJ12" s="1">
        <f t="shared" si="4"/>
        <v>-0.33333333333333348</v>
      </c>
      <c r="AK12" s="1">
        <f t="shared" si="4"/>
        <v>-0.41666666666666652</v>
      </c>
      <c r="AL12" s="1">
        <f t="shared" si="4"/>
        <v>-0.5</v>
      </c>
      <c r="AM12" s="1">
        <f t="shared" si="4"/>
        <v>-0.58333333333333348</v>
      </c>
      <c r="AN12" s="1">
        <f t="shared" si="4"/>
        <v>-0.66666666666666652</v>
      </c>
      <c r="AO12" s="1">
        <f t="shared" si="4"/>
        <v>-0.75</v>
      </c>
      <c r="AP12" s="1">
        <f t="shared" si="4"/>
        <v>-0.83333333333333359</v>
      </c>
      <c r="AQ12" s="1">
        <f t="shared" si="1"/>
        <v>-0.91666666666666641</v>
      </c>
    </row>
    <row r="13" spans="1:43" x14ac:dyDescent="0.25">
      <c r="A13">
        <v>11</v>
      </c>
      <c r="B13" s="1">
        <f t="shared" si="2"/>
        <v>2.75</v>
      </c>
      <c r="C13" s="1">
        <f t="shared" si="2"/>
        <v>2.6666666666666665</v>
      </c>
      <c r="D13" s="1">
        <f t="shared" si="2"/>
        <v>2.5833333333333335</v>
      </c>
      <c r="E13" s="1">
        <f t="shared" si="2"/>
        <v>2.5</v>
      </c>
      <c r="F13" s="1">
        <f t="shared" si="2"/>
        <v>2.4166666666666665</v>
      </c>
      <c r="G13" s="1">
        <f t="shared" si="2"/>
        <v>2.3333333333333335</v>
      </c>
      <c r="H13" s="1">
        <f t="shared" si="2"/>
        <v>2.25</v>
      </c>
      <c r="I13" s="1">
        <f t="shared" si="2"/>
        <v>2.1666666666666665</v>
      </c>
      <c r="J13" s="1">
        <f t="shared" si="2"/>
        <v>2.0833333333333335</v>
      </c>
      <c r="K13" s="1">
        <f t="shared" si="2"/>
        <v>2</v>
      </c>
      <c r="L13" s="1">
        <f t="shared" si="2"/>
        <v>1.9166666666666665</v>
      </c>
      <c r="M13" s="1">
        <f t="shared" si="2"/>
        <v>1.8333333333333335</v>
      </c>
      <c r="N13" s="1">
        <f t="shared" si="2"/>
        <v>1.75</v>
      </c>
      <c r="O13" s="1">
        <f t="shared" si="2"/>
        <v>1.6666666666666667</v>
      </c>
      <c r="P13" s="1">
        <f t="shared" si="2"/>
        <v>1.5833333333333333</v>
      </c>
      <c r="Q13" s="1">
        <f t="shared" si="2"/>
        <v>1.5</v>
      </c>
      <c r="R13" s="1">
        <f t="shared" si="4"/>
        <v>1.4166666666666667</v>
      </c>
      <c r="S13" s="1">
        <f t="shared" si="4"/>
        <v>1.3333333333333333</v>
      </c>
      <c r="T13" s="1">
        <f t="shared" si="4"/>
        <v>1.25</v>
      </c>
      <c r="U13" s="1">
        <f t="shared" si="4"/>
        <v>1.1666666666666667</v>
      </c>
      <c r="V13" s="1">
        <f t="shared" si="4"/>
        <v>1.0833333333333333</v>
      </c>
      <c r="W13" s="1">
        <f t="shared" si="4"/>
        <v>1</v>
      </c>
      <c r="X13" s="1">
        <f t="shared" si="4"/>
        <v>0.91666666666666674</v>
      </c>
      <c r="Y13" s="1">
        <f t="shared" si="4"/>
        <v>0.83333333333333326</v>
      </c>
      <c r="Z13" s="1">
        <f t="shared" si="4"/>
        <v>0.75</v>
      </c>
      <c r="AA13" s="1">
        <f t="shared" si="4"/>
        <v>0.66666666666666652</v>
      </c>
      <c r="AB13" s="1">
        <f t="shared" si="4"/>
        <v>0.58333333333333348</v>
      </c>
      <c r="AC13" s="1">
        <f t="shared" si="4"/>
        <v>0.5</v>
      </c>
      <c r="AD13" s="1">
        <f t="shared" si="4"/>
        <v>0.41666666666666652</v>
      </c>
      <c r="AE13" s="1">
        <f t="shared" si="4"/>
        <v>0.33333333333333348</v>
      </c>
      <c r="AF13" s="1">
        <f t="shared" si="4"/>
        <v>0.25</v>
      </c>
      <c r="AG13" s="1">
        <f t="shared" si="4"/>
        <v>0.16666666666666652</v>
      </c>
      <c r="AH13" s="1">
        <f t="shared" si="4"/>
        <v>8.3333333333333481E-2</v>
      </c>
      <c r="AI13" s="1">
        <f t="shared" si="4"/>
        <v>0</v>
      </c>
      <c r="AJ13" s="1">
        <f t="shared" si="4"/>
        <v>-8.3333333333333481E-2</v>
      </c>
      <c r="AK13" s="1">
        <f t="shared" si="4"/>
        <v>-0.16666666666666652</v>
      </c>
      <c r="AL13" s="1">
        <f t="shared" si="4"/>
        <v>-0.25</v>
      </c>
      <c r="AM13" s="1">
        <f t="shared" si="4"/>
        <v>-0.33333333333333348</v>
      </c>
      <c r="AN13" s="1">
        <f t="shared" si="4"/>
        <v>-0.41666666666666652</v>
      </c>
      <c r="AO13" s="1">
        <f t="shared" si="4"/>
        <v>-0.5</v>
      </c>
      <c r="AP13" s="1">
        <f t="shared" si="4"/>
        <v>-0.58333333333333348</v>
      </c>
      <c r="AQ13" s="1">
        <f t="shared" si="1"/>
        <v>-0.66666666666666652</v>
      </c>
    </row>
    <row r="14" spans="1:43" x14ac:dyDescent="0.25">
      <c r="A14">
        <v>12</v>
      </c>
      <c r="B14" s="1">
        <f t="shared" si="2"/>
        <v>3</v>
      </c>
      <c r="C14" s="1">
        <f t="shared" si="2"/>
        <v>2.9166666666666665</v>
      </c>
      <c r="D14" s="1">
        <f t="shared" si="2"/>
        <v>2.8333333333333335</v>
      </c>
      <c r="E14" s="1">
        <f t="shared" si="2"/>
        <v>2.75</v>
      </c>
      <c r="F14" s="1">
        <f t="shared" si="2"/>
        <v>2.6666666666666665</v>
      </c>
      <c r="G14" s="1">
        <f t="shared" si="2"/>
        <v>2.5833333333333335</v>
      </c>
      <c r="H14" s="1">
        <f t="shared" si="2"/>
        <v>2.5</v>
      </c>
      <c r="I14" s="1">
        <f t="shared" si="2"/>
        <v>2.4166666666666665</v>
      </c>
      <c r="J14" s="1">
        <f t="shared" si="2"/>
        <v>2.3333333333333335</v>
      </c>
      <c r="K14" s="1">
        <f t="shared" si="2"/>
        <v>2.25</v>
      </c>
      <c r="L14" s="1">
        <f t="shared" si="2"/>
        <v>2.1666666666666665</v>
      </c>
      <c r="M14" s="1">
        <f t="shared" si="2"/>
        <v>2.0833333333333335</v>
      </c>
      <c r="N14" s="1">
        <f t="shared" si="2"/>
        <v>2</v>
      </c>
      <c r="O14" s="1">
        <f t="shared" si="2"/>
        <v>1.9166666666666667</v>
      </c>
      <c r="P14" s="1">
        <f t="shared" si="2"/>
        <v>1.8333333333333333</v>
      </c>
      <c r="Q14" s="1">
        <f t="shared" si="2"/>
        <v>1.75</v>
      </c>
      <c r="R14" s="1">
        <f t="shared" si="4"/>
        <v>1.6666666666666667</v>
      </c>
      <c r="S14" s="1">
        <f t="shared" si="4"/>
        <v>1.5833333333333333</v>
      </c>
      <c r="T14" s="1">
        <f t="shared" si="4"/>
        <v>1.5</v>
      </c>
      <c r="U14" s="1">
        <f t="shared" si="4"/>
        <v>1.4166666666666667</v>
      </c>
      <c r="V14" s="1">
        <f t="shared" si="4"/>
        <v>1.3333333333333333</v>
      </c>
      <c r="W14" s="1">
        <f t="shared" si="4"/>
        <v>1.25</v>
      </c>
      <c r="X14" s="1">
        <f t="shared" si="4"/>
        <v>1.1666666666666667</v>
      </c>
      <c r="Y14" s="1">
        <f t="shared" si="4"/>
        <v>1.0833333333333333</v>
      </c>
      <c r="Z14" s="1">
        <f t="shared" si="4"/>
        <v>1</v>
      </c>
      <c r="AA14" s="1">
        <f t="shared" si="4"/>
        <v>0.91666666666666641</v>
      </c>
      <c r="AB14" s="1">
        <f t="shared" si="4"/>
        <v>0.83333333333333359</v>
      </c>
      <c r="AC14" s="1">
        <f t="shared" si="4"/>
        <v>0.75</v>
      </c>
      <c r="AD14" s="1">
        <f t="shared" si="4"/>
        <v>0.66666666666666652</v>
      </c>
      <c r="AE14" s="1">
        <f t="shared" si="4"/>
        <v>0.58333333333333348</v>
      </c>
      <c r="AF14" s="1">
        <f t="shared" si="4"/>
        <v>0.5</v>
      </c>
      <c r="AG14" s="1">
        <f t="shared" si="4"/>
        <v>0.41666666666666652</v>
      </c>
      <c r="AH14" s="1">
        <f t="shared" si="4"/>
        <v>0.33333333333333348</v>
      </c>
      <c r="AI14" s="1">
        <f t="shared" si="4"/>
        <v>0.25</v>
      </c>
      <c r="AJ14" s="1">
        <f t="shared" si="4"/>
        <v>0.16666666666666652</v>
      </c>
      <c r="AK14" s="1">
        <f t="shared" si="4"/>
        <v>8.3333333333333481E-2</v>
      </c>
      <c r="AL14" s="1">
        <f t="shared" si="4"/>
        <v>0</v>
      </c>
      <c r="AM14" s="1">
        <f t="shared" si="4"/>
        <v>-8.3333333333333481E-2</v>
      </c>
      <c r="AN14" s="1">
        <f t="shared" si="4"/>
        <v>-0.16666666666666652</v>
      </c>
      <c r="AO14" s="1">
        <f t="shared" si="4"/>
        <v>-0.25</v>
      </c>
      <c r="AP14" s="1">
        <f t="shared" si="4"/>
        <v>-0.33333333333333348</v>
      </c>
      <c r="AQ14" s="1">
        <f t="shared" si="1"/>
        <v>-0.41666666666666652</v>
      </c>
    </row>
    <row r="15" spans="1:43" x14ac:dyDescent="0.25">
      <c r="A15">
        <v>13</v>
      </c>
      <c r="B15" s="1">
        <f t="shared" si="2"/>
        <v>3.25</v>
      </c>
      <c r="C15" s="1">
        <f t="shared" si="2"/>
        <v>3.1666666666666665</v>
      </c>
      <c r="D15" s="1">
        <f t="shared" si="2"/>
        <v>3.0833333333333335</v>
      </c>
      <c r="E15" s="1">
        <f t="shared" si="2"/>
        <v>3</v>
      </c>
      <c r="F15" s="1">
        <f t="shared" si="2"/>
        <v>2.9166666666666665</v>
      </c>
      <c r="G15" s="1">
        <f t="shared" si="2"/>
        <v>2.8333333333333335</v>
      </c>
      <c r="H15" s="1">
        <f t="shared" si="2"/>
        <v>2.75</v>
      </c>
      <c r="I15" s="1">
        <f t="shared" si="2"/>
        <v>2.6666666666666665</v>
      </c>
      <c r="J15" s="1">
        <f t="shared" si="2"/>
        <v>2.5833333333333335</v>
      </c>
      <c r="K15" s="1">
        <f t="shared" si="2"/>
        <v>2.5</v>
      </c>
      <c r="L15" s="1">
        <f t="shared" si="2"/>
        <v>2.4166666666666665</v>
      </c>
      <c r="M15" s="1">
        <f t="shared" si="2"/>
        <v>2.3333333333333335</v>
      </c>
      <c r="N15" s="1">
        <f t="shared" si="2"/>
        <v>2.25</v>
      </c>
      <c r="O15" s="1">
        <f t="shared" si="2"/>
        <v>2.166666666666667</v>
      </c>
      <c r="P15" s="1">
        <f t="shared" si="2"/>
        <v>2.083333333333333</v>
      </c>
      <c r="Q15" s="1">
        <f t="shared" si="2"/>
        <v>2</v>
      </c>
      <c r="R15" s="1">
        <f t="shared" si="4"/>
        <v>1.9166666666666667</v>
      </c>
      <c r="S15" s="1">
        <f t="shared" si="4"/>
        <v>1.8333333333333333</v>
      </c>
      <c r="T15" s="1">
        <f t="shared" si="4"/>
        <v>1.75</v>
      </c>
      <c r="U15" s="1">
        <f t="shared" si="4"/>
        <v>1.6666666666666667</v>
      </c>
      <c r="V15" s="1">
        <f t="shared" si="4"/>
        <v>1.5833333333333333</v>
      </c>
      <c r="W15" s="1">
        <f t="shared" si="4"/>
        <v>1.5</v>
      </c>
      <c r="X15" s="1">
        <f t="shared" si="4"/>
        <v>1.4166666666666667</v>
      </c>
      <c r="Y15" s="1">
        <f t="shared" si="4"/>
        <v>1.3333333333333333</v>
      </c>
      <c r="Z15" s="1">
        <f t="shared" si="4"/>
        <v>1.25</v>
      </c>
      <c r="AA15" s="1">
        <f t="shared" si="4"/>
        <v>1.1666666666666665</v>
      </c>
      <c r="AB15" s="1">
        <f t="shared" si="4"/>
        <v>1.0833333333333335</v>
      </c>
      <c r="AC15" s="1">
        <f t="shared" si="4"/>
        <v>1</v>
      </c>
      <c r="AD15" s="1">
        <f t="shared" si="4"/>
        <v>0.91666666666666641</v>
      </c>
      <c r="AE15" s="1">
        <f t="shared" si="4"/>
        <v>0.83333333333333359</v>
      </c>
      <c r="AF15" s="1">
        <f t="shared" si="4"/>
        <v>0.75</v>
      </c>
      <c r="AG15" s="1">
        <f t="shared" si="4"/>
        <v>0.66666666666666652</v>
      </c>
      <c r="AH15" s="1">
        <f t="shared" si="4"/>
        <v>0.58333333333333348</v>
      </c>
      <c r="AI15" s="1">
        <f t="shared" si="4"/>
        <v>0.5</v>
      </c>
      <c r="AJ15" s="1">
        <f t="shared" si="4"/>
        <v>0.41666666666666652</v>
      </c>
      <c r="AK15" s="1">
        <f t="shared" si="4"/>
        <v>0.33333333333333348</v>
      </c>
      <c r="AL15" s="1">
        <f t="shared" si="4"/>
        <v>0.25</v>
      </c>
      <c r="AM15" s="1">
        <f t="shared" si="4"/>
        <v>0.16666666666666652</v>
      </c>
      <c r="AN15" s="1">
        <f t="shared" si="4"/>
        <v>8.3333333333333481E-2</v>
      </c>
      <c r="AO15" s="1">
        <f t="shared" si="4"/>
        <v>0</v>
      </c>
      <c r="AP15" s="1">
        <f t="shared" si="4"/>
        <v>-8.3333333333333481E-2</v>
      </c>
      <c r="AQ15" s="1">
        <f t="shared" si="1"/>
        <v>-0.16666666666666652</v>
      </c>
    </row>
    <row r="16" spans="1:43" x14ac:dyDescent="0.25">
      <c r="A16">
        <v>14</v>
      </c>
      <c r="B16" s="1">
        <f t="shared" si="2"/>
        <v>3.5</v>
      </c>
      <c r="C16" s="1">
        <f t="shared" si="2"/>
        <v>3.4166666666666665</v>
      </c>
      <c r="D16" s="1">
        <f t="shared" si="2"/>
        <v>3.3333333333333335</v>
      </c>
      <c r="E16" s="1">
        <f t="shared" si="2"/>
        <v>3.25</v>
      </c>
      <c r="F16" s="1">
        <f t="shared" si="2"/>
        <v>3.1666666666666665</v>
      </c>
      <c r="G16" s="1">
        <f t="shared" si="2"/>
        <v>3.0833333333333335</v>
      </c>
      <c r="H16" s="1">
        <f t="shared" si="2"/>
        <v>3</v>
      </c>
      <c r="I16" s="1">
        <f t="shared" si="2"/>
        <v>2.9166666666666665</v>
      </c>
      <c r="J16" s="1">
        <f t="shared" si="2"/>
        <v>2.8333333333333335</v>
      </c>
      <c r="K16" s="1">
        <f t="shared" si="2"/>
        <v>2.75</v>
      </c>
      <c r="L16" s="1">
        <f t="shared" si="2"/>
        <v>2.6666666666666665</v>
      </c>
      <c r="M16" s="1">
        <f t="shared" si="2"/>
        <v>2.5833333333333335</v>
      </c>
      <c r="N16" s="1">
        <f t="shared" si="2"/>
        <v>2.5</v>
      </c>
      <c r="O16" s="1">
        <f t="shared" si="2"/>
        <v>2.416666666666667</v>
      </c>
      <c r="P16" s="1">
        <f t="shared" si="2"/>
        <v>2.333333333333333</v>
      </c>
      <c r="Q16" s="1">
        <f t="shared" si="2"/>
        <v>2.25</v>
      </c>
      <c r="R16" s="1">
        <f t="shared" si="4"/>
        <v>2.166666666666667</v>
      </c>
      <c r="S16" s="1">
        <f t="shared" si="4"/>
        <v>2.083333333333333</v>
      </c>
      <c r="T16" s="1">
        <f t="shared" si="4"/>
        <v>2</v>
      </c>
      <c r="U16" s="1">
        <f t="shared" si="4"/>
        <v>1.9166666666666667</v>
      </c>
      <c r="V16" s="1">
        <f t="shared" si="4"/>
        <v>1.8333333333333333</v>
      </c>
      <c r="W16" s="1">
        <f t="shared" si="4"/>
        <v>1.75</v>
      </c>
      <c r="X16" s="1">
        <f t="shared" si="4"/>
        <v>1.6666666666666667</v>
      </c>
      <c r="Y16" s="1">
        <f t="shared" si="4"/>
        <v>1.5833333333333333</v>
      </c>
      <c r="Z16" s="1">
        <f t="shared" si="4"/>
        <v>1.5</v>
      </c>
      <c r="AA16" s="1">
        <f t="shared" si="4"/>
        <v>1.4166666666666665</v>
      </c>
      <c r="AB16" s="1">
        <f t="shared" si="4"/>
        <v>1.3333333333333335</v>
      </c>
      <c r="AC16" s="1">
        <f t="shared" si="4"/>
        <v>1.25</v>
      </c>
      <c r="AD16" s="1">
        <f t="shared" si="4"/>
        <v>1.1666666666666665</v>
      </c>
      <c r="AE16" s="1">
        <f t="shared" si="4"/>
        <v>1.0833333333333335</v>
      </c>
      <c r="AF16" s="1">
        <f t="shared" si="4"/>
        <v>1</v>
      </c>
      <c r="AG16" s="1">
        <f t="shared" si="4"/>
        <v>0.91666666666666641</v>
      </c>
      <c r="AH16" s="1">
        <f t="shared" si="4"/>
        <v>0.83333333333333359</v>
      </c>
      <c r="AI16" s="1">
        <f t="shared" si="4"/>
        <v>0.75</v>
      </c>
      <c r="AJ16" s="1">
        <f t="shared" si="4"/>
        <v>0.66666666666666652</v>
      </c>
      <c r="AK16" s="1">
        <f t="shared" si="4"/>
        <v>0.58333333333333348</v>
      </c>
      <c r="AL16" s="1">
        <f t="shared" si="4"/>
        <v>0.5</v>
      </c>
      <c r="AM16" s="1">
        <f t="shared" si="4"/>
        <v>0.41666666666666652</v>
      </c>
      <c r="AN16" s="1">
        <f t="shared" si="4"/>
        <v>0.33333333333333348</v>
      </c>
      <c r="AO16" s="1">
        <f t="shared" si="4"/>
        <v>0.25</v>
      </c>
      <c r="AP16" s="1">
        <f t="shared" si="4"/>
        <v>0.16666666666666652</v>
      </c>
      <c r="AQ16" s="1">
        <f t="shared" si="1"/>
        <v>8.3333333333333481E-2</v>
      </c>
    </row>
    <row r="17" spans="1:43" x14ac:dyDescent="0.25">
      <c r="A17">
        <v>15</v>
      </c>
      <c r="B17" s="1">
        <f t="shared" si="2"/>
        <v>3.75</v>
      </c>
      <c r="C17" s="1">
        <f t="shared" si="2"/>
        <v>3.6666666666666665</v>
      </c>
      <c r="D17" s="1">
        <f t="shared" si="2"/>
        <v>3.5833333333333335</v>
      </c>
      <c r="E17" s="1">
        <f t="shared" si="2"/>
        <v>3.5</v>
      </c>
      <c r="F17" s="1">
        <f t="shared" si="2"/>
        <v>3.4166666666666665</v>
      </c>
      <c r="G17" s="1">
        <f t="shared" si="2"/>
        <v>3.3333333333333335</v>
      </c>
      <c r="H17" s="1">
        <f t="shared" si="2"/>
        <v>3.25</v>
      </c>
      <c r="I17" s="1">
        <f t="shared" si="2"/>
        <v>3.1666666666666665</v>
      </c>
      <c r="J17" s="1">
        <f t="shared" si="2"/>
        <v>3.0833333333333335</v>
      </c>
      <c r="K17" s="1">
        <f t="shared" si="2"/>
        <v>3</v>
      </c>
      <c r="L17" s="1">
        <f t="shared" si="2"/>
        <v>2.9166666666666665</v>
      </c>
      <c r="M17" s="1">
        <f t="shared" si="2"/>
        <v>2.8333333333333335</v>
      </c>
      <c r="N17" s="1">
        <f t="shared" si="2"/>
        <v>2.75</v>
      </c>
      <c r="O17" s="1">
        <f t="shared" si="2"/>
        <v>2.666666666666667</v>
      </c>
      <c r="P17" s="1">
        <f t="shared" si="2"/>
        <v>2.583333333333333</v>
      </c>
      <c r="Q17" s="1">
        <f t="shared" si="2"/>
        <v>2.5</v>
      </c>
      <c r="R17" s="1">
        <f t="shared" si="4"/>
        <v>2.416666666666667</v>
      </c>
      <c r="S17" s="1">
        <f t="shared" si="4"/>
        <v>2.333333333333333</v>
      </c>
      <c r="T17" s="1">
        <f t="shared" si="4"/>
        <v>2.25</v>
      </c>
      <c r="U17" s="1">
        <f t="shared" si="4"/>
        <v>2.166666666666667</v>
      </c>
      <c r="V17" s="1">
        <f t="shared" si="4"/>
        <v>2.083333333333333</v>
      </c>
      <c r="W17" s="1">
        <f t="shared" si="4"/>
        <v>2</v>
      </c>
      <c r="X17" s="1">
        <f t="shared" si="4"/>
        <v>1.9166666666666667</v>
      </c>
      <c r="Y17" s="1">
        <f t="shared" si="4"/>
        <v>1.8333333333333333</v>
      </c>
      <c r="Z17" s="1">
        <f t="shared" si="4"/>
        <v>1.75</v>
      </c>
      <c r="AA17" s="1">
        <f t="shared" si="4"/>
        <v>1.6666666666666665</v>
      </c>
      <c r="AB17" s="1">
        <f t="shared" si="4"/>
        <v>1.5833333333333335</v>
      </c>
      <c r="AC17" s="1">
        <f t="shared" si="4"/>
        <v>1.5</v>
      </c>
      <c r="AD17" s="1">
        <f t="shared" si="4"/>
        <v>1.4166666666666665</v>
      </c>
      <c r="AE17" s="1">
        <f t="shared" si="4"/>
        <v>1.3333333333333335</v>
      </c>
      <c r="AF17" s="1">
        <f t="shared" si="4"/>
        <v>1.25</v>
      </c>
      <c r="AG17" s="1">
        <f t="shared" si="4"/>
        <v>1.1666666666666665</v>
      </c>
      <c r="AH17" s="1">
        <f t="shared" si="4"/>
        <v>1.0833333333333335</v>
      </c>
      <c r="AI17" s="1">
        <f t="shared" si="4"/>
        <v>1</v>
      </c>
      <c r="AJ17" s="1">
        <f t="shared" si="4"/>
        <v>0.91666666666666641</v>
      </c>
      <c r="AK17" s="1">
        <f t="shared" si="4"/>
        <v>0.83333333333333359</v>
      </c>
      <c r="AL17" s="1">
        <f t="shared" si="4"/>
        <v>0.75</v>
      </c>
      <c r="AM17" s="1">
        <f t="shared" si="4"/>
        <v>0.66666666666666652</v>
      </c>
      <c r="AN17" s="1">
        <f t="shared" si="4"/>
        <v>0.58333333333333348</v>
      </c>
      <c r="AO17" s="1">
        <f t="shared" si="4"/>
        <v>0.5</v>
      </c>
      <c r="AP17" s="1">
        <f t="shared" si="4"/>
        <v>0.41666666666666652</v>
      </c>
      <c r="AQ17" s="1">
        <f t="shared" si="1"/>
        <v>0.33333333333333348</v>
      </c>
    </row>
    <row r="18" spans="1:43" x14ac:dyDescent="0.25">
      <c r="A18">
        <v>16</v>
      </c>
      <c r="B18" s="1">
        <f t="shared" si="2"/>
        <v>4</v>
      </c>
      <c r="C18" s="1">
        <f t="shared" si="2"/>
        <v>3.9166666666666665</v>
      </c>
      <c r="D18" s="1">
        <f t="shared" si="2"/>
        <v>3.8333333333333335</v>
      </c>
      <c r="E18" s="1">
        <f t="shared" si="2"/>
        <v>3.75</v>
      </c>
      <c r="F18" s="1">
        <f t="shared" si="2"/>
        <v>3.6666666666666665</v>
      </c>
      <c r="G18" s="1">
        <f t="shared" si="2"/>
        <v>3.5833333333333335</v>
      </c>
      <c r="H18" s="1">
        <f t="shared" si="2"/>
        <v>3.5</v>
      </c>
      <c r="I18" s="1">
        <f t="shared" si="2"/>
        <v>3.4166666666666665</v>
      </c>
      <c r="J18" s="1">
        <f t="shared" si="2"/>
        <v>3.3333333333333335</v>
      </c>
      <c r="K18" s="1">
        <f t="shared" si="2"/>
        <v>3.25</v>
      </c>
      <c r="L18" s="1">
        <f t="shared" si="2"/>
        <v>3.1666666666666665</v>
      </c>
      <c r="M18" s="1">
        <f t="shared" si="2"/>
        <v>3.0833333333333335</v>
      </c>
      <c r="N18" s="1">
        <f t="shared" si="2"/>
        <v>3</v>
      </c>
      <c r="O18" s="1">
        <f t="shared" si="2"/>
        <v>2.916666666666667</v>
      </c>
      <c r="P18" s="1">
        <f t="shared" si="2"/>
        <v>2.833333333333333</v>
      </c>
      <c r="Q18" s="1">
        <f t="shared" si="2"/>
        <v>2.75</v>
      </c>
      <c r="R18" s="1">
        <f t="shared" si="4"/>
        <v>2.666666666666667</v>
      </c>
      <c r="S18" s="1">
        <f t="shared" si="4"/>
        <v>2.583333333333333</v>
      </c>
      <c r="T18" s="1">
        <f t="shared" si="4"/>
        <v>2.5</v>
      </c>
      <c r="U18" s="1">
        <f t="shared" si="4"/>
        <v>2.416666666666667</v>
      </c>
      <c r="V18" s="1">
        <f t="shared" si="4"/>
        <v>2.333333333333333</v>
      </c>
      <c r="W18" s="1">
        <f t="shared" si="4"/>
        <v>2.25</v>
      </c>
      <c r="X18" s="1">
        <f t="shared" si="4"/>
        <v>2.166666666666667</v>
      </c>
      <c r="Y18" s="1">
        <f t="shared" si="4"/>
        <v>2.083333333333333</v>
      </c>
      <c r="Z18" s="1">
        <f t="shared" si="4"/>
        <v>2</v>
      </c>
      <c r="AA18" s="1">
        <f t="shared" si="4"/>
        <v>1.9166666666666665</v>
      </c>
      <c r="AB18" s="1">
        <f t="shared" si="4"/>
        <v>1.8333333333333335</v>
      </c>
      <c r="AC18" s="1">
        <f t="shared" si="4"/>
        <v>1.75</v>
      </c>
      <c r="AD18" s="1">
        <f t="shared" si="4"/>
        <v>1.6666666666666665</v>
      </c>
      <c r="AE18" s="1">
        <f t="shared" si="4"/>
        <v>1.5833333333333335</v>
      </c>
      <c r="AF18" s="1">
        <f t="shared" si="4"/>
        <v>1.5</v>
      </c>
      <c r="AG18" s="1">
        <f t="shared" si="4"/>
        <v>1.4166666666666665</v>
      </c>
      <c r="AH18" s="1">
        <f t="shared" si="4"/>
        <v>1.3333333333333335</v>
      </c>
      <c r="AI18" s="1">
        <f t="shared" si="4"/>
        <v>1.25</v>
      </c>
      <c r="AJ18" s="1">
        <f t="shared" si="4"/>
        <v>1.1666666666666665</v>
      </c>
      <c r="AK18" s="1">
        <f t="shared" si="4"/>
        <v>1.0833333333333335</v>
      </c>
      <c r="AL18" s="1">
        <f t="shared" si="4"/>
        <v>1</v>
      </c>
      <c r="AM18" s="1">
        <f t="shared" si="4"/>
        <v>0.91666666666666641</v>
      </c>
      <c r="AN18" s="1">
        <f t="shared" si="4"/>
        <v>0.83333333333333359</v>
      </c>
      <c r="AO18" s="1">
        <f t="shared" si="4"/>
        <v>0.75</v>
      </c>
      <c r="AP18" s="1">
        <f t="shared" si="4"/>
        <v>0.66666666666666652</v>
      </c>
      <c r="AQ18" s="1">
        <f t="shared" si="1"/>
        <v>0.58333333333333348</v>
      </c>
    </row>
    <row r="19" spans="1:43" x14ac:dyDescent="0.25">
      <c r="A19">
        <v>17</v>
      </c>
      <c r="B19" s="1">
        <f t="shared" si="2"/>
        <v>4.25</v>
      </c>
      <c r="C19" s="1">
        <f t="shared" si="2"/>
        <v>4.166666666666667</v>
      </c>
      <c r="D19" s="1">
        <f t="shared" si="2"/>
        <v>4.083333333333333</v>
      </c>
      <c r="E19" s="1">
        <f t="shared" si="2"/>
        <v>4</v>
      </c>
      <c r="F19" s="1">
        <f t="shared" si="2"/>
        <v>3.9166666666666665</v>
      </c>
      <c r="G19" s="1">
        <f t="shared" si="2"/>
        <v>3.8333333333333335</v>
      </c>
      <c r="H19" s="1">
        <f t="shared" si="2"/>
        <v>3.75</v>
      </c>
      <c r="I19" s="1">
        <f t="shared" si="2"/>
        <v>3.6666666666666665</v>
      </c>
      <c r="J19" s="1">
        <f t="shared" si="2"/>
        <v>3.5833333333333335</v>
      </c>
      <c r="K19" s="1">
        <f t="shared" si="2"/>
        <v>3.5</v>
      </c>
      <c r="L19" s="1">
        <f t="shared" si="2"/>
        <v>3.4166666666666665</v>
      </c>
      <c r="M19" s="1">
        <f t="shared" si="2"/>
        <v>3.3333333333333335</v>
      </c>
      <c r="N19" s="1">
        <f t="shared" si="2"/>
        <v>3.25</v>
      </c>
      <c r="O19" s="1">
        <f t="shared" si="2"/>
        <v>3.166666666666667</v>
      </c>
      <c r="P19" s="1">
        <f t="shared" si="2"/>
        <v>3.083333333333333</v>
      </c>
      <c r="Q19" s="1">
        <f t="shared" si="2"/>
        <v>3</v>
      </c>
      <c r="R19" s="1">
        <f t="shared" si="4"/>
        <v>2.916666666666667</v>
      </c>
      <c r="S19" s="1">
        <f t="shared" si="4"/>
        <v>2.833333333333333</v>
      </c>
      <c r="T19" s="1">
        <f t="shared" si="4"/>
        <v>2.75</v>
      </c>
      <c r="U19" s="1">
        <f t="shared" si="4"/>
        <v>2.666666666666667</v>
      </c>
      <c r="V19" s="1">
        <f t="shared" si="4"/>
        <v>2.583333333333333</v>
      </c>
      <c r="W19" s="1">
        <f t="shared" si="4"/>
        <v>2.5</v>
      </c>
      <c r="X19" s="1">
        <f t="shared" si="4"/>
        <v>2.416666666666667</v>
      </c>
      <c r="Y19" s="1">
        <f t="shared" si="4"/>
        <v>2.333333333333333</v>
      </c>
      <c r="Z19" s="1">
        <f t="shared" si="4"/>
        <v>2.25</v>
      </c>
      <c r="AA19" s="1">
        <f t="shared" si="4"/>
        <v>2.1666666666666665</v>
      </c>
      <c r="AB19" s="1">
        <f t="shared" si="4"/>
        <v>2.0833333333333335</v>
      </c>
      <c r="AC19" s="1">
        <f t="shared" si="4"/>
        <v>2</v>
      </c>
      <c r="AD19" s="1">
        <f t="shared" si="4"/>
        <v>1.9166666666666665</v>
      </c>
      <c r="AE19" s="1">
        <f t="shared" si="4"/>
        <v>1.8333333333333335</v>
      </c>
      <c r="AF19" s="1">
        <f t="shared" si="4"/>
        <v>1.75</v>
      </c>
      <c r="AG19" s="1">
        <f t="shared" si="4"/>
        <v>1.6666666666666665</v>
      </c>
      <c r="AH19" s="1">
        <f t="shared" si="4"/>
        <v>1.5833333333333335</v>
      </c>
      <c r="AI19" s="1">
        <f t="shared" si="4"/>
        <v>1.5</v>
      </c>
      <c r="AJ19" s="1">
        <f t="shared" si="4"/>
        <v>1.4166666666666665</v>
      </c>
      <c r="AK19" s="1">
        <f t="shared" si="4"/>
        <v>1.3333333333333335</v>
      </c>
      <c r="AL19" s="1">
        <f t="shared" si="4"/>
        <v>1.25</v>
      </c>
      <c r="AM19" s="1">
        <f t="shared" si="4"/>
        <v>1.1666666666666665</v>
      </c>
      <c r="AN19" s="1">
        <f t="shared" si="4"/>
        <v>1.0833333333333335</v>
      </c>
      <c r="AO19" s="1">
        <f t="shared" si="4"/>
        <v>1</v>
      </c>
      <c r="AP19" s="1">
        <f t="shared" si="4"/>
        <v>0.91666666666666641</v>
      </c>
      <c r="AQ19" s="1">
        <f t="shared" si="1"/>
        <v>0.83333333333333359</v>
      </c>
    </row>
    <row r="20" spans="1:43" x14ac:dyDescent="0.25">
      <c r="A20">
        <v>18</v>
      </c>
      <c r="B20" s="1">
        <f t="shared" si="2"/>
        <v>4.5</v>
      </c>
      <c r="C20" s="1">
        <f t="shared" si="2"/>
        <v>4.416666666666667</v>
      </c>
      <c r="D20" s="1">
        <f t="shared" si="2"/>
        <v>4.333333333333333</v>
      </c>
      <c r="E20" s="1">
        <f t="shared" si="2"/>
        <v>4.25</v>
      </c>
      <c r="F20" s="1">
        <f t="shared" si="2"/>
        <v>4.166666666666667</v>
      </c>
      <c r="G20" s="1">
        <f t="shared" si="2"/>
        <v>4.083333333333333</v>
      </c>
      <c r="H20" s="1">
        <f t="shared" si="2"/>
        <v>4</v>
      </c>
      <c r="I20" s="1">
        <f t="shared" si="2"/>
        <v>3.9166666666666665</v>
      </c>
      <c r="J20" s="1">
        <f t="shared" si="2"/>
        <v>3.8333333333333335</v>
      </c>
      <c r="K20" s="1">
        <f t="shared" si="2"/>
        <v>3.75</v>
      </c>
      <c r="L20" s="1">
        <f t="shared" si="2"/>
        <v>3.6666666666666665</v>
      </c>
      <c r="M20" s="1">
        <f t="shared" si="2"/>
        <v>3.5833333333333335</v>
      </c>
      <c r="N20" s="1">
        <f t="shared" si="2"/>
        <v>3.5</v>
      </c>
      <c r="O20" s="1">
        <f t="shared" si="2"/>
        <v>3.416666666666667</v>
      </c>
      <c r="P20" s="1">
        <f t="shared" si="2"/>
        <v>3.333333333333333</v>
      </c>
      <c r="Q20" s="1">
        <f t="shared" si="2"/>
        <v>3.25</v>
      </c>
      <c r="R20" s="1">
        <f t="shared" si="4"/>
        <v>3.166666666666667</v>
      </c>
      <c r="S20" s="1">
        <f t="shared" si="4"/>
        <v>3.083333333333333</v>
      </c>
      <c r="T20" s="1">
        <f t="shared" si="4"/>
        <v>3</v>
      </c>
      <c r="U20" s="1">
        <f t="shared" si="4"/>
        <v>2.916666666666667</v>
      </c>
      <c r="V20" s="1">
        <f t="shared" si="4"/>
        <v>2.833333333333333</v>
      </c>
      <c r="W20" s="1">
        <f t="shared" ref="W20:AP20" si="5">($A20-W$2/3)*10/40</f>
        <v>2.75</v>
      </c>
      <c r="X20" s="1">
        <f t="shared" si="5"/>
        <v>2.666666666666667</v>
      </c>
      <c r="Y20" s="1">
        <f t="shared" si="5"/>
        <v>2.583333333333333</v>
      </c>
      <c r="Z20" s="1">
        <f t="shared" si="5"/>
        <v>2.5</v>
      </c>
      <c r="AA20" s="1">
        <f t="shared" si="5"/>
        <v>2.4166666666666665</v>
      </c>
      <c r="AB20" s="1">
        <f t="shared" si="5"/>
        <v>2.3333333333333335</v>
      </c>
      <c r="AC20" s="1">
        <f t="shared" si="5"/>
        <v>2.25</v>
      </c>
      <c r="AD20" s="1">
        <f t="shared" si="5"/>
        <v>2.1666666666666665</v>
      </c>
      <c r="AE20" s="1">
        <f t="shared" si="5"/>
        <v>2.0833333333333335</v>
      </c>
      <c r="AF20" s="1">
        <f t="shared" si="5"/>
        <v>2</v>
      </c>
      <c r="AG20" s="1">
        <f t="shared" si="5"/>
        <v>1.9166666666666665</v>
      </c>
      <c r="AH20" s="1">
        <f t="shared" si="5"/>
        <v>1.8333333333333335</v>
      </c>
      <c r="AI20" s="1">
        <f t="shared" si="5"/>
        <v>1.75</v>
      </c>
      <c r="AJ20" s="1">
        <f t="shared" si="5"/>
        <v>1.6666666666666665</v>
      </c>
      <c r="AK20" s="1">
        <f t="shared" si="5"/>
        <v>1.5833333333333335</v>
      </c>
      <c r="AL20" s="1">
        <f t="shared" si="5"/>
        <v>1.5</v>
      </c>
      <c r="AM20" s="1">
        <f t="shared" si="5"/>
        <v>1.4166666666666665</v>
      </c>
      <c r="AN20" s="1">
        <f t="shared" si="5"/>
        <v>1.3333333333333335</v>
      </c>
      <c r="AO20" s="1">
        <f t="shared" si="5"/>
        <v>1.25</v>
      </c>
      <c r="AP20" s="1">
        <f t="shared" si="5"/>
        <v>1.1666666666666665</v>
      </c>
      <c r="AQ20" s="1">
        <f t="shared" si="1"/>
        <v>1.0833333333333335</v>
      </c>
    </row>
    <row r="21" spans="1:43" x14ac:dyDescent="0.25">
      <c r="A21">
        <v>19</v>
      </c>
      <c r="B21" s="1">
        <f t="shared" si="2"/>
        <v>4.75</v>
      </c>
      <c r="C21" s="1">
        <f t="shared" si="2"/>
        <v>4.666666666666667</v>
      </c>
      <c r="D21" s="1">
        <f t="shared" si="2"/>
        <v>4.583333333333333</v>
      </c>
      <c r="E21" s="1">
        <f t="shared" si="2"/>
        <v>4.5</v>
      </c>
      <c r="F21" s="1">
        <f t="shared" si="2"/>
        <v>4.416666666666667</v>
      </c>
      <c r="G21" s="1">
        <f t="shared" si="2"/>
        <v>4.333333333333333</v>
      </c>
      <c r="H21" s="1">
        <f t="shared" si="2"/>
        <v>4.25</v>
      </c>
      <c r="I21" s="1">
        <f t="shared" si="2"/>
        <v>4.166666666666667</v>
      </c>
      <c r="J21" s="1">
        <f t="shared" si="2"/>
        <v>4.083333333333333</v>
      </c>
      <c r="K21" s="1">
        <f t="shared" si="2"/>
        <v>4</v>
      </c>
      <c r="L21" s="1">
        <f t="shared" si="2"/>
        <v>3.9166666666666665</v>
      </c>
      <c r="M21" s="1">
        <f t="shared" si="2"/>
        <v>3.8333333333333335</v>
      </c>
      <c r="N21" s="1">
        <f t="shared" si="2"/>
        <v>3.75</v>
      </c>
      <c r="O21" s="1">
        <f t="shared" si="2"/>
        <v>3.666666666666667</v>
      </c>
      <c r="P21" s="1">
        <f t="shared" si="2"/>
        <v>3.583333333333333</v>
      </c>
      <c r="Q21" s="1">
        <f t="shared" si="2"/>
        <v>3.5</v>
      </c>
      <c r="R21" s="1">
        <f t="shared" ref="R21:AP31" si="6">($A21-R$2/3)*10/40</f>
        <v>3.416666666666667</v>
      </c>
      <c r="S21" s="1">
        <f t="shared" si="6"/>
        <v>3.333333333333333</v>
      </c>
      <c r="T21" s="1">
        <f t="shared" si="6"/>
        <v>3.25</v>
      </c>
      <c r="U21" s="1">
        <f t="shared" si="6"/>
        <v>3.166666666666667</v>
      </c>
      <c r="V21" s="1">
        <f t="shared" si="6"/>
        <v>3.083333333333333</v>
      </c>
      <c r="W21" s="1">
        <f t="shared" si="6"/>
        <v>3</v>
      </c>
      <c r="X21" s="1">
        <f t="shared" si="6"/>
        <v>2.916666666666667</v>
      </c>
      <c r="Y21" s="1">
        <f t="shared" si="6"/>
        <v>2.833333333333333</v>
      </c>
      <c r="Z21" s="1">
        <f t="shared" si="6"/>
        <v>2.75</v>
      </c>
      <c r="AA21" s="1">
        <f t="shared" si="6"/>
        <v>2.6666666666666665</v>
      </c>
      <c r="AB21" s="1">
        <f t="shared" si="6"/>
        <v>2.5833333333333335</v>
      </c>
      <c r="AC21" s="1">
        <f t="shared" si="6"/>
        <v>2.5</v>
      </c>
      <c r="AD21" s="1">
        <f t="shared" si="6"/>
        <v>2.4166666666666665</v>
      </c>
      <c r="AE21" s="1">
        <f t="shared" si="6"/>
        <v>2.3333333333333335</v>
      </c>
      <c r="AF21" s="1">
        <f t="shared" si="6"/>
        <v>2.25</v>
      </c>
      <c r="AG21" s="1">
        <f t="shared" si="6"/>
        <v>2.1666666666666665</v>
      </c>
      <c r="AH21" s="1">
        <f t="shared" si="6"/>
        <v>2.0833333333333335</v>
      </c>
      <c r="AI21" s="1">
        <f t="shared" si="6"/>
        <v>2</v>
      </c>
      <c r="AJ21" s="1">
        <f t="shared" si="6"/>
        <v>1.9166666666666665</v>
      </c>
      <c r="AK21" s="1">
        <f t="shared" si="6"/>
        <v>1.8333333333333335</v>
      </c>
      <c r="AL21" s="1">
        <f t="shared" si="6"/>
        <v>1.75</v>
      </c>
      <c r="AM21" s="1">
        <f t="shared" si="6"/>
        <v>1.6666666666666665</v>
      </c>
      <c r="AN21" s="1">
        <f t="shared" si="6"/>
        <v>1.5833333333333335</v>
      </c>
      <c r="AO21" s="1">
        <f t="shared" si="6"/>
        <v>1.5</v>
      </c>
      <c r="AP21" s="1">
        <f t="shared" si="6"/>
        <v>1.4166666666666665</v>
      </c>
      <c r="AQ21" s="1">
        <f t="shared" si="1"/>
        <v>1.3333333333333335</v>
      </c>
    </row>
    <row r="22" spans="1:43" x14ac:dyDescent="0.25">
      <c r="A22">
        <v>20</v>
      </c>
      <c r="B22" s="1">
        <f t="shared" si="2"/>
        <v>5</v>
      </c>
      <c r="C22" s="1">
        <f t="shared" si="2"/>
        <v>4.916666666666667</v>
      </c>
      <c r="D22" s="1">
        <f t="shared" si="2"/>
        <v>4.833333333333333</v>
      </c>
      <c r="E22" s="1">
        <f t="shared" si="2"/>
        <v>4.75</v>
      </c>
      <c r="F22" s="1">
        <f t="shared" si="2"/>
        <v>4.666666666666667</v>
      </c>
      <c r="G22" s="1">
        <f t="shared" si="2"/>
        <v>4.583333333333333</v>
      </c>
      <c r="H22" s="1">
        <f t="shared" si="2"/>
        <v>4.5</v>
      </c>
      <c r="I22" s="1">
        <f t="shared" si="2"/>
        <v>4.416666666666667</v>
      </c>
      <c r="J22" s="1">
        <f t="shared" si="2"/>
        <v>4.333333333333333</v>
      </c>
      <c r="K22" s="1">
        <f t="shared" si="2"/>
        <v>4.25</v>
      </c>
      <c r="L22" s="1">
        <f t="shared" si="2"/>
        <v>4.166666666666667</v>
      </c>
      <c r="M22" s="1">
        <f t="shared" si="2"/>
        <v>4.083333333333333</v>
      </c>
      <c r="N22" s="1">
        <f t="shared" si="2"/>
        <v>4</v>
      </c>
      <c r="O22" s="1">
        <f t="shared" si="2"/>
        <v>3.916666666666667</v>
      </c>
      <c r="P22" s="1">
        <f t="shared" si="2"/>
        <v>3.833333333333333</v>
      </c>
      <c r="Q22" s="1">
        <f t="shared" si="2"/>
        <v>3.75</v>
      </c>
      <c r="R22" s="1">
        <f t="shared" si="6"/>
        <v>3.666666666666667</v>
      </c>
      <c r="S22" s="1">
        <f t="shared" si="6"/>
        <v>3.583333333333333</v>
      </c>
      <c r="T22" s="1">
        <f t="shared" si="6"/>
        <v>3.5</v>
      </c>
      <c r="U22" s="1">
        <f t="shared" si="6"/>
        <v>3.416666666666667</v>
      </c>
      <c r="V22" s="1">
        <f t="shared" si="6"/>
        <v>3.333333333333333</v>
      </c>
      <c r="W22" s="1">
        <f t="shared" si="6"/>
        <v>3.25</v>
      </c>
      <c r="X22" s="1">
        <f t="shared" si="6"/>
        <v>3.166666666666667</v>
      </c>
      <c r="Y22" s="1">
        <f t="shared" si="6"/>
        <v>3.083333333333333</v>
      </c>
      <c r="Z22" s="1">
        <f t="shared" si="6"/>
        <v>3</v>
      </c>
      <c r="AA22" s="1">
        <f t="shared" si="6"/>
        <v>2.9166666666666665</v>
      </c>
      <c r="AB22" s="1">
        <f t="shared" si="6"/>
        <v>2.8333333333333335</v>
      </c>
      <c r="AC22" s="1">
        <f t="shared" si="6"/>
        <v>2.75</v>
      </c>
      <c r="AD22" s="1">
        <f t="shared" si="6"/>
        <v>2.6666666666666665</v>
      </c>
      <c r="AE22" s="1">
        <f t="shared" si="6"/>
        <v>2.5833333333333335</v>
      </c>
      <c r="AF22" s="1">
        <f t="shared" si="6"/>
        <v>2.5</v>
      </c>
      <c r="AG22" s="1">
        <f t="shared" si="6"/>
        <v>2.4166666666666665</v>
      </c>
      <c r="AH22" s="1">
        <f t="shared" si="6"/>
        <v>2.3333333333333335</v>
      </c>
      <c r="AI22" s="1">
        <f t="shared" si="6"/>
        <v>2.25</v>
      </c>
      <c r="AJ22" s="1">
        <f t="shared" si="6"/>
        <v>2.1666666666666665</v>
      </c>
      <c r="AK22" s="1">
        <f t="shared" si="6"/>
        <v>2.0833333333333335</v>
      </c>
      <c r="AL22" s="1">
        <f t="shared" si="6"/>
        <v>2</v>
      </c>
      <c r="AM22" s="1">
        <f t="shared" si="6"/>
        <v>1.9166666666666665</v>
      </c>
      <c r="AN22" s="1">
        <f t="shared" si="6"/>
        <v>1.8333333333333335</v>
      </c>
      <c r="AO22" s="1">
        <f t="shared" si="6"/>
        <v>1.75</v>
      </c>
      <c r="AP22" s="1">
        <f t="shared" si="6"/>
        <v>1.6666666666666665</v>
      </c>
      <c r="AQ22" s="1">
        <f t="shared" si="1"/>
        <v>1.5833333333333335</v>
      </c>
    </row>
    <row r="23" spans="1:43" x14ac:dyDescent="0.25">
      <c r="A23">
        <v>21</v>
      </c>
      <c r="B23" s="1">
        <f t="shared" si="2"/>
        <v>5.25</v>
      </c>
      <c r="C23" s="1">
        <f t="shared" si="2"/>
        <v>5.166666666666667</v>
      </c>
      <c r="D23" s="1">
        <f t="shared" si="2"/>
        <v>5.083333333333333</v>
      </c>
      <c r="E23" s="1">
        <f t="shared" si="2"/>
        <v>5</v>
      </c>
      <c r="F23" s="1">
        <f t="shared" si="2"/>
        <v>4.916666666666667</v>
      </c>
      <c r="G23" s="1">
        <f t="shared" si="2"/>
        <v>4.833333333333333</v>
      </c>
      <c r="H23" s="1">
        <f t="shared" si="2"/>
        <v>4.75</v>
      </c>
      <c r="I23" s="1">
        <f t="shared" si="2"/>
        <v>4.666666666666667</v>
      </c>
      <c r="J23" s="1">
        <f t="shared" si="2"/>
        <v>4.583333333333333</v>
      </c>
      <c r="K23" s="1">
        <f t="shared" si="2"/>
        <v>4.5</v>
      </c>
      <c r="L23" s="1">
        <f t="shared" si="2"/>
        <v>4.416666666666667</v>
      </c>
      <c r="M23" s="1">
        <f t="shared" si="2"/>
        <v>4.333333333333333</v>
      </c>
      <c r="N23" s="1">
        <f t="shared" si="2"/>
        <v>4.25</v>
      </c>
      <c r="O23" s="1">
        <f t="shared" si="2"/>
        <v>4.166666666666667</v>
      </c>
      <c r="P23" s="1">
        <f t="shared" si="2"/>
        <v>4.083333333333333</v>
      </c>
      <c r="Q23" s="1">
        <f t="shared" si="2"/>
        <v>4</v>
      </c>
      <c r="R23" s="1">
        <f t="shared" si="6"/>
        <v>3.916666666666667</v>
      </c>
      <c r="S23" s="1">
        <f t="shared" si="6"/>
        <v>3.833333333333333</v>
      </c>
      <c r="T23" s="1">
        <f t="shared" si="6"/>
        <v>3.75</v>
      </c>
      <c r="U23" s="1">
        <f t="shared" si="6"/>
        <v>3.666666666666667</v>
      </c>
      <c r="V23" s="1">
        <f t="shared" si="6"/>
        <v>3.583333333333333</v>
      </c>
      <c r="W23" s="1">
        <f t="shared" si="6"/>
        <v>3.5</v>
      </c>
      <c r="X23" s="1">
        <f t="shared" si="6"/>
        <v>3.416666666666667</v>
      </c>
      <c r="Y23" s="1">
        <f t="shared" si="6"/>
        <v>3.333333333333333</v>
      </c>
      <c r="Z23" s="1">
        <f t="shared" si="6"/>
        <v>3.25</v>
      </c>
      <c r="AA23" s="1">
        <f t="shared" si="6"/>
        <v>3.1666666666666665</v>
      </c>
      <c r="AB23" s="1">
        <f t="shared" si="6"/>
        <v>3.0833333333333335</v>
      </c>
      <c r="AC23" s="1">
        <f t="shared" si="6"/>
        <v>3</v>
      </c>
      <c r="AD23" s="1">
        <f t="shared" si="6"/>
        <v>2.9166666666666665</v>
      </c>
      <c r="AE23" s="1">
        <f t="shared" si="6"/>
        <v>2.8333333333333335</v>
      </c>
      <c r="AF23" s="1">
        <f t="shared" si="6"/>
        <v>2.75</v>
      </c>
      <c r="AG23" s="1">
        <f t="shared" si="6"/>
        <v>2.6666666666666665</v>
      </c>
      <c r="AH23" s="1">
        <f t="shared" si="6"/>
        <v>2.5833333333333335</v>
      </c>
      <c r="AI23" s="1">
        <f t="shared" si="6"/>
        <v>2.5</v>
      </c>
      <c r="AJ23" s="1">
        <f t="shared" si="6"/>
        <v>2.4166666666666665</v>
      </c>
      <c r="AK23" s="1">
        <f t="shared" si="6"/>
        <v>2.3333333333333335</v>
      </c>
      <c r="AL23" s="1">
        <f t="shared" si="6"/>
        <v>2.25</v>
      </c>
      <c r="AM23" s="1">
        <f t="shared" si="6"/>
        <v>2.1666666666666665</v>
      </c>
      <c r="AN23" s="1">
        <f t="shared" si="6"/>
        <v>2.0833333333333335</v>
      </c>
      <c r="AO23" s="1">
        <f t="shared" si="6"/>
        <v>2</v>
      </c>
      <c r="AP23" s="1">
        <f t="shared" si="6"/>
        <v>1.9166666666666665</v>
      </c>
      <c r="AQ23" s="1">
        <f t="shared" si="1"/>
        <v>1.8333333333333335</v>
      </c>
    </row>
    <row r="24" spans="1:43" x14ac:dyDescent="0.25">
      <c r="A24">
        <v>22</v>
      </c>
      <c r="B24" s="1">
        <f t="shared" si="2"/>
        <v>5.5</v>
      </c>
      <c r="C24" s="1">
        <f t="shared" si="2"/>
        <v>5.416666666666667</v>
      </c>
      <c r="D24" s="1">
        <f t="shared" si="2"/>
        <v>5.333333333333333</v>
      </c>
      <c r="E24" s="1">
        <f t="shared" si="2"/>
        <v>5.25</v>
      </c>
      <c r="F24" s="1">
        <f t="shared" si="2"/>
        <v>5.166666666666667</v>
      </c>
      <c r="G24" s="1">
        <f t="shared" si="2"/>
        <v>5.083333333333333</v>
      </c>
      <c r="H24" s="1">
        <f t="shared" si="2"/>
        <v>5</v>
      </c>
      <c r="I24" s="1">
        <f t="shared" si="2"/>
        <v>4.916666666666667</v>
      </c>
      <c r="J24" s="1">
        <f t="shared" si="2"/>
        <v>4.833333333333333</v>
      </c>
      <c r="K24" s="1">
        <f t="shared" si="2"/>
        <v>4.75</v>
      </c>
      <c r="L24" s="1">
        <f t="shared" ref="L24:Q24" si="7">($A24-L$2/3)*10/40</f>
        <v>4.666666666666667</v>
      </c>
      <c r="M24" s="1">
        <f t="shared" si="7"/>
        <v>4.583333333333333</v>
      </c>
      <c r="N24" s="1">
        <f t="shared" si="7"/>
        <v>4.5</v>
      </c>
      <c r="O24" s="1">
        <f t="shared" si="7"/>
        <v>4.416666666666667</v>
      </c>
      <c r="P24" s="1">
        <f t="shared" si="7"/>
        <v>4.333333333333333</v>
      </c>
      <c r="Q24" s="1">
        <f t="shared" si="7"/>
        <v>4.25</v>
      </c>
      <c r="R24" s="1">
        <f t="shared" si="6"/>
        <v>4.166666666666667</v>
      </c>
      <c r="S24" s="1">
        <f t="shared" si="6"/>
        <v>4.083333333333333</v>
      </c>
      <c r="T24" s="1">
        <f t="shared" si="6"/>
        <v>4</v>
      </c>
      <c r="U24" s="1">
        <f t="shared" si="6"/>
        <v>3.916666666666667</v>
      </c>
      <c r="V24" s="1">
        <f t="shared" si="6"/>
        <v>3.833333333333333</v>
      </c>
      <c r="W24" s="1">
        <f t="shared" si="6"/>
        <v>3.75</v>
      </c>
      <c r="X24" s="1">
        <f t="shared" si="6"/>
        <v>3.666666666666667</v>
      </c>
      <c r="Y24" s="1">
        <f t="shared" si="6"/>
        <v>3.583333333333333</v>
      </c>
      <c r="Z24" s="1">
        <f t="shared" si="6"/>
        <v>3.5</v>
      </c>
      <c r="AA24" s="1">
        <f t="shared" si="6"/>
        <v>3.4166666666666665</v>
      </c>
      <c r="AB24" s="1">
        <f t="shared" si="6"/>
        <v>3.3333333333333335</v>
      </c>
      <c r="AC24" s="1">
        <f t="shared" si="6"/>
        <v>3.25</v>
      </c>
      <c r="AD24" s="1">
        <f t="shared" si="6"/>
        <v>3.1666666666666665</v>
      </c>
      <c r="AE24" s="1">
        <f t="shared" si="6"/>
        <v>3.0833333333333335</v>
      </c>
      <c r="AF24" s="1">
        <f t="shared" si="6"/>
        <v>3</v>
      </c>
      <c r="AG24" s="1">
        <f t="shared" si="6"/>
        <v>2.9166666666666665</v>
      </c>
      <c r="AH24" s="1">
        <f t="shared" si="6"/>
        <v>2.8333333333333335</v>
      </c>
      <c r="AI24" s="1">
        <f t="shared" si="6"/>
        <v>2.75</v>
      </c>
      <c r="AJ24" s="1">
        <f t="shared" si="6"/>
        <v>2.6666666666666665</v>
      </c>
      <c r="AK24" s="1">
        <f t="shared" si="6"/>
        <v>2.5833333333333335</v>
      </c>
      <c r="AL24" s="1">
        <f t="shared" si="6"/>
        <v>2.5</v>
      </c>
      <c r="AM24" s="1">
        <f t="shared" si="6"/>
        <v>2.4166666666666665</v>
      </c>
      <c r="AN24" s="1">
        <f t="shared" si="6"/>
        <v>2.3333333333333335</v>
      </c>
      <c r="AO24" s="1">
        <f t="shared" si="6"/>
        <v>2.25</v>
      </c>
      <c r="AP24" s="1">
        <f t="shared" si="6"/>
        <v>2.1666666666666665</v>
      </c>
      <c r="AQ24" s="1">
        <f t="shared" si="1"/>
        <v>2.0833333333333335</v>
      </c>
    </row>
    <row r="25" spans="1:43" x14ac:dyDescent="0.25">
      <c r="A25">
        <v>23</v>
      </c>
      <c r="B25" s="1">
        <f t="shared" ref="B25:Q40" si="8">($A25-B$2/3)*10/40</f>
        <v>5.75</v>
      </c>
      <c r="C25" s="1">
        <f t="shared" si="8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8"/>
        <v>4.916666666666667</v>
      </c>
      <c r="M25" s="1">
        <f t="shared" si="8"/>
        <v>4.833333333333333</v>
      </c>
      <c r="N25" s="1">
        <f t="shared" si="8"/>
        <v>4.75</v>
      </c>
      <c r="O25" s="1">
        <f t="shared" si="8"/>
        <v>4.666666666666667</v>
      </c>
      <c r="P25" s="1">
        <f t="shared" si="8"/>
        <v>4.583333333333333</v>
      </c>
      <c r="Q25" s="1">
        <f t="shared" si="8"/>
        <v>4.5</v>
      </c>
      <c r="R25" s="1">
        <f t="shared" si="6"/>
        <v>4.416666666666667</v>
      </c>
      <c r="S25" s="1">
        <f t="shared" si="6"/>
        <v>4.333333333333333</v>
      </c>
      <c r="T25" s="1">
        <f t="shared" si="6"/>
        <v>4.25</v>
      </c>
      <c r="U25" s="1">
        <f t="shared" si="6"/>
        <v>4.166666666666667</v>
      </c>
      <c r="V25" s="1">
        <f t="shared" si="6"/>
        <v>4.083333333333333</v>
      </c>
      <c r="W25" s="1">
        <f t="shared" si="6"/>
        <v>4</v>
      </c>
      <c r="X25" s="1">
        <f t="shared" si="6"/>
        <v>3.916666666666667</v>
      </c>
      <c r="Y25" s="1">
        <f t="shared" si="6"/>
        <v>3.833333333333333</v>
      </c>
      <c r="Z25" s="1">
        <f t="shared" si="6"/>
        <v>3.75</v>
      </c>
      <c r="AA25" s="1">
        <f t="shared" si="6"/>
        <v>3.6666666666666665</v>
      </c>
      <c r="AB25" s="1">
        <f t="shared" si="6"/>
        <v>3.5833333333333335</v>
      </c>
      <c r="AC25" s="1">
        <f t="shared" si="6"/>
        <v>3.5</v>
      </c>
      <c r="AD25" s="1">
        <f t="shared" si="6"/>
        <v>3.4166666666666665</v>
      </c>
      <c r="AE25" s="1">
        <f t="shared" si="6"/>
        <v>3.3333333333333335</v>
      </c>
      <c r="AF25" s="1">
        <f t="shared" si="6"/>
        <v>3.25</v>
      </c>
      <c r="AG25" s="1">
        <f t="shared" si="6"/>
        <v>3.1666666666666665</v>
      </c>
      <c r="AH25" s="1">
        <f t="shared" si="6"/>
        <v>3.0833333333333335</v>
      </c>
      <c r="AI25" s="1">
        <f t="shared" si="6"/>
        <v>3</v>
      </c>
      <c r="AJ25" s="1">
        <f t="shared" si="6"/>
        <v>2.9166666666666665</v>
      </c>
      <c r="AK25" s="1">
        <f t="shared" si="6"/>
        <v>2.8333333333333335</v>
      </c>
      <c r="AL25" s="1">
        <f t="shared" si="6"/>
        <v>2.75</v>
      </c>
      <c r="AM25" s="1">
        <f t="shared" si="6"/>
        <v>2.6666666666666665</v>
      </c>
      <c r="AN25" s="1">
        <f t="shared" si="6"/>
        <v>2.5833333333333335</v>
      </c>
      <c r="AO25" s="1">
        <f t="shared" si="6"/>
        <v>2.5</v>
      </c>
      <c r="AP25" s="1">
        <f t="shared" si="6"/>
        <v>2.4166666666666665</v>
      </c>
      <c r="AQ25" s="1">
        <f t="shared" si="1"/>
        <v>2.3333333333333335</v>
      </c>
    </row>
    <row r="26" spans="1:43" x14ac:dyDescent="0.25">
      <c r="A26">
        <v>24</v>
      </c>
      <c r="B26" s="1">
        <f t="shared" si="8"/>
        <v>6</v>
      </c>
      <c r="C26" s="1">
        <f t="shared" si="8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8"/>
        <v>5.166666666666667</v>
      </c>
      <c r="M26" s="1">
        <f t="shared" si="8"/>
        <v>5.083333333333333</v>
      </c>
      <c r="N26" s="1">
        <f t="shared" si="8"/>
        <v>5</v>
      </c>
      <c r="O26" s="1">
        <f t="shared" si="8"/>
        <v>4.916666666666667</v>
      </c>
      <c r="P26" s="1">
        <f t="shared" si="8"/>
        <v>4.833333333333333</v>
      </c>
      <c r="Q26" s="1">
        <f t="shared" si="8"/>
        <v>4.75</v>
      </c>
      <c r="R26" s="1">
        <f t="shared" si="6"/>
        <v>4.666666666666667</v>
      </c>
      <c r="S26" s="1">
        <f t="shared" si="6"/>
        <v>4.583333333333333</v>
      </c>
      <c r="T26" s="1">
        <f t="shared" si="6"/>
        <v>4.5</v>
      </c>
      <c r="U26" s="1">
        <f t="shared" si="6"/>
        <v>4.416666666666667</v>
      </c>
      <c r="V26" s="1">
        <f t="shared" si="6"/>
        <v>4.333333333333333</v>
      </c>
      <c r="W26" s="1">
        <f t="shared" si="6"/>
        <v>4.25</v>
      </c>
      <c r="X26" s="1">
        <f t="shared" si="6"/>
        <v>4.166666666666667</v>
      </c>
      <c r="Y26" s="1">
        <f t="shared" si="6"/>
        <v>4.083333333333333</v>
      </c>
      <c r="Z26" s="1">
        <f t="shared" si="6"/>
        <v>4</v>
      </c>
      <c r="AA26" s="1">
        <f t="shared" si="6"/>
        <v>3.9166666666666665</v>
      </c>
      <c r="AB26" s="1">
        <f t="shared" si="6"/>
        <v>3.8333333333333335</v>
      </c>
      <c r="AC26" s="1">
        <f t="shared" si="6"/>
        <v>3.75</v>
      </c>
      <c r="AD26" s="1">
        <f t="shared" si="6"/>
        <v>3.6666666666666665</v>
      </c>
      <c r="AE26" s="1">
        <f t="shared" si="6"/>
        <v>3.5833333333333335</v>
      </c>
      <c r="AF26" s="1">
        <f t="shared" si="6"/>
        <v>3.5</v>
      </c>
      <c r="AG26" s="1">
        <f t="shared" si="6"/>
        <v>3.4166666666666665</v>
      </c>
      <c r="AH26" s="1">
        <f t="shared" si="6"/>
        <v>3.3333333333333335</v>
      </c>
      <c r="AI26" s="1">
        <f t="shared" si="6"/>
        <v>3.25</v>
      </c>
      <c r="AJ26" s="1">
        <f t="shared" si="6"/>
        <v>3.1666666666666665</v>
      </c>
      <c r="AK26" s="1">
        <f t="shared" si="6"/>
        <v>3.0833333333333335</v>
      </c>
      <c r="AL26" s="1">
        <f t="shared" si="6"/>
        <v>3</v>
      </c>
      <c r="AM26" s="1">
        <f t="shared" si="6"/>
        <v>2.9166666666666665</v>
      </c>
      <c r="AN26" s="1">
        <f t="shared" si="6"/>
        <v>2.8333333333333335</v>
      </c>
      <c r="AO26" s="1">
        <f t="shared" si="6"/>
        <v>2.75</v>
      </c>
      <c r="AP26" s="1">
        <f t="shared" si="6"/>
        <v>2.6666666666666665</v>
      </c>
      <c r="AQ26" s="1">
        <f t="shared" si="1"/>
        <v>2.5833333333333335</v>
      </c>
    </row>
    <row r="27" spans="1:43" x14ac:dyDescent="0.25">
      <c r="A27">
        <v>25</v>
      </c>
      <c r="B27" s="1">
        <f t="shared" si="8"/>
        <v>6.25</v>
      </c>
      <c r="C27" s="1">
        <f t="shared" si="8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8"/>
        <v>5.416666666666667</v>
      </c>
      <c r="M27" s="1">
        <f t="shared" si="8"/>
        <v>5.333333333333333</v>
      </c>
      <c r="N27" s="1">
        <f t="shared" si="8"/>
        <v>5.25</v>
      </c>
      <c r="O27" s="1">
        <f t="shared" si="8"/>
        <v>5.166666666666667</v>
      </c>
      <c r="P27" s="1">
        <f t="shared" si="8"/>
        <v>5.083333333333333</v>
      </c>
      <c r="Q27" s="1">
        <f t="shared" si="8"/>
        <v>5</v>
      </c>
      <c r="R27" s="1">
        <f t="shared" si="6"/>
        <v>4.916666666666667</v>
      </c>
      <c r="S27" s="1">
        <f t="shared" si="6"/>
        <v>4.833333333333333</v>
      </c>
      <c r="T27" s="1">
        <f t="shared" si="6"/>
        <v>4.75</v>
      </c>
      <c r="U27" s="1">
        <f t="shared" si="6"/>
        <v>4.666666666666667</v>
      </c>
      <c r="V27" s="1">
        <f t="shared" si="6"/>
        <v>4.583333333333333</v>
      </c>
      <c r="W27" s="1">
        <f t="shared" si="6"/>
        <v>4.5</v>
      </c>
      <c r="X27" s="1">
        <f t="shared" si="6"/>
        <v>4.416666666666667</v>
      </c>
      <c r="Y27" s="1">
        <f t="shared" si="6"/>
        <v>4.333333333333333</v>
      </c>
      <c r="Z27" s="1">
        <f t="shared" si="6"/>
        <v>4.25</v>
      </c>
      <c r="AA27" s="1">
        <f t="shared" si="6"/>
        <v>4.1666666666666661</v>
      </c>
      <c r="AB27" s="1">
        <f t="shared" si="6"/>
        <v>4.0833333333333339</v>
      </c>
      <c r="AC27" s="1">
        <f t="shared" si="6"/>
        <v>4</v>
      </c>
      <c r="AD27" s="1">
        <f t="shared" si="6"/>
        <v>3.9166666666666665</v>
      </c>
      <c r="AE27" s="1">
        <f t="shared" si="6"/>
        <v>3.8333333333333335</v>
      </c>
      <c r="AF27" s="1">
        <f t="shared" si="6"/>
        <v>3.75</v>
      </c>
      <c r="AG27" s="1">
        <f t="shared" si="6"/>
        <v>3.6666666666666665</v>
      </c>
      <c r="AH27" s="1">
        <f t="shared" si="6"/>
        <v>3.5833333333333335</v>
      </c>
      <c r="AI27" s="1">
        <f t="shared" si="6"/>
        <v>3.5</v>
      </c>
      <c r="AJ27" s="1">
        <f t="shared" si="6"/>
        <v>3.4166666666666665</v>
      </c>
      <c r="AK27" s="1">
        <f t="shared" si="6"/>
        <v>3.3333333333333335</v>
      </c>
      <c r="AL27" s="1">
        <f t="shared" si="6"/>
        <v>3.25</v>
      </c>
      <c r="AM27" s="1">
        <f t="shared" si="6"/>
        <v>3.1666666666666665</v>
      </c>
      <c r="AN27" s="1">
        <f t="shared" si="6"/>
        <v>3.0833333333333335</v>
      </c>
      <c r="AO27" s="1">
        <f t="shared" si="6"/>
        <v>3</v>
      </c>
      <c r="AP27" s="1">
        <f t="shared" si="6"/>
        <v>2.9166666666666665</v>
      </c>
      <c r="AQ27" s="1">
        <f t="shared" si="1"/>
        <v>2.8333333333333335</v>
      </c>
    </row>
    <row r="28" spans="1:43" x14ac:dyDescent="0.25">
      <c r="A28">
        <v>26</v>
      </c>
      <c r="B28" s="1">
        <f t="shared" si="8"/>
        <v>6.5</v>
      </c>
      <c r="C28" s="1">
        <f t="shared" si="8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8"/>
        <v>5.666666666666667</v>
      </c>
      <c r="M28" s="1">
        <f t="shared" si="8"/>
        <v>5.583333333333333</v>
      </c>
      <c r="N28" s="1">
        <f t="shared" si="8"/>
        <v>5.5</v>
      </c>
      <c r="O28" s="1">
        <f t="shared" si="8"/>
        <v>5.416666666666667</v>
      </c>
      <c r="P28" s="1">
        <f t="shared" si="8"/>
        <v>5.333333333333333</v>
      </c>
      <c r="Q28" s="1">
        <f t="shared" si="8"/>
        <v>5.25</v>
      </c>
      <c r="R28" s="1">
        <f t="shared" si="6"/>
        <v>5.166666666666667</v>
      </c>
      <c r="S28" s="1">
        <f t="shared" si="6"/>
        <v>5.083333333333333</v>
      </c>
      <c r="T28" s="1">
        <f t="shared" si="6"/>
        <v>5</v>
      </c>
      <c r="U28" s="1">
        <f t="shared" si="6"/>
        <v>4.916666666666667</v>
      </c>
      <c r="V28" s="1">
        <f t="shared" si="6"/>
        <v>4.833333333333333</v>
      </c>
      <c r="W28" s="1">
        <f t="shared" si="6"/>
        <v>4.75</v>
      </c>
      <c r="X28" s="1">
        <f t="shared" si="6"/>
        <v>4.666666666666667</v>
      </c>
      <c r="Y28" s="1">
        <f t="shared" si="6"/>
        <v>4.583333333333333</v>
      </c>
      <c r="Z28" s="1">
        <f t="shared" si="6"/>
        <v>4.5</v>
      </c>
      <c r="AA28" s="1">
        <f t="shared" si="6"/>
        <v>4.4166666666666661</v>
      </c>
      <c r="AB28" s="1">
        <f t="shared" si="6"/>
        <v>4.3333333333333339</v>
      </c>
      <c r="AC28" s="1">
        <f t="shared" si="6"/>
        <v>4.25</v>
      </c>
      <c r="AD28" s="1">
        <f t="shared" si="6"/>
        <v>4.1666666666666661</v>
      </c>
      <c r="AE28" s="1">
        <f t="shared" si="6"/>
        <v>4.0833333333333339</v>
      </c>
      <c r="AF28" s="1">
        <f t="shared" si="6"/>
        <v>4</v>
      </c>
      <c r="AG28" s="1">
        <f t="shared" si="6"/>
        <v>3.9166666666666665</v>
      </c>
      <c r="AH28" s="1">
        <f t="shared" si="6"/>
        <v>3.8333333333333335</v>
      </c>
      <c r="AI28" s="1">
        <f t="shared" si="6"/>
        <v>3.75</v>
      </c>
      <c r="AJ28" s="1">
        <f t="shared" si="6"/>
        <v>3.6666666666666665</v>
      </c>
      <c r="AK28" s="1">
        <f t="shared" si="6"/>
        <v>3.5833333333333335</v>
      </c>
      <c r="AL28" s="1">
        <f t="shared" si="6"/>
        <v>3.5</v>
      </c>
      <c r="AM28" s="1">
        <f t="shared" si="6"/>
        <v>3.4166666666666665</v>
      </c>
      <c r="AN28" s="1">
        <f t="shared" si="6"/>
        <v>3.3333333333333335</v>
      </c>
      <c r="AO28" s="1">
        <f t="shared" si="6"/>
        <v>3.25</v>
      </c>
      <c r="AP28" s="1">
        <f t="shared" si="6"/>
        <v>3.1666666666666665</v>
      </c>
      <c r="AQ28" s="1">
        <f t="shared" si="1"/>
        <v>3.0833333333333335</v>
      </c>
    </row>
    <row r="29" spans="1:43" x14ac:dyDescent="0.25">
      <c r="A29">
        <v>27</v>
      </c>
      <c r="B29" s="1">
        <f t="shared" si="8"/>
        <v>6.75</v>
      </c>
      <c r="C29" s="1">
        <f t="shared" si="8"/>
        <v>6.666666666666667</v>
      </c>
      <c r="D29" s="1">
        <f t="shared" si="8"/>
        <v>6.583333333333333</v>
      </c>
      <c r="E29" s="1">
        <f t="shared" si="8"/>
        <v>6.5</v>
      </c>
      <c r="F29" s="1">
        <f t="shared" si="8"/>
        <v>6.416666666666667</v>
      </c>
      <c r="G29" s="1">
        <f t="shared" si="8"/>
        <v>6.333333333333333</v>
      </c>
      <c r="H29" s="1">
        <f t="shared" si="8"/>
        <v>6.25</v>
      </c>
      <c r="I29" s="1">
        <f t="shared" si="8"/>
        <v>6.166666666666667</v>
      </c>
      <c r="J29" s="1">
        <f t="shared" si="8"/>
        <v>6.083333333333333</v>
      </c>
      <c r="K29" s="1">
        <f t="shared" si="8"/>
        <v>6</v>
      </c>
      <c r="L29" s="1">
        <f t="shared" si="8"/>
        <v>5.916666666666667</v>
      </c>
      <c r="M29" s="1">
        <f t="shared" si="8"/>
        <v>5.833333333333333</v>
      </c>
      <c r="N29" s="1">
        <f t="shared" si="8"/>
        <v>5.75</v>
      </c>
      <c r="O29" s="1">
        <f t="shared" si="8"/>
        <v>5.666666666666667</v>
      </c>
      <c r="P29" s="1">
        <f t="shared" si="8"/>
        <v>5.583333333333333</v>
      </c>
      <c r="Q29" s="1">
        <f t="shared" si="8"/>
        <v>5.5</v>
      </c>
      <c r="R29" s="1">
        <f t="shared" si="6"/>
        <v>5.416666666666667</v>
      </c>
      <c r="S29" s="1">
        <f t="shared" si="6"/>
        <v>5.333333333333333</v>
      </c>
      <c r="T29" s="1">
        <f t="shared" si="6"/>
        <v>5.25</v>
      </c>
      <c r="U29" s="1">
        <f t="shared" si="6"/>
        <v>5.166666666666667</v>
      </c>
      <c r="V29" s="1">
        <f t="shared" si="6"/>
        <v>5.083333333333333</v>
      </c>
      <c r="W29" s="1">
        <f t="shared" si="6"/>
        <v>5</v>
      </c>
      <c r="X29" s="1">
        <f t="shared" si="6"/>
        <v>4.916666666666667</v>
      </c>
      <c r="Y29" s="1">
        <f t="shared" si="6"/>
        <v>4.833333333333333</v>
      </c>
      <c r="Z29" s="1">
        <f t="shared" si="6"/>
        <v>4.75</v>
      </c>
      <c r="AA29" s="1">
        <f t="shared" si="6"/>
        <v>4.6666666666666661</v>
      </c>
      <c r="AB29" s="1">
        <f t="shared" si="6"/>
        <v>4.5833333333333339</v>
      </c>
      <c r="AC29" s="1">
        <f t="shared" si="6"/>
        <v>4.5</v>
      </c>
      <c r="AD29" s="1">
        <f t="shared" si="6"/>
        <v>4.4166666666666661</v>
      </c>
      <c r="AE29" s="1">
        <f t="shared" si="6"/>
        <v>4.3333333333333339</v>
      </c>
      <c r="AF29" s="1">
        <f t="shared" si="6"/>
        <v>4.25</v>
      </c>
      <c r="AG29" s="1">
        <f t="shared" si="6"/>
        <v>4.1666666666666661</v>
      </c>
      <c r="AH29" s="1">
        <f t="shared" si="6"/>
        <v>4.0833333333333339</v>
      </c>
      <c r="AI29" s="1">
        <f t="shared" si="6"/>
        <v>4</v>
      </c>
      <c r="AJ29" s="1">
        <f t="shared" si="6"/>
        <v>3.9166666666666665</v>
      </c>
      <c r="AK29" s="1">
        <f t="shared" si="6"/>
        <v>3.8333333333333335</v>
      </c>
      <c r="AL29" s="1">
        <f t="shared" si="6"/>
        <v>3.75</v>
      </c>
      <c r="AM29" s="1">
        <f t="shared" si="6"/>
        <v>3.6666666666666665</v>
      </c>
      <c r="AN29" s="1">
        <f t="shared" si="6"/>
        <v>3.5833333333333335</v>
      </c>
      <c r="AO29" s="1">
        <f t="shared" si="6"/>
        <v>3.5</v>
      </c>
      <c r="AP29" s="1">
        <f t="shared" si="6"/>
        <v>3.4166666666666665</v>
      </c>
      <c r="AQ29" s="1">
        <f t="shared" si="1"/>
        <v>3.3333333333333335</v>
      </c>
    </row>
    <row r="30" spans="1:43" x14ac:dyDescent="0.25">
      <c r="A30">
        <v>28</v>
      </c>
      <c r="B30" s="1">
        <f t="shared" si="8"/>
        <v>7</v>
      </c>
      <c r="C30" s="1">
        <f t="shared" si="8"/>
        <v>6.916666666666667</v>
      </c>
      <c r="D30" s="1">
        <f t="shared" si="8"/>
        <v>6.833333333333333</v>
      </c>
      <c r="E30" s="1">
        <f t="shared" si="8"/>
        <v>6.75</v>
      </c>
      <c r="F30" s="1">
        <f t="shared" si="8"/>
        <v>6.666666666666667</v>
      </c>
      <c r="G30" s="1">
        <f t="shared" si="8"/>
        <v>6.583333333333333</v>
      </c>
      <c r="H30" s="1">
        <f t="shared" si="8"/>
        <v>6.5</v>
      </c>
      <c r="I30" s="1">
        <f t="shared" si="8"/>
        <v>6.416666666666667</v>
      </c>
      <c r="J30" s="1">
        <f t="shared" si="8"/>
        <v>6.333333333333333</v>
      </c>
      <c r="K30" s="1">
        <f t="shared" si="8"/>
        <v>6.25</v>
      </c>
      <c r="L30" s="1">
        <f t="shared" si="8"/>
        <v>6.166666666666667</v>
      </c>
      <c r="M30" s="1">
        <f t="shared" si="8"/>
        <v>6.083333333333333</v>
      </c>
      <c r="N30" s="1">
        <f t="shared" si="8"/>
        <v>6</v>
      </c>
      <c r="O30" s="1">
        <f t="shared" si="8"/>
        <v>5.916666666666667</v>
      </c>
      <c r="P30" s="1">
        <f t="shared" si="8"/>
        <v>5.833333333333333</v>
      </c>
      <c r="Q30" s="1">
        <f t="shared" si="8"/>
        <v>5.75</v>
      </c>
      <c r="R30" s="1">
        <f t="shared" si="6"/>
        <v>5.666666666666667</v>
      </c>
      <c r="S30" s="1">
        <f t="shared" si="6"/>
        <v>5.583333333333333</v>
      </c>
      <c r="T30" s="1">
        <f t="shared" si="6"/>
        <v>5.5</v>
      </c>
      <c r="U30" s="1">
        <f t="shared" si="6"/>
        <v>5.416666666666667</v>
      </c>
      <c r="V30" s="1">
        <f t="shared" si="6"/>
        <v>5.333333333333333</v>
      </c>
      <c r="W30" s="1">
        <f t="shared" si="6"/>
        <v>5.25</v>
      </c>
      <c r="X30" s="1">
        <f t="shared" si="6"/>
        <v>5.166666666666667</v>
      </c>
      <c r="Y30" s="1">
        <f t="shared" si="6"/>
        <v>5.083333333333333</v>
      </c>
      <c r="Z30" s="1">
        <f t="shared" si="6"/>
        <v>5</v>
      </c>
      <c r="AA30" s="1">
        <f t="shared" si="6"/>
        <v>4.9166666666666661</v>
      </c>
      <c r="AB30" s="1">
        <f t="shared" si="6"/>
        <v>4.8333333333333339</v>
      </c>
      <c r="AC30" s="1">
        <f t="shared" si="6"/>
        <v>4.75</v>
      </c>
      <c r="AD30" s="1">
        <f t="shared" si="6"/>
        <v>4.6666666666666661</v>
      </c>
      <c r="AE30" s="1">
        <f t="shared" si="6"/>
        <v>4.5833333333333339</v>
      </c>
      <c r="AF30" s="1">
        <f t="shared" si="6"/>
        <v>4.5</v>
      </c>
      <c r="AG30" s="1">
        <f t="shared" si="6"/>
        <v>4.4166666666666661</v>
      </c>
      <c r="AH30" s="1">
        <f t="shared" si="6"/>
        <v>4.3333333333333339</v>
      </c>
      <c r="AI30" s="1">
        <f t="shared" si="6"/>
        <v>4.25</v>
      </c>
      <c r="AJ30" s="1">
        <f t="shared" si="6"/>
        <v>4.1666666666666661</v>
      </c>
      <c r="AK30" s="1">
        <f t="shared" si="6"/>
        <v>4.0833333333333339</v>
      </c>
      <c r="AL30" s="1">
        <f t="shared" si="6"/>
        <v>4</v>
      </c>
      <c r="AM30" s="1">
        <f t="shared" si="6"/>
        <v>3.9166666666666665</v>
      </c>
      <c r="AN30" s="1">
        <f t="shared" si="6"/>
        <v>3.8333333333333335</v>
      </c>
      <c r="AO30" s="1">
        <f t="shared" si="6"/>
        <v>3.75</v>
      </c>
      <c r="AP30" s="1">
        <f t="shared" si="6"/>
        <v>3.6666666666666665</v>
      </c>
      <c r="AQ30" s="1">
        <f t="shared" si="1"/>
        <v>3.5833333333333335</v>
      </c>
    </row>
    <row r="31" spans="1:43" x14ac:dyDescent="0.25">
      <c r="A31">
        <v>29</v>
      </c>
      <c r="B31" s="1">
        <f t="shared" si="8"/>
        <v>7.25</v>
      </c>
      <c r="C31" s="1">
        <f t="shared" si="8"/>
        <v>7.166666666666667</v>
      </c>
      <c r="D31" s="1">
        <f t="shared" si="8"/>
        <v>7.083333333333333</v>
      </c>
      <c r="E31" s="1">
        <f t="shared" si="8"/>
        <v>7</v>
      </c>
      <c r="F31" s="1">
        <f t="shared" si="8"/>
        <v>6.916666666666667</v>
      </c>
      <c r="G31" s="1">
        <f t="shared" si="8"/>
        <v>6.833333333333333</v>
      </c>
      <c r="H31" s="1">
        <f t="shared" si="8"/>
        <v>6.75</v>
      </c>
      <c r="I31" s="1">
        <f t="shared" si="8"/>
        <v>6.666666666666667</v>
      </c>
      <c r="J31" s="1">
        <f t="shared" si="8"/>
        <v>6.583333333333333</v>
      </c>
      <c r="K31" s="1">
        <f t="shared" si="8"/>
        <v>6.5</v>
      </c>
      <c r="L31" s="1">
        <f t="shared" si="8"/>
        <v>6.416666666666667</v>
      </c>
      <c r="M31" s="1">
        <f t="shared" si="8"/>
        <v>6.333333333333333</v>
      </c>
      <c r="N31" s="1">
        <f t="shared" si="8"/>
        <v>6.25</v>
      </c>
      <c r="O31" s="1">
        <f t="shared" si="8"/>
        <v>6.166666666666667</v>
      </c>
      <c r="P31" s="1">
        <f t="shared" si="8"/>
        <v>6.083333333333333</v>
      </c>
      <c r="Q31" s="1">
        <f t="shared" si="8"/>
        <v>6</v>
      </c>
      <c r="R31" s="1">
        <f t="shared" si="6"/>
        <v>5.916666666666667</v>
      </c>
      <c r="S31" s="1">
        <f t="shared" si="6"/>
        <v>5.833333333333333</v>
      </c>
      <c r="T31" s="1">
        <f t="shared" si="6"/>
        <v>5.75</v>
      </c>
      <c r="U31" s="1">
        <f t="shared" si="6"/>
        <v>5.666666666666667</v>
      </c>
      <c r="V31" s="1">
        <f t="shared" si="6"/>
        <v>5.583333333333333</v>
      </c>
      <c r="W31" s="1">
        <f t="shared" ref="W31:AP31" si="9">($A31-W$2/3)*10/40</f>
        <v>5.5</v>
      </c>
      <c r="X31" s="1">
        <f t="shared" si="9"/>
        <v>5.416666666666667</v>
      </c>
      <c r="Y31" s="1">
        <f t="shared" si="9"/>
        <v>5.333333333333333</v>
      </c>
      <c r="Z31" s="1">
        <f t="shared" si="9"/>
        <v>5.25</v>
      </c>
      <c r="AA31" s="1">
        <f t="shared" si="9"/>
        <v>5.1666666666666661</v>
      </c>
      <c r="AB31" s="1">
        <f t="shared" si="9"/>
        <v>5.0833333333333339</v>
      </c>
      <c r="AC31" s="1">
        <f t="shared" si="9"/>
        <v>5</v>
      </c>
      <c r="AD31" s="1">
        <f t="shared" si="9"/>
        <v>4.9166666666666661</v>
      </c>
      <c r="AE31" s="1">
        <f t="shared" si="9"/>
        <v>4.8333333333333339</v>
      </c>
      <c r="AF31" s="1">
        <f t="shared" si="9"/>
        <v>4.75</v>
      </c>
      <c r="AG31" s="1">
        <f t="shared" si="9"/>
        <v>4.6666666666666661</v>
      </c>
      <c r="AH31" s="1">
        <f t="shared" si="9"/>
        <v>4.5833333333333339</v>
      </c>
      <c r="AI31" s="1">
        <f t="shared" si="9"/>
        <v>4.5</v>
      </c>
      <c r="AJ31" s="1">
        <f t="shared" si="9"/>
        <v>4.4166666666666661</v>
      </c>
      <c r="AK31" s="1">
        <f t="shared" si="9"/>
        <v>4.3333333333333339</v>
      </c>
      <c r="AL31" s="1">
        <f t="shared" si="9"/>
        <v>4.25</v>
      </c>
      <c r="AM31" s="1">
        <f t="shared" si="9"/>
        <v>4.1666666666666661</v>
      </c>
      <c r="AN31" s="1">
        <f t="shared" si="9"/>
        <v>4.0833333333333339</v>
      </c>
      <c r="AO31" s="1">
        <f t="shared" si="9"/>
        <v>4</v>
      </c>
      <c r="AP31" s="1">
        <f t="shared" si="9"/>
        <v>3.9166666666666665</v>
      </c>
      <c r="AQ31" s="1">
        <f t="shared" si="1"/>
        <v>3.8333333333333335</v>
      </c>
    </row>
    <row r="32" spans="1:43" x14ac:dyDescent="0.25">
      <c r="A32">
        <v>30</v>
      </c>
      <c r="B32" s="1">
        <f t="shared" si="8"/>
        <v>7.5</v>
      </c>
      <c r="C32" s="1">
        <f t="shared" si="8"/>
        <v>7.416666666666667</v>
      </c>
      <c r="D32" s="1">
        <f t="shared" si="8"/>
        <v>7.333333333333333</v>
      </c>
      <c r="E32" s="1">
        <f t="shared" si="8"/>
        <v>7.25</v>
      </c>
      <c r="F32" s="1">
        <f t="shared" si="8"/>
        <v>7.166666666666667</v>
      </c>
      <c r="G32" s="1">
        <f t="shared" si="8"/>
        <v>7.083333333333333</v>
      </c>
      <c r="H32" s="1">
        <f t="shared" si="8"/>
        <v>7</v>
      </c>
      <c r="I32" s="1">
        <f t="shared" si="8"/>
        <v>6.916666666666667</v>
      </c>
      <c r="J32" s="1">
        <f t="shared" si="8"/>
        <v>6.833333333333333</v>
      </c>
      <c r="K32" s="1">
        <f t="shared" si="8"/>
        <v>6.75</v>
      </c>
      <c r="L32" s="1">
        <f t="shared" si="8"/>
        <v>6.666666666666667</v>
      </c>
      <c r="M32" s="1">
        <f t="shared" si="8"/>
        <v>6.583333333333333</v>
      </c>
      <c r="N32" s="1">
        <f t="shared" si="8"/>
        <v>6.5</v>
      </c>
      <c r="O32" s="1">
        <f t="shared" si="8"/>
        <v>6.416666666666667</v>
      </c>
      <c r="P32" s="1">
        <f t="shared" si="8"/>
        <v>6.333333333333333</v>
      </c>
      <c r="Q32" s="1">
        <f t="shared" si="8"/>
        <v>6.25</v>
      </c>
      <c r="R32" s="1">
        <f t="shared" ref="R32:AP42" si="10">($A32-R$2/3)*10/40</f>
        <v>6.166666666666667</v>
      </c>
      <c r="S32" s="1">
        <f t="shared" si="10"/>
        <v>6.083333333333333</v>
      </c>
      <c r="T32" s="1">
        <f t="shared" si="10"/>
        <v>6</v>
      </c>
      <c r="U32" s="1">
        <f t="shared" si="10"/>
        <v>5.916666666666667</v>
      </c>
      <c r="V32" s="1">
        <f t="shared" si="10"/>
        <v>5.833333333333333</v>
      </c>
      <c r="W32" s="1">
        <f t="shared" si="10"/>
        <v>5.75</v>
      </c>
      <c r="X32" s="1">
        <f t="shared" si="10"/>
        <v>5.666666666666667</v>
      </c>
      <c r="Y32" s="1">
        <f t="shared" si="10"/>
        <v>5.583333333333333</v>
      </c>
      <c r="Z32" s="1">
        <f t="shared" si="10"/>
        <v>5.5</v>
      </c>
      <c r="AA32" s="1">
        <f t="shared" si="10"/>
        <v>5.4166666666666661</v>
      </c>
      <c r="AB32" s="1">
        <f t="shared" si="10"/>
        <v>5.3333333333333339</v>
      </c>
      <c r="AC32" s="1">
        <f t="shared" si="10"/>
        <v>5.25</v>
      </c>
      <c r="AD32" s="1">
        <f t="shared" si="10"/>
        <v>5.1666666666666661</v>
      </c>
      <c r="AE32" s="1">
        <f t="shared" si="10"/>
        <v>5.0833333333333339</v>
      </c>
      <c r="AF32" s="1">
        <f t="shared" si="10"/>
        <v>5</v>
      </c>
      <c r="AG32" s="1">
        <f t="shared" si="10"/>
        <v>4.9166666666666661</v>
      </c>
      <c r="AH32" s="1">
        <f t="shared" si="10"/>
        <v>4.8333333333333339</v>
      </c>
      <c r="AI32" s="1">
        <f t="shared" si="10"/>
        <v>4.75</v>
      </c>
      <c r="AJ32" s="1">
        <f t="shared" si="10"/>
        <v>4.6666666666666661</v>
      </c>
      <c r="AK32" s="1">
        <f t="shared" si="10"/>
        <v>4.5833333333333339</v>
      </c>
      <c r="AL32" s="1">
        <f t="shared" si="10"/>
        <v>4.5</v>
      </c>
      <c r="AM32" s="1">
        <f t="shared" si="10"/>
        <v>4.4166666666666661</v>
      </c>
      <c r="AN32" s="1">
        <f t="shared" si="10"/>
        <v>4.3333333333333339</v>
      </c>
      <c r="AO32" s="1">
        <f t="shared" si="10"/>
        <v>4.25</v>
      </c>
      <c r="AP32" s="1">
        <f t="shared" si="10"/>
        <v>4.1666666666666661</v>
      </c>
      <c r="AQ32" s="1">
        <f t="shared" si="1"/>
        <v>4.0833333333333339</v>
      </c>
    </row>
    <row r="33" spans="1:43" x14ac:dyDescent="0.25">
      <c r="A33">
        <v>31</v>
      </c>
      <c r="B33" s="1">
        <f t="shared" si="8"/>
        <v>7.75</v>
      </c>
      <c r="C33" s="1">
        <f t="shared" si="8"/>
        <v>7.666666666666667</v>
      </c>
      <c r="D33" s="1">
        <f t="shared" si="8"/>
        <v>7.583333333333333</v>
      </c>
      <c r="E33" s="1">
        <f t="shared" si="8"/>
        <v>7.5</v>
      </c>
      <c r="F33" s="1">
        <f t="shared" si="8"/>
        <v>7.416666666666667</v>
      </c>
      <c r="G33" s="1">
        <f t="shared" si="8"/>
        <v>7.333333333333333</v>
      </c>
      <c r="H33" s="1">
        <f t="shared" si="8"/>
        <v>7.25</v>
      </c>
      <c r="I33" s="1">
        <f t="shared" si="8"/>
        <v>7.166666666666667</v>
      </c>
      <c r="J33" s="1">
        <f t="shared" si="8"/>
        <v>7.083333333333333</v>
      </c>
      <c r="K33" s="1">
        <f t="shared" si="8"/>
        <v>7</v>
      </c>
      <c r="L33" s="1">
        <f t="shared" si="8"/>
        <v>6.916666666666667</v>
      </c>
      <c r="M33" s="1">
        <f t="shared" si="8"/>
        <v>6.833333333333333</v>
      </c>
      <c r="N33" s="1">
        <f t="shared" si="8"/>
        <v>6.75</v>
      </c>
      <c r="O33" s="1">
        <f t="shared" si="8"/>
        <v>6.666666666666667</v>
      </c>
      <c r="P33" s="1">
        <f t="shared" si="8"/>
        <v>6.583333333333333</v>
      </c>
      <c r="Q33" s="1">
        <f t="shared" si="8"/>
        <v>6.5</v>
      </c>
      <c r="R33" s="1">
        <f t="shared" si="10"/>
        <v>6.416666666666667</v>
      </c>
      <c r="S33" s="1">
        <f t="shared" si="10"/>
        <v>6.333333333333333</v>
      </c>
      <c r="T33" s="1">
        <f t="shared" si="10"/>
        <v>6.25</v>
      </c>
      <c r="U33" s="1">
        <f t="shared" si="10"/>
        <v>6.166666666666667</v>
      </c>
      <c r="V33" s="1">
        <f t="shared" si="10"/>
        <v>6.083333333333333</v>
      </c>
      <c r="W33" s="1">
        <f t="shared" si="10"/>
        <v>6</v>
      </c>
      <c r="X33" s="1">
        <f t="shared" si="10"/>
        <v>5.916666666666667</v>
      </c>
      <c r="Y33" s="1">
        <f t="shared" si="10"/>
        <v>5.833333333333333</v>
      </c>
      <c r="Z33" s="1">
        <f t="shared" si="10"/>
        <v>5.75</v>
      </c>
      <c r="AA33" s="1">
        <f t="shared" si="10"/>
        <v>5.6666666666666661</v>
      </c>
      <c r="AB33" s="1">
        <f t="shared" si="10"/>
        <v>5.5833333333333339</v>
      </c>
      <c r="AC33" s="1">
        <f t="shared" si="10"/>
        <v>5.5</v>
      </c>
      <c r="AD33" s="1">
        <f t="shared" si="10"/>
        <v>5.4166666666666661</v>
      </c>
      <c r="AE33" s="1">
        <f t="shared" si="10"/>
        <v>5.3333333333333339</v>
      </c>
      <c r="AF33" s="1">
        <f t="shared" si="10"/>
        <v>5.25</v>
      </c>
      <c r="AG33" s="1">
        <f t="shared" si="10"/>
        <v>5.1666666666666661</v>
      </c>
      <c r="AH33" s="1">
        <f t="shared" si="10"/>
        <v>5.0833333333333339</v>
      </c>
      <c r="AI33" s="1">
        <f t="shared" si="10"/>
        <v>5</v>
      </c>
      <c r="AJ33" s="1">
        <f t="shared" si="10"/>
        <v>4.9166666666666661</v>
      </c>
      <c r="AK33" s="1">
        <f t="shared" si="10"/>
        <v>4.8333333333333339</v>
      </c>
      <c r="AL33" s="1">
        <f t="shared" si="10"/>
        <v>4.75</v>
      </c>
      <c r="AM33" s="1">
        <f t="shared" si="10"/>
        <v>4.6666666666666661</v>
      </c>
      <c r="AN33" s="1">
        <f t="shared" si="10"/>
        <v>4.5833333333333339</v>
      </c>
      <c r="AO33" s="1">
        <f t="shared" si="10"/>
        <v>4.5</v>
      </c>
      <c r="AP33" s="1">
        <f t="shared" si="10"/>
        <v>4.4166666666666661</v>
      </c>
      <c r="AQ33" s="1">
        <f t="shared" si="1"/>
        <v>4.3333333333333339</v>
      </c>
    </row>
    <row r="34" spans="1:43" x14ac:dyDescent="0.25">
      <c r="A34">
        <v>32</v>
      </c>
      <c r="B34" s="1">
        <f t="shared" si="8"/>
        <v>8</v>
      </c>
      <c r="C34" s="1">
        <f t="shared" si="8"/>
        <v>7.916666666666667</v>
      </c>
      <c r="D34" s="1">
        <f t="shared" si="8"/>
        <v>7.833333333333333</v>
      </c>
      <c r="E34" s="1">
        <f t="shared" si="8"/>
        <v>7.75</v>
      </c>
      <c r="F34" s="1">
        <f t="shared" si="8"/>
        <v>7.666666666666667</v>
      </c>
      <c r="G34" s="1">
        <f t="shared" si="8"/>
        <v>7.583333333333333</v>
      </c>
      <c r="H34" s="1">
        <f t="shared" si="8"/>
        <v>7.5</v>
      </c>
      <c r="I34" s="1">
        <f t="shared" si="8"/>
        <v>7.416666666666667</v>
      </c>
      <c r="J34" s="1">
        <f t="shared" si="8"/>
        <v>7.333333333333333</v>
      </c>
      <c r="K34" s="1">
        <f t="shared" si="8"/>
        <v>7.25</v>
      </c>
      <c r="L34" s="1">
        <f t="shared" si="8"/>
        <v>7.166666666666667</v>
      </c>
      <c r="M34" s="1">
        <f t="shared" si="8"/>
        <v>7.083333333333333</v>
      </c>
      <c r="N34" s="1">
        <f t="shared" si="8"/>
        <v>7</v>
      </c>
      <c r="O34" s="1">
        <f t="shared" si="8"/>
        <v>6.916666666666667</v>
      </c>
      <c r="P34" s="1">
        <f t="shared" si="8"/>
        <v>6.833333333333333</v>
      </c>
      <c r="Q34" s="1">
        <f t="shared" si="8"/>
        <v>6.75</v>
      </c>
      <c r="R34" s="1">
        <f t="shared" si="10"/>
        <v>6.666666666666667</v>
      </c>
      <c r="S34" s="1">
        <f t="shared" si="10"/>
        <v>6.583333333333333</v>
      </c>
      <c r="T34" s="1">
        <f t="shared" si="10"/>
        <v>6.5</v>
      </c>
      <c r="U34" s="1">
        <f t="shared" si="10"/>
        <v>6.416666666666667</v>
      </c>
      <c r="V34" s="1">
        <f t="shared" si="10"/>
        <v>6.333333333333333</v>
      </c>
      <c r="W34" s="1">
        <f t="shared" si="10"/>
        <v>6.25</v>
      </c>
      <c r="X34" s="1">
        <f t="shared" si="10"/>
        <v>6.166666666666667</v>
      </c>
      <c r="Y34" s="1">
        <f t="shared" si="10"/>
        <v>6.083333333333333</v>
      </c>
      <c r="Z34" s="1">
        <f t="shared" si="10"/>
        <v>6</v>
      </c>
      <c r="AA34" s="1">
        <f t="shared" si="10"/>
        <v>5.9166666666666661</v>
      </c>
      <c r="AB34" s="1">
        <f t="shared" si="10"/>
        <v>5.8333333333333339</v>
      </c>
      <c r="AC34" s="1">
        <f t="shared" si="10"/>
        <v>5.75</v>
      </c>
      <c r="AD34" s="1">
        <f t="shared" si="10"/>
        <v>5.6666666666666661</v>
      </c>
      <c r="AE34" s="1">
        <f t="shared" si="10"/>
        <v>5.5833333333333339</v>
      </c>
      <c r="AF34" s="1">
        <f t="shared" si="10"/>
        <v>5.5</v>
      </c>
      <c r="AG34" s="1">
        <f t="shared" si="10"/>
        <v>5.4166666666666661</v>
      </c>
      <c r="AH34" s="1">
        <f t="shared" si="10"/>
        <v>5.3333333333333339</v>
      </c>
      <c r="AI34" s="1">
        <f t="shared" si="10"/>
        <v>5.25</v>
      </c>
      <c r="AJ34" s="1">
        <f t="shared" si="10"/>
        <v>5.1666666666666661</v>
      </c>
      <c r="AK34" s="1">
        <f t="shared" si="10"/>
        <v>5.0833333333333339</v>
      </c>
      <c r="AL34" s="1">
        <f t="shared" si="10"/>
        <v>5</v>
      </c>
      <c r="AM34" s="1">
        <f t="shared" si="10"/>
        <v>4.9166666666666661</v>
      </c>
      <c r="AN34" s="1">
        <f t="shared" si="10"/>
        <v>4.8333333333333339</v>
      </c>
      <c r="AO34" s="1">
        <f t="shared" si="10"/>
        <v>4.75</v>
      </c>
      <c r="AP34" s="1">
        <f t="shared" si="10"/>
        <v>4.6666666666666661</v>
      </c>
      <c r="AQ34" s="1">
        <f t="shared" si="1"/>
        <v>4.5833333333333339</v>
      </c>
    </row>
    <row r="35" spans="1:43" x14ac:dyDescent="0.25">
      <c r="A35">
        <v>33</v>
      </c>
      <c r="B35" s="1">
        <f t="shared" si="8"/>
        <v>8.25</v>
      </c>
      <c r="C35" s="1">
        <f t="shared" si="8"/>
        <v>8.1666666666666661</v>
      </c>
      <c r="D35" s="1">
        <f t="shared" si="8"/>
        <v>8.0833333333333339</v>
      </c>
      <c r="E35" s="1">
        <f t="shared" si="8"/>
        <v>8</v>
      </c>
      <c r="F35" s="1">
        <f t="shared" si="8"/>
        <v>7.916666666666667</v>
      </c>
      <c r="G35" s="1">
        <f t="shared" si="8"/>
        <v>7.833333333333333</v>
      </c>
      <c r="H35" s="1">
        <f t="shared" si="8"/>
        <v>7.75</v>
      </c>
      <c r="I35" s="1">
        <f t="shared" si="8"/>
        <v>7.666666666666667</v>
      </c>
      <c r="J35" s="1">
        <f t="shared" si="8"/>
        <v>7.583333333333333</v>
      </c>
      <c r="K35" s="1">
        <f t="shared" si="8"/>
        <v>7.5</v>
      </c>
      <c r="L35" s="1">
        <f t="shared" si="8"/>
        <v>7.416666666666667</v>
      </c>
      <c r="M35" s="1">
        <f t="shared" si="8"/>
        <v>7.333333333333333</v>
      </c>
      <c r="N35" s="1">
        <f t="shared" si="8"/>
        <v>7.25</v>
      </c>
      <c r="O35" s="1">
        <f t="shared" si="8"/>
        <v>7.166666666666667</v>
      </c>
      <c r="P35" s="1">
        <f t="shared" si="8"/>
        <v>7.083333333333333</v>
      </c>
      <c r="Q35" s="1">
        <f t="shared" si="8"/>
        <v>7</v>
      </c>
      <c r="R35" s="1">
        <f t="shared" si="10"/>
        <v>6.916666666666667</v>
      </c>
      <c r="S35" s="1">
        <f t="shared" si="10"/>
        <v>6.833333333333333</v>
      </c>
      <c r="T35" s="1">
        <f t="shared" si="10"/>
        <v>6.75</v>
      </c>
      <c r="U35" s="1">
        <f t="shared" si="10"/>
        <v>6.666666666666667</v>
      </c>
      <c r="V35" s="1">
        <f t="shared" si="10"/>
        <v>6.583333333333333</v>
      </c>
      <c r="W35" s="1">
        <f t="shared" si="10"/>
        <v>6.5</v>
      </c>
      <c r="X35" s="1">
        <f t="shared" si="10"/>
        <v>6.416666666666667</v>
      </c>
      <c r="Y35" s="1">
        <f t="shared" si="10"/>
        <v>6.333333333333333</v>
      </c>
      <c r="Z35" s="1">
        <f t="shared" si="10"/>
        <v>6.25</v>
      </c>
      <c r="AA35" s="1">
        <f t="shared" si="10"/>
        <v>6.1666666666666661</v>
      </c>
      <c r="AB35" s="1">
        <f t="shared" si="10"/>
        <v>6.0833333333333339</v>
      </c>
      <c r="AC35" s="1">
        <f t="shared" si="10"/>
        <v>6</v>
      </c>
      <c r="AD35" s="1">
        <f t="shared" si="10"/>
        <v>5.9166666666666661</v>
      </c>
      <c r="AE35" s="1">
        <f t="shared" si="10"/>
        <v>5.8333333333333339</v>
      </c>
      <c r="AF35" s="1">
        <f t="shared" si="10"/>
        <v>5.75</v>
      </c>
      <c r="AG35" s="1">
        <f t="shared" si="10"/>
        <v>5.6666666666666661</v>
      </c>
      <c r="AH35" s="1">
        <f t="shared" si="10"/>
        <v>5.5833333333333339</v>
      </c>
      <c r="AI35" s="1">
        <f t="shared" si="10"/>
        <v>5.5</v>
      </c>
      <c r="AJ35" s="1">
        <f t="shared" si="10"/>
        <v>5.4166666666666661</v>
      </c>
      <c r="AK35" s="1">
        <f t="shared" si="10"/>
        <v>5.3333333333333339</v>
      </c>
      <c r="AL35" s="1">
        <f t="shared" si="10"/>
        <v>5.25</v>
      </c>
      <c r="AM35" s="1">
        <f t="shared" si="10"/>
        <v>5.1666666666666661</v>
      </c>
      <c r="AN35" s="1">
        <f t="shared" si="10"/>
        <v>5.0833333333333339</v>
      </c>
      <c r="AO35" s="1">
        <f t="shared" si="10"/>
        <v>5</v>
      </c>
      <c r="AP35" s="1">
        <f t="shared" si="10"/>
        <v>4.9166666666666661</v>
      </c>
      <c r="AQ35" s="1">
        <f t="shared" si="1"/>
        <v>4.8333333333333339</v>
      </c>
    </row>
    <row r="36" spans="1:43" x14ac:dyDescent="0.25">
      <c r="A36">
        <v>34</v>
      </c>
      <c r="B36" s="1">
        <f t="shared" si="8"/>
        <v>8.5</v>
      </c>
      <c r="C36" s="1">
        <f t="shared" si="8"/>
        <v>8.4166666666666661</v>
      </c>
      <c r="D36" s="1">
        <f t="shared" si="8"/>
        <v>8.3333333333333339</v>
      </c>
      <c r="E36" s="1">
        <f t="shared" si="8"/>
        <v>8.25</v>
      </c>
      <c r="F36" s="1">
        <f t="shared" si="8"/>
        <v>8.1666666666666661</v>
      </c>
      <c r="G36" s="1">
        <f t="shared" si="8"/>
        <v>8.0833333333333339</v>
      </c>
      <c r="H36" s="1">
        <f t="shared" si="8"/>
        <v>8</v>
      </c>
      <c r="I36" s="1">
        <f t="shared" si="8"/>
        <v>7.916666666666667</v>
      </c>
      <c r="J36" s="1">
        <f t="shared" si="8"/>
        <v>7.833333333333333</v>
      </c>
      <c r="K36" s="1">
        <f t="shared" si="8"/>
        <v>7.75</v>
      </c>
      <c r="L36" s="1">
        <f t="shared" si="8"/>
        <v>7.666666666666667</v>
      </c>
      <c r="M36" s="1">
        <f t="shared" si="8"/>
        <v>7.583333333333333</v>
      </c>
      <c r="N36" s="1">
        <f t="shared" si="8"/>
        <v>7.5</v>
      </c>
      <c r="O36" s="1">
        <f t="shared" si="8"/>
        <v>7.416666666666667</v>
      </c>
      <c r="P36" s="1">
        <f t="shared" si="8"/>
        <v>7.333333333333333</v>
      </c>
      <c r="Q36" s="1">
        <f t="shared" si="8"/>
        <v>7.25</v>
      </c>
      <c r="R36" s="1">
        <f t="shared" si="10"/>
        <v>7.166666666666667</v>
      </c>
      <c r="S36" s="1">
        <f t="shared" si="10"/>
        <v>7.083333333333333</v>
      </c>
      <c r="T36" s="1">
        <f t="shared" si="10"/>
        <v>7</v>
      </c>
      <c r="U36" s="1">
        <f t="shared" si="10"/>
        <v>6.916666666666667</v>
      </c>
      <c r="V36" s="1">
        <f t="shared" si="10"/>
        <v>6.833333333333333</v>
      </c>
      <c r="W36" s="1">
        <f t="shared" si="10"/>
        <v>6.75</v>
      </c>
      <c r="X36" s="1">
        <f t="shared" si="10"/>
        <v>6.666666666666667</v>
      </c>
      <c r="Y36" s="1">
        <f t="shared" si="10"/>
        <v>6.583333333333333</v>
      </c>
      <c r="Z36" s="1">
        <f t="shared" si="10"/>
        <v>6.5</v>
      </c>
      <c r="AA36" s="1">
        <f t="shared" si="10"/>
        <v>6.4166666666666661</v>
      </c>
      <c r="AB36" s="1">
        <f t="shared" si="10"/>
        <v>6.3333333333333339</v>
      </c>
      <c r="AC36" s="1">
        <f t="shared" si="10"/>
        <v>6.25</v>
      </c>
      <c r="AD36" s="1">
        <f t="shared" si="10"/>
        <v>6.1666666666666661</v>
      </c>
      <c r="AE36" s="1">
        <f t="shared" si="10"/>
        <v>6.0833333333333339</v>
      </c>
      <c r="AF36" s="1">
        <f t="shared" si="10"/>
        <v>6</v>
      </c>
      <c r="AG36" s="1">
        <f t="shared" si="10"/>
        <v>5.9166666666666661</v>
      </c>
      <c r="AH36" s="1">
        <f t="shared" si="10"/>
        <v>5.8333333333333339</v>
      </c>
      <c r="AI36" s="1">
        <f t="shared" si="10"/>
        <v>5.75</v>
      </c>
      <c r="AJ36" s="1">
        <f t="shared" si="10"/>
        <v>5.6666666666666661</v>
      </c>
      <c r="AK36" s="1">
        <f t="shared" si="10"/>
        <v>5.5833333333333339</v>
      </c>
      <c r="AL36" s="1">
        <f t="shared" si="10"/>
        <v>5.5</v>
      </c>
      <c r="AM36" s="1">
        <f t="shared" si="10"/>
        <v>5.4166666666666661</v>
      </c>
      <c r="AN36" s="1">
        <f t="shared" si="10"/>
        <v>5.3333333333333339</v>
      </c>
      <c r="AO36" s="1">
        <f t="shared" si="10"/>
        <v>5.25</v>
      </c>
      <c r="AP36" s="1">
        <f t="shared" si="10"/>
        <v>5.1666666666666661</v>
      </c>
      <c r="AQ36" s="1">
        <f t="shared" si="1"/>
        <v>5.0833333333333339</v>
      </c>
    </row>
    <row r="37" spans="1:43" x14ac:dyDescent="0.25">
      <c r="A37">
        <v>35</v>
      </c>
      <c r="B37" s="1">
        <f t="shared" si="8"/>
        <v>8.75</v>
      </c>
      <c r="C37" s="1">
        <f t="shared" si="8"/>
        <v>8.6666666666666661</v>
      </c>
      <c r="D37" s="1">
        <f t="shared" si="8"/>
        <v>8.5833333333333339</v>
      </c>
      <c r="E37" s="1">
        <f t="shared" si="8"/>
        <v>8.5</v>
      </c>
      <c r="F37" s="1">
        <f t="shared" si="8"/>
        <v>8.4166666666666661</v>
      </c>
      <c r="G37" s="1">
        <f t="shared" si="8"/>
        <v>8.3333333333333339</v>
      </c>
      <c r="H37" s="1">
        <f t="shared" si="8"/>
        <v>8.25</v>
      </c>
      <c r="I37" s="1">
        <f t="shared" si="8"/>
        <v>8.1666666666666661</v>
      </c>
      <c r="J37" s="1">
        <f t="shared" si="8"/>
        <v>8.0833333333333339</v>
      </c>
      <c r="K37" s="1">
        <f t="shared" si="8"/>
        <v>8</v>
      </c>
      <c r="L37" s="1">
        <f t="shared" si="8"/>
        <v>7.916666666666667</v>
      </c>
      <c r="M37" s="1">
        <f t="shared" si="8"/>
        <v>7.833333333333333</v>
      </c>
      <c r="N37" s="1">
        <f t="shared" si="8"/>
        <v>7.75</v>
      </c>
      <c r="O37" s="1">
        <f t="shared" si="8"/>
        <v>7.666666666666667</v>
      </c>
      <c r="P37" s="1">
        <f t="shared" si="8"/>
        <v>7.583333333333333</v>
      </c>
      <c r="Q37" s="1">
        <f t="shared" si="8"/>
        <v>7.5</v>
      </c>
      <c r="R37" s="1">
        <f t="shared" si="10"/>
        <v>7.416666666666667</v>
      </c>
      <c r="S37" s="1">
        <f t="shared" si="10"/>
        <v>7.333333333333333</v>
      </c>
      <c r="T37" s="1">
        <f t="shared" si="10"/>
        <v>7.25</v>
      </c>
      <c r="U37" s="1">
        <f t="shared" si="10"/>
        <v>7.166666666666667</v>
      </c>
      <c r="V37" s="1">
        <f t="shared" si="10"/>
        <v>7.083333333333333</v>
      </c>
      <c r="W37" s="1">
        <f t="shared" si="10"/>
        <v>7</v>
      </c>
      <c r="X37" s="1">
        <f t="shared" si="10"/>
        <v>6.916666666666667</v>
      </c>
      <c r="Y37" s="1">
        <f t="shared" si="10"/>
        <v>6.833333333333333</v>
      </c>
      <c r="Z37" s="1">
        <f t="shared" si="10"/>
        <v>6.75</v>
      </c>
      <c r="AA37" s="1">
        <f t="shared" si="10"/>
        <v>6.6666666666666661</v>
      </c>
      <c r="AB37" s="1">
        <f t="shared" si="10"/>
        <v>6.5833333333333339</v>
      </c>
      <c r="AC37" s="1">
        <f t="shared" si="10"/>
        <v>6.5</v>
      </c>
      <c r="AD37" s="1">
        <f t="shared" si="10"/>
        <v>6.4166666666666661</v>
      </c>
      <c r="AE37" s="1">
        <f t="shared" si="10"/>
        <v>6.3333333333333339</v>
      </c>
      <c r="AF37" s="1">
        <f t="shared" si="10"/>
        <v>6.25</v>
      </c>
      <c r="AG37" s="1">
        <f t="shared" si="10"/>
        <v>6.1666666666666661</v>
      </c>
      <c r="AH37" s="1">
        <f t="shared" si="10"/>
        <v>6.0833333333333339</v>
      </c>
      <c r="AI37" s="1">
        <f t="shared" si="10"/>
        <v>6</v>
      </c>
      <c r="AJ37" s="1">
        <f t="shared" si="10"/>
        <v>5.9166666666666661</v>
      </c>
      <c r="AK37" s="1">
        <f t="shared" si="10"/>
        <v>5.8333333333333339</v>
      </c>
      <c r="AL37" s="1">
        <f t="shared" si="10"/>
        <v>5.75</v>
      </c>
      <c r="AM37" s="1">
        <f t="shared" si="10"/>
        <v>5.6666666666666661</v>
      </c>
      <c r="AN37" s="1">
        <f t="shared" si="10"/>
        <v>5.5833333333333339</v>
      </c>
      <c r="AO37" s="1">
        <f t="shared" si="10"/>
        <v>5.5</v>
      </c>
      <c r="AP37" s="1">
        <f t="shared" si="10"/>
        <v>5.4166666666666661</v>
      </c>
      <c r="AQ37" s="1">
        <f t="shared" si="1"/>
        <v>5.3333333333333339</v>
      </c>
    </row>
    <row r="38" spans="1:43" x14ac:dyDescent="0.25">
      <c r="A38">
        <v>36</v>
      </c>
      <c r="B38" s="1">
        <f t="shared" si="8"/>
        <v>9</v>
      </c>
      <c r="C38" s="1">
        <f t="shared" si="8"/>
        <v>8.9166666666666661</v>
      </c>
      <c r="D38" s="1">
        <f t="shared" si="8"/>
        <v>8.8333333333333339</v>
      </c>
      <c r="E38" s="1">
        <f t="shared" si="8"/>
        <v>8.75</v>
      </c>
      <c r="F38" s="1">
        <f t="shared" si="8"/>
        <v>8.6666666666666661</v>
      </c>
      <c r="G38" s="1">
        <f t="shared" si="8"/>
        <v>8.5833333333333339</v>
      </c>
      <c r="H38" s="1">
        <f t="shared" si="8"/>
        <v>8.5</v>
      </c>
      <c r="I38" s="1">
        <f t="shared" si="8"/>
        <v>8.4166666666666661</v>
      </c>
      <c r="J38" s="1">
        <f t="shared" si="8"/>
        <v>8.3333333333333339</v>
      </c>
      <c r="K38" s="1">
        <f t="shared" si="8"/>
        <v>8.25</v>
      </c>
      <c r="L38" s="1">
        <f t="shared" si="8"/>
        <v>8.1666666666666661</v>
      </c>
      <c r="M38" s="1">
        <f t="shared" si="8"/>
        <v>8.0833333333333339</v>
      </c>
      <c r="N38" s="1">
        <f t="shared" si="8"/>
        <v>8</v>
      </c>
      <c r="O38" s="1">
        <f t="shared" si="8"/>
        <v>7.916666666666667</v>
      </c>
      <c r="P38" s="1">
        <f t="shared" si="8"/>
        <v>7.833333333333333</v>
      </c>
      <c r="Q38" s="1">
        <f t="shared" si="8"/>
        <v>7.75</v>
      </c>
      <c r="R38" s="1">
        <f t="shared" si="10"/>
        <v>7.666666666666667</v>
      </c>
      <c r="S38" s="1">
        <f t="shared" si="10"/>
        <v>7.583333333333333</v>
      </c>
      <c r="T38" s="1">
        <f t="shared" si="10"/>
        <v>7.5</v>
      </c>
      <c r="U38" s="1">
        <f t="shared" si="10"/>
        <v>7.416666666666667</v>
      </c>
      <c r="V38" s="1">
        <f t="shared" si="10"/>
        <v>7.333333333333333</v>
      </c>
      <c r="W38" s="1">
        <f t="shared" si="10"/>
        <v>7.25</v>
      </c>
      <c r="X38" s="1">
        <f t="shared" si="10"/>
        <v>7.166666666666667</v>
      </c>
      <c r="Y38" s="1">
        <f t="shared" si="10"/>
        <v>7.083333333333333</v>
      </c>
      <c r="Z38" s="1">
        <f t="shared" si="10"/>
        <v>7</v>
      </c>
      <c r="AA38" s="1">
        <f t="shared" si="10"/>
        <v>6.9166666666666661</v>
      </c>
      <c r="AB38" s="1">
        <f t="shared" si="10"/>
        <v>6.8333333333333339</v>
      </c>
      <c r="AC38" s="1">
        <f t="shared" si="10"/>
        <v>6.75</v>
      </c>
      <c r="AD38" s="1">
        <f t="shared" si="10"/>
        <v>6.6666666666666661</v>
      </c>
      <c r="AE38" s="1">
        <f t="shared" si="10"/>
        <v>6.5833333333333339</v>
      </c>
      <c r="AF38" s="1">
        <f t="shared" si="10"/>
        <v>6.5</v>
      </c>
      <c r="AG38" s="1">
        <f t="shared" si="10"/>
        <v>6.4166666666666661</v>
      </c>
      <c r="AH38" s="1">
        <f t="shared" si="10"/>
        <v>6.3333333333333339</v>
      </c>
      <c r="AI38" s="1">
        <f t="shared" si="10"/>
        <v>6.25</v>
      </c>
      <c r="AJ38" s="1">
        <f t="shared" si="10"/>
        <v>6.1666666666666661</v>
      </c>
      <c r="AK38" s="1">
        <f t="shared" si="10"/>
        <v>6.0833333333333339</v>
      </c>
      <c r="AL38" s="1">
        <f t="shared" si="10"/>
        <v>6</v>
      </c>
      <c r="AM38" s="1">
        <f t="shared" si="10"/>
        <v>5.9166666666666661</v>
      </c>
      <c r="AN38" s="1">
        <f t="shared" si="10"/>
        <v>5.8333333333333339</v>
      </c>
      <c r="AO38" s="1">
        <f t="shared" si="10"/>
        <v>5.75</v>
      </c>
      <c r="AP38" s="1">
        <f t="shared" si="10"/>
        <v>5.6666666666666661</v>
      </c>
      <c r="AQ38" s="1">
        <f t="shared" si="1"/>
        <v>5.5833333333333339</v>
      </c>
    </row>
    <row r="39" spans="1:43" x14ac:dyDescent="0.25">
      <c r="A39">
        <v>37</v>
      </c>
      <c r="B39" s="1">
        <f t="shared" si="8"/>
        <v>9.25</v>
      </c>
      <c r="C39" s="1">
        <f t="shared" si="8"/>
        <v>9.1666666666666661</v>
      </c>
      <c r="D39" s="1">
        <f t="shared" si="8"/>
        <v>9.0833333333333339</v>
      </c>
      <c r="E39" s="1">
        <f t="shared" si="8"/>
        <v>9</v>
      </c>
      <c r="F39" s="1">
        <f t="shared" si="8"/>
        <v>8.9166666666666661</v>
      </c>
      <c r="G39" s="1">
        <f t="shared" si="8"/>
        <v>8.8333333333333339</v>
      </c>
      <c r="H39" s="1">
        <f t="shared" si="8"/>
        <v>8.75</v>
      </c>
      <c r="I39" s="1">
        <f t="shared" si="8"/>
        <v>8.6666666666666661</v>
      </c>
      <c r="J39" s="1">
        <f t="shared" si="8"/>
        <v>8.5833333333333339</v>
      </c>
      <c r="K39" s="1">
        <f t="shared" si="8"/>
        <v>8.5</v>
      </c>
      <c r="L39" s="1">
        <f t="shared" si="8"/>
        <v>8.4166666666666661</v>
      </c>
      <c r="M39" s="1">
        <f t="shared" si="8"/>
        <v>8.3333333333333339</v>
      </c>
      <c r="N39" s="1">
        <f t="shared" si="8"/>
        <v>8.25</v>
      </c>
      <c r="O39" s="1">
        <f t="shared" si="8"/>
        <v>8.1666666666666661</v>
      </c>
      <c r="P39" s="1">
        <f t="shared" si="8"/>
        <v>8.0833333333333339</v>
      </c>
      <c r="Q39" s="1">
        <f t="shared" si="8"/>
        <v>8</v>
      </c>
      <c r="R39" s="1">
        <f t="shared" si="10"/>
        <v>7.916666666666667</v>
      </c>
      <c r="S39" s="1">
        <f t="shared" si="10"/>
        <v>7.833333333333333</v>
      </c>
      <c r="T39" s="1">
        <f t="shared" si="10"/>
        <v>7.75</v>
      </c>
      <c r="U39" s="1">
        <f t="shared" si="10"/>
        <v>7.666666666666667</v>
      </c>
      <c r="V39" s="1">
        <f t="shared" si="10"/>
        <v>7.583333333333333</v>
      </c>
      <c r="W39" s="1">
        <f t="shared" si="10"/>
        <v>7.5</v>
      </c>
      <c r="X39" s="1">
        <f t="shared" si="10"/>
        <v>7.416666666666667</v>
      </c>
      <c r="Y39" s="1">
        <f t="shared" si="10"/>
        <v>7.333333333333333</v>
      </c>
      <c r="Z39" s="1">
        <f t="shared" si="10"/>
        <v>7.25</v>
      </c>
      <c r="AA39" s="1">
        <f t="shared" si="10"/>
        <v>7.1666666666666661</v>
      </c>
      <c r="AB39" s="1">
        <f t="shared" si="10"/>
        <v>7.0833333333333339</v>
      </c>
      <c r="AC39" s="1">
        <f t="shared" si="10"/>
        <v>7</v>
      </c>
      <c r="AD39" s="1">
        <f t="shared" si="10"/>
        <v>6.9166666666666661</v>
      </c>
      <c r="AE39" s="1">
        <f t="shared" si="10"/>
        <v>6.8333333333333339</v>
      </c>
      <c r="AF39" s="1">
        <f t="shared" si="10"/>
        <v>6.75</v>
      </c>
      <c r="AG39" s="1">
        <f t="shared" si="10"/>
        <v>6.6666666666666661</v>
      </c>
      <c r="AH39" s="1">
        <f t="shared" si="10"/>
        <v>6.5833333333333339</v>
      </c>
      <c r="AI39" s="1">
        <f t="shared" si="10"/>
        <v>6.5</v>
      </c>
      <c r="AJ39" s="1">
        <f t="shared" si="10"/>
        <v>6.4166666666666661</v>
      </c>
      <c r="AK39" s="1">
        <f t="shared" si="10"/>
        <v>6.3333333333333339</v>
      </c>
      <c r="AL39" s="1">
        <f t="shared" si="10"/>
        <v>6.25</v>
      </c>
      <c r="AM39" s="1">
        <f t="shared" si="10"/>
        <v>6.1666666666666661</v>
      </c>
      <c r="AN39" s="1">
        <f t="shared" si="10"/>
        <v>6.0833333333333339</v>
      </c>
      <c r="AO39" s="1">
        <f t="shared" si="10"/>
        <v>6</v>
      </c>
      <c r="AP39" s="1">
        <f t="shared" si="10"/>
        <v>5.9166666666666661</v>
      </c>
      <c r="AQ39" s="1">
        <f t="shared" si="1"/>
        <v>5.8333333333333339</v>
      </c>
    </row>
    <row r="40" spans="1:43" x14ac:dyDescent="0.25">
      <c r="A40">
        <v>38</v>
      </c>
      <c r="B40" s="1">
        <f t="shared" si="8"/>
        <v>9.5</v>
      </c>
      <c r="C40" s="1">
        <f t="shared" si="8"/>
        <v>9.4166666666666661</v>
      </c>
      <c r="D40" s="1">
        <f t="shared" si="8"/>
        <v>9.3333333333333339</v>
      </c>
      <c r="E40" s="1">
        <f t="shared" si="8"/>
        <v>9.25</v>
      </c>
      <c r="F40" s="1">
        <f t="shared" si="8"/>
        <v>9.1666666666666661</v>
      </c>
      <c r="G40" s="1">
        <f t="shared" si="8"/>
        <v>9.0833333333333339</v>
      </c>
      <c r="H40" s="1">
        <f t="shared" si="8"/>
        <v>9</v>
      </c>
      <c r="I40" s="1">
        <f t="shared" si="8"/>
        <v>8.9166666666666661</v>
      </c>
      <c r="J40" s="1">
        <f t="shared" si="8"/>
        <v>8.8333333333333339</v>
      </c>
      <c r="K40" s="1">
        <f t="shared" si="8"/>
        <v>8.75</v>
      </c>
      <c r="L40" s="1">
        <f t="shared" si="8"/>
        <v>8.6666666666666661</v>
      </c>
      <c r="M40" s="1">
        <f t="shared" si="8"/>
        <v>8.5833333333333339</v>
      </c>
      <c r="N40" s="1">
        <f t="shared" si="8"/>
        <v>8.5</v>
      </c>
      <c r="O40" s="1">
        <f t="shared" si="8"/>
        <v>8.4166666666666661</v>
      </c>
      <c r="P40" s="1">
        <f t="shared" si="8"/>
        <v>8.3333333333333339</v>
      </c>
      <c r="Q40" s="1">
        <f t="shared" ref="Q40" si="11">($A40-Q$2/3)*10/40</f>
        <v>8.25</v>
      </c>
      <c r="R40" s="1">
        <f t="shared" si="10"/>
        <v>8.1666666666666661</v>
      </c>
      <c r="S40" s="1">
        <f t="shared" si="10"/>
        <v>8.0833333333333339</v>
      </c>
      <c r="T40" s="1">
        <f t="shared" si="10"/>
        <v>8</v>
      </c>
      <c r="U40" s="1">
        <f t="shared" si="10"/>
        <v>7.916666666666667</v>
      </c>
      <c r="V40" s="1">
        <f t="shared" si="10"/>
        <v>7.833333333333333</v>
      </c>
      <c r="W40" s="1">
        <f t="shared" si="10"/>
        <v>7.75</v>
      </c>
      <c r="X40" s="1">
        <f t="shared" si="10"/>
        <v>7.666666666666667</v>
      </c>
      <c r="Y40" s="1">
        <f t="shared" si="10"/>
        <v>7.583333333333333</v>
      </c>
      <c r="Z40" s="1">
        <f t="shared" si="10"/>
        <v>7.5</v>
      </c>
      <c r="AA40" s="1">
        <f t="shared" si="10"/>
        <v>7.4166666666666661</v>
      </c>
      <c r="AB40" s="1">
        <f t="shared" si="10"/>
        <v>7.3333333333333339</v>
      </c>
      <c r="AC40" s="1">
        <f t="shared" si="10"/>
        <v>7.25</v>
      </c>
      <c r="AD40" s="1">
        <f t="shared" si="10"/>
        <v>7.1666666666666661</v>
      </c>
      <c r="AE40" s="1">
        <f t="shared" si="10"/>
        <v>7.0833333333333339</v>
      </c>
      <c r="AF40" s="1">
        <f t="shared" si="10"/>
        <v>7</v>
      </c>
      <c r="AG40" s="1">
        <f t="shared" si="10"/>
        <v>6.9166666666666661</v>
      </c>
      <c r="AH40" s="1">
        <f t="shared" si="10"/>
        <v>6.8333333333333339</v>
      </c>
      <c r="AI40" s="1">
        <f t="shared" si="10"/>
        <v>6.75</v>
      </c>
      <c r="AJ40" s="1">
        <f t="shared" si="10"/>
        <v>6.6666666666666661</v>
      </c>
      <c r="AK40" s="1">
        <f t="shared" si="10"/>
        <v>6.5833333333333339</v>
      </c>
      <c r="AL40" s="1">
        <f t="shared" si="10"/>
        <v>6.5</v>
      </c>
      <c r="AM40" s="1">
        <f t="shared" si="10"/>
        <v>6.4166666666666661</v>
      </c>
      <c r="AN40" s="1">
        <f t="shared" si="10"/>
        <v>6.3333333333333339</v>
      </c>
      <c r="AO40" s="1">
        <f t="shared" si="10"/>
        <v>6.25</v>
      </c>
      <c r="AP40" s="1">
        <f t="shared" si="10"/>
        <v>6.1666666666666661</v>
      </c>
      <c r="AQ40" s="1">
        <f t="shared" si="1"/>
        <v>6.0833333333333339</v>
      </c>
    </row>
    <row r="41" spans="1:43" x14ac:dyDescent="0.25">
      <c r="A41">
        <v>39</v>
      </c>
      <c r="B41" s="1">
        <f t="shared" ref="B41:Q42" si="12">($A41-B$2/3)*10/40</f>
        <v>9.75</v>
      </c>
      <c r="C41" s="1">
        <f t="shared" si="12"/>
        <v>9.6666666666666661</v>
      </c>
      <c r="D41" s="1">
        <f t="shared" si="12"/>
        <v>9.5833333333333339</v>
      </c>
      <c r="E41" s="1">
        <f t="shared" si="12"/>
        <v>9.5</v>
      </c>
      <c r="F41" s="1">
        <f t="shared" si="12"/>
        <v>9.4166666666666661</v>
      </c>
      <c r="G41" s="1">
        <f t="shared" si="12"/>
        <v>9.3333333333333339</v>
      </c>
      <c r="H41" s="1">
        <f t="shared" si="12"/>
        <v>9.25</v>
      </c>
      <c r="I41" s="1">
        <f t="shared" si="12"/>
        <v>9.1666666666666661</v>
      </c>
      <c r="J41" s="1">
        <f t="shared" si="12"/>
        <v>9.0833333333333339</v>
      </c>
      <c r="K41" s="1">
        <f t="shared" si="12"/>
        <v>9</v>
      </c>
      <c r="L41" s="1">
        <f t="shared" si="12"/>
        <v>8.9166666666666661</v>
      </c>
      <c r="M41" s="1">
        <f t="shared" si="12"/>
        <v>8.8333333333333339</v>
      </c>
      <c r="N41" s="1">
        <f t="shared" si="12"/>
        <v>8.75</v>
      </c>
      <c r="O41" s="1">
        <f t="shared" si="12"/>
        <v>8.6666666666666661</v>
      </c>
      <c r="P41" s="1">
        <f t="shared" si="12"/>
        <v>8.5833333333333339</v>
      </c>
      <c r="Q41" s="1">
        <f t="shared" si="12"/>
        <v>8.5</v>
      </c>
      <c r="R41" s="1">
        <f t="shared" si="10"/>
        <v>8.4166666666666661</v>
      </c>
      <c r="S41" s="1">
        <f t="shared" si="10"/>
        <v>8.3333333333333339</v>
      </c>
      <c r="T41" s="1">
        <f t="shared" si="10"/>
        <v>8.25</v>
      </c>
      <c r="U41" s="1">
        <f t="shared" si="10"/>
        <v>8.1666666666666661</v>
      </c>
      <c r="V41" s="1">
        <f t="shared" si="10"/>
        <v>8.0833333333333339</v>
      </c>
      <c r="W41" s="1">
        <f t="shared" si="10"/>
        <v>8</v>
      </c>
      <c r="X41" s="1">
        <f t="shared" si="10"/>
        <v>7.916666666666667</v>
      </c>
      <c r="Y41" s="1">
        <f t="shared" si="10"/>
        <v>7.833333333333333</v>
      </c>
      <c r="Z41" s="1">
        <f t="shared" si="10"/>
        <v>7.75</v>
      </c>
      <c r="AA41" s="1">
        <f t="shared" si="10"/>
        <v>7.6666666666666661</v>
      </c>
      <c r="AB41" s="1">
        <f t="shared" si="10"/>
        <v>7.5833333333333339</v>
      </c>
      <c r="AC41" s="1">
        <f t="shared" si="10"/>
        <v>7.5</v>
      </c>
      <c r="AD41" s="1">
        <f t="shared" si="10"/>
        <v>7.4166666666666661</v>
      </c>
      <c r="AE41" s="1">
        <f t="shared" si="10"/>
        <v>7.3333333333333339</v>
      </c>
      <c r="AF41" s="1">
        <f t="shared" si="10"/>
        <v>7.25</v>
      </c>
      <c r="AG41" s="1">
        <f t="shared" si="10"/>
        <v>7.1666666666666661</v>
      </c>
      <c r="AH41" s="1">
        <f t="shared" si="10"/>
        <v>7.0833333333333339</v>
      </c>
      <c r="AI41" s="1">
        <f t="shared" si="10"/>
        <v>7</v>
      </c>
      <c r="AJ41" s="1">
        <f t="shared" si="10"/>
        <v>6.9166666666666661</v>
      </c>
      <c r="AK41" s="1">
        <f t="shared" si="10"/>
        <v>6.8333333333333339</v>
      </c>
      <c r="AL41" s="1">
        <f t="shared" si="10"/>
        <v>6.75</v>
      </c>
      <c r="AM41" s="1">
        <f t="shared" si="10"/>
        <v>6.6666666666666661</v>
      </c>
      <c r="AN41" s="1">
        <f t="shared" si="10"/>
        <v>6.5833333333333339</v>
      </c>
      <c r="AO41" s="1">
        <f t="shared" si="10"/>
        <v>6.5</v>
      </c>
      <c r="AP41" s="1">
        <f t="shared" si="10"/>
        <v>6.4166666666666661</v>
      </c>
      <c r="AQ41" s="1">
        <f t="shared" si="1"/>
        <v>6.3333333333333339</v>
      </c>
    </row>
    <row r="42" spans="1:43" x14ac:dyDescent="0.25">
      <c r="A42">
        <v>40</v>
      </c>
      <c r="B42" s="1">
        <f t="shared" si="12"/>
        <v>10</v>
      </c>
      <c r="C42" s="1">
        <f t="shared" si="12"/>
        <v>9.9166666666666661</v>
      </c>
      <c r="D42" s="1">
        <f t="shared" si="12"/>
        <v>9.8333333333333339</v>
      </c>
      <c r="E42" s="1">
        <f t="shared" si="12"/>
        <v>9.75</v>
      </c>
      <c r="F42" s="1">
        <f t="shared" si="12"/>
        <v>9.6666666666666661</v>
      </c>
      <c r="G42" s="1">
        <f t="shared" si="12"/>
        <v>9.5833333333333339</v>
      </c>
      <c r="H42" s="1">
        <f t="shared" si="12"/>
        <v>9.5</v>
      </c>
      <c r="I42" s="1">
        <f t="shared" si="12"/>
        <v>9.4166666666666661</v>
      </c>
      <c r="J42" s="1">
        <f t="shared" si="12"/>
        <v>9.3333333333333339</v>
      </c>
      <c r="K42" s="1">
        <f t="shared" si="12"/>
        <v>9.25</v>
      </c>
      <c r="L42" s="1">
        <f t="shared" si="12"/>
        <v>9.1666666666666661</v>
      </c>
      <c r="M42" s="1">
        <f t="shared" si="12"/>
        <v>9.0833333333333339</v>
      </c>
      <c r="N42" s="1">
        <f t="shared" si="12"/>
        <v>9</v>
      </c>
      <c r="O42" s="1">
        <f t="shared" si="12"/>
        <v>8.9166666666666661</v>
      </c>
      <c r="P42" s="1">
        <f t="shared" si="12"/>
        <v>8.8333333333333339</v>
      </c>
      <c r="Q42" s="1">
        <f t="shared" si="12"/>
        <v>8.75</v>
      </c>
      <c r="R42" s="1">
        <f t="shared" si="10"/>
        <v>8.6666666666666661</v>
      </c>
      <c r="S42" s="1">
        <f t="shared" si="10"/>
        <v>8.5833333333333339</v>
      </c>
      <c r="T42" s="1">
        <f t="shared" si="10"/>
        <v>8.5</v>
      </c>
      <c r="U42" s="1">
        <f t="shared" si="10"/>
        <v>8.4166666666666661</v>
      </c>
      <c r="V42" s="1">
        <f t="shared" si="10"/>
        <v>8.3333333333333339</v>
      </c>
      <c r="W42" s="1">
        <f t="shared" ref="W42:AP42" si="13">($A42-W$2/3)*10/40</f>
        <v>8.25</v>
      </c>
      <c r="X42" s="1">
        <f t="shared" si="13"/>
        <v>8.1666666666666661</v>
      </c>
      <c r="Y42" s="1">
        <f t="shared" si="13"/>
        <v>8.0833333333333339</v>
      </c>
      <c r="Z42" s="1">
        <f t="shared" si="13"/>
        <v>8</v>
      </c>
      <c r="AA42" s="1">
        <f t="shared" si="13"/>
        <v>7.9166666666666661</v>
      </c>
      <c r="AB42" s="1">
        <f t="shared" si="13"/>
        <v>7.8333333333333339</v>
      </c>
      <c r="AC42" s="1">
        <f t="shared" si="13"/>
        <v>7.75</v>
      </c>
      <c r="AD42" s="1">
        <f t="shared" si="13"/>
        <v>7.6666666666666661</v>
      </c>
      <c r="AE42" s="1">
        <f t="shared" si="13"/>
        <v>7.5833333333333339</v>
      </c>
      <c r="AF42" s="1">
        <f t="shared" si="13"/>
        <v>7.5</v>
      </c>
      <c r="AG42" s="1">
        <f t="shared" si="13"/>
        <v>7.4166666666666661</v>
      </c>
      <c r="AH42" s="1">
        <f t="shared" si="13"/>
        <v>7.3333333333333339</v>
      </c>
      <c r="AI42" s="1">
        <f t="shared" si="13"/>
        <v>7.25</v>
      </c>
      <c r="AJ42" s="1">
        <f t="shared" si="13"/>
        <v>7.1666666666666661</v>
      </c>
      <c r="AK42" s="1">
        <f t="shared" si="13"/>
        <v>7.0833333333333339</v>
      </c>
      <c r="AL42" s="1">
        <f t="shared" si="13"/>
        <v>7</v>
      </c>
      <c r="AM42" s="1">
        <f t="shared" si="13"/>
        <v>6.9166666666666661</v>
      </c>
      <c r="AN42" s="1">
        <f t="shared" si="13"/>
        <v>6.8333333333333339</v>
      </c>
      <c r="AO42" s="1">
        <f t="shared" si="13"/>
        <v>6.75</v>
      </c>
      <c r="AP42" s="1">
        <f t="shared" si="13"/>
        <v>6.6666666666666661</v>
      </c>
      <c r="AQ42" s="1">
        <f t="shared" si="1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42"/>
  <sheetViews>
    <sheetView zoomScale="90" zoomScaleNormal="90" workbookViewId="0">
      <pane ySplit="1" topLeftCell="A2" activePane="bottomLeft" state="frozen"/>
      <selection activeCell="N179" sqref="N179"/>
      <selection pane="bottomLeft" activeCell="N179" sqref="N179"/>
    </sheetView>
  </sheetViews>
  <sheetFormatPr baseColWidth="10" defaultRowHeight="15" x14ac:dyDescent="0.25"/>
  <cols>
    <col min="1" max="1" width="4.28515625" customWidth="1"/>
    <col min="2" max="2" width="3.85546875" customWidth="1"/>
    <col min="3" max="44" width="4.7109375" style="1" customWidth="1"/>
  </cols>
  <sheetData>
    <row r="1" spans="1:50" ht="18.75" x14ac:dyDescent="0.3">
      <c r="A1" s="3"/>
      <c r="B1" s="50"/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</row>
    <row r="2" spans="1:50" x14ac:dyDescent="0.25">
      <c r="A2" s="3"/>
      <c r="B2" s="50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25">
      <c r="A3" s="53" t="s">
        <v>2</v>
      </c>
      <c r="B3">
        <v>1</v>
      </c>
      <c r="C3" s="1">
        <f>IF('Puntuaciones Examen_23'!B3&gt;=0,'Puntuaciones Examen_23'!B3,0)</f>
        <v>0.25</v>
      </c>
      <c r="D3" s="1">
        <f>IF('Puntuaciones Examen_23'!C3&gt;=0,'Puntuaciones Examen_23'!C3,0)</f>
        <v>0.16666666666666669</v>
      </c>
      <c r="E3" s="1">
        <f>IF('Puntuaciones Examen_23'!D3&gt;=0,'Puntuaciones Examen_23'!D3,0)</f>
        <v>8.3333333333333343E-2</v>
      </c>
      <c r="F3" s="1">
        <f>IF('Puntuaciones Examen_23'!E3&gt;=0,'Puntuaciones Examen_23'!E3,0)</f>
        <v>0</v>
      </c>
      <c r="G3" s="1">
        <f>IF('Puntuaciones Examen_23'!F3&gt;=0,'Puntuaciones Examen_23'!F3,0)</f>
        <v>0</v>
      </c>
      <c r="H3" s="1">
        <f>IF('Puntuaciones Examen_23'!G3&gt;=0,'Puntuaciones Examen_23'!G3,0)</f>
        <v>0</v>
      </c>
      <c r="I3" s="1">
        <f>IF('Puntuaciones Examen_23'!H3&gt;=0,'Puntuaciones Examen_23'!H3,0)</f>
        <v>0</v>
      </c>
      <c r="J3" s="1">
        <f>IF('Puntuaciones Examen_23'!I3&gt;=0,'Puntuaciones Examen_23'!I3,0)</f>
        <v>0</v>
      </c>
      <c r="K3" s="1">
        <f>IF('Puntuaciones Examen_23'!J3&gt;=0,'Puntuaciones Examen_23'!J3,0)</f>
        <v>0</v>
      </c>
      <c r="L3" s="1">
        <f>IF('Puntuaciones Examen_23'!K3&gt;=0,'Puntuaciones Examen_23'!K3,0)</f>
        <v>0</v>
      </c>
      <c r="M3" s="1">
        <f>IF('Puntuaciones Examen_23'!L3&gt;=0,'Puntuaciones Examen_23'!L3,0)</f>
        <v>0</v>
      </c>
      <c r="N3" s="1">
        <f>IF('Puntuaciones Examen_23'!M3&gt;=0,'Puntuaciones Examen_23'!M3,0)</f>
        <v>0</v>
      </c>
      <c r="O3" s="1">
        <f>IF('Puntuaciones Examen_23'!N3&gt;=0,'Puntuaciones Examen_23'!N3,0)</f>
        <v>0</v>
      </c>
      <c r="P3" s="1">
        <f>IF('Puntuaciones Examen_23'!O3&gt;=0,'Puntuaciones Examen_23'!O3,0)</f>
        <v>0</v>
      </c>
      <c r="Q3" s="1">
        <f>IF('Puntuaciones Examen_23'!P3&gt;=0,'Puntuaciones Examen_23'!P3,0)</f>
        <v>0</v>
      </c>
      <c r="R3" s="1">
        <f>IF('Puntuaciones Examen_23'!Q3&gt;=0,'Puntuaciones Examen_23'!Q3,0)</f>
        <v>0</v>
      </c>
      <c r="S3" s="1">
        <f>IF('Puntuaciones Examen_23'!R3&gt;=0,'Puntuaciones Examen_23'!R3,0)</f>
        <v>0</v>
      </c>
      <c r="T3" s="1">
        <f>IF('Puntuaciones Examen_23'!S3&gt;=0,'Puntuaciones Examen_23'!S3,0)</f>
        <v>0</v>
      </c>
      <c r="U3" s="1">
        <f>IF('Puntuaciones Examen_23'!T3&gt;=0,'Puntuaciones Examen_23'!T3,0)</f>
        <v>0</v>
      </c>
      <c r="V3" s="1">
        <f>IF('Puntuaciones Examen_23'!U3&gt;=0,'Puntuaciones Examen_23'!U3,0)</f>
        <v>0</v>
      </c>
      <c r="W3" s="1">
        <f>IF('Puntuaciones Examen_23'!V3&gt;=0,'Puntuaciones Examen_23'!V3,0)</f>
        <v>0</v>
      </c>
      <c r="X3" s="1">
        <f>IF('Puntuaciones Examen_23'!W3&gt;=0,'Puntuaciones Examen_23'!W3,0)</f>
        <v>0</v>
      </c>
      <c r="Y3" s="1">
        <f>IF('Puntuaciones Examen_23'!X3&gt;=0,'Puntuaciones Examen_23'!X3,0)</f>
        <v>0</v>
      </c>
      <c r="Z3" s="1">
        <f>IF('Puntuaciones Examen_23'!Y3&gt;=0,'Puntuaciones Examen_23'!Y3,0)</f>
        <v>0</v>
      </c>
      <c r="AA3" s="1">
        <f>IF('Puntuaciones Examen_23'!Z3&gt;=0,'Puntuaciones Examen_23'!Z3,0)</f>
        <v>0</v>
      </c>
      <c r="AB3" s="1">
        <f>IF('Puntuaciones Examen_23'!AA3&gt;=0,'Puntuaciones Examen_23'!AA3,0)</f>
        <v>0</v>
      </c>
      <c r="AC3" s="1">
        <f>IF('Puntuaciones Examen_23'!AB3&gt;=0,'Puntuaciones Examen_23'!AB3,0)</f>
        <v>0</v>
      </c>
      <c r="AD3" s="1">
        <f>IF('Puntuaciones Examen_23'!AC3&gt;=0,'Puntuaciones Examen_23'!AC3,0)</f>
        <v>0</v>
      </c>
      <c r="AE3" s="1">
        <f>IF('Puntuaciones Examen_23'!AD3&gt;=0,'Puntuaciones Examen_23'!AD3,0)</f>
        <v>0</v>
      </c>
      <c r="AF3" s="1">
        <f>IF('Puntuaciones Examen_23'!AE3&gt;=0,'Puntuaciones Examen_23'!AE3,0)</f>
        <v>0</v>
      </c>
      <c r="AG3" s="1">
        <f>IF('Puntuaciones Examen_23'!AF3&gt;=0,'Puntuaciones Examen_23'!AF3,0)</f>
        <v>0</v>
      </c>
      <c r="AH3" s="1">
        <f>IF('Puntuaciones Examen_23'!AG3&gt;=0,'Puntuaciones Examen_23'!AG3,0)</f>
        <v>0</v>
      </c>
      <c r="AI3" s="1">
        <f>IF('Puntuaciones Examen_23'!AH3&gt;=0,'Puntuaciones Examen_23'!AH3,0)</f>
        <v>0</v>
      </c>
      <c r="AJ3" s="1">
        <f>IF('Puntuaciones Examen_23'!AI3&gt;=0,'Puntuaciones Examen_23'!AI3,0)</f>
        <v>0</v>
      </c>
      <c r="AK3" s="1">
        <f>IF('Puntuaciones Examen_23'!AJ3&gt;=0,'Puntuaciones Examen_23'!AJ3,0)</f>
        <v>0</v>
      </c>
      <c r="AL3" s="1">
        <f>IF('Puntuaciones Examen_23'!AK3&gt;=0,'Puntuaciones Examen_23'!AK3,0)</f>
        <v>0</v>
      </c>
      <c r="AM3" s="1">
        <f>IF('Puntuaciones Examen_23'!AL3&gt;=0,'Puntuaciones Examen_23'!AL3,0)</f>
        <v>0</v>
      </c>
      <c r="AN3" s="1">
        <f>IF('Puntuaciones Examen_23'!AM3&gt;=0,'Puntuaciones Examen_23'!AM3,0)</f>
        <v>0</v>
      </c>
      <c r="AO3" s="1">
        <f>IF('Puntuaciones Examen_23'!AN3&gt;=0,'Puntuaciones Examen_23'!AN3,0)</f>
        <v>0</v>
      </c>
      <c r="AP3" s="1">
        <f>IF('Puntuaciones Examen_23'!AO3&gt;=0,'Puntuaciones Examen_23'!AO3,0)</f>
        <v>0</v>
      </c>
      <c r="AS3" s="1"/>
      <c r="AT3" s="1"/>
    </row>
    <row r="4" spans="1:50" x14ac:dyDescent="0.25">
      <c r="A4" s="53"/>
      <c r="B4">
        <v>2</v>
      </c>
      <c r="C4" s="1">
        <f>IF('Puntuaciones Examen_23'!B4&gt;=0,'Puntuaciones Examen_23'!B4,0)</f>
        <v>0.5</v>
      </c>
      <c r="D4" s="1">
        <f>IF('Puntuaciones Examen_23'!C4&gt;=0,'Puntuaciones Examen_23'!C4,0)</f>
        <v>0.41666666666666669</v>
      </c>
      <c r="E4" s="1">
        <f>IF('Puntuaciones Examen_23'!D4&gt;=0,'Puntuaciones Examen_23'!D4,0)</f>
        <v>0.33333333333333337</v>
      </c>
      <c r="F4" s="1">
        <f>IF('Puntuaciones Examen_23'!E4&gt;=0,'Puntuaciones Examen_23'!E4,0)</f>
        <v>0.25</v>
      </c>
      <c r="G4" s="1">
        <f>IF('Puntuaciones Examen_23'!F4&gt;=0,'Puntuaciones Examen_23'!F4,0)</f>
        <v>0.16666666666666669</v>
      </c>
      <c r="H4" s="1">
        <f>IF('Puntuaciones Examen_23'!G4&gt;=0,'Puntuaciones Examen_23'!G4,0)</f>
        <v>8.3333333333333315E-2</v>
      </c>
      <c r="I4" s="1">
        <f>IF('Puntuaciones Examen_23'!H4&gt;=0,'Puntuaciones Examen_23'!H4,0)</f>
        <v>0</v>
      </c>
      <c r="J4" s="1">
        <f>IF('Puntuaciones Examen_23'!I4&gt;=0,'Puntuaciones Examen_23'!I4,0)</f>
        <v>0</v>
      </c>
      <c r="K4" s="1">
        <f>IF('Puntuaciones Examen_23'!J4&gt;=0,'Puntuaciones Examen_23'!J4,0)</f>
        <v>0</v>
      </c>
      <c r="L4" s="1">
        <f>IF('Puntuaciones Examen_23'!K4&gt;=0,'Puntuaciones Examen_23'!K4,0)</f>
        <v>0</v>
      </c>
      <c r="M4" s="1">
        <f>IF('Puntuaciones Examen_23'!L4&gt;=0,'Puntuaciones Examen_23'!L4,0)</f>
        <v>0</v>
      </c>
      <c r="N4" s="1">
        <f>IF('Puntuaciones Examen_23'!M4&gt;=0,'Puntuaciones Examen_23'!M4,0)</f>
        <v>0</v>
      </c>
      <c r="O4" s="1">
        <f>IF('Puntuaciones Examen_23'!N4&gt;=0,'Puntuaciones Examen_23'!N4,0)</f>
        <v>0</v>
      </c>
      <c r="P4" s="1">
        <f>IF('Puntuaciones Examen_23'!O4&gt;=0,'Puntuaciones Examen_23'!O4,0)</f>
        <v>0</v>
      </c>
      <c r="Q4" s="1">
        <f>IF('Puntuaciones Examen_23'!P4&gt;=0,'Puntuaciones Examen_23'!P4,0)</f>
        <v>0</v>
      </c>
      <c r="R4" s="1">
        <f>IF('Puntuaciones Examen_23'!Q4&gt;=0,'Puntuaciones Examen_23'!Q4,0)</f>
        <v>0</v>
      </c>
      <c r="S4" s="1">
        <f>IF('Puntuaciones Examen_23'!R4&gt;=0,'Puntuaciones Examen_23'!R4,0)</f>
        <v>0</v>
      </c>
      <c r="T4" s="1">
        <f>IF('Puntuaciones Examen_23'!S4&gt;=0,'Puntuaciones Examen_23'!S4,0)</f>
        <v>0</v>
      </c>
      <c r="U4" s="1">
        <f>IF('Puntuaciones Examen_23'!T4&gt;=0,'Puntuaciones Examen_23'!T4,0)</f>
        <v>0</v>
      </c>
      <c r="V4" s="1">
        <f>IF('Puntuaciones Examen_23'!U4&gt;=0,'Puntuaciones Examen_23'!U4,0)</f>
        <v>0</v>
      </c>
      <c r="W4" s="1">
        <f>IF('Puntuaciones Examen_23'!V4&gt;=0,'Puntuaciones Examen_23'!V4,0)</f>
        <v>0</v>
      </c>
      <c r="X4" s="1">
        <f>IF('Puntuaciones Examen_23'!W4&gt;=0,'Puntuaciones Examen_23'!W4,0)</f>
        <v>0</v>
      </c>
      <c r="Y4" s="1">
        <f>IF('Puntuaciones Examen_23'!X4&gt;=0,'Puntuaciones Examen_23'!X4,0)</f>
        <v>0</v>
      </c>
      <c r="Z4" s="1">
        <f>IF('Puntuaciones Examen_23'!Y4&gt;=0,'Puntuaciones Examen_23'!Y4,0)</f>
        <v>0</v>
      </c>
      <c r="AA4" s="1">
        <f>IF('Puntuaciones Examen_23'!Z4&gt;=0,'Puntuaciones Examen_23'!Z4,0)</f>
        <v>0</v>
      </c>
      <c r="AB4" s="1">
        <f>IF('Puntuaciones Examen_23'!AA4&gt;=0,'Puntuaciones Examen_23'!AA4,0)</f>
        <v>0</v>
      </c>
      <c r="AC4" s="1">
        <f>IF('Puntuaciones Examen_23'!AB4&gt;=0,'Puntuaciones Examen_23'!AB4,0)</f>
        <v>0</v>
      </c>
      <c r="AD4" s="1">
        <f>IF('Puntuaciones Examen_23'!AC4&gt;=0,'Puntuaciones Examen_23'!AC4,0)</f>
        <v>0</v>
      </c>
      <c r="AE4" s="1">
        <f>IF('Puntuaciones Examen_23'!AD4&gt;=0,'Puntuaciones Examen_23'!AD4,0)</f>
        <v>0</v>
      </c>
      <c r="AF4" s="1">
        <f>IF('Puntuaciones Examen_23'!AE4&gt;=0,'Puntuaciones Examen_23'!AE4,0)</f>
        <v>0</v>
      </c>
      <c r="AG4" s="1">
        <f>IF('Puntuaciones Examen_23'!AF4&gt;=0,'Puntuaciones Examen_23'!AF4,0)</f>
        <v>0</v>
      </c>
      <c r="AH4" s="1">
        <f>IF('Puntuaciones Examen_23'!AG4&gt;=0,'Puntuaciones Examen_23'!AG4,0)</f>
        <v>0</v>
      </c>
      <c r="AI4" s="1">
        <f>IF('Puntuaciones Examen_23'!AH4&gt;=0,'Puntuaciones Examen_23'!AH4,0)</f>
        <v>0</v>
      </c>
      <c r="AJ4" s="1">
        <f>IF('Puntuaciones Examen_23'!AI4&gt;=0,'Puntuaciones Examen_23'!AI4,0)</f>
        <v>0</v>
      </c>
      <c r="AK4" s="1">
        <f>IF('Puntuaciones Examen_23'!AJ4&gt;=0,'Puntuaciones Examen_23'!AJ4,0)</f>
        <v>0</v>
      </c>
      <c r="AL4" s="1">
        <f>IF('Puntuaciones Examen_23'!AK4&gt;=0,'Puntuaciones Examen_23'!AK4,0)</f>
        <v>0</v>
      </c>
      <c r="AM4" s="1">
        <f>IF('Puntuaciones Examen_23'!AL4&gt;=0,'Puntuaciones Examen_23'!AL4,0)</f>
        <v>0</v>
      </c>
      <c r="AN4" s="1">
        <f>IF('Puntuaciones Examen_23'!AM4&gt;=0,'Puntuaciones Examen_23'!AM4,0)</f>
        <v>0</v>
      </c>
      <c r="AO4" s="1">
        <f>IF('Puntuaciones Examen_23'!AN4&gt;=0,'Puntuaciones Examen_23'!AN4,0)</f>
        <v>0</v>
      </c>
      <c r="AS4" s="1"/>
      <c r="AT4" s="1"/>
    </row>
    <row r="5" spans="1:50" x14ac:dyDescent="0.25">
      <c r="A5" s="53"/>
      <c r="B5">
        <v>3</v>
      </c>
      <c r="C5" s="1">
        <f>IF('Puntuaciones Examen_23'!B5&gt;=0,'Puntuaciones Examen_23'!B5,0)</f>
        <v>0.75</v>
      </c>
      <c r="D5" s="1">
        <f>IF('Puntuaciones Examen_23'!C5&gt;=0,'Puntuaciones Examen_23'!C5,0)</f>
        <v>0.66666666666666663</v>
      </c>
      <c r="E5" s="1">
        <f>IF('Puntuaciones Examen_23'!D5&gt;=0,'Puntuaciones Examen_23'!D5,0)</f>
        <v>0.58333333333333337</v>
      </c>
      <c r="F5" s="1">
        <f>IF('Puntuaciones Examen_23'!E5&gt;=0,'Puntuaciones Examen_23'!E5,0)</f>
        <v>0.5</v>
      </c>
      <c r="G5" s="1">
        <f>IF('Puntuaciones Examen_23'!F5&gt;=0,'Puntuaciones Examen_23'!F5,0)</f>
        <v>0.41666666666666669</v>
      </c>
      <c r="H5" s="1">
        <f>IF('Puntuaciones Examen_23'!G5&gt;=0,'Puntuaciones Examen_23'!G5,0)</f>
        <v>0.33333333333333331</v>
      </c>
      <c r="I5" s="1">
        <f>IF('Puntuaciones Examen_23'!H5&gt;=0,'Puntuaciones Examen_23'!H5,0)</f>
        <v>0.25</v>
      </c>
      <c r="J5" s="1">
        <f>IF('Puntuaciones Examen_23'!I5&gt;=0,'Puntuaciones Examen_23'!I5,0)</f>
        <v>0.16666666666666663</v>
      </c>
      <c r="K5" s="1">
        <f>IF('Puntuaciones Examen_23'!J5&gt;=0,'Puntuaciones Examen_23'!J5,0)</f>
        <v>8.333333333333337E-2</v>
      </c>
      <c r="L5" s="1">
        <f>IF('Puntuaciones Examen_23'!K5&gt;=0,'Puntuaciones Examen_23'!K5,0)</f>
        <v>0</v>
      </c>
      <c r="M5" s="1">
        <f>IF('Puntuaciones Examen_23'!L5&gt;=0,'Puntuaciones Examen_23'!L5,0)</f>
        <v>0</v>
      </c>
      <c r="N5" s="1">
        <f>IF('Puntuaciones Examen_23'!M5&gt;=0,'Puntuaciones Examen_23'!M5,0)</f>
        <v>0</v>
      </c>
      <c r="O5" s="1">
        <f>IF('Puntuaciones Examen_23'!N5&gt;=0,'Puntuaciones Examen_23'!N5,0)</f>
        <v>0</v>
      </c>
      <c r="P5" s="1">
        <f>IF('Puntuaciones Examen_23'!O5&gt;=0,'Puntuaciones Examen_23'!O5,0)</f>
        <v>0</v>
      </c>
      <c r="Q5" s="1">
        <f>IF('Puntuaciones Examen_23'!P5&gt;=0,'Puntuaciones Examen_23'!P5,0)</f>
        <v>0</v>
      </c>
      <c r="R5" s="1">
        <f>IF('Puntuaciones Examen_23'!Q5&gt;=0,'Puntuaciones Examen_23'!Q5,0)</f>
        <v>0</v>
      </c>
      <c r="S5" s="1">
        <f>IF('Puntuaciones Examen_23'!R5&gt;=0,'Puntuaciones Examen_23'!R5,0)</f>
        <v>0</v>
      </c>
      <c r="T5" s="1">
        <f>IF('Puntuaciones Examen_23'!S5&gt;=0,'Puntuaciones Examen_23'!S5,0)</f>
        <v>0</v>
      </c>
      <c r="U5" s="1">
        <f>IF('Puntuaciones Examen_23'!T5&gt;=0,'Puntuaciones Examen_23'!T5,0)</f>
        <v>0</v>
      </c>
      <c r="V5" s="1">
        <f>IF('Puntuaciones Examen_23'!U5&gt;=0,'Puntuaciones Examen_23'!U5,0)</f>
        <v>0</v>
      </c>
      <c r="W5" s="1">
        <f>IF('Puntuaciones Examen_23'!V5&gt;=0,'Puntuaciones Examen_23'!V5,0)</f>
        <v>0</v>
      </c>
      <c r="X5" s="1">
        <f>IF('Puntuaciones Examen_23'!W5&gt;=0,'Puntuaciones Examen_23'!W5,0)</f>
        <v>0</v>
      </c>
      <c r="Y5" s="1">
        <f>IF('Puntuaciones Examen_23'!X5&gt;=0,'Puntuaciones Examen_23'!X5,0)</f>
        <v>0</v>
      </c>
      <c r="Z5" s="1">
        <f>IF('Puntuaciones Examen_23'!Y5&gt;=0,'Puntuaciones Examen_23'!Y5,0)</f>
        <v>0</v>
      </c>
      <c r="AA5" s="1">
        <f>IF('Puntuaciones Examen_23'!Z5&gt;=0,'Puntuaciones Examen_23'!Z5,0)</f>
        <v>0</v>
      </c>
      <c r="AB5" s="1">
        <f>IF('Puntuaciones Examen_23'!AA5&gt;=0,'Puntuaciones Examen_23'!AA5,0)</f>
        <v>0</v>
      </c>
      <c r="AC5" s="1">
        <f>IF('Puntuaciones Examen_23'!AB5&gt;=0,'Puntuaciones Examen_23'!AB5,0)</f>
        <v>0</v>
      </c>
      <c r="AD5" s="1">
        <f>IF('Puntuaciones Examen_23'!AC5&gt;=0,'Puntuaciones Examen_23'!AC5,0)</f>
        <v>0</v>
      </c>
      <c r="AE5" s="1">
        <f>IF('Puntuaciones Examen_23'!AD5&gt;=0,'Puntuaciones Examen_23'!AD5,0)</f>
        <v>0</v>
      </c>
      <c r="AF5" s="1">
        <f>IF('Puntuaciones Examen_23'!AE5&gt;=0,'Puntuaciones Examen_23'!AE5,0)</f>
        <v>0</v>
      </c>
      <c r="AG5" s="1">
        <f>IF('Puntuaciones Examen_23'!AF5&gt;=0,'Puntuaciones Examen_23'!AF5,0)</f>
        <v>0</v>
      </c>
      <c r="AH5" s="1">
        <f>IF('Puntuaciones Examen_23'!AG5&gt;=0,'Puntuaciones Examen_23'!AG5,0)</f>
        <v>0</v>
      </c>
      <c r="AI5" s="1">
        <f>IF('Puntuaciones Examen_23'!AH5&gt;=0,'Puntuaciones Examen_23'!AH5,0)</f>
        <v>0</v>
      </c>
      <c r="AJ5" s="1">
        <f>IF('Puntuaciones Examen_23'!AI5&gt;=0,'Puntuaciones Examen_23'!AI5,0)</f>
        <v>0</v>
      </c>
      <c r="AK5" s="1">
        <f>IF('Puntuaciones Examen_23'!AJ5&gt;=0,'Puntuaciones Examen_23'!AJ5,0)</f>
        <v>0</v>
      </c>
      <c r="AL5" s="1">
        <f>IF('Puntuaciones Examen_23'!AK5&gt;=0,'Puntuaciones Examen_23'!AK5,0)</f>
        <v>0</v>
      </c>
      <c r="AM5" s="1">
        <f>IF('Puntuaciones Examen_23'!AL5&gt;=0,'Puntuaciones Examen_23'!AL5,0)</f>
        <v>0</v>
      </c>
      <c r="AN5" s="1">
        <f>IF('Puntuaciones Examen_23'!AM5&gt;=0,'Puntuaciones Examen_23'!AM5,0)</f>
        <v>0</v>
      </c>
      <c r="AS5" s="1"/>
      <c r="AT5" s="1"/>
    </row>
    <row r="6" spans="1:50" x14ac:dyDescent="0.25">
      <c r="A6" s="53"/>
      <c r="B6">
        <v>4</v>
      </c>
      <c r="C6" s="1">
        <f>IF('Puntuaciones Examen_23'!B6&gt;=0,'Puntuaciones Examen_23'!B6,0)</f>
        <v>1</v>
      </c>
      <c r="D6" s="1">
        <f>IF('Puntuaciones Examen_23'!C6&gt;=0,'Puntuaciones Examen_23'!C6,0)</f>
        <v>0.91666666666666663</v>
      </c>
      <c r="E6" s="1">
        <f>IF('Puntuaciones Examen_23'!D6&gt;=0,'Puntuaciones Examen_23'!D6,0)</f>
        <v>0.83333333333333337</v>
      </c>
      <c r="F6" s="1">
        <f>IF('Puntuaciones Examen_23'!E6&gt;=0,'Puntuaciones Examen_23'!E6,0)</f>
        <v>0.75</v>
      </c>
      <c r="G6" s="1">
        <f>IF('Puntuaciones Examen_23'!F6&gt;=0,'Puntuaciones Examen_23'!F6,0)</f>
        <v>0.66666666666666674</v>
      </c>
      <c r="H6" s="1">
        <f>IF('Puntuaciones Examen_23'!G6&gt;=0,'Puntuaciones Examen_23'!G6,0)</f>
        <v>0.58333333333333326</v>
      </c>
      <c r="I6" s="1">
        <f>IF('Puntuaciones Examen_23'!H6&gt;=0,'Puntuaciones Examen_23'!H6,0)</f>
        <v>0.5</v>
      </c>
      <c r="J6" s="1">
        <f>IF('Puntuaciones Examen_23'!I6&gt;=0,'Puntuaciones Examen_23'!I6,0)</f>
        <v>0.41666666666666663</v>
      </c>
      <c r="K6" s="1">
        <f>IF('Puntuaciones Examen_23'!J6&gt;=0,'Puntuaciones Examen_23'!J6,0)</f>
        <v>0.33333333333333337</v>
      </c>
      <c r="L6" s="1">
        <f>IF('Puntuaciones Examen_23'!K6&gt;=0,'Puntuaciones Examen_23'!K6,0)</f>
        <v>0.25</v>
      </c>
      <c r="M6" s="1">
        <f>IF('Puntuaciones Examen_23'!L6&gt;=0,'Puntuaciones Examen_23'!L6,0)</f>
        <v>0.16666666666666663</v>
      </c>
      <c r="N6" s="1">
        <f>IF('Puntuaciones Examen_23'!M6&gt;=0,'Puntuaciones Examen_23'!M6,0)</f>
        <v>8.333333333333337E-2</v>
      </c>
      <c r="O6" s="1">
        <f>IF('Puntuaciones Examen_23'!N6&gt;=0,'Puntuaciones Examen_23'!N6,0)</f>
        <v>0</v>
      </c>
      <c r="P6" s="1">
        <f>IF('Puntuaciones Examen_23'!O6&gt;=0,'Puntuaciones Examen_23'!O6,0)</f>
        <v>0</v>
      </c>
      <c r="Q6" s="1">
        <f>IF('Puntuaciones Examen_23'!P6&gt;=0,'Puntuaciones Examen_23'!P6,0)</f>
        <v>0</v>
      </c>
      <c r="R6" s="1">
        <f>IF('Puntuaciones Examen_23'!Q6&gt;=0,'Puntuaciones Examen_23'!Q6,0)</f>
        <v>0</v>
      </c>
      <c r="S6" s="1">
        <f>IF('Puntuaciones Examen_23'!R6&gt;=0,'Puntuaciones Examen_23'!R6,0)</f>
        <v>0</v>
      </c>
      <c r="T6" s="1">
        <f>IF('Puntuaciones Examen_23'!S6&gt;=0,'Puntuaciones Examen_23'!S6,0)</f>
        <v>0</v>
      </c>
      <c r="U6" s="1">
        <f>IF('Puntuaciones Examen_23'!T6&gt;=0,'Puntuaciones Examen_23'!T6,0)</f>
        <v>0</v>
      </c>
      <c r="V6" s="1">
        <f>IF('Puntuaciones Examen_23'!U6&gt;=0,'Puntuaciones Examen_23'!U6,0)</f>
        <v>0</v>
      </c>
      <c r="W6" s="1">
        <f>IF('Puntuaciones Examen_23'!V6&gt;=0,'Puntuaciones Examen_23'!V6,0)</f>
        <v>0</v>
      </c>
      <c r="X6" s="1">
        <f>IF('Puntuaciones Examen_23'!W6&gt;=0,'Puntuaciones Examen_23'!W6,0)</f>
        <v>0</v>
      </c>
      <c r="Y6" s="1">
        <f>IF('Puntuaciones Examen_23'!X6&gt;=0,'Puntuaciones Examen_23'!X6,0)</f>
        <v>0</v>
      </c>
      <c r="Z6" s="1">
        <f>IF('Puntuaciones Examen_23'!Y6&gt;=0,'Puntuaciones Examen_23'!Y6,0)</f>
        <v>0</v>
      </c>
      <c r="AA6" s="1">
        <f>IF('Puntuaciones Examen_23'!Z6&gt;=0,'Puntuaciones Examen_23'!Z6,0)</f>
        <v>0</v>
      </c>
      <c r="AB6" s="1">
        <f>IF('Puntuaciones Examen_23'!AA6&gt;=0,'Puntuaciones Examen_23'!AA6,0)</f>
        <v>0</v>
      </c>
      <c r="AC6" s="1">
        <f>IF('Puntuaciones Examen_23'!AB6&gt;=0,'Puntuaciones Examen_23'!AB6,0)</f>
        <v>0</v>
      </c>
      <c r="AD6" s="1">
        <f>IF('Puntuaciones Examen_23'!AC6&gt;=0,'Puntuaciones Examen_23'!AC6,0)</f>
        <v>0</v>
      </c>
      <c r="AE6" s="1">
        <f>IF('Puntuaciones Examen_23'!AD6&gt;=0,'Puntuaciones Examen_23'!AD6,0)</f>
        <v>0</v>
      </c>
      <c r="AF6" s="1">
        <f>IF('Puntuaciones Examen_23'!AE6&gt;=0,'Puntuaciones Examen_23'!AE6,0)</f>
        <v>0</v>
      </c>
      <c r="AG6" s="1">
        <f>IF('Puntuaciones Examen_23'!AF6&gt;=0,'Puntuaciones Examen_23'!AF6,0)</f>
        <v>0</v>
      </c>
      <c r="AH6" s="1">
        <f>IF('Puntuaciones Examen_23'!AG6&gt;=0,'Puntuaciones Examen_23'!AG6,0)</f>
        <v>0</v>
      </c>
      <c r="AI6" s="1">
        <f>IF('Puntuaciones Examen_23'!AH6&gt;=0,'Puntuaciones Examen_23'!AH6,0)</f>
        <v>0</v>
      </c>
      <c r="AJ6" s="1">
        <f>IF('Puntuaciones Examen_23'!AI6&gt;=0,'Puntuaciones Examen_23'!AI6,0)</f>
        <v>0</v>
      </c>
      <c r="AK6" s="1">
        <f>IF('Puntuaciones Examen_23'!AJ6&gt;=0,'Puntuaciones Examen_23'!AJ6,0)</f>
        <v>0</v>
      </c>
      <c r="AL6" s="1">
        <f>IF('Puntuaciones Examen_23'!AK6&gt;=0,'Puntuaciones Examen_23'!AK6,0)</f>
        <v>0</v>
      </c>
      <c r="AM6" s="1">
        <f>IF('Puntuaciones Examen_23'!AL6&gt;=0,'Puntuaciones Examen_23'!AL6,0)</f>
        <v>0</v>
      </c>
      <c r="AS6" s="1"/>
      <c r="AT6" s="1"/>
    </row>
    <row r="7" spans="1:50" x14ac:dyDescent="0.25">
      <c r="A7" s="53"/>
      <c r="B7">
        <v>5</v>
      </c>
      <c r="C7" s="1">
        <f>IF('Puntuaciones Examen_23'!B7&gt;=0,'Puntuaciones Examen_23'!B7,0)</f>
        <v>1.25</v>
      </c>
      <c r="D7" s="1">
        <f>IF('Puntuaciones Examen_23'!C7&gt;=0,'Puntuaciones Examen_23'!C7,0)</f>
        <v>1.1666666666666667</v>
      </c>
      <c r="E7" s="1">
        <f>IF('Puntuaciones Examen_23'!D7&gt;=0,'Puntuaciones Examen_23'!D7,0)</f>
        <v>1.0833333333333333</v>
      </c>
      <c r="F7" s="1">
        <f>IF('Puntuaciones Examen_23'!E7&gt;=0,'Puntuaciones Examen_23'!E7,0)</f>
        <v>1</v>
      </c>
      <c r="G7" s="1">
        <f>IF('Puntuaciones Examen_23'!F7&gt;=0,'Puntuaciones Examen_23'!F7,0)</f>
        <v>0.91666666666666674</v>
      </c>
      <c r="H7" s="1">
        <f>IF('Puntuaciones Examen_23'!G7&gt;=0,'Puntuaciones Examen_23'!G7,0)</f>
        <v>0.83333333333333326</v>
      </c>
      <c r="I7" s="1">
        <f>IF('Puntuaciones Examen_23'!H7&gt;=0,'Puntuaciones Examen_23'!H7,0)</f>
        <v>0.75</v>
      </c>
      <c r="J7" s="1">
        <f>IF('Puntuaciones Examen_23'!I7&gt;=0,'Puntuaciones Examen_23'!I7,0)</f>
        <v>0.66666666666666663</v>
      </c>
      <c r="K7" s="1">
        <f>IF('Puntuaciones Examen_23'!J7&gt;=0,'Puntuaciones Examen_23'!J7,0)</f>
        <v>0.58333333333333337</v>
      </c>
      <c r="L7" s="1">
        <f>IF('Puntuaciones Examen_23'!K7&gt;=0,'Puntuaciones Examen_23'!K7,0)</f>
        <v>0.5</v>
      </c>
      <c r="M7" s="1">
        <f>IF('Puntuaciones Examen_23'!L7&gt;=0,'Puntuaciones Examen_23'!L7,0)</f>
        <v>0.41666666666666663</v>
      </c>
      <c r="N7" s="1">
        <f>IF('Puntuaciones Examen_23'!M7&gt;=0,'Puntuaciones Examen_23'!M7,0)</f>
        <v>0.33333333333333337</v>
      </c>
      <c r="O7" s="1">
        <f>IF('Puntuaciones Examen_23'!N7&gt;=0,'Puntuaciones Examen_23'!N7,0)</f>
        <v>0.25</v>
      </c>
      <c r="P7" s="1">
        <f>IF('Puntuaciones Examen_23'!O7&gt;=0,'Puntuaciones Examen_23'!O7,0)</f>
        <v>0.16666666666666674</v>
      </c>
      <c r="Q7" s="1">
        <f>IF('Puntuaciones Examen_23'!P7&gt;=0,'Puntuaciones Examen_23'!P7,0)</f>
        <v>8.3333333333333259E-2</v>
      </c>
      <c r="R7" s="1">
        <f>IF('Puntuaciones Examen_23'!Q7&gt;=0,'Puntuaciones Examen_23'!Q7,0)</f>
        <v>0</v>
      </c>
      <c r="S7" s="1">
        <f>IF('Puntuaciones Examen_23'!R7&gt;=0,'Puntuaciones Examen_23'!R7,0)</f>
        <v>0</v>
      </c>
      <c r="T7" s="1">
        <f>IF('Puntuaciones Examen_23'!S7&gt;=0,'Puntuaciones Examen_23'!S7,0)</f>
        <v>0</v>
      </c>
      <c r="U7" s="1">
        <f>IF('Puntuaciones Examen_23'!T7&gt;=0,'Puntuaciones Examen_23'!T7,0)</f>
        <v>0</v>
      </c>
      <c r="V7" s="1">
        <f>IF('Puntuaciones Examen_23'!U7&gt;=0,'Puntuaciones Examen_23'!U7,0)</f>
        <v>0</v>
      </c>
      <c r="W7" s="1">
        <f>IF('Puntuaciones Examen_23'!V7&gt;=0,'Puntuaciones Examen_23'!V7,0)</f>
        <v>0</v>
      </c>
      <c r="X7" s="1">
        <f>IF('Puntuaciones Examen_23'!W7&gt;=0,'Puntuaciones Examen_23'!W7,0)</f>
        <v>0</v>
      </c>
      <c r="Y7" s="1">
        <f>IF('Puntuaciones Examen_23'!X7&gt;=0,'Puntuaciones Examen_23'!X7,0)</f>
        <v>0</v>
      </c>
      <c r="Z7" s="1">
        <f>IF('Puntuaciones Examen_23'!Y7&gt;=0,'Puntuaciones Examen_23'!Y7,0)</f>
        <v>0</v>
      </c>
      <c r="AA7" s="1">
        <f>IF('Puntuaciones Examen_23'!Z7&gt;=0,'Puntuaciones Examen_23'!Z7,0)</f>
        <v>0</v>
      </c>
      <c r="AB7" s="1">
        <f>IF('Puntuaciones Examen_23'!AA7&gt;=0,'Puntuaciones Examen_23'!AA7,0)</f>
        <v>0</v>
      </c>
      <c r="AC7" s="1">
        <f>IF('Puntuaciones Examen_23'!AB7&gt;=0,'Puntuaciones Examen_23'!AB7,0)</f>
        <v>0</v>
      </c>
      <c r="AD7" s="1">
        <f>IF('Puntuaciones Examen_23'!AC7&gt;=0,'Puntuaciones Examen_23'!AC7,0)</f>
        <v>0</v>
      </c>
      <c r="AE7" s="1">
        <f>IF('Puntuaciones Examen_23'!AD7&gt;=0,'Puntuaciones Examen_23'!AD7,0)</f>
        <v>0</v>
      </c>
      <c r="AF7" s="1">
        <f>IF('Puntuaciones Examen_23'!AE7&gt;=0,'Puntuaciones Examen_23'!AE7,0)</f>
        <v>0</v>
      </c>
      <c r="AG7" s="1">
        <f>IF('Puntuaciones Examen_23'!AF7&gt;=0,'Puntuaciones Examen_23'!AF7,0)</f>
        <v>0</v>
      </c>
      <c r="AH7" s="1">
        <f>IF('Puntuaciones Examen_23'!AG7&gt;=0,'Puntuaciones Examen_23'!AG7,0)</f>
        <v>0</v>
      </c>
      <c r="AI7" s="1">
        <f>IF('Puntuaciones Examen_23'!AH7&gt;=0,'Puntuaciones Examen_23'!AH7,0)</f>
        <v>0</v>
      </c>
      <c r="AJ7" s="1">
        <f>IF('Puntuaciones Examen_23'!AI7&gt;=0,'Puntuaciones Examen_23'!AI7,0)</f>
        <v>0</v>
      </c>
      <c r="AK7" s="1">
        <f>IF('Puntuaciones Examen_23'!AJ7&gt;=0,'Puntuaciones Examen_23'!AJ7,0)</f>
        <v>0</v>
      </c>
      <c r="AL7" s="1">
        <f>IF('Puntuaciones Examen_23'!AK7&gt;=0,'Puntuaciones Examen_23'!AK7,0)</f>
        <v>0</v>
      </c>
      <c r="AS7" s="1"/>
      <c r="AT7" s="1"/>
    </row>
    <row r="8" spans="1:50" x14ac:dyDescent="0.25">
      <c r="A8" s="53"/>
      <c r="B8">
        <v>6</v>
      </c>
      <c r="C8" s="1">
        <f>IF('Puntuaciones Examen_23'!B8&gt;=0,'Puntuaciones Examen_23'!B8,0)</f>
        <v>1.5</v>
      </c>
      <c r="D8" s="1">
        <f>IF('Puntuaciones Examen_23'!C8&gt;=0,'Puntuaciones Examen_23'!C8,0)</f>
        <v>1.4166666666666667</v>
      </c>
      <c r="E8" s="1">
        <f>IF('Puntuaciones Examen_23'!D8&gt;=0,'Puntuaciones Examen_23'!D8,0)</f>
        <v>1.3333333333333333</v>
      </c>
      <c r="F8" s="1">
        <f>IF('Puntuaciones Examen_23'!E8&gt;=0,'Puntuaciones Examen_23'!E8,0)</f>
        <v>1.25</v>
      </c>
      <c r="G8" s="1">
        <f>IF('Puntuaciones Examen_23'!F8&gt;=0,'Puntuaciones Examen_23'!F8,0)</f>
        <v>1.1666666666666667</v>
      </c>
      <c r="H8" s="1">
        <f>IF('Puntuaciones Examen_23'!G8&gt;=0,'Puntuaciones Examen_23'!G8,0)</f>
        <v>1.0833333333333333</v>
      </c>
      <c r="I8" s="1">
        <f>IF('Puntuaciones Examen_23'!H8&gt;=0,'Puntuaciones Examen_23'!H8,0)</f>
        <v>1</v>
      </c>
      <c r="J8" s="1">
        <f>IF('Puntuaciones Examen_23'!I8&gt;=0,'Puntuaciones Examen_23'!I8,0)</f>
        <v>0.91666666666666663</v>
      </c>
      <c r="K8" s="1">
        <f>IF('Puntuaciones Examen_23'!J8&gt;=0,'Puntuaciones Examen_23'!J8,0)</f>
        <v>0.83333333333333337</v>
      </c>
      <c r="L8" s="1">
        <f>IF('Puntuaciones Examen_23'!K8&gt;=0,'Puntuaciones Examen_23'!K8,0)</f>
        <v>0.75</v>
      </c>
      <c r="M8" s="1">
        <f>IF('Puntuaciones Examen_23'!L8&gt;=0,'Puntuaciones Examen_23'!L8,0)</f>
        <v>0.66666666666666663</v>
      </c>
      <c r="N8" s="1">
        <f>IF('Puntuaciones Examen_23'!M8&gt;=0,'Puntuaciones Examen_23'!M8,0)</f>
        <v>0.58333333333333337</v>
      </c>
      <c r="O8" s="1">
        <f>IF('Puntuaciones Examen_23'!N8&gt;=0,'Puntuaciones Examen_23'!N8,0)</f>
        <v>0.5</v>
      </c>
      <c r="P8" s="1">
        <f>IF('Puntuaciones Examen_23'!O8&gt;=0,'Puntuaciones Examen_23'!O8,0)</f>
        <v>0.4166666666666668</v>
      </c>
      <c r="Q8" s="1">
        <f>IF('Puntuaciones Examen_23'!P8&gt;=0,'Puntuaciones Examen_23'!P8,0)</f>
        <v>0.33333333333333326</v>
      </c>
      <c r="R8" s="1">
        <f>IF('Puntuaciones Examen_23'!Q8&gt;=0,'Puntuaciones Examen_23'!Q8,0)</f>
        <v>0.25</v>
      </c>
      <c r="S8" s="1">
        <f>IF('Puntuaciones Examen_23'!R8&gt;=0,'Puntuaciones Examen_23'!R8,0)</f>
        <v>0.16666666666666674</v>
      </c>
      <c r="T8" s="1">
        <f>IF('Puntuaciones Examen_23'!S8&gt;=0,'Puntuaciones Examen_23'!S8,0)</f>
        <v>8.3333333333333259E-2</v>
      </c>
      <c r="U8" s="1">
        <f>IF('Puntuaciones Examen_23'!T8&gt;=0,'Puntuaciones Examen_23'!T8,0)</f>
        <v>0</v>
      </c>
      <c r="V8" s="1">
        <f>IF('Puntuaciones Examen_23'!U8&gt;=0,'Puntuaciones Examen_23'!U8,0)</f>
        <v>0</v>
      </c>
      <c r="W8" s="1">
        <f>IF('Puntuaciones Examen_23'!V8&gt;=0,'Puntuaciones Examen_23'!V8,0)</f>
        <v>0</v>
      </c>
      <c r="X8" s="1">
        <f>IF('Puntuaciones Examen_23'!W8&gt;=0,'Puntuaciones Examen_23'!W8,0)</f>
        <v>0</v>
      </c>
      <c r="Y8" s="1">
        <f>IF('Puntuaciones Examen_23'!X8&gt;=0,'Puntuaciones Examen_23'!X8,0)</f>
        <v>0</v>
      </c>
      <c r="Z8" s="1">
        <f>IF('Puntuaciones Examen_23'!Y8&gt;=0,'Puntuaciones Examen_23'!Y8,0)</f>
        <v>0</v>
      </c>
      <c r="AA8" s="1">
        <f>IF('Puntuaciones Examen_23'!Z8&gt;=0,'Puntuaciones Examen_23'!Z8,0)</f>
        <v>0</v>
      </c>
      <c r="AB8" s="1">
        <f>IF('Puntuaciones Examen_23'!AA8&gt;=0,'Puntuaciones Examen_23'!AA8,0)</f>
        <v>0</v>
      </c>
      <c r="AC8" s="1">
        <f>IF('Puntuaciones Examen_23'!AB8&gt;=0,'Puntuaciones Examen_23'!AB8,0)</f>
        <v>0</v>
      </c>
      <c r="AD8" s="1">
        <f>IF('Puntuaciones Examen_23'!AC8&gt;=0,'Puntuaciones Examen_23'!AC8,0)</f>
        <v>0</v>
      </c>
      <c r="AE8" s="1">
        <f>IF('Puntuaciones Examen_23'!AD8&gt;=0,'Puntuaciones Examen_23'!AD8,0)</f>
        <v>0</v>
      </c>
      <c r="AF8" s="1">
        <f>IF('Puntuaciones Examen_23'!AE8&gt;=0,'Puntuaciones Examen_23'!AE8,0)</f>
        <v>0</v>
      </c>
      <c r="AG8" s="1">
        <f>IF('Puntuaciones Examen_23'!AF8&gt;=0,'Puntuaciones Examen_23'!AF8,0)</f>
        <v>0</v>
      </c>
      <c r="AH8" s="1">
        <f>IF('Puntuaciones Examen_23'!AG8&gt;=0,'Puntuaciones Examen_23'!AG8,0)</f>
        <v>0</v>
      </c>
      <c r="AI8" s="1">
        <f>IF('Puntuaciones Examen_23'!AH8&gt;=0,'Puntuaciones Examen_23'!AH8,0)</f>
        <v>0</v>
      </c>
      <c r="AJ8" s="1">
        <f>IF('Puntuaciones Examen_23'!AI8&gt;=0,'Puntuaciones Examen_23'!AI8,0)</f>
        <v>0</v>
      </c>
      <c r="AK8" s="1">
        <f>IF('Puntuaciones Examen_23'!AJ8&gt;=0,'Puntuaciones Examen_23'!AJ8,0)</f>
        <v>0</v>
      </c>
      <c r="AS8" s="1"/>
      <c r="AT8" s="1"/>
    </row>
    <row r="9" spans="1:50" x14ac:dyDescent="0.25">
      <c r="A9" s="53"/>
      <c r="B9">
        <v>7</v>
      </c>
      <c r="C9" s="1">
        <f>IF('Puntuaciones Examen_23'!B9&gt;=0,'Puntuaciones Examen_23'!B9,0)</f>
        <v>1.75</v>
      </c>
      <c r="D9" s="1">
        <f>IF('Puntuaciones Examen_23'!C9&gt;=0,'Puntuaciones Examen_23'!C9,0)</f>
        <v>1.6666666666666667</v>
      </c>
      <c r="E9" s="1">
        <f>IF('Puntuaciones Examen_23'!D9&gt;=0,'Puntuaciones Examen_23'!D9,0)</f>
        <v>1.5833333333333333</v>
      </c>
      <c r="F9" s="1">
        <f>IF('Puntuaciones Examen_23'!E9&gt;=0,'Puntuaciones Examen_23'!E9,0)</f>
        <v>1.5</v>
      </c>
      <c r="G9" s="1">
        <f>IF('Puntuaciones Examen_23'!F9&gt;=0,'Puntuaciones Examen_23'!F9,0)</f>
        <v>1.4166666666666667</v>
      </c>
      <c r="H9" s="1">
        <f>IF('Puntuaciones Examen_23'!G9&gt;=0,'Puntuaciones Examen_23'!G9,0)</f>
        <v>1.3333333333333333</v>
      </c>
      <c r="I9" s="1">
        <f>IF('Puntuaciones Examen_23'!H9&gt;=0,'Puntuaciones Examen_23'!H9,0)</f>
        <v>1.25</v>
      </c>
      <c r="J9" s="1">
        <f>IF('Puntuaciones Examen_23'!I9&gt;=0,'Puntuaciones Examen_23'!I9,0)</f>
        <v>1.1666666666666665</v>
      </c>
      <c r="K9" s="1">
        <f>IF('Puntuaciones Examen_23'!J9&gt;=0,'Puntuaciones Examen_23'!J9,0)</f>
        <v>1.0833333333333335</v>
      </c>
      <c r="L9" s="1">
        <f>IF('Puntuaciones Examen_23'!K9&gt;=0,'Puntuaciones Examen_23'!K9,0)</f>
        <v>1</v>
      </c>
      <c r="M9" s="1">
        <f>IF('Puntuaciones Examen_23'!L9&gt;=0,'Puntuaciones Examen_23'!L9,0)</f>
        <v>0.91666666666666663</v>
      </c>
      <c r="N9" s="1">
        <f>IF('Puntuaciones Examen_23'!M9&gt;=0,'Puntuaciones Examen_23'!M9,0)</f>
        <v>0.83333333333333337</v>
      </c>
      <c r="O9" s="1">
        <f>IF('Puntuaciones Examen_23'!N9&gt;=0,'Puntuaciones Examen_23'!N9,0)</f>
        <v>0.75</v>
      </c>
      <c r="P9" s="1">
        <f>IF('Puntuaciones Examen_23'!O9&gt;=0,'Puntuaciones Examen_23'!O9,0)</f>
        <v>0.66666666666666674</v>
      </c>
      <c r="Q9" s="1">
        <f>IF('Puntuaciones Examen_23'!P9&gt;=0,'Puntuaciones Examen_23'!P9,0)</f>
        <v>0.58333333333333326</v>
      </c>
      <c r="R9" s="1">
        <f>IF('Puntuaciones Examen_23'!Q9&gt;=0,'Puntuaciones Examen_23'!Q9,0)</f>
        <v>0.5</v>
      </c>
      <c r="S9" s="1">
        <f>IF('Puntuaciones Examen_23'!R9&gt;=0,'Puntuaciones Examen_23'!R9,0)</f>
        <v>0.4166666666666668</v>
      </c>
      <c r="T9" s="1">
        <f>IF('Puntuaciones Examen_23'!S9&gt;=0,'Puntuaciones Examen_23'!S9,0)</f>
        <v>0.33333333333333326</v>
      </c>
      <c r="U9" s="1">
        <f>IF('Puntuaciones Examen_23'!T9&gt;=0,'Puntuaciones Examen_23'!T9,0)</f>
        <v>0.25</v>
      </c>
      <c r="V9" s="1">
        <f>IF('Puntuaciones Examen_23'!U9&gt;=0,'Puntuaciones Examen_23'!U9,0)</f>
        <v>0.16666666666666674</v>
      </c>
      <c r="W9" s="1">
        <f>IF('Puntuaciones Examen_23'!V9&gt;=0,'Puntuaciones Examen_23'!V9,0)</f>
        <v>8.3333333333333259E-2</v>
      </c>
      <c r="X9" s="1">
        <f>IF('Puntuaciones Examen_23'!W9&gt;=0,'Puntuaciones Examen_23'!W9,0)</f>
        <v>0</v>
      </c>
      <c r="Y9" s="1">
        <f>IF('Puntuaciones Examen_23'!X9&gt;=0,'Puntuaciones Examen_23'!X9,0)</f>
        <v>0</v>
      </c>
      <c r="Z9" s="1">
        <f>IF('Puntuaciones Examen_23'!Y9&gt;=0,'Puntuaciones Examen_23'!Y9,0)</f>
        <v>0</v>
      </c>
      <c r="AA9" s="1">
        <f>IF('Puntuaciones Examen_23'!Z9&gt;=0,'Puntuaciones Examen_23'!Z9,0)</f>
        <v>0</v>
      </c>
      <c r="AB9" s="1">
        <f>IF('Puntuaciones Examen_23'!AA9&gt;=0,'Puntuaciones Examen_23'!AA9,0)</f>
        <v>0</v>
      </c>
      <c r="AC9" s="1">
        <f>IF('Puntuaciones Examen_23'!AB9&gt;=0,'Puntuaciones Examen_23'!AB9,0)</f>
        <v>0</v>
      </c>
      <c r="AD9" s="1">
        <f>IF('Puntuaciones Examen_23'!AC9&gt;=0,'Puntuaciones Examen_23'!AC9,0)</f>
        <v>0</v>
      </c>
      <c r="AE9" s="1">
        <f>IF('Puntuaciones Examen_23'!AD9&gt;=0,'Puntuaciones Examen_23'!AD9,0)</f>
        <v>0</v>
      </c>
      <c r="AF9" s="1">
        <f>IF('Puntuaciones Examen_23'!AE9&gt;=0,'Puntuaciones Examen_23'!AE9,0)</f>
        <v>0</v>
      </c>
      <c r="AG9" s="1">
        <f>IF('Puntuaciones Examen_23'!AF9&gt;=0,'Puntuaciones Examen_23'!AF9,0)</f>
        <v>0</v>
      </c>
      <c r="AH9" s="1">
        <f>IF('Puntuaciones Examen_23'!AG9&gt;=0,'Puntuaciones Examen_23'!AG9,0)</f>
        <v>0</v>
      </c>
      <c r="AI9" s="1">
        <f>IF('Puntuaciones Examen_23'!AH9&gt;=0,'Puntuaciones Examen_23'!AH9,0)</f>
        <v>0</v>
      </c>
      <c r="AJ9" s="1">
        <f>IF('Puntuaciones Examen_23'!AI9&gt;=0,'Puntuaciones Examen_23'!AI9,0)</f>
        <v>0</v>
      </c>
      <c r="AS9" s="1"/>
      <c r="AT9" s="1"/>
    </row>
    <row r="10" spans="1:50" x14ac:dyDescent="0.25">
      <c r="A10" s="53"/>
      <c r="B10">
        <v>8</v>
      </c>
      <c r="C10" s="1">
        <f>IF('Puntuaciones Examen_23'!B10&gt;=0,'Puntuaciones Examen_23'!B10,0)</f>
        <v>2</v>
      </c>
      <c r="D10" s="1">
        <f>IF('Puntuaciones Examen_23'!C10&gt;=0,'Puntuaciones Examen_23'!C10,0)</f>
        <v>1.9166666666666667</v>
      </c>
      <c r="E10" s="1">
        <f>IF('Puntuaciones Examen_23'!D10&gt;=0,'Puntuaciones Examen_23'!D10,0)</f>
        <v>1.8333333333333333</v>
      </c>
      <c r="F10" s="1">
        <f>IF('Puntuaciones Examen_23'!E10&gt;=0,'Puntuaciones Examen_23'!E10,0)</f>
        <v>1.75</v>
      </c>
      <c r="G10" s="1">
        <f>IF('Puntuaciones Examen_23'!F10&gt;=0,'Puntuaciones Examen_23'!F10,0)</f>
        <v>1.6666666666666667</v>
      </c>
      <c r="H10" s="1">
        <f>IF('Puntuaciones Examen_23'!G10&gt;=0,'Puntuaciones Examen_23'!G10,0)</f>
        <v>1.5833333333333333</v>
      </c>
      <c r="I10" s="1">
        <f>IF('Puntuaciones Examen_23'!H10&gt;=0,'Puntuaciones Examen_23'!H10,0)</f>
        <v>1.5</v>
      </c>
      <c r="J10" s="1">
        <f>IF('Puntuaciones Examen_23'!I10&gt;=0,'Puntuaciones Examen_23'!I10,0)</f>
        <v>1.4166666666666665</v>
      </c>
      <c r="K10" s="1">
        <f>IF('Puntuaciones Examen_23'!J10&gt;=0,'Puntuaciones Examen_23'!J10,0)</f>
        <v>1.3333333333333335</v>
      </c>
      <c r="L10" s="1">
        <f>IF('Puntuaciones Examen_23'!K10&gt;=0,'Puntuaciones Examen_23'!K10,0)</f>
        <v>1.25</v>
      </c>
      <c r="M10" s="1">
        <f>IF('Puntuaciones Examen_23'!L10&gt;=0,'Puntuaciones Examen_23'!L10,0)</f>
        <v>1.1666666666666665</v>
      </c>
      <c r="N10" s="1">
        <f>IF('Puntuaciones Examen_23'!M10&gt;=0,'Puntuaciones Examen_23'!M10,0)</f>
        <v>1.0833333333333335</v>
      </c>
      <c r="O10" s="1">
        <f>IF('Puntuaciones Examen_23'!N10&gt;=0,'Puntuaciones Examen_23'!N10,0)</f>
        <v>1</v>
      </c>
      <c r="P10" s="1">
        <f>IF('Puntuaciones Examen_23'!O10&gt;=0,'Puntuaciones Examen_23'!O10,0)</f>
        <v>0.91666666666666674</v>
      </c>
      <c r="Q10" s="1">
        <f>IF('Puntuaciones Examen_23'!P10&gt;=0,'Puntuaciones Examen_23'!P10,0)</f>
        <v>0.83333333333333326</v>
      </c>
      <c r="R10" s="1">
        <f>IF('Puntuaciones Examen_23'!Q10&gt;=0,'Puntuaciones Examen_23'!Q10,0)</f>
        <v>0.75</v>
      </c>
      <c r="S10" s="1">
        <f>IF('Puntuaciones Examen_23'!R10&gt;=0,'Puntuaciones Examen_23'!R10,0)</f>
        <v>0.66666666666666674</v>
      </c>
      <c r="T10" s="1">
        <f>IF('Puntuaciones Examen_23'!S10&gt;=0,'Puntuaciones Examen_23'!S10,0)</f>
        <v>0.58333333333333326</v>
      </c>
      <c r="U10" s="1">
        <f>IF('Puntuaciones Examen_23'!T10&gt;=0,'Puntuaciones Examen_23'!T10,0)</f>
        <v>0.5</v>
      </c>
      <c r="V10" s="1">
        <f>IF('Puntuaciones Examen_23'!U10&gt;=0,'Puntuaciones Examen_23'!U10,0)</f>
        <v>0.4166666666666668</v>
      </c>
      <c r="W10" s="1">
        <f>IF('Puntuaciones Examen_23'!V10&gt;=0,'Puntuaciones Examen_23'!V10,0)</f>
        <v>0.33333333333333326</v>
      </c>
      <c r="X10" s="1">
        <f>IF('Puntuaciones Examen_23'!W10&gt;=0,'Puntuaciones Examen_23'!W10,0)</f>
        <v>0.25</v>
      </c>
      <c r="Y10" s="1">
        <f>IF('Puntuaciones Examen_23'!X10&gt;=0,'Puntuaciones Examen_23'!X10,0)</f>
        <v>0.16666666666666674</v>
      </c>
      <c r="Z10" s="1">
        <f>IF('Puntuaciones Examen_23'!Y10&gt;=0,'Puntuaciones Examen_23'!Y10,0)</f>
        <v>8.3333333333333259E-2</v>
      </c>
      <c r="AA10" s="1">
        <f>IF('Puntuaciones Examen_23'!Z10&gt;=0,'Puntuaciones Examen_23'!Z10,0)</f>
        <v>0</v>
      </c>
      <c r="AB10" s="1">
        <f>IF('Puntuaciones Examen_23'!AA10&gt;=0,'Puntuaciones Examen_23'!AA10,0)</f>
        <v>0</v>
      </c>
      <c r="AC10" s="1">
        <f>IF('Puntuaciones Examen_23'!AB10&gt;=0,'Puntuaciones Examen_23'!AB10,0)</f>
        <v>0</v>
      </c>
      <c r="AD10" s="1">
        <f>IF('Puntuaciones Examen_23'!AC10&gt;=0,'Puntuaciones Examen_23'!AC10,0)</f>
        <v>0</v>
      </c>
      <c r="AE10" s="1">
        <f>IF('Puntuaciones Examen_23'!AD10&gt;=0,'Puntuaciones Examen_23'!AD10,0)</f>
        <v>0</v>
      </c>
      <c r="AF10" s="1">
        <f>IF('Puntuaciones Examen_23'!AE10&gt;=0,'Puntuaciones Examen_23'!AE10,0)</f>
        <v>0</v>
      </c>
      <c r="AG10" s="1">
        <f>IF('Puntuaciones Examen_23'!AF10&gt;=0,'Puntuaciones Examen_23'!AF10,0)</f>
        <v>0</v>
      </c>
      <c r="AH10" s="1">
        <f>IF('Puntuaciones Examen_23'!AG10&gt;=0,'Puntuaciones Examen_23'!AG10,0)</f>
        <v>0</v>
      </c>
      <c r="AI10" s="1">
        <f>IF('Puntuaciones Examen_23'!AH10&gt;=0,'Puntuaciones Examen_23'!AH10,0)</f>
        <v>0</v>
      </c>
      <c r="AS10" s="1"/>
      <c r="AT10" s="1"/>
    </row>
    <row r="11" spans="1:50" x14ac:dyDescent="0.25">
      <c r="A11" s="53"/>
      <c r="B11">
        <v>9</v>
      </c>
      <c r="C11" s="1">
        <f>IF('Puntuaciones Examen_23'!B11&gt;=0,'Puntuaciones Examen_23'!B11,0)</f>
        <v>2.25</v>
      </c>
      <c r="D11" s="1">
        <f>IF('Puntuaciones Examen_23'!C11&gt;=0,'Puntuaciones Examen_23'!C11,0)</f>
        <v>2.1666666666666665</v>
      </c>
      <c r="E11" s="1">
        <f>IF('Puntuaciones Examen_23'!D11&gt;=0,'Puntuaciones Examen_23'!D11,0)</f>
        <v>2.0833333333333335</v>
      </c>
      <c r="F11" s="1">
        <f>IF('Puntuaciones Examen_23'!E11&gt;=0,'Puntuaciones Examen_23'!E11,0)</f>
        <v>2</v>
      </c>
      <c r="G11" s="1">
        <f>IF('Puntuaciones Examen_23'!F11&gt;=0,'Puntuaciones Examen_23'!F11,0)</f>
        <v>1.9166666666666667</v>
      </c>
      <c r="H11" s="1">
        <f>IF('Puntuaciones Examen_23'!G11&gt;=0,'Puntuaciones Examen_23'!G11,0)</f>
        <v>1.8333333333333333</v>
      </c>
      <c r="I11" s="1">
        <f>IF('Puntuaciones Examen_23'!H11&gt;=0,'Puntuaciones Examen_23'!H11,0)</f>
        <v>1.75</v>
      </c>
      <c r="J11" s="1">
        <f>IF('Puntuaciones Examen_23'!I11&gt;=0,'Puntuaciones Examen_23'!I11,0)</f>
        <v>1.6666666666666665</v>
      </c>
      <c r="K11" s="1">
        <f>IF('Puntuaciones Examen_23'!J11&gt;=0,'Puntuaciones Examen_23'!J11,0)</f>
        <v>1.5833333333333335</v>
      </c>
      <c r="L11" s="1">
        <f>IF('Puntuaciones Examen_23'!K11&gt;=0,'Puntuaciones Examen_23'!K11,0)</f>
        <v>1.5</v>
      </c>
      <c r="M11" s="1">
        <f>IF('Puntuaciones Examen_23'!L11&gt;=0,'Puntuaciones Examen_23'!L11,0)</f>
        <v>1.4166666666666665</v>
      </c>
      <c r="N11" s="1">
        <f>IF('Puntuaciones Examen_23'!M11&gt;=0,'Puntuaciones Examen_23'!M11,0)</f>
        <v>1.3333333333333335</v>
      </c>
      <c r="O11" s="1">
        <f>IF('Puntuaciones Examen_23'!N11&gt;=0,'Puntuaciones Examen_23'!N11,0)</f>
        <v>1.25</v>
      </c>
      <c r="P11" s="1">
        <f>IF('Puntuaciones Examen_23'!O11&gt;=0,'Puntuaciones Examen_23'!O11,0)</f>
        <v>1.1666666666666667</v>
      </c>
      <c r="Q11" s="1">
        <f>IF('Puntuaciones Examen_23'!P11&gt;=0,'Puntuaciones Examen_23'!P11,0)</f>
        <v>1.0833333333333333</v>
      </c>
      <c r="R11" s="1">
        <f>IF('Puntuaciones Examen_23'!Q11&gt;=0,'Puntuaciones Examen_23'!Q11,0)</f>
        <v>1</v>
      </c>
      <c r="S11" s="1">
        <f>IF('Puntuaciones Examen_23'!R11&gt;=0,'Puntuaciones Examen_23'!R11,0)</f>
        <v>0.91666666666666674</v>
      </c>
      <c r="T11" s="1">
        <f>IF('Puntuaciones Examen_23'!S11&gt;=0,'Puntuaciones Examen_23'!S11,0)</f>
        <v>0.83333333333333326</v>
      </c>
      <c r="U11" s="1">
        <f>IF('Puntuaciones Examen_23'!T11&gt;=0,'Puntuaciones Examen_23'!T11,0)</f>
        <v>0.75</v>
      </c>
      <c r="V11" s="1">
        <f>IF('Puntuaciones Examen_23'!U11&gt;=0,'Puntuaciones Examen_23'!U11,0)</f>
        <v>0.66666666666666674</v>
      </c>
      <c r="W11" s="1">
        <f>IF('Puntuaciones Examen_23'!V11&gt;=0,'Puntuaciones Examen_23'!V11,0)</f>
        <v>0.58333333333333326</v>
      </c>
      <c r="X11" s="1">
        <f>IF('Puntuaciones Examen_23'!W11&gt;=0,'Puntuaciones Examen_23'!W11,0)</f>
        <v>0.5</v>
      </c>
      <c r="Y11" s="1">
        <f>IF('Puntuaciones Examen_23'!X11&gt;=0,'Puntuaciones Examen_23'!X11,0)</f>
        <v>0.4166666666666668</v>
      </c>
      <c r="Z11" s="1">
        <f>IF('Puntuaciones Examen_23'!Y11&gt;=0,'Puntuaciones Examen_23'!Y11,0)</f>
        <v>0.33333333333333326</v>
      </c>
      <c r="AA11" s="1">
        <f>IF('Puntuaciones Examen_23'!Z11&gt;=0,'Puntuaciones Examen_23'!Z11,0)</f>
        <v>0.25</v>
      </c>
      <c r="AB11" s="1">
        <f>IF('Puntuaciones Examen_23'!AA11&gt;=0,'Puntuaciones Examen_23'!AA11,0)</f>
        <v>0.16666666666666652</v>
      </c>
      <c r="AC11" s="1">
        <f>IF('Puntuaciones Examen_23'!AB11&gt;=0,'Puntuaciones Examen_23'!AB11,0)</f>
        <v>8.3333333333333481E-2</v>
      </c>
      <c r="AD11" s="1">
        <f>IF('Puntuaciones Examen_23'!AC11&gt;=0,'Puntuaciones Examen_23'!AC11,0)</f>
        <v>0</v>
      </c>
      <c r="AE11" s="1">
        <f>IF('Puntuaciones Examen_23'!AD11&gt;=0,'Puntuaciones Examen_23'!AD11,0)</f>
        <v>0</v>
      </c>
      <c r="AF11" s="1">
        <f>IF('Puntuaciones Examen_23'!AE11&gt;=0,'Puntuaciones Examen_23'!AE11,0)</f>
        <v>0</v>
      </c>
      <c r="AG11" s="1">
        <f>IF('Puntuaciones Examen_23'!AF11&gt;=0,'Puntuaciones Examen_23'!AF11,0)</f>
        <v>0</v>
      </c>
      <c r="AH11" s="1">
        <f>IF('Puntuaciones Examen_23'!AG11&gt;=0,'Puntuaciones Examen_23'!AG11,0)</f>
        <v>0</v>
      </c>
      <c r="AS11" s="1"/>
      <c r="AT11" s="1"/>
    </row>
    <row r="12" spans="1:50" x14ac:dyDescent="0.25">
      <c r="A12" s="53"/>
      <c r="B12">
        <v>10</v>
      </c>
      <c r="C12" s="1">
        <f>IF('Puntuaciones Examen_23'!B12&gt;=0,'Puntuaciones Examen_23'!B12,0)</f>
        <v>2.5</v>
      </c>
      <c r="D12" s="1">
        <f>IF('Puntuaciones Examen_23'!C12&gt;=0,'Puntuaciones Examen_23'!C12,0)</f>
        <v>2.4166666666666665</v>
      </c>
      <c r="E12" s="1">
        <f>IF('Puntuaciones Examen_23'!D12&gt;=0,'Puntuaciones Examen_23'!D12,0)</f>
        <v>2.3333333333333335</v>
      </c>
      <c r="F12" s="1">
        <f>IF('Puntuaciones Examen_23'!E12&gt;=0,'Puntuaciones Examen_23'!E12,0)</f>
        <v>2.25</v>
      </c>
      <c r="G12" s="1">
        <f>IF('Puntuaciones Examen_23'!F12&gt;=0,'Puntuaciones Examen_23'!F12,0)</f>
        <v>2.1666666666666665</v>
      </c>
      <c r="H12" s="1">
        <f>IF('Puntuaciones Examen_23'!G12&gt;=0,'Puntuaciones Examen_23'!G12,0)</f>
        <v>2.0833333333333335</v>
      </c>
      <c r="I12" s="1">
        <f>IF('Puntuaciones Examen_23'!H12&gt;=0,'Puntuaciones Examen_23'!H12,0)</f>
        <v>2</v>
      </c>
      <c r="J12" s="1">
        <f>IF('Puntuaciones Examen_23'!I12&gt;=0,'Puntuaciones Examen_23'!I12,0)</f>
        <v>1.9166666666666665</v>
      </c>
      <c r="K12" s="1">
        <f>IF('Puntuaciones Examen_23'!J12&gt;=0,'Puntuaciones Examen_23'!J12,0)</f>
        <v>1.8333333333333335</v>
      </c>
      <c r="L12" s="1">
        <f>IF('Puntuaciones Examen_23'!K12&gt;=0,'Puntuaciones Examen_23'!K12,0)</f>
        <v>1.75</v>
      </c>
      <c r="M12" s="1">
        <f>IF('Puntuaciones Examen_23'!L12&gt;=0,'Puntuaciones Examen_23'!L12,0)</f>
        <v>1.6666666666666665</v>
      </c>
      <c r="N12" s="1">
        <f>IF('Puntuaciones Examen_23'!M12&gt;=0,'Puntuaciones Examen_23'!M12,0)</f>
        <v>1.5833333333333335</v>
      </c>
      <c r="O12" s="1">
        <f>IF('Puntuaciones Examen_23'!N12&gt;=0,'Puntuaciones Examen_23'!N12,0)</f>
        <v>1.5</v>
      </c>
      <c r="P12" s="1">
        <f>IF('Puntuaciones Examen_23'!O12&gt;=0,'Puntuaciones Examen_23'!O12,0)</f>
        <v>1.4166666666666667</v>
      </c>
      <c r="Q12" s="1">
        <f>IF('Puntuaciones Examen_23'!P12&gt;=0,'Puntuaciones Examen_23'!P12,0)</f>
        <v>1.3333333333333333</v>
      </c>
      <c r="R12" s="1">
        <f>IF('Puntuaciones Examen_23'!Q12&gt;=0,'Puntuaciones Examen_23'!Q12,0)</f>
        <v>1.25</v>
      </c>
      <c r="S12" s="1">
        <f>IF('Puntuaciones Examen_23'!R12&gt;=0,'Puntuaciones Examen_23'!R12,0)</f>
        <v>1.1666666666666667</v>
      </c>
      <c r="T12" s="1">
        <f>IF('Puntuaciones Examen_23'!S12&gt;=0,'Puntuaciones Examen_23'!S12,0)</f>
        <v>1.0833333333333333</v>
      </c>
      <c r="U12" s="1">
        <f>IF('Puntuaciones Examen_23'!T12&gt;=0,'Puntuaciones Examen_23'!T12,0)</f>
        <v>1</v>
      </c>
      <c r="V12" s="1">
        <f>IF('Puntuaciones Examen_23'!U12&gt;=0,'Puntuaciones Examen_23'!U12,0)</f>
        <v>0.91666666666666674</v>
      </c>
      <c r="W12" s="1">
        <f>IF('Puntuaciones Examen_23'!V12&gt;=0,'Puntuaciones Examen_23'!V12,0)</f>
        <v>0.83333333333333326</v>
      </c>
      <c r="X12" s="1">
        <f>IF('Puntuaciones Examen_23'!W12&gt;=0,'Puntuaciones Examen_23'!W12,0)</f>
        <v>0.75</v>
      </c>
      <c r="Y12" s="1">
        <f>IF('Puntuaciones Examen_23'!X12&gt;=0,'Puntuaciones Examen_23'!X12,0)</f>
        <v>0.66666666666666674</v>
      </c>
      <c r="Z12" s="1">
        <f>IF('Puntuaciones Examen_23'!Y12&gt;=0,'Puntuaciones Examen_23'!Y12,0)</f>
        <v>0.58333333333333326</v>
      </c>
      <c r="AA12" s="1">
        <f>IF('Puntuaciones Examen_23'!Z12&gt;=0,'Puntuaciones Examen_23'!Z12,0)</f>
        <v>0.5</v>
      </c>
      <c r="AB12" s="1">
        <f>IF('Puntuaciones Examen_23'!AA12&gt;=0,'Puntuaciones Examen_23'!AA12,0)</f>
        <v>0.41666666666666652</v>
      </c>
      <c r="AC12" s="1">
        <f>IF('Puntuaciones Examen_23'!AB12&gt;=0,'Puntuaciones Examen_23'!AB12,0)</f>
        <v>0.33333333333333348</v>
      </c>
      <c r="AD12" s="1">
        <f>IF('Puntuaciones Examen_23'!AC12&gt;=0,'Puntuaciones Examen_23'!AC12,0)</f>
        <v>0.25</v>
      </c>
      <c r="AE12" s="1">
        <f>IF('Puntuaciones Examen_23'!AD12&gt;=0,'Puntuaciones Examen_23'!AD12,0)</f>
        <v>0.16666666666666652</v>
      </c>
      <c r="AF12" s="1">
        <f>IF('Puntuaciones Examen_23'!AE12&gt;=0,'Puntuaciones Examen_23'!AE12,0)</f>
        <v>8.3333333333333481E-2</v>
      </c>
      <c r="AG12" s="1">
        <f>IF('Puntuaciones Examen_23'!AF12&gt;=0,'Puntuaciones Examen_23'!AF12,0)</f>
        <v>0</v>
      </c>
      <c r="AS12" s="1"/>
      <c r="AT12" s="1"/>
    </row>
    <row r="13" spans="1:50" x14ac:dyDescent="0.25">
      <c r="A13" s="53"/>
      <c r="B13">
        <v>11</v>
      </c>
      <c r="C13" s="1">
        <f>IF('Puntuaciones Examen_23'!B13&gt;=0,'Puntuaciones Examen_23'!B13,0)</f>
        <v>2.75</v>
      </c>
      <c r="D13" s="1">
        <f>IF('Puntuaciones Examen_23'!C13&gt;=0,'Puntuaciones Examen_23'!C13,0)</f>
        <v>2.6666666666666665</v>
      </c>
      <c r="E13" s="1">
        <f>IF('Puntuaciones Examen_23'!D13&gt;=0,'Puntuaciones Examen_23'!D13,0)</f>
        <v>2.5833333333333335</v>
      </c>
      <c r="F13" s="1">
        <f>IF('Puntuaciones Examen_23'!E13&gt;=0,'Puntuaciones Examen_23'!E13,0)</f>
        <v>2.5</v>
      </c>
      <c r="G13" s="1">
        <f>IF('Puntuaciones Examen_23'!F13&gt;=0,'Puntuaciones Examen_23'!F13,0)</f>
        <v>2.4166666666666665</v>
      </c>
      <c r="H13" s="1">
        <f>IF('Puntuaciones Examen_23'!G13&gt;=0,'Puntuaciones Examen_23'!G13,0)</f>
        <v>2.3333333333333335</v>
      </c>
      <c r="I13" s="1">
        <f>IF('Puntuaciones Examen_23'!H13&gt;=0,'Puntuaciones Examen_23'!H13,0)</f>
        <v>2.25</v>
      </c>
      <c r="J13" s="1">
        <f>IF('Puntuaciones Examen_23'!I13&gt;=0,'Puntuaciones Examen_23'!I13,0)</f>
        <v>2.1666666666666665</v>
      </c>
      <c r="K13" s="1">
        <f>IF('Puntuaciones Examen_23'!J13&gt;=0,'Puntuaciones Examen_23'!J13,0)</f>
        <v>2.0833333333333335</v>
      </c>
      <c r="L13" s="1">
        <f>IF('Puntuaciones Examen_23'!K13&gt;=0,'Puntuaciones Examen_23'!K13,0)</f>
        <v>2</v>
      </c>
      <c r="M13" s="1">
        <f>IF('Puntuaciones Examen_23'!L13&gt;=0,'Puntuaciones Examen_23'!L13,0)</f>
        <v>1.9166666666666665</v>
      </c>
      <c r="N13" s="1">
        <f>IF('Puntuaciones Examen_23'!M13&gt;=0,'Puntuaciones Examen_23'!M13,0)</f>
        <v>1.8333333333333335</v>
      </c>
      <c r="O13" s="1">
        <f>IF('Puntuaciones Examen_23'!N13&gt;=0,'Puntuaciones Examen_23'!N13,0)</f>
        <v>1.75</v>
      </c>
      <c r="P13" s="1">
        <f>IF('Puntuaciones Examen_23'!O13&gt;=0,'Puntuaciones Examen_23'!O13,0)</f>
        <v>1.6666666666666667</v>
      </c>
      <c r="Q13" s="1">
        <f>IF('Puntuaciones Examen_23'!P13&gt;=0,'Puntuaciones Examen_23'!P13,0)</f>
        <v>1.5833333333333333</v>
      </c>
      <c r="R13" s="1">
        <f>IF('Puntuaciones Examen_23'!Q13&gt;=0,'Puntuaciones Examen_23'!Q13,0)</f>
        <v>1.5</v>
      </c>
      <c r="S13" s="1">
        <f>IF('Puntuaciones Examen_23'!R13&gt;=0,'Puntuaciones Examen_23'!R13,0)</f>
        <v>1.4166666666666667</v>
      </c>
      <c r="T13" s="1">
        <f>IF('Puntuaciones Examen_23'!S13&gt;=0,'Puntuaciones Examen_23'!S13,0)</f>
        <v>1.3333333333333333</v>
      </c>
      <c r="U13" s="1">
        <f>IF('Puntuaciones Examen_23'!T13&gt;=0,'Puntuaciones Examen_23'!T13,0)</f>
        <v>1.25</v>
      </c>
      <c r="V13" s="1">
        <f>IF('Puntuaciones Examen_23'!U13&gt;=0,'Puntuaciones Examen_23'!U13,0)</f>
        <v>1.1666666666666667</v>
      </c>
      <c r="W13" s="1">
        <f>IF('Puntuaciones Examen_23'!V13&gt;=0,'Puntuaciones Examen_23'!V13,0)</f>
        <v>1.0833333333333333</v>
      </c>
      <c r="X13" s="1">
        <f>IF('Puntuaciones Examen_23'!W13&gt;=0,'Puntuaciones Examen_23'!W13,0)</f>
        <v>1</v>
      </c>
      <c r="Y13" s="1">
        <f>IF('Puntuaciones Examen_23'!X13&gt;=0,'Puntuaciones Examen_23'!X13,0)</f>
        <v>0.91666666666666674</v>
      </c>
      <c r="Z13" s="1">
        <f>IF('Puntuaciones Examen_23'!Y13&gt;=0,'Puntuaciones Examen_23'!Y13,0)</f>
        <v>0.83333333333333326</v>
      </c>
      <c r="AA13" s="1">
        <f>IF('Puntuaciones Examen_23'!Z13&gt;=0,'Puntuaciones Examen_23'!Z13,0)</f>
        <v>0.75</v>
      </c>
      <c r="AB13" s="1">
        <f>IF('Puntuaciones Examen_23'!AA13&gt;=0,'Puntuaciones Examen_23'!AA13,0)</f>
        <v>0.66666666666666652</v>
      </c>
      <c r="AC13" s="1">
        <f>IF('Puntuaciones Examen_23'!AB13&gt;=0,'Puntuaciones Examen_23'!AB13,0)</f>
        <v>0.58333333333333348</v>
      </c>
      <c r="AD13" s="1">
        <f>IF('Puntuaciones Examen_23'!AC13&gt;=0,'Puntuaciones Examen_23'!AC13,0)</f>
        <v>0.5</v>
      </c>
      <c r="AE13" s="1">
        <f>IF('Puntuaciones Examen_23'!AD13&gt;=0,'Puntuaciones Examen_23'!AD13,0)</f>
        <v>0.41666666666666652</v>
      </c>
      <c r="AF13" s="1">
        <f>IF('Puntuaciones Examen_23'!AE13&gt;=0,'Puntuaciones Examen_23'!AE13,0)</f>
        <v>0.33333333333333348</v>
      </c>
      <c r="AS13" s="1"/>
      <c r="AT13" s="1"/>
    </row>
    <row r="14" spans="1:50" x14ac:dyDescent="0.25">
      <c r="A14" s="53"/>
      <c r="B14">
        <v>12</v>
      </c>
      <c r="C14" s="1">
        <f>IF('Puntuaciones Examen_23'!B14&gt;=0,'Puntuaciones Examen_23'!B14,0)</f>
        <v>3</v>
      </c>
      <c r="D14" s="1">
        <f>IF('Puntuaciones Examen_23'!C14&gt;=0,'Puntuaciones Examen_23'!C14,0)</f>
        <v>2.9166666666666665</v>
      </c>
      <c r="E14" s="1">
        <f>IF('Puntuaciones Examen_23'!D14&gt;=0,'Puntuaciones Examen_23'!D14,0)</f>
        <v>2.8333333333333335</v>
      </c>
      <c r="F14" s="1">
        <f>IF('Puntuaciones Examen_23'!E14&gt;=0,'Puntuaciones Examen_23'!E14,0)</f>
        <v>2.75</v>
      </c>
      <c r="G14" s="1">
        <f>IF('Puntuaciones Examen_23'!F14&gt;=0,'Puntuaciones Examen_23'!F14,0)</f>
        <v>2.6666666666666665</v>
      </c>
      <c r="H14" s="1">
        <f>IF('Puntuaciones Examen_23'!G14&gt;=0,'Puntuaciones Examen_23'!G14,0)</f>
        <v>2.5833333333333335</v>
      </c>
      <c r="I14" s="1">
        <f>IF('Puntuaciones Examen_23'!H14&gt;=0,'Puntuaciones Examen_23'!H14,0)</f>
        <v>2.5</v>
      </c>
      <c r="J14" s="1">
        <f>IF('Puntuaciones Examen_23'!I14&gt;=0,'Puntuaciones Examen_23'!I14,0)</f>
        <v>2.4166666666666665</v>
      </c>
      <c r="K14" s="1">
        <f>IF('Puntuaciones Examen_23'!J14&gt;=0,'Puntuaciones Examen_23'!J14,0)</f>
        <v>2.3333333333333335</v>
      </c>
      <c r="L14" s="1">
        <f>IF('Puntuaciones Examen_23'!K14&gt;=0,'Puntuaciones Examen_23'!K14,0)</f>
        <v>2.25</v>
      </c>
      <c r="M14" s="1">
        <f>IF('Puntuaciones Examen_23'!L14&gt;=0,'Puntuaciones Examen_23'!L14,0)</f>
        <v>2.1666666666666665</v>
      </c>
      <c r="N14" s="1">
        <f>IF('Puntuaciones Examen_23'!M14&gt;=0,'Puntuaciones Examen_23'!M14,0)</f>
        <v>2.0833333333333335</v>
      </c>
      <c r="O14" s="1">
        <f>IF('Puntuaciones Examen_23'!N14&gt;=0,'Puntuaciones Examen_23'!N14,0)</f>
        <v>2</v>
      </c>
      <c r="P14" s="1">
        <f>IF('Puntuaciones Examen_23'!O14&gt;=0,'Puntuaciones Examen_23'!O14,0)</f>
        <v>1.9166666666666667</v>
      </c>
      <c r="Q14" s="1">
        <f>IF('Puntuaciones Examen_23'!P14&gt;=0,'Puntuaciones Examen_23'!P14,0)</f>
        <v>1.8333333333333333</v>
      </c>
      <c r="R14" s="1">
        <f>IF('Puntuaciones Examen_23'!Q14&gt;=0,'Puntuaciones Examen_23'!Q14,0)</f>
        <v>1.75</v>
      </c>
      <c r="S14" s="1">
        <f>IF('Puntuaciones Examen_23'!R14&gt;=0,'Puntuaciones Examen_23'!R14,0)</f>
        <v>1.6666666666666667</v>
      </c>
      <c r="T14" s="1">
        <f>IF('Puntuaciones Examen_23'!S14&gt;=0,'Puntuaciones Examen_23'!S14,0)</f>
        <v>1.5833333333333333</v>
      </c>
      <c r="U14" s="1">
        <f>IF('Puntuaciones Examen_23'!T14&gt;=0,'Puntuaciones Examen_23'!T14,0)</f>
        <v>1.5</v>
      </c>
      <c r="V14" s="1">
        <f>IF('Puntuaciones Examen_23'!U14&gt;=0,'Puntuaciones Examen_23'!U14,0)</f>
        <v>1.4166666666666667</v>
      </c>
      <c r="W14" s="1">
        <f>IF('Puntuaciones Examen_23'!V14&gt;=0,'Puntuaciones Examen_23'!V14,0)</f>
        <v>1.3333333333333333</v>
      </c>
      <c r="X14" s="1">
        <f>IF('Puntuaciones Examen_23'!W14&gt;=0,'Puntuaciones Examen_23'!W14,0)</f>
        <v>1.25</v>
      </c>
      <c r="Y14" s="1">
        <f>IF('Puntuaciones Examen_23'!X14&gt;=0,'Puntuaciones Examen_23'!X14,0)</f>
        <v>1.1666666666666667</v>
      </c>
      <c r="Z14" s="1">
        <f>IF('Puntuaciones Examen_23'!Y14&gt;=0,'Puntuaciones Examen_23'!Y14,0)</f>
        <v>1.0833333333333333</v>
      </c>
      <c r="AA14" s="1">
        <f>IF('Puntuaciones Examen_23'!Z14&gt;=0,'Puntuaciones Examen_23'!Z14,0)</f>
        <v>1</v>
      </c>
      <c r="AB14" s="1">
        <f>IF('Puntuaciones Examen_23'!AA14&gt;=0,'Puntuaciones Examen_23'!AA14,0)</f>
        <v>0.91666666666666641</v>
      </c>
      <c r="AC14" s="1">
        <f>IF('Puntuaciones Examen_23'!AB14&gt;=0,'Puntuaciones Examen_23'!AB14,0)</f>
        <v>0.83333333333333359</v>
      </c>
      <c r="AD14" s="1">
        <f>IF('Puntuaciones Examen_23'!AC14&gt;=0,'Puntuaciones Examen_23'!AC14,0)</f>
        <v>0.75</v>
      </c>
      <c r="AE14" s="1">
        <f>IF('Puntuaciones Examen_23'!AD14&gt;=0,'Puntuaciones Examen_23'!AD14,0)</f>
        <v>0.66666666666666652</v>
      </c>
      <c r="AS14" s="1"/>
      <c r="AT14" s="1"/>
    </row>
    <row r="15" spans="1:50" x14ac:dyDescent="0.25">
      <c r="A15" s="53"/>
      <c r="B15">
        <v>13</v>
      </c>
      <c r="C15" s="1">
        <f>IF('Puntuaciones Examen_23'!B15&gt;=0,'Puntuaciones Examen_23'!B15,0)</f>
        <v>3.25</v>
      </c>
      <c r="D15" s="1">
        <f>IF('Puntuaciones Examen_23'!C15&gt;=0,'Puntuaciones Examen_23'!C15,0)</f>
        <v>3.1666666666666665</v>
      </c>
      <c r="E15" s="1">
        <f>IF('Puntuaciones Examen_23'!D15&gt;=0,'Puntuaciones Examen_23'!D15,0)</f>
        <v>3.0833333333333335</v>
      </c>
      <c r="F15" s="1">
        <f>IF('Puntuaciones Examen_23'!E15&gt;=0,'Puntuaciones Examen_23'!E15,0)</f>
        <v>3</v>
      </c>
      <c r="G15" s="1">
        <f>IF('Puntuaciones Examen_23'!F15&gt;=0,'Puntuaciones Examen_23'!F15,0)</f>
        <v>2.9166666666666665</v>
      </c>
      <c r="H15" s="1">
        <f>IF('Puntuaciones Examen_23'!G15&gt;=0,'Puntuaciones Examen_23'!G15,0)</f>
        <v>2.8333333333333335</v>
      </c>
      <c r="I15" s="1">
        <f>IF('Puntuaciones Examen_23'!H15&gt;=0,'Puntuaciones Examen_23'!H15,0)</f>
        <v>2.75</v>
      </c>
      <c r="J15" s="1">
        <f>IF('Puntuaciones Examen_23'!I15&gt;=0,'Puntuaciones Examen_23'!I15,0)</f>
        <v>2.6666666666666665</v>
      </c>
      <c r="K15" s="1">
        <f>IF('Puntuaciones Examen_23'!J15&gt;=0,'Puntuaciones Examen_23'!J15,0)</f>
        <v>2.5833333333333335</v>
      </c>
      <c r="L15" s="1">
        <f>IF('Puntuaciones Examen_23'!K15&gt;=0,'Puntuaciones Examen_23'!K15,0)</f>
        <v>2.5</v>
      </c>
      <c r="M15" s="1">
        <f>IF('Puntuaciones Examen_23'!L15&gt;=0,'Puntuaciones Examen_23'!L15,0)</f>
        <v>2.4166666666666665</v>
      </c>
      <c r="N15" s="1">
        <f>IF('Puntuaciones Examen_23'!M15&gt;=0,'Puntuaciones Examen_23'!M15,0)</f>
        <v>2.3333333333333335</v>
      </c>
      <c r="O15" s="1">
        <f>IF('Puntuaciones Examen_23'!N15&gt;=0,'Puntuaciones Examen_23'!N15,0)</f>
        <v>2.25</v>
      </c>
      <c r="P15" s="1">
        <f>IF('Puntuaciones Examen_23'!O15&gt;=0,'Puntuaciones Examen_23'!O15,0)</f>
        <v>2.166666666666667</v>
      </c>
      <c r="Q15" s="1">
        <f>IF('Puntuaciones Examen_23'!P15&gt;=0,'Puntuaciones Examen_23'!P15,0)</f>
        <v>2.083333333333333</v>
      </c>
      <c r="R15" s="1">
        <f>IF('Puntuaciones Examen_23'!Q15&gt;=0,'Puntuaciones Examen_23'!Q15,0)</f>
        <v>2</v>
      </c>
      <c r="S15" s="1">
        <f>IF('Puntuaciones Examen_23'!R15&gt;=0,'Puntuaciones Examen_23'!R15,0)</f>
        <v>1.9166666666666667</v>
      </c>
      <c r="T15" s="1">
        <f>IF('Puntuaciones Examen_23'!S15&gt;=0,'Puntuaciones Examen_23'!S15,0)</f>
        <v>1.8333333333333333</v>
      </c>
      <c r="U15" s="1">
        <f>IF('Puntuaciones Examen_23'!T15&gt;=0,'Puntuaciones Examen_23'!T15,0)</f>
        <v>1.75</v>
      </c>
      <c r="V15" s="1">
        <f>IF('Puntuaciones Examen_23'!U15&gt;=0,'Puntuaciones Examen_23'!U15,0)</f>
        <v>1.6666666666666667</v>
      </c>
      <c r="W15" s="1">
        <f>IF('Puntuaciones Examen_23'!V15&gt;=0,'Puntuaciones Examen_23'!V15,0)</f>
        <v>1.5833333333333333</v>
      </c>
      <c r="X15" s="1">
        <f>IF('Puntuaciones Examen_23'!W15&gt;=0,'Puntuaciones Examen_23'!W15,0)</f>
        <v>1.5</v>
      </c>
      <c r="Y15" s="1">
        <f>IF('Puntuaciones Examen_23'!X15&gt;=0,'Puntuaciones Examen_23'!X15,0)</f>
        <v>1.4166666666666667</v>
      </c>
      <c r="Z15" s="1">
        <f>IF('Puntuaciones Examen_23'!Y15&gt;=0,'Puntuaciones Examen_23'!Y15,0)</f>
        <v>1.3333333333333333</v>
      </c>
      <c r="AA15" s="1">
        <f>IF('Puntuaciones Examen_23'!Z15&gt;=0,'Puntuaciones Examen_23'!Z15,0)</f>
        <v>1.25</v>
      </c>
      <c r="AB15" s="1">
        <f>IF('Puntuaciones Examen_23'!AA15&gt;=0,'Puntuaciones Examen_23'!AA15,0)</f>
        <v>1.1666666666666665</v>
      </c>
      <c r="AC15" s="1">
        <f>IF('Puntuaciones Examen_23'!AB15&gt;=0,'Puntuaciones Examen_23'!AB15,0)</f>
        <v>1.0833333333333335</v>
      </c>
      <c r="AD15" s="1">
        <f>IF('Puntuaciones Examen_23'!AC15&gt;=0,'Puntuaciones Examen_23'!AC15,0)</f>
        <v>1</v>
      </c>
      <c r="AS15" s="1"/>
      <c r="AT15" s="1"/>
    </row>
    <row r="16" spans="1:50" x14ac:dyDescent="0.25">
      <c r="A16" s="53"/>
      <c r="B16">
        <v>14</v>
      </c>
      <c r="C16" s="1">
        <f>IF('Puntuaciones Examen_23'!B16&gt;=0,'Puntuaciones Examen_23'!B16,0)</f>
        <v>3.5</v>
      </c>
      <c r="D16" s="1">
        <f>IF('Puntuaciones Examen_23'!C16&gt;=0,'Puntuaciones Examen_23'!C16,0)</f>
        <v>3.4166666666666665</v>
      </c>
      <c r="E16" s="1">
        <f>IF('Puntuaciones Examen_23'!D16&gt;=0,'Puntuaciones Examen_23'!D16,0)</f>
        <v>3.3333333333333335</v>
      </c>
      <c r="F16" s="1">
        <f>IF('Puntuaciones Examen_23'!E16&gt;=0,'Puntuaciones Examen_23'!E16,0)</f>
        <v>3.25</v>
      </c>
      <c r="G16" s="1">
        <f>IF('Puntuaciones Examen_23'!F16&gt;=0,'Puntuaciones Examen_23'!F16,0)</f>
        <v>3.1666666666666665</v>
      </c>
      <c r="H16" s="1">
        <f>IF('Puntuaciones Examen_23'!G16&gt;=0,'Puntuaciones Examen_23'!G16,0)</f>
        <v>3.0833333333333335</v>
      </c>
      <c r="I16" s="1">
        <f>IF('Puntuaciones Examen_23'!H16&gt;=0,'Puntuaciones Examen_23'!H16,0)</f>
        <v>3</v>
      </c>
      <c r="J16" s="1">
        <f>IF('Puntuaciones Examen_23'!I16&gt;=0,'Puntuaciones Examen_23'!I16,0)</f>
        <v>2.9166666666666665</v>
      </c>
      <c r="K16" s="1">
        <f>IF('Puntuaciones Examen_23'!J16&gt;=0,'Puntuaciones Examen_23'!J16,0)</f>
        <v>2.8333333333333335</v>
      </c>
      <c r="L16" s="1">
        <f>IF('Puntuaciones Examen_23'!K16&gt;=0,'Puntuaciones Examen_23'!K16,0)</f>
        <v>2.75</v>
      </c>
      <c r="M16" s="1">
        <f>IF('Puntuaciones Examen_23'!L16&gt;=0,'Puntuaciones Examen_23'!L16,0)</f>
        <v>2.6666666666666665</v>
      </c>
      <c r="N16" s="1">
        <f>IF('Puntuaciones Examen_23'!M16&gt;=0,'Puntuaciones Examen_23'!M16,0)</f>
        <v>2.5833333333333335</v>
      </c>
      <c r="O16" s="1">
        <f>IF('Puntuaciones Examen_23'!N16&gt;=0,'Puntuaciones Examen_23'!N16,0)</f>
        <v>2.5</v>
      </c>
      <c r="P16" s="1">
        <f>IF('Puntuaciones Examen_23'!O16&gt;=0,'Puntuaciones Examen_23'!O16,0)</f>
        <v>2.416666666666667</v>
      </c>
      <c r="Q16" s="1">
        <f>IF('Puntuaciones Examen_23'!P16&gt;=0,'Puntuaciones Examen_23'!P16,0)</f>
        <v>2.333333333333333</v>
      </c>
      <c r="R16" s="1">
        <f>IF('Puntuaciones Examen_23'!Q16&gt;=0,'Puntuaciones Examen_23'!Q16,0)</f>
        <v>2.25</v>
      </c>
      <c r="S16" s="1">
        <f>IF('Puntuaciones Examen_23'!R16&gt;=0,'Puntuaciones Examen_23'!R16,0)</f>
        <v>2.166666666666667</v>
      </c>
      <c r="T16" s="1">
        <f>IF('Puntuaciones Examen_23'!S16&gt;=0,'Puntuaciones Examen_23'!S16,0)</f>
        <v>2.083333333333333</v>
      </c>
      <c r="U16" s="1">
        <f>IF('Puntuaciones Examen_23'!T16&gt;=0,'Puntuaciones Examen_23'!T16,0)</f>
        <v>2</v>
      </c>
      <c r="V16" s="1">
        <f>IF('Puntuaciones Examen_23'!U16&gt;=0,'Puntuaciones Examen_23'!U16,0)</f>
        <v>1.9166666666666667</v>
      </c>
      <c r="W16" s="1">
        <f>IF('Puntuaciones Examen_23'!V16&gt;=0,'Puntuaciones Examen_23'!V16,0)</f>
        <v>1.8333333333333333</v>
      </c>
      <c r="X16" s="1">
        <f>IF('Puntuaciones Examen_23'!W16&gt;=0,'Puntuaciones Examen_23'!W16,0)</f>
        <v>1.75</v>
      </c>
      <c r="Y16" s="1">
        <f>IF('Puntuaciones Examen_23'!X16&gt;=0,'Puntuaciones Examen_23'!X16,0)</f>
        <v>1.6666666666666667</v>
      </c>
      <c r="Z16" s="1">
        <f>IF('Puntuaciones Examen_23'!Y16&gt;=0,'Puntuaciones Examen_23'!Y16,0)</f>
        <v>1.5833333333333333</v>
      </c>
      <c r="AA16" s="1">
        <f>IF('Puntuaciones Examen_23'!Z16&gt;=0,'Puntuaciones Examen_23'!Z16,0)</f>
        <v>1.5</v>
      </c>
      <c r="AB16" s="1">
        <f>IF('Puntuaciones Examen_23'!AA16&gt;=0,'Puntuaciones Examen_23'!AA16,0)</f>
        <v>1.4166666666666665</v>
      </c>
      <c r="AC16" s="1">
        <f>IF('Puntuaciones Examen_23'!AB16&gt;=0,'Puntuaciones Examen_23'!AB16,0)</f>
        <v>1.3333333333333335</v>
      </c>
      <c r="AS16" s="1"/>
      <c r="AT16" s="1"/>
    </row>
    <row r="17" spans="1:46" x14ac:dyDescent="0.25">
      <c r="A17" s="53"/>
      <c r="B17">
        <v>15</v>
      </c>
      <c r="C17" s="1">
        <f>IF('Puntuaciones Examen_23'!B17&gt;=0,'Puntuaciones Examen_23'!B17,0)</f>
        <v>3.75</v>
      </c>
      <c r="D17" s="1">
        <f>IF('Puntuaciones Examen_23'!C17&gt;=0,'Puntuaciones Examen_23'!C17,0)</f>
        <v>3.6666666666666665</v>
      </c>
      <c r="E17" s="1">
        <f>IF('Puntuaciones Examen_23'!D17&gt;=0,'Puntuaciones Examen_23'!D17,0)</f>
        <v>3.5833333333333335</v>
      </c>
      <c r="F17" s="1">
        <f>IF('Puntuaciones Examen_23'!E17&gt;=0,'Puntuaciones Examen_23'!E17,0)</f>
        <v>3.5</v>
      </c>
      <c r="G17" s="1">
        <f>IF('Puntuaciones Examen_23'!F17&gt;=0,'Puntuaciones Examen_23'!F17,0)</f>
        <v>3.4166666666666665</v>
      </c>
      <c r="H17" s="1">
        <f>IF('Puntuaciones Examen_23'!G17&gt;=0,'Puntuaciones Examen_23'!G17,0)</f>
        <v>3.3333333333333335</v>
      </c>
      <c r="I17" s="1">
        <f>IF('Puntuaciones Examen_23'!H17&gt;=0,'Puntuaciones Examen_23'!H17,0)</f>
        <v>3.25</v>
      </c>
      <c r="J17" s="1">
        <f>IF('Puntuaciones Examen_23'!I17&gt;=0,'Puntuaciones Examen_23'!I17,0)</f>
        <v>3.1666666666666665</v>
      </c>
      <c r="K17" s="1">
        <f>IF('Puntuaciones Examen_23'!J17&gt;=0,'Puntuaciones Examen_23'!J17,0)</f>
        <v>3.0833333333333335</v>
      </c>
      <c r="L17" s="1">
        <f>IF('Puntuaciones Examen_23'!K17&gt;=0,'Puntuaciones Examen_23'!K17,0)</f>
        <v>3</v>
      </c>
      <c r="M17" s="1">
        <f>IF('Puntuaciones Examen_23'!L17&gt;=0,'Puntuaciones Examen_23'!L17,0)</f>
        <v>2.9166666666666665</v>
      </c>
      <c r="N17" s="1">
        <f>IF('Puntuaciones Examen_23'!M17&gt;=0,'Puntuaciones Examen_23'!M17,0)</f>
        <v>2.8333333333333335</v>
      </c>
      <c r="O17" s="1">
        <f>IF('Puntuaciones Examen_23'!N17&gt;=0,'Puntuaciones Examen_23'!N17,0)</f>
        <v>2.75</v>
      </c>
      <c r="P17" s="1">
        <f>IF('Puntuaciones Examen_23'!O17&gt;=0,'Puntuaciones Examen_23'!O17,0)</f>
        <v>2.666666666666667</v>
      </c>
      <c r="Q17" s="1">
        <f>IF('Puntuaciones Examen_23'!P17&gt;=0,'Puntuaciones Examen_23'!P17,0)</f>
        <v>2.583333333333333</v>
      </c>
      <c r="R17" s="1">
        <f>IF('Puntuaciones Examen_23'!Q17&gt;=0,'Puntuaciones Examen_23'!Q17,0)</f>
        <v>2.5</v>
      </c>
      <c r="S17" s="1">
        <f>IF('Puntuaciones Examen_23'!R17&gt;=0,'Puntuaciones Examen_23'!R17,0)</f>
        <v>2.416666666666667</v>
      </c>
      <c r="T17" s="1">
        <f>IF('Puntuaciones Examen_23'!S17&gt;=0,'Puntuaciones Examen_23'!S17,0)</f>
        <v>2.333333333333333</v>
      </c>
      <c r="U17" s="1">
        <f>IF('Puntuaciones Examen_23'!T17&gt;=0,'Puntuaciones Examen_23'!T17,0)</f>
        <v>2.25</v>
      </c>
      <c r="V17" s="1">
        <f>IF('Puntuaciones Examen_23'!U17&gt;=0,'Puntuaciones Examen_23'!U17,0)</f>
        <v>2.166666666666667</v>
      </c>
      <c r="W17" s="1">
        <f>IF('Puntuaciones Examen_23'!V17&gt;=0,'Puntuaciones Examen_23'!V17,0)</f>
        <v>2.083333333333333</v>
      </c>
      <c r="X17" s="1">
        <f>IF('Puntuaciones Examen_23'!W17&gt;=0,'Puntuaciones Examen_23'!W17,0)</f>
        <v>2</v>
      </c>
      <c r="Y17" s="1">
        <f>IF('Puntuaciones Examen_23'!X17&gt;=0,'Puntuaciones Examen_23'!X17,0)</f>
        <v>1.9166666666666667</v>
      </c>
      <c r="Z17" s="1">
        <f>IF('Puntuaciones Examen_23'!Y17&gt;=0,'Puntuaciones Examen_23'!Y17,0)</f>
        <v>1.8333333333333333</v>
      </c>
      <c r="AA17" s="1">
        <f>IF('Puntuaciones Examen_23'!Z17&gt;=0,'Puntuaciones Examen_23'!Z17,0)</f>
        <v>1.75</v>
      </c>
      <c r="AB17" s="1">
        <f>IF('Puntuaciones Examen_23'!AA17&gt;=0,'Puntuaciones Examen_23'!AA17,0)</f>
        <v>1.6666666666666665</v>
      </c>
      <c r="AS17" s="1"/>
      <c r="AT17" s="1"/>
    </row>
    <row r="18" spans="1:46" x14ac:dyDescent="0.25">
      <c r="A18" s="53"/>
      <c r="B18">
        <v>16</v>
      </c>
      <c r="C18" s="1">
        <f>IF('Puntuaciones Examen_23'!B18&gt;=0,'Puntuaciones Examen_23'!B18,0)</f>
        <v>4</v>
      </c>
      <c r="D18" s="1">
        <f>IF('Puntuaciones Examen_23'!C18&gt;=0,'Puntuaciones Examen_23'!C18,0)</f>
        <v>3.9166666666666665</v>
      </c>
      <c r="E18" s="1">
        <f>IF('Puntuaciones Examen_23'!D18&gt;=0,'Puntuaciones Examen_23'!D18,0)</f>
        <v>3.8333333333333335</v>
      </c>
      <c r="F18" s="1">
        <f>IF('Puntuaciones Examen_23'!E18&gt;=0,'Puntuaciones Examen_23'!E18,0)</f>
        <v>3.75</v>
      </c>
      <c r="G18" s="1">
        <f>IF('Puntuaciones Examen_23'!F18&gt;=0,'Puntuaciones Examen_23'!F18,0)</f>
        <v>3.6666666666666665</v>
      </c>
      <c r="H18" s="1">
        <f>IF('Puntuaciones Examen_23'!G18&gt;=0,'Puntuaciones Examen_23'!G18,0)</f>
        <v>3.5833333333333335</v>
      </c>
      <c r="I18" s="1">
        <f>IF('Puntuaciones Examen_23'!H18&gt;=0,'Puntuaciones Examen_23'!H18,0)</f>
        <v>3.5</v>
      </c>
      <c r="J18" s="1">
        <f>IF('Puntuaciones Examen_23'!I18&gt;=0,'Puntuaciones Examen_23'!I18,0)</f>
        <v>3.4166666666666665</v>
      </c>
      <c r="K18" s="1">
        <f>IF('Puntuaciones Examen_23'!J18&gt;=0,'Puntuaciones Examen_23'!J18,0)</f>
        <v>3.3333333333333335</v>
      </c>
      <c r="L18" s="1">
        <f>IF('Puntuaciones Examen_23'!K18&gt;=0,'Puntuaciones Examen_23'!K18,0)</f>
        <v>3.25</v>
      </c>
      <c r="M18" s="1">
        <f>IF('Puntuaciones Examen_23'!L18&gt;=0,'Puntuaciones Examen_23'!L18,0)</f>
        <v>3.1666666666666665</v>
      </c>
      <c r="N18" s="1">
        <f>IF('Puntuaciones Examen_23'!M18&gt;=0,'Puntuaciones Examen_23'!M18,0)</f>
        <v>3.0833333333333335</v>
      </c>
      <c r="O18" s="1">
        <f>IF('Puntuaciones Examen_23'!N18&gt;=0,'Puntuaciones Examen_23'!N18,0)</f>
        <v>3</v>
      </c>
      <c r="P18" s="1">
        <f>IF('Puntuaciones Examen_23'!O18&gt;=0,'Puntuaciones Examen_23'!O18,0)</f>
        <v>2.916666666666667</v>
      </c>
      <c r="Q18" s="1">
        <f>IF('Puntuaciones Examen_23'!P18&gt;=0,'Puntuaciones Examen_23'!P18,0)</f>
        <v>2.833333333333333</v>
      </c>
      <c r="R18" s="1">
        <f>IF('Puntuaciones Examen_23'!Q18&gt;=0,'Puntuaciones Examen_23'!Q18,0)</f>
        <v>2.75</v>
      </c>
      <c r="S18" s="1">
        <f>IF('Puntuaciones Examen_23'!R18&gt;=0,'Puntuaciones Examen_23'!R18,0)</f>
        <v>2.666666666666667</v>
      </c>
      <c r="T18" s="1">
        <f>IF('Puntuaciones Examen_23'!S18&gt;=0,'Puntuaciones Examen_23'!S18,0)</f>
        <v>2.583333333333333</v>
      </c>
      <c r="U18" s="1">
        <f>IF('Puntuaciones Examen_23'!T18&gt;=0,'Puntuaciones Examen_23'!T18,0)</f>
        <v>2.5</v>
      </c>
      <c r="V18" s="1">
        <f>IF('Puntuaciones Examen_23'!U18&gt;=0,'Puntuaciones Examen_23'!U18,0)</f>
        <v>2.416666666666667</v>
      </c>
      <c r="W18" s="1">
        <f>IF('Puntuaciones Examen_23'!V18&gt;=0,'Puntuaciones Examen_23'!V18,0)</f>
        <v>2.333333333333333</v>
      </c>
      <c r="X18" s="1">
        <f>IF('Puntuaciones Examen_23'!W18&gt;=0,'Puntuaciones Examen_23'!W18,0)</f>
        <v>2.25</v>
      </c>
      <c r="Y18" s="1">
        <f>IF('Puntuaciones Examen_23'!X18&gt;=0,'Puntuaciones Examen_23'!X18,0)</f>
        <v>2.166666666666667</v>
      </c>
      <c r="Z18" s="1">
        <f>IF('Puntuaciones Examen_23'!Y18&gt;=0,'Puntuaciones Examen_23'!Y18,0)</f>
        <v>2.083333333333333</v>
      </c>
      <c r="AA18" s="1">
        <f>IF('Puntuaciones Examen_23'!Z18&gt;=0,'Puntuaciones Examen_23'!Z18,0)</f>
        <v>2</v>
      </c>
      <c r="AS18" s="1"/>
      <c r="AT18" s="1"/>
    </row>
    <row r="19" spans="1:46" x14ac:dyDescent="0.25">
      <c r="A19" s="53"/>
      <c r="B19">
        <v>17</v>
      </c>
      <c r="C19" s="1">
        <f>IF('Puntuaciones Examen_23'!B19&gt;=0,'Puntuaciones Examen_23'!B19,0)</f>
        <v>4.25</v>
      </c>
      <c r="D19" s="1">
        <f>IF('Puntuaciones Examen_23'!C19&gt;=0,'Puntuaciones Examen_23'!C19,0)</f>
        <v>4.166666666666667</v>
      </c>
      <c r="E19" s="1">
        <f>IF('Puntuaciones Examen_23'!D19&gt;=0,'Puntuaciones Examen_23'!D19,0)</f>
        <v>4.083333333333333</v>
      </c>
      <c r="F19" s="1">
        <f>IF('Puntuaciones Examen_23'!E19&gt;=0,'Puntuaciones Examen_23'!E19,0)</f>
        <v>4</v>
      </c>
      <c r="G19" s="1">
        <f>IF('Puntuaciones Examen_23'!F19&gt;=0,'Puntuaciones Examen_23'!F19,0)</f>
        <v>3.9166666666666665</v>
      </c>
      <c r="H19" s="1">
        <f>IF('Puntuaciones Examen_23'!G19&gt;=0,'Puntuaciones Examen_23'!G19,0)</f>
        <v>3.8333333333333335</v>
      </c>
      <c r="I19" s="1">
        <f>IF('Puntuaciones Examen_23'!H19&gt;=0,'Puntuaciones Examen_23'!H19,0)</f>
        <v>3.75</v>
      </c>
      <c r="J19" s="1">
        <f>IF('Puntuaciones Examen_23'!I19&gt;=0,'Puntuaciones Examen_23'!I19,0)</f>
        <v>3.6666666666666665</v>
      </c>
      <c r="K19" s="1">
        <f>IF('Puntuaciones Examen_23'!J19&gt;=0,'Puntuaciones Examen_23'!J19,0)</f>
        <v>3.5833333333333335</v>
      </c>
      <c r="L19" s="1">
        <f>IF('Puntuaciones Examen_23'!K19&gt;=0,'Puntuaciones Examen_23'!K19,0)</f>
        <v>3.5</v>
      </c>
      <c r="M19" s="1">
        <f>IF('Puntuaciones Examen_23'!L19&gt;=0,'Puntuaciones Examen_23'!L19,0)</f>
        <v>3.4166666666666665</v>
      </c>
      <c r="N19" s="1">
        <f>IF('Puntuaciones Examen_23'!M19&gt;=0,'Puntuaciones Examen_23'!M19,0)</f>
        <v>3.3333333333333335</v>
      </c>
      <c r="O19" s="1">
        <f>IF('Puntuaciones Examen_23'!N19&gt;=0,'Puntuaciones Examen_23'!N19,0)</f>
        <v>3.25</v>
      </c>
      <c r="P19" s="1">
        <f>IF('Puntuaciones Examen_23'!O19&gt;=0,'Puntuaciones Examen_23'!O19,0)</f>
        <v>3.166666666666667</v>
      </c>
      <c r="Q19" s="1">
        <f>IF('Puntuaciones Examen_23'!P19&gt;=0,'Puntuaciones Examen_23'!P19,0)</f>
        <v>3.083333333333333</v>
      </c>
      <c r="R19" s="1">
        <f>IF('Puntuaciones Examen_23'!Q19&gt;=0,'Puntuaciones Examen_23'!Q19,0)</f>
        <v>3</v>
      </c>
      <c r="S19" s="1">
        <f>IF('Puntuaciones Examen_23'!R19&gt;=0,'Puntuaciones Examen_23'!R19,0)</f>
        <v>2.916666666666667</v>
      </c>
      <c r="T19" s="1">
        <f>IF('Puntuaciones Examen_23'!S19&gt;=0,'Puntuaciones Examen_23'!S19,0)</f>
        <v>2.833333333333333</v>
      </c>
      <c r="U19" s="1">
        <f>IF('Puntuaciones Examen_23'!T19&gt;=0,'Puntuaciones Examen_23'!T19,0)</f>
        <v>2.75</v>
      </c>
      <c r="V19" s="1">
        <f>IF('Puntuaciones Examen_23'!U19&gt;=0,'Puntuaciones Examen_23'!U19,0)</f>
        <v>2.666666666666667</v>
      </c>
      <c r="W19" s="1">
        <f>IF('Puntuaciones Examen_23'!V19&gt;=0,'Puntuaciones Examen_23'!V19,0)</f>
        <v>2.583333333333333</v>
      </c>
      <c r="X19" s="1">
        <f>IF('Puntuaciones Examen_23'!W19&gt;=0,'Puntuaciones Examen_23'!W19,0)</f>
        <v>2.5</v>
      </c>
      <c r="Y19" s="1">
        <f>IF('Puntuaciones Examen_23'!X19&gt;=0,'Puntuaciones Examen_23'!X19,0)</f>
        <v>2.416666666666667</v>
      </c>
      <c r="Z19" s="1">
        <f>IF('Puntuaciones Examen_23'!Y19&gt;=0,'Puntuaciones Examen_23'!Y19,0)</f>
        <v>2.333333333333333</v>
      </c>
      <c r="AS19" s="1"/>
      <c r="AT19" s="1"/>
    </row>
    <row r="20" spans="1:46" x14ac:dyDescent="0.25">
      <c r="A20" s="53"/>
      <c r="B20">
        <v>18</v>
      </c>
      <c r="C20" s="1">
        <f>IF('Puntuaciones Examen_23'!B20&gt;=0,'Puntuaciones Examen_23'!B20,0)</f>
        <v>4.5</v>
      </c>
      <c r="D20" s="1">
        <f>IF('Puntuaciones Examen_23'!C20&gt;=0,'Puntuaciones Examen_23'!C20,0)</f>
        <v>4.416666666666667</v>
      </c>
      <c r="E20" s="1">
        <f>IF('Puntuaciones Examen_23'!D20&gt;=0,'Puntuaciones Examen_23'!D20,0)</f>
        <v>4.333333333333333</v>
      </c>
      <c r="F20" s="1">
        <f>IF('Puntuaciones Examen_23'!E20&gt;=0,'Puntuaciones Examen_23'!E20,0)</f>
        <v>4.25</v>
      </c>
      <c r="G20" s="1">
        <f>IF('Puntuaciones Examen_23'!F20&gt;=0,'Puntuaciones Examen_23'!F20,0)</f>
        <v>4.166666666666667</v>
      </c>
      <c r="H20" s="1">
        <f>IF('Puntuaciones Examen_23'!G20&gt;=0,'Puntuaciones Examen_23'!G20,0)</f>
        <v>4.083333333333333</v>
      </c>
      <c r="I20" s="1">
        <f>IF('Puntuaciones Examen_23'!H20&gt;=0,'Puntuaciones Examen_23'!H20,0)</f>
        <v>4</v>
      </c>
      <c r="J20" s="1">
        <f>IF('Puntuaciones Examen_23'!I20&gt;=0,'Puntuaciones Examen_23'!I20,0)</f>
        <v>3.9166666666666665</v>
      </c>
      <c r="K20" s="1">
        <f>IF('Puntuaciones Examen_23'!J20&gt;=0,'Puntuaciones Examen_23'!J20,0)</f>
        <v>3.8333333333333335</v>
      </c>
      <c r="L20" s="1">
        <f>IF('Puntuaciones Examen_23'!K20&gt;=0,'Puntuaciones Examen_23'!K20,0)</f>
        <v>3.75</v>
      </c>
      <c r="M20" s="1">
        <f>IF('Puntuaciones Examen_23'!L20&gt;=0,'Puntuaciones Examen_23'!L20,0)</f>
        <v>3.6666666666666665</v>
      </c>
      <c r="N20" s="1">
        <f>IF('Puntuaciones Examen_23'!M20&gt;=0,'Puntuaciones Examen_23'!M20,0)</f>
        <v>3.5833333333333335</v>
      </c>
      <c r="O20" s="1">
        <f>IF('Puntuaciones Examen_23'!N20&gt;=0,'Puntuaciones Examen_23'!N20,0)</f>
        <v>3.5</v>
      </c>
      <c r="P20" s="1">
        <f>IF('Puntuaciones Examen_23'!O20&gt;=0,'Puntuaciones Examen_23'!O20,0)</f>
        <v>3.416666666666667</v>
      </c>
      <c r="Q20" s="1">
        <f>IF('Puntuaciones Examen_23'!P20&gt;=0,'Puntuaciones Examen_23'!P20,0)</f>
        <v>3.333333333333333</v>
      </c>
      <c r="R20" s="1">
        <f>IF('Puntuaciones Examen_23'!Q20&gt;=0,'Puntuaciones Examen_23'!Q20,0)</f>
        <v>3.25</v>
      </c>
      <c r="S20" s="1">
        <f>IF('Puntuaciones Examen_23'!R20&gt;=0,'Puntuaciones Examen_23'!R20,0)</f>
        <v>3.166666666666667</v>
      </c>
      <c r="T20" s="1">
        <f>IF('Puntuaciones Examen_23'!S20&gt;=0,'Puntuaciones Examen_23'!S20,0)</f>
        <v>3.083333333333333</v>
      </c>
      <c r="U20" s="1">
        <f>IF('Puntuaciones Examen_23'!T20&gt;=0,'Puntuaciones Examen_23'!T20,0)</f>
        <v>3</v>
      </c>
      <c r="V20" s="1">
        <f>IF('Puntuaciones Examen_23'!U20&gt;=0,'Puntuaciones Examen_23'!U20,0)</f>
        <v>2.916666666666667</v>
      </c>
      <c r="W20" s="1">
        <f>IF('Puntuaciones Examen_23'!V20&gt;=0,'Puntuaciones Examen_23'!V20,0)</f>
        <v>2.833333333333333</v>
      </c>
      <c r="X20" s="1">
        <f>IF('Puntuaciones Examen_23'!W20&gt;=0,'Puntuaciones Examen_23'!W20,0)</f>
        <v>2.75</v>
      </c>
      <c r="Y20" s="1">
        <f>IF('Puntuaciones Examen_23'!X20&gt;=0,'Puntuaciones Examen_23'!X20,0)</f>
        <v>2.666666666666667</v>
      </c>
      <c r="AS20" s="1"/>
      <c r="AT20" s="1"/>
    </row>
    <row r="21" spans="1:46" x14ac:dyDescent="0.25">
      <c r="A21" s="53"/>
      <c r="B21">
        <v>19</v>
      </c>
      <c r="C21" s="1">
        <f>IF('Puntuaciones Examen_23'!B21&gt;=0,'Puntuaciones Examen_23'!B21,0)</f>
        <v>4.75</v>
      </c>
      <c r="D21" s="1">
        <f>IF('Puntuaciones Examen_23'!C21&gt;=0,'Puntuaciones Examen_23'!C21,0)</f>
        <v>4.666666666666667</v>
      </c>
      <c r="E21" s="1">
        <f>IF('Puntuaciones Examen_23'!D21&gt;=0,'Puntuaciones Examen_23'!D21,0)</f>
        <v>4.583333333333333</v>
      </c>
      <c r="F21" s="1">
        <f>IF('Puntuaciones Examen_23'!E21&gt;=0,'Puntuaciones Examen_23'!E21,0)</f>
        <v>4.5</v>
      </c>
      <c r="G21" s="1">
        <f>IF('Puntuaciones Examen_23'!F21&gt;=0,'Puntuaciones Examen_23'!F21,0)</f>
        <v>4.416666666666667</v>
      </c>
      <c r="H21" s="1">
        <f>IF('Puntuaciones Examen_23'!G21&gt;=0,'Puntuaciones Examen_23'!G21,0)</f>
        <v>4.333333333333333</v>
      </c>
      <c r="I21" s="1">
        <f>IF('Puntuaciones Examen_23'!H21&gt;=0,'Puntuaciones Examen_23'!H21,0)</f>
        <v>4.25</v>
      </c>
      <c r="J21" s="1">
        <f>IF('Puntuaciones Examen_23'!I21&gt;=0,'Puntuaciones Examen_23'!I21,0)</f>
        <v>4.166666666666667</v>
      </c>
      <c r="K21" s="1">
        <f>IF('Puntuaciones Examen_23'!J21&gt;=0,'Puntuaciones Examen_23'!J21,0)</f>
        <v>4.083333333333333</v>
      </c>
      <c r="L21" s="1">
        <f>IF('Puntuaciones Examen_23'!K21&gt;=0,'Puntuaciones Examen_23'!K21,0)</f>
        <v>4</v>
      </c>
      <c r="M21" s="1">
        <f>IF('Puntuaciones Examen_23'!L21&gt;=0,'Puntuaciones Examen_23'!L21,0)</f>
        <v>3.9166666666666665</v>
      </c>
      <c r="N21" s="1">
        <f>IF('Puntuaciones Examen_23'!M21&gt;=0,'Puntuaciones Examen_23'!M21,0)</f>
        <v>3.8333333333333335</v>
      </c>
      <c r="O21" s="1">
        <f>IF('Puntuaciones Examen_23'!N21&gt;=0,'Puntuaciones Examen_23'!N21,0)</f>
        <v>3.75</v>
      </c>
      <c r="P21" s="1">
        <f>IF('Puntuaciones Examen_23'!O21&gt;=0,'Puntuaciones Examen_23'!O21,0)</f>
        <v>3.666666666666667</v>
      </c>
      <c r="Q21" s="1">
        <f>IF('Puntuaciones Examen_23'!P21&gt;=0,'Puntuaciones Examen_23'!P21,0)</f>
        <v>3.583333333333333</v>
      </c>
      <c r="R21" s="1">
        <f>IF('Puntuaciones Examen_23'!Q21&gt;=0,'Puntuaciones Examen_23'!Q21,0)</f>
        <v>3.5</v>
      </c>
      <c r="S21" s="1">
        <f>IF('Puntuaciones Examen_23'!R21&gt;=0,'Puntuaciones Examen_23'!R21,0)</f>
        <v>3.416666666666667</v>
      </c>
      <c r="T21" s="1">
        <f>IF('Puntuaciones Examen_23'!S21&gt;=0,'Puntuaciones Examen_23'!S21,0)</f>
        <v>3.333333333333333</v>
      </c>
      <c r="U21" s="1">
        <f>IF('Puntuaciones Examen_23'!T21&gt;=0,'Puntuaciones Examen_23'!T21,0)</f>
        <v>3.25</v>
      </c>
      <c r="V21" s="1">
        <f>IF('Puntuaciones Examen_23'!U21&gt;=0,'Puntuaciones Examen_23'!U21,0)</f>
        <v>3.166666666666667</v>
      </c>
      <c r="W21" s="1">
        <f>IF('Puntuaciones Examen_23'!V21&gt;=0,'Puntuaciones Examen_23'!V21,0)</f>
        <v>3.083333333333333</v>
      </c>
      <c r="X21" s="1">
        <f>IF('Puntuaciones Examen_23'!W21&gt;=0,'Puntuaciones Examen_23'!W21,0)</f>
        <v>3</v>
      </c>
      <c r="AS21" s="1"/>
      <c r="AT21" s="1"/>
    </row>
    <row r="22" spans="1:46" x14ac:dyDescent="0.25">
      <c r="A22" s="53"/>
      <c r="B22">
        <v>20</v>
      </c>
      <c r="C22" s="1">
        <f>IF('Puntuaciones Examen_23'!B22&gt;=0,'Puntuaciones Examen_23'!B22,0)</f>
        <v>5</v>
      </c>
      <c r="D22" s="1">
        <f>IF('Puntuaciones Examen_23'!C22&gt;=0,'Puntuaciones Examen_23'!C22,0)</f>
        <v>4.916666666666667</v>
      </c>
      <c r="E22" s="1">
        <f>IF('Puntuaciones Examen_23'!D22&gt;=0,'Puntuaciones Examen_23'!D22,0)</f>
        <v>4.833333333333333</v>
      </c>
      <c r="F22" s="1">
        <f>IF('Puntuaciones Examen_23'!E22&gt;=0,'Puntuaciones Examen_23'!E22,0)</f>
        <v>4.75</v>
      </c>
      <c r="G22" s="1">
        <f>IF('Puntuaciones Examen_23'!F22&gt;=0,'Puntuaciones Examen_23'!F22,0)</f>
        <v>4.666666666666667</v>
      </c>
      <c r="H22" s="1">
        <f>IF('Puntuaciones Examen_23'!G22&gt;=0,'Puntuaciones Examen_23'!G22,0)</f>
        <v>4.583333333333333</v>
      </c>
      <c r="I22" s="1">
        <f>IF('Puntuaciones Examen_23'!H22&gt;=0,'Puntuaciones Examen_23'!H22,0)</f>
        <v>4.5</v>
      </c>
      <c r="J22" s="1">
        <f>IF('Puntuaciones Examen_23'!I22&gt;=0,'Puntuaciones Examen_23'!I22,0)</f>
        <v>4.416666666666667</v>
      </c>
      <c r="K22" s="1">
        <f>IF('Puntuaciones Examen_23'!J22&gt;=0,'Puntuaciones Examen_23'!J22,0)</f>
        <v>4.333333333333333</v>
      </c>
      <c r="L22" s="1">
        <f>IF('Puntuaciones Examen_23'!K22&gt;=0,'Puntuaciones Examen_23'!K22,0)</f>
        <v>4.25</v>
      </c>
      <c r="M22" s="1">
        <f>IF('Puntuaciones Examen_23'!L22&gt;=0,'Puntuaciones Examen_23'!L22,0)</f>
        <v>4.166666666666667</v>
      </c>
      <c r="N22" s="1">
        <f>IF('Puntuaciones Examen_23'!M22&gt;=0,'Puntuaciones Examen_23'!M22,0)</f>
        <v>4.083333333333333</v>
      </c>
      <c r="O22" s="1">
        <f>IF('Puntuaciones Examen_23'!N22&gt;=0,'Puntuaciones Examen_23'!N22,0)</f>
        <v>4</v>
      </c>
      <c r="P22" s="1">
        <f>IF('Puntuaciones Examen_23'!O22&gt;=0,'Puntuaciones Examen_23'!O22,0)</f>
        <v>3.916666666666667</v>
      </c>
      <c r="Q22" s="1">
        <f>IF('Puntuaciones Examen_23'!P22&gt;=0,'Puntuaciones Examen_23'!P22,0)</f>
        <v>3.833333333333333</v>
      </c>
      <c r="R22" s="1">
        <f>IF('Puntuaciones Examen_23'!Q22&gt;=0,'Puntuaciones Examen_23'!Q22,0)</f>
        <v>3.75</v>
      </c>
      <c r="S22" s="1">
        <f>IF('Puntuaciones Examen_23'!R22&gt;=0,'Puntuaciones Examen_23'!R22,0)</f>
        <v>3.666666666666667</v>
      </c>
      <c r="T22" s="1">
        <f>IF('Puntuaciones Examen_23'!S22&gt;=0,'Puntuaciones Examen_23'!S22,0)</f>
        <v>3.583333333333333</v>
      </c>
      <c r="U22" s="1">
        <f>IF('Puntuaciones Examen_23'!T22&gt;=0,'Puntuaciones Examen_23'!T22,0)</f>
        <v>3.5</v>
      </c>
      <c r="V22" s="1">
        <f>IF('Puntuaciones Examen_23'!U22&gt;=0,'Puntuaciones Examen_23'!U22,0)</f>
        <v>3.416666666666667</v>
      </c>
      <c r="W22" s="1">
        <f>IF('Puntuaciones Examen_23'!V22&gt;=0,'Puntuaciones Examen_23'!V22,0)</f>
        <v>3.333333333333333</v>
      </c>
      <c r="AS22" s="1"/>
      <c r="AT22" s="1"/>
    </row>
    <row r="23" spans="1:46" x14ac:dyDescent="0.25">
      <c r="A23" s="53"/>
      <c r="B23">
        <v>21</v>
      </c>
      <c r="C23" s="1">
        <f>IF('Puntuaciones Examen_23'!B23&gt;=0,'Puntuaciones Examen_23'!B23,0)</f>
        <v>5.25</v>
      </c>
      <c r="D23" s="1">
        <f>IF('Puntuaciones Examen_23'!C23&gt;=0,'Puntuaciones Examen_23'!C23,0)</f>
        <v>5.166666666666667</v>
      </c>
      <c r="E23" s="1">
        <f>IF('Puntuaciones Examen_23'!D23&gt;=0,'Puntuaciones Examen_23'!D23,0)</f>
        <v>5.083333333333333</v>
      </c>
      <c r="F23" s="1">
        <f>IF('Puntuaciones Examen_23'!E23&gt;=0,'Puntuaciones Examen_23'!E23,0)</f>
        <v>5</v>
      </c>
      <c r="G23" s="1">
        <f>IF('Puntuaciones Examen_23'!F23&gt;=0,'Puntuaciones Examen_23'!F23,0)</f>
        <v>4.916666666666667</v>
      </c>
      <c r="H23" s="1">
        <f>IF('Puntuaciones Examen_23'!G23&gt;=0,'Puntuaciones Examen_23'!G23,0)</f>
        <v>4.833333333333333</v>
      </c>
      <c r="I23" s="1">
        <f>IF('Puntuaciones Examen_23'!H23&gt;=0,'Puntuaciones Examen_23'!H23,0)</f>
        <v>4.75</v>
      </c>
      <c r="J23" s="1">
        <f>IF('Puntuaciones Examen_23'!I23&gt;=0,'Puntuaciones Examen_23'!I23,0)</f>
        <v>4.666666666666667</v>
      </c>
      <c r="K23" s="1">
        <f>IF('Puntuaciones Examen_23'!J23&gt;=0,'Puntuaciones Examen_23'!J23,0)</f>
        <v>4.583333333333333</v>
      </c>
      <c r="L23" s="1">
        <f>IF('Puntuaciones Examen_23'!K23&gt;=0,'Puntuaciones Examen_23'!K23,0)</f>
        <v>4.5</v>
      </c>
      <c r="M23" s="1">
        <f>IF('Puntuaciones Examen_23'!L23&gt;=0,'Puntuaciones Examen_23'!L23,0)</f>
        <v>4.416666666666667</v>
      </c>
      <c r="N23" s="1">
        <f>IF('Puntuaciones Examen_23'!M23&gt;=0,'Puntuaciones Examen_23'!M23,0)</f>
        <v>4.333333333333333</v>
      </c>
      <c r="O23" s="1">
        <f>IF('Puntuaciones Examen_23'!N23&gt;=0,'Puntuaciones Examen_23'!N23,0)</f>
        <v>4.25</v>
      </c>
      <c r="P23" s="1">
        <f>IF('Puntuaciones Examen_23'!O23&gt;=0,'Puntuaciones Examen_23'!O23,0)</f>
        <v>4.166666666666667</v>
      </c>
      <c r="Q23" s="1">
        <f>IF('Puntuaciones Examen_23'!P23&gt;=0,'Puntuaciones Examen_23'!P23,0)</f>
        <v>4.083333333333333</v>
      </c>
      <c r="R23" s="1">
        <f>IF('Puntuaciones Examen_23'!Q23&gt;=0,'Puntuaciones Examen_23'!Q23,0)</f>
        <v>4</v>
      </c>
      <c r="S23" s="1">
        <f>IF('Puntuaciones Examen_23'!R23&gt;=0,'Puntuaciones Examen_23'!R23,0)</f>
        <v>3.916666666666667</v>
      </c>
      <c r="T23" s="1">
        <f>IF('Puntuaciones Examen_23'!S23&gt;=0,'Puntuaciones Examen_23'!S23,0)</f>
        <v>3.833333333333333</v>
      </c>
      <c r="U23" s="1">
        <f>IF('Puntuaciones Examen_23'!T23&gt;=0,'Puntuaciones Examen_23'!T23,0)</f>
        <v>3.75</v>
      </c>
      <c r="V23" s="1">
        <f>IF('Puntuaciones Examen_23'!U23&gt;=0,'Puntuaciones Examen_23'!U23,0)</f>
        <v>3.666666666666667</v>
      </c>
      <c r="AS23" s="1"/>
      <c r="AT23" s="1"/>
    </row>
    <row r="24" spans="1:46" x14ac:dyDescent="0.25">
      <c r="A24" s="53"/>
      <c r="B24">
        <v>22</v>
      </c>
      <c r="C24" s="1">
        <f>IF('Puntuaciones Examen_23'!B24&gt;=0,'Puntuaciones Examen_23'!B24,0)</f>
        <v>5.5</v>
      </c>
      <c r="D24" s="1">
        <f>IF('Puntuaciones Examen_23'!C24&gt;=0,'Puntuaciones Examen_23'!C24,0)</f>
        <v>5.416666666666667</v>
      </c>
      <c r="E24" s="1">
        <f>IF('Puntuaciones Examen_23'!D24&gt;=0,'Puntuaciones Examen_23'!D24,0)</f>
        <v>5.333333333333333</v>
      </c>
      <c r="F24" s="1">
        <f>IF('Puntuaciones Examen_23'!E24&gt;=0,'Puntuaciones Examen_23'!E24,0)</f>
        <v>5.25</v>
      </c>
      <c r="G24" s="1">
        <f>IF('Puntuaciones Examen_23'!F24&gt;=0,'Puntuaciones Examen_23'!F24,0)</f>
        <v>5.166666666666667</v>
      </c>
      <c r="H24" s="1">
        <f>IF('Puntuaciones Examen_23'!G24&gt;=0,'Puntuaciones Examen_23'!G24,0)</f>
        <v>5.083333333333333</v>
      </c>
      <c r="I24" s="1">
        <f>IF('Puntuaciones Examen_23'!H24&gt;=0,'Puntuaciones Examen_23'!H24,0)</f>
        <v>5</v>
      </c>
      <c r="J24" s="1">
        <f>IF('Puntuaciones Examen_23'!I24&gt;=0,'Puntuaciones Examen_23'!I24,0)</f>
        <v>4.916666666666667</v>
      </c>
      <c r="K24" s="1">
        <f>IF('Puntuaciones Examen_23'!J24&gt;=0,'Puntuaciones Examen_23'!J24,0)</f>
        <v>4.833333333333333</v>
      </c>
      <c r="L24" s="1">
        <f>IF('Puntuaciones Examen_23'!K24&gt;=0,'Puntuaciones Examen_23'!K24,0)</f>
        <v>4.75</v>
      </c>
      <c r="M24" s="1">
        <f>IF('Puntuaciones Examen_23'!L24&gt;=0,'Puntuaciones Examen_23'!L24,0)</f>
        <v>4.666666666666667</v>
      </c>
      <c r="N24" s="1">
        <f>IF('Puntuaciones Examen_23'!M24&gt;=0,'Puntuaciones Examen_23'!M24,0)</f>
        <v>4.583333333333333</v>
      </c>
      <c r="O24" s="1">
        <f>IF('Puntuaciones Examen_23'!N24&gt;=0,'Puntuaciones Examen_23'!N24,0)</f>
        <v>4.5</v>
      </c>
      <c r="P24" s="1">
        <f>IF('Puntuaciones Examen_23'!O24&gt;=0,'Puntuaciones Examen_23'!O24,0)</f>
        <v>4.416666666666667</v>
      </c>
      <c r="Q24" s="1">
        <f>IF('Puntuaciones Examen_23'!P24&gt;=0,'Puntuaciones Examen_23'!P24,0)</f>
        <v>4.333333333333333</v>
      </c>
      <c r="R24" s="1">
        <f>IF('Puntuaciones Examen_23'!Q24&gt;=0,'Puntuaciones Examen_23'!Q24,0)</f>
        <v>4.25</v>
      </c>
      <c r="S24" s="1">
        <f>IF('Puntuaciones Examen_23'!R24&gt;=0,'Puntuaciones Examen_23'!R24,0)</f>
        <v>4.166666666666667</v>
      </c>
      <c r="T24" s="1">
        <f>IF('Puntuaciones Examen_23'!S24&gt;=0,'Puntuaciones Examen_23'!S24,0)</f>
        <v>4.083333333333333</v>
      </c>
      <c r="U24" s="1">
        <f>IF('Puntuaciones Examen_23'!T24&gt;=0,'Puntuaciones Examen_23'!T24,0)</f>
        <v>4</v>
      </c>
      <c r="AS24" s="1"/>
      <c r="AT24" s="1"/>
    </row>
    <row r="25" spans="1:46" x14ac:dyDescent="0.25">
      <c r="A25" s="53"/>
      <c r="B25">
        <v>23</v>
      </c>
      <c r="C25" s="1">
        <f>IF('Puntuaciones Examen_23'!B25&gt;=0,'Puntuaciones Examen_23'!B25,0)</f>
        <v>5.75</v>
      </c>
      <c r="D25" s="1">
        <f>IF('Puntuaciones Examen_23'!C25&gt;=0,'Puntuaciones Examen_23'!C25,0)</f>
        <v>5.666666666666667</v>
      </c>
      <c r="E25" s="1">
        <f>IF('Puntuaciones Examen_23'!D25&gt;=0,'Puntuaciones Examen_23'!D25,0)</f>
        <v>5.583333333333333</v>
      </c>
      <c r="F25" s="1">
        <f>IF('Puntuaciones Examen_23'!E25&gt;=0,'Puntuaciones Examen_23'!E25,0)</f>
        <v>5.5</v>
      </c>
      <c r="G25" s="1">
        <f>IF('Puntuaciones Examen_23'!F25&gt;=0,'Puntuaciones Examen_23'!F25,0)</f>
        <v>5.416666666666667</v>
      </c>
      <c r="H25" s="1">
        <f>IF('Puntuaciones Examen_23'!G25&gt;=0,'Puntuaciones Examen_23'!G25,0)</f>
        <v>5.333333333333333</v>
      </c>
      <c r="I25" s="1">
        <f>IF('Puntuaciones Examen_23'!H25&gt;=0,'Puntuaciones Examen_23'!H25,0)</f>
        <v>5.25</v>
      </c>
      <c r="J25" s="1">
        <f>IF('Puntuaciones Examen_23'!I25&gt;=0,'Puntuaciones Examen_23'!I25,0)</f>
        <v>5.166666666666667</v>
      </c>
      <c r="K25" s="1">
        <f>IF('Puntuaciones Examen_23'!J25&gt;=0,'Puntuaciones Examen_23'!J25,0)</f>
        <v>5.083333333333333</v>
      </c>
      <c r="L25" s="1">
        <f>IF('Puntuaciones Examen_23'!K25&gt;=0,'Puntuaciones Examen_23'!K25,0)</f>
        <v>5</v>
      </c>
      <c r="M25" s="1">
        <f>IF('Puntuaciones Examen_23'!L25&gt;=0,'Puntuaciones Examen_23'!L25,0)</f>
        <v>4.916666666666667</v>
      </c>
      <c r="N25" s="1">
        <f>IF('Puntuaciones Examen_23'!M25&gt;=0,'Puntuaciones Examen_23'!M25,0)</f>
        <v>4.833333333333333</v>
      </c>
      <c r="O25" s="1">
        <f>IF('Puntuaciones Examen_23'!N25&gt;=0,'Puntuaciones Examen_23'!N25,0)</f>
        <v>4.75</v>
      </c>
      <c r="P25" s="1">
        <f>IF('Puntuaciones Examen_23'!O25&gt;=0,'Puntuaciones Examen_23'!O25,0)</f>
        <v>4.666666666666667</v>
      </c>
      <c r="Q25" s="1">
        <f>IF('Puntuaciones Examen_23'!P25&gt;=0,'Puntuaciones Examen_23'!P25,0)</f>
        <v>4.583333333333333</v>
      </c>
      <c r="R25" s="1">
        <f>IF('Puntuaciones Examen_23'!Q25&gt;=0,'Puntuaciones Examen_23'!Q25,0)</f>
        <v>4.5</v>
      </c>
      <c r="S25" s="1">
        <f>IF('Puntuaciones Examen_23'!R25&gt;=0,'Puntuaciones Examen_23'!R25,0)</f>
        <v>4.416666666666667</v>
      </c>
      <c r="T25" s="1">
        <f>IF('Puntuaciones Examen_23'!S25&gt;=0,'Puntuaciones Examen_23'!S25,0)</f>
        <v>4.333333333333333</v>
      </c>
      <c r="AS25" s="1"/>
      <c r="AT25" s="1"/>
    </row>
    <row r="26" spans="1:46" x14ac:dyDescent="0.25">
      <c r="A26" s="53"/>
      <c r="B26">
        <v>24</v>
      </c>
      <c r="C26" s="1">
        <f>IF('Puntuaciones Examen_23'!B26&gt;=0,'Puntuaciones Examen_23'!B26,0)</f>
        <v>6</v>
      </c>
      <c r="D26" s="1">
        <f>IF('Puntuaciones Examen_23'!C26&gt;=0,'Puntuaciones Examen_23'!C26,0)</f>
        <v>5.916666666666667</v>
      </c>
      <c r="E26" s="1">
        <f>IF('Puntuaciones Examen_23'!D26&gt;=0,'Puntuaciones Examen_23'!D26,0)</f>
        <v>5.833333333333333</v>
      </c>
      <c r="F26" s="1">
        <f>IF('Puntuaciones Examen_23'!E26&gt;=0,'Puntuaciones Examen_23'!E26,0)</f>
        <v>5.75</v>
      </c>
      <c r="G26" s="1">
        <f>IF('Puntuaciones Examen_23'!F26&gt;=0,'Puntuaciones Examen_23'!F26,0)</f>
        <v>5.666666666666667</v>
      </c>
      <c r="H26" s="1">
        <f>IF('Puntuaciones Examen_23'!G26&gt;=0,'Puntuaciones Examen_23'!G26,0)</f>
        <v>5.583333333333333</v>
      </c>
      <c r="I26" s="1">
        <f>IF('Puntuaciones Examen_23'!H26&gt;=0,'Puntuaciones Examen_23'!H26,0)</f>
        <v>5.5</v>
      </c>
      <c r="J26" s="1">
        <f>IF('Puntuaciones Examen_23'!I26&gt;=0,'Puntuaciones Examen_23'!I26,0)</f>
        <v>5.416666666666667</v>
      </c>
      <c r="K26" s="1">
        <f>IF('Puntuaciones Examen_23'!J26&gt;=0,'Puntuaciones Examen_23'!J26,0)</f>
        <v>5.333333333333333</v>
      </c>
      <c r="L26" s="1">
        <f>IF('Puntuaciones Examen_23'!K26&gt;=0,'Puntuaciones Examen_23'!K26,0)</f>
        <v>5.25</v>
      </c>
      <c r="M26" s="1">
        <f>IF('Puntuaciones Examen_23'!L26&gt;=0,'Puntuaciones Examen_23'!L26,0)</f>
        <v>5.166666666666667</v>
      </c>
      <c r="N26" s="1">
        <f>IF('Puntuaciones Examen_23'!M26&gt;=0,'Puntuaciones Examen_23'!M26,0)</f>
        <v>5.083333333333333</v>
      </c>
      <c r="O26" s="1">
        <f>IF('Puntuaciones Examen_23'!N26&gt;=0,'Puntuaciones Examen_23'!N26,0)</f>
        <v>5</v>
      </c>
      <c r="P26" s="1">
        <f>IF('Puntuaciones Examen_23'!O26&gt;=0,'Puntuaciones Examen_23'!O26,0)</f>
        <v>4.916666666666667</v>
      </c>
      <c r="Q26" s="1">
        <f>IF('Puntuaciones Examen_23'!P26&gt;=0,'Puntuaciones Examen_23'!P26,0)</f>
        <v>4.833333333333333</v>
      </c>
      <c r="R26" s="1">
        <f>IF('Puntuaciones Examen_23'!Q26&gt;=0,'Puntuaciones Examen_23'!Q26,0)</f>
        <v>4.75</v>
      </c>
      <c r="S26" s="1">
        <f>IF('Puntuaciones Examen_23'!R26&gt;=0,'Puntuaciones Examen_23'!R26,0)</f>
        <v>4.666666666666667</v>
      </c>
      <c r="AS26" s="1"/>
      <c r="AT26" s="1"/>
    </row>
    <row r="27" spans="1:46" x14ac:dyDescent="0.25">
      <c r="A27" s="53"/>
      <c r="B27">
        <v>25</v>
      </c>
      <c r="C27" s="1">
        <f>IF('Puntuaciones Examen_23'!B27&gt;=0,'Puntuaciones Examen_23'!B27,0)</f>
        <v>6.25</v>
      </c>
      <c r="D27" s="1">
        <f>IF('Puntuaciones Examen_23'!C27&gt;=0,'Puntuaciones Examen_23'!C27,0)</f>
        <v>6.166666666666667</v>
      </c>
      <c r="E27" s="1">
        <f>IF('Puntuaciones Examen_23'!D27&gt;=0,'Puntuaciones Examen_23'!D27,0)</f>
        <v>6.083333333333333</v>
      </c>
      <c r="F27" s="1">
        <f>IF('Puntuaciones Examen_23'!E27&gt;=0,'Puntuaciones Examen_23'!E27,0)</f>
        <v>6</v>
      </c>
      <c r="G27" s="1">
        <f>IF('Puntuaciones Examen_23'!F27&gt;=0,'Puntuaciones Examen_23'!F27,0)</f>
        <v>5.916666666666667</v>
      </c>
      <c r="H27" s="1">
        <f>IF('Puntuaciones Examen_23'!G27&gt;=0,'Puntuaciones Examen_23'!G27,0)</f>
        <v>5.833333333333333</v>
      </c>
      <c r="I27" s="1">
        <f>IF('Puntuaciones Examen_23'!H27&gt;=0,'Puntuaciones Examen_23'!H27,0)</f>
        <v>5.75</v>
      </c>
      <c r="J27" s="1">
        <f>IF('Puntuaciones Examen_23'!I27&gt;=0,'Puntuaciones Examen_23'!I27,0)</f>
        <v>5.666666666666667</v>
      </c>
      <c r="K27" s="1">
        <f>IF('Puntuaciones Examen_23'!J27&gt;=0,'Puntuaciones Examen_23'!J27,0)</f>
        <v>5.583333333333333</v>
      </c>
      <c r="L27" s="1">
        <f>IF('Puntuaciones Examen_23'!K27&gt;=0,'Puntuaciones Examen_23'!K27,0)</f>
        <v>5.5</v>
      </c>
      <c r="M27" s="1">
        <f>IF('Puntuaciones Examen_23'!L27&gt;=0,'Puntuaciones Examen_23'!L27,0)</f>
        <v>5.416666666666667</v>
      </c>
      <c r="N27" s="1">
        <f>IF('Puntuaciones Examen_23'!M27&gt;=0,'Puntuaciones Examen_23'!M27,0)</f>
        <v>5.333333333333333</v>
      </c>
      <c r="O27" s="1">
        <f>IF('Puntuaciones Examen_23'!N27&gt;=0,'Puntuaciones Examen_23'!N27,0)</f>
        <v>5.25</v>
      </c>
      <c r="P27" s="1">
        <f>IF('Puntuaciones Examen_23'!O27&gt;=0,'Puntuaciones Examen_23'!O27,0)</f>
        <v>5.166666666666667</v>
      </c>
      <c r="Q27" s="1">
        <f>IF('Puntuaciones Examen_23'!P27&gt;=0,'Puntuaciones Examen_23'!P27,0)</f>
        <v>5.083333333333333</v>
      </c>
      <c r="R27" s="1">
        <f>IF('Puntuaciones Examen_23'!Q27&gt;=0,'Puntuaciones Examen_23'!Q27,0)</f>
        <v>5</v>
      </c>
      <c r="AS27" s="1"/>
      <c r="AT27" s="1"/>
    </row>
    <row r="28" spans="1:46" x14ac:dyDescent="0.25">
      <c r="A28" s="53"/>
      <c r="B28">
        <v>26</v>
      </c>
      <c r="C28" s="1">
        <f>IF('Puntuaciones Examen_23'!B28&gt;=0,'Puntuaciones Examen_23'!B28,0)</f>
        <v>6.5</v>
      </c>
      <c r="D28" s="1">
        <f>IF('Puntuaciones Examen_23'!C28&gt;=0,'Puntuaciones Examen_23'!C28,0)</f>
        <v>6.416666666666667</v>
      </c>
      <c r="E28" s="1">
        <f>IF('Puntuaciones Examen_23'!D28&gt;=0,'Puntuaciones Examen_23'!D28,0)</f>
        <v>6.333333333333333</v>
      </c>
      <c r="F28" s="1">
        <f>IF('Puntuaciones Examen_23'!E28&gt;=0,'Puntuaciones Examen_23'!E28,0)</f>
        <v>6.25</v>
      </c>
      <c r="G28" s="1">
        <f>IF('Puntuaciones Examen_23'!F28&gt;=0,'Puntuaciones Examen_23'!F28,0)</f>
        <v>6.166666666666667</v>
      </c>
      <c r="H28" s="1">
        <f>IF('Puntuaciones Examen_23'!G28&gt;=0,'Puntuaciones Examen_23'!G28,0)</f>
        <v>6.083333333333333</v>
      </c>
      <c r="I28" s="1">
        <f>IF('Puntuaciones Examen_23'!H28&gt;=0,'Puntuaciones Examen_23'!H28,0)</f>
        <v>6</v>
      </c>
      <c r="J28" s="1">
        <f>IF('Puntuaciones Examen_23'!I28&gt;=0,'Puntuaciones Examen_23'!I28,0)</f>
        <v>5.916666666666667</v>
      </c>
      <c r="K28" s="1">
        <f>IF('Puntuaciones Examen_23'!J28&gt;=0,'Puntuaciones Examen_23'!J28,0)</f>
        <v>5.833333333333333</v>
      </c>
      <c r="L28" s="1">
        <f>IF('Puntuaciones Examen_23'!K28&gt;=0,'Puntuaciones Examen_23'!K28,0)</f>
        <v>5.75</v>
      </c>
      <c r="M28" s="1">
        <f>IF('Puntuaciones Examen_23'!L28&gt;=0,'Puntuaciones Examen_23'!L28,0)</f>
        <v>5.666666666666667</v>
      </c>
      <c r="N28" s="1">
        <f>IF('Puntuaciones Examen_23'!M28&gt;=0,'Puntuaciones Examen_23'!M28,0)</f>
        <v>5.583333333333333</v>
      </c>
      <c r="O28" s="1">
        <f>IF('Puntuaciones Examen_23'!N28&gt;=0,'Puntuaciones Examen_23'!N28,0)</f>
        <v>5.5</v>
      </c>
      <c r="P28" s="1">
        <f>IF('Puntuaciones Examen_23'!O28&gt;=0,'Puntuaciones Examen_23'!O28,0)</f>
        <v>5.416666666666667</v>
      </c>
      <c r="Q28" s="1">
        <f>IF('Puntuaciones Examen_23'!P28&gt;=0,'Puntuaciones Examen_23'!P28,0)</f>
        <v>5.333333333333333</v>
      </c>
      <c r="AS28" s="1"/>
      <c r="AT28" s="1"/>
    </row>
    <row r="29" spans="1:46" x14ac:dyDescent="0.25">
      <c r="A29" s="53"/>
      <c r="B29">
        <v>27</v>
      </c>
      <c r="C29" s="1">
        <f>IF('Puntuaciones Examen_23'!B29&gt;=0,'Puntuaciones Examen_23'!B29,0)</f>
        <v>6.75</v>
      </c>
      <c r="D29" s="1">
        <f>IF('Puntuaciones Examen_23'!C29&gt;=0,'Puntuaciones Examen_23'!C29,0)</f>
        <v>6.666666666666667</v>
      </c>
      <c r="E29" s="1">
        <f>IF('Puntuaciones Examen_23'!D29&gt;=0,'Puntuaciones Examen_23'!D29,0)</f>
        <v>6.583333333333333</v>
      </c>
      <c r="F29" s="1">
        <f>IF('Puntuaciones Examen_23'!E29&gt;=0,'Puntuaciones Examen_23'!E29,0)</f>
        <v>6.5</v>
      </c>
      <c r="G29" s="1">
        <f>IF('Puntuaciones Examen_23'!F29&gt;=0,'Puntuaciones Examen_23'!F29,0)</f>
        <v>6.416666666666667</v>
      </c>
      <c r="H29" s="1">
        <f>IF('Puntuaciones Examen_23'!G29&gt;=0,'Puntuaciones Examen_23'!G29,0)</f>
        <v>6.333333333333333</v>
      </c>
      <c r="I29" s="1">
        <f>IF('Puntuaciones Examen_23'!H29&gt;=0,'Puntuaciones Examen_23'!H29,0)</f>
        <v>6.25</v>
      </c>
      <c r="J29" s="1">
        <f>IF('Puntuaciones Examen_23'!I29&gt;=0,'Puntuaciones Examen_23'!I29,0)</f>
        <v>6.166666666666667</v>
      </c>
      <c r="K29" s="1">
        <f>IF('Puntuaciones Examen_23'!J29&gt;=0,'Puntuaciones Examen_23'!J29,0)</f>
        <v>6.083333333333333</v>
      </c>
      <c r="L29" s="1">
        <f>IF('Puntuaciones Examen_23'!K29&gt;=0,'Puntuaciones Examen_23'!K29,0)</f>
        <v>6</v>
      </c>
      <c r="M29" s="1">
        <f>IF('Puntuaciones Examen_23'!L29&gt;=0,'Puntuaciones Examen_23'!L29,0)</f>
        <v>5.916666666666667</v>
      </c>
      <c r="N29" s="1">
        <f>IF('Puntuaciones Examen_23'!M29&gt;=0,'Puntuaciones Examen_23'!M29,0)</f>
        <v>5.833333333333333</v>
      </c>
      <c r="O29" s="1">
        <f>IF('Puntuaciones Examen_23'!N29&gt;=0,'Puntuaciones Examen_23'!N29,0)</f>
        <v>5.75</v>
      </c>
      <c r="P29" s="1">
        <f>IF('Puntuaciones Examen_23'!O29&gt;=0,'Puntuaciones Examen_23'!O29,0)</f>
        <v>5.666666666666667</v>
      </c>
      <c r="AS29" s="1"/>
      <c r="AT29" s="1"/>
    </row>
    <row r="30" spans="1:46" x14ac:dyDescent="0.25">
      <c r="A30" s="53"/>
      <c r="B30">
        <v>28</v>
      </c>
      <c r="C30" s="1">
        <f>IF('Puntuaciones Examen_23'!B30&gt;=0,'Puntuaciones Examen_23'!B30,0)</f>
        <v>7</v>
      </c>
      <c r="D30" s="1">
        <f>IF('Puntuaciones Examen_23'!C30&gt;=0,'Puntuaciones Examen_23'!C30,0)</f>
        <v>6.916666666666667</v>
      </c>
      <c r="E30" s="1">
        <f>IF('Puntuaciones Examen_23'!D30&gt;=0,'Puntuaciones Examen_23'!D30,0)</f>
        <v>6.833333333333333</v>
      </c>
      <c r="F30" s="1">
        <f>IF('Puntuaciones Examen_23'!E30&gt;=0,'Puntuaciones Examen_23'!E30,0)</f>
        <v>6.75</v>
      </c>
      <c r="G30" s="1">
        <f>IF('Puntuaciones Examen_23'!F30&gt;=0,'Puntuaciones Examen_23'!F30,0)</f>
        <v>6.666666666666667</v>
      </c>
      <c r="H30" s="1">
        <f>IF('Puntuaciones Examen_23'!G30&gt;=0,'Puntuaciones Examen_23'!G30,0)</f>
        <v>6.583333333333333</v>
      </c>
      <c r="I30" s="1">
        <f>IF('Puntuaciones Examen_23'!H30&gt;=0,'Puntuaciones Examen_23'!H30,0)</f>
        <v>6.5</v>
      </c>
      <c r="J30" s="1">
        <f>IF('Puntuaciones Examen_23'!I30&gt;=0,'Puntuaciones Examen_23'!I30,0)</f>
        <v>6.416666666666667</v>
      </c>
      <c r="K30" s="1">
        <f>IF('Puntuaciones Examen_23'!J30&gt;=0,'Puntuaciones Examen_23'!J30,0)</f>
        <v>6.333333333333333</v>
      </c>
      <c r="L30" s="1">
        <f>IF('Puntuaciones Examen_23'!K30&gt;=0,'Puntuaciones Examen_23'!K30,0)</f>
        <v>6.25</v>
      </c>
      <c r="M30" s="1">
        <f>IF('Puntuaciones Examen_23'!L30&gt;=0,'Puntuaciones Examen_23'!L30,0)</f>
        <v>6.166666666666667</v>
      </c>
      <c r="N30" s="1">
        <f>IF('Puntuaciones Examen_23'!M30&gt;=0,'Puntuaciones Examen_23'!M30,0)</f>
        <v>6.083333333333333</v>
      </c>
      <c r="O30" s="1">
        <f>IF('Puntuaciones Examen_23'!N30&gt;=0,'Puntuaciones Examen_23'!N30,0)</f>
        <v>6</v>
      </c>
      <c r="AS30" s="1"/>
      <c r="AT30" s="1"/>
    </row>
    <row r="31" spans="1:46" x14ac:dyDescent="0.25">
      <c r="A31" s="53"/>
      <c r="B31">
        <v>29</v>
      </c>
      <c r="C31" s="1">
        <f>IF('Puntuaciones Examen_23'!B31&gt;=0,'Puntuaciones Examen_23'!B31,0)</f>
        <v>7.25</v>
      </c>
      <c r="D31" s="1">
        <f>IF('Puntuaciones Examen_23'!C31&gt;=0,'Puntuaciones Examen_23'!C31,0)</f>
        <v>7.166666666666667</v>
      </c>
      <c r="E31" s="1">
        <f>IF('Puntuaciones Examen_23'!D31&gt;=0,'Puntuaciones Examen_23'!D31,0)</f>
        <v>7.083333333333333</v>
      </c>
      <c r="F31" s="1">
        <f>IF('Puntuaciones Examen_23'!E31&gt;=0,'Puntuaciones Examen_23'!E31,0)</f>
        <v>7</v>
      </c>
      <c r="G31" s="1">
        <f>IF('Puntuaciones Examen_23'!F31&gt;=0,'Puntuaciones Examen_23'!F31,0)</f>
        <v>6.916666666666667</v>
      </c>
      <c r="H31" s="1">
        <f>IF('Puntuaciones Examen_23'!G31&gt;=0,'Puntuaciones Examen_23'!G31,0)</f>
        <v>6.833333333333333</v>
      </c>
      <c r="I31" s="1">
        <f>IF('Puntuaciones Examen_23'!H31&gt;=0,'Puntuaciones Examen_23'!H31,0)</f>
        <v>6.75</v>
      </c>
      <c r="J31" s="1">
        <f>IF('Puntuaciones Examen_23'!I31&gt;=0,'Puntuaciones Examen_23'!I31,0)</f>
        <v>6.666666666666667</v>
      </c>
      <c r="K31" s="1">
        <f>IF('Puntuaciones Examen_23'!J31&gt;=0,'Puntuaciones Examen_23'!J31,0)</f>
        <v>6.583333333333333</v>
      </c>
      <c r="L31" s="1">
        <f>IF('Puntuaciones Examen_23'!K31&gt;=0,'Puntuaciones Examen_23'!K31,0)</f>
        <v>6.5</v>
      </c>
      <c r="M31" s="1">
        <f>IF('Puntuaciones Examen_23'!L31&gt;=0,'Puntuaciones Examen_23'!L31,0)</f>
        <v>6.416666666666667</v>
      </c>
      <c r="N31" s="1">
        <f>IF('Puntuaciones Examen_23'!M31&gt;=0,'Puntuaciones Examen_23'!M31,0)</f>
        <v>6.333333333333333</v>
      </c>
      <c r="AS31" s="1"/>
      <c r="AT31" s="1"/>
    </row>
    <row r="32" spans="1:46" x14ac:dyDescent="0.25">
      <c r="A32" s="53"/>
      <c r="B32">
        <v>30</v>
      </c>
      <c r="C32" s="1">
        <f>IF('Puntuaciones Examen_23'!B32&gt;=0,'Puntuaciones Examen_23'!B32,0)</f>
        <v>7.5</v>
      </c>
      <c r="D32" s="1">
        <f>IF('Puntuaciones Examen_23'!C32&gt;=0,'Puntuaciones Examen_23'!C32,0)</f>
        <v>7.416666666666667</v>
      </c>
      <c r="E32" s="1">
        <f>IF('Puntuaciones Examen_23'!D32&gt;=0,'Puntuaciones Examen_23'!D32,0)</f>
        <v>7.333333333333333</v>
      </c>
      <c r="F32" s="1">
        <f>IF('Puntuaciones Examen_23'!E32&gt;=0,'Puntuaciones Examen_23'!E32,0)</f>
        <v>7.25</v>
      </c>
      <c r="G32" s="1">
        <f>IF('Puntuaciones Examen_23'!F32&gt;=0,'Puntuaciones Examen_23'!F32,0)</f>
        <v>7.166666666666667</v>
      </c>
      <c r="H32" s="1">
        <f>IF('Puntuaciones Examen_23'!G32&gt;=0,'Puntuaciones Examen_23'!G32,0)</f>
        <v>7.083333333333333</v>
      </c>
      <c r="I32" s="1">
        <f>IF('Puntuaciones Examen_23'!H32&gt;=0,'Puntuaciones Examen_23'!H32,0)</f>
        <v>7</v>
      </c>
      <c r="J32" s="1">
        <f>IF('Puntuaciones Examen_23'!I32&gt;=0,'Puntuaciones Examen_23'!I32,0)</f>
        <v>6.916666666666667</v>
      </c>
      <c r="K32" s="1">
        <f>IF('Puntuaciones Examen_23'!J32&gt;=0,'Puntuaciones Examen_23'!J32,0)</f>
        <v>6.833333333333333</v>
      </c>
      <c r="L32" s="1">
        <f>IF('Puntuaciones Examen_23'!K32&gt;=0,'Puntuaciones Examen_23'!K32,0)</f>
        <v>6.75</v>
      </c>
      <c r="M32" s="1">
        <f>IF('Puntuaciones Examen_23'!L32&gt;=0,'Puntuaciones Examen_23'!L32,0)</f>
        <v>6.666666666666667</v>
      </c>
      <c r="AS32" s="1"/>
      <c r="AT32" s="1"/>
    </row>
    <row r="33" spans="1:46" x14ac:dyDescent="0.25">
      <c r="A33" s="53"/>
      <c r="B33">
        <v>31</v>
      </c>
      <c r="C33" s="1">
        <f>IF('Puntuaciones Examen_23'!B33&gt;=0,'Puntuaciones Examen_23'!B33,0)</f>
        <v>7.75</v>
      </c>
      <c r="D33" s="1">
        <f>IF('Puntuaciones Examen_23'!C33&gt;=0,'Puntuaciones Examen_23'!C33,0)</f>
        <v>7.666666666666667</v>
      </c>
      <c r="E33" s="1">
        <f>IF('Puntuaciones Examen_23'!D33&gt;=0,'Puntuaciones Examen_23'!D33,0)</f>
        <v>7.583333333333333</v>
      </c>
      <c r="F33" s="1">
        <f>IF('Puntuaciones Examen_23'!E33&gt;=0,'Puntuaciones Examen_23'!E33,0)</f>
        <v>7.5</v>
      </c>
      <c r="G33" s="1">
        <f>IF('Puntuaciones Examen_23'!F33&gt;=0,'Puntuaciones Examen_23'!F33,0)</f>
        <v>7.416666666666667</v>
      </c>
      <c r="H33" s="1">
        <f>IF('Puntuaciones Examen_23'!G33&gt;=0,'Puntuaciones Examen_23'!G33,0)</f>
        <v>7.333333333333333</v>
      </c>
      <c r="I33" s="1">
        <f>IF('Puntuaciones Examen_23'!H33&gt;=0,'Puntuaciones Examen_23'!H33,0)</f>
        <v>7.25</v>
      </c>
      <c r="J33" s="1">
        <f>IF('Puntuaciones Examen_23'!I33&gt;=0,'Puntuaciones Examen_23'!I33,0)</f>
        <v>7.166666666666667</v>
      </c>
      <c r="K33" s="1">
        <f>IF('Puntuaciones Examen_23'!J33&gt;=0,'Puntuaciones Examen_23'!J33,0)</f>
        <v>7.083333333333333</v>
      </c>
      <c r="L33" s="1">
        <f>IF('Puntuaciones Examen_23'!K33&gt;=0,'Puntuaciones Examen_23'!K33,0)</f>
        <v>7</v>
      </c>
      <c r="AS33" s="1"/>
      <c r="AT33" s="1"/>
    </row>
    <row r="34" spans="1:46" x14ac:dyDescent="0.25">
      <c r="A34" s="53"/>
      <c r="B34">
        <v>32</v>
      </c>
      <c r="C34" s="1">
        <f>IF('Puntuaciones Examen_23'!B34&gt;=0,'Puntuaciones Examen_23'!B34,0)</f>
        <v>8</v>
      </c>
      <c r="D34" s="1">
        <f>IF('Puntuaciones Examen_23'!C34&gt;=0,'Puntuaciones Examen_23'!C34,0)</f>
        <v>7.916666666666667</v>
      </c>
      <c r="E34" s="1">
        <f>IF('Puntuaciones Examen_23'!D34&gt;=0,'Puntuaciones Examen_23'!D34,0)</f>
        <v>7.833333333333333</v>
      </c>
      <c r="F34" s="1">
        <f>IF('Puntuaciones Examen_23'!E34&gt;=0,'Puntuaciones Examen_23'!E34,0)</f>
        <v>7.75</v>
      </c>
      <c r="G34" s="1">
        <f>IF('Puntuaciones Examen_23'!F34&gt;=0,'Puntuaciones Examen_23'!F34,0)</f>
        <v>7.666666666666667</v>
      </c>
      <c r="H34" s="1">
        <f>IF('Puntuaciones Examen_23'!G34&gt;=0,'Puntuaciones Examen_23'!G34,0)</f>
        <v>7.583333333333333</v>
      </c>
      <c r="I34" s="1">
        <f>IF('Puntuaciones Examen_23'!H34&gt;=0,'Puntuaciones Examen_23'!H34,0)</f>
        <v>7.5</v>
      </c>
      <c r="J34" s="1">
        <f>IF('Puntuaciones Examen_23'!I34&gt;=0,'Puntuaciones Examen_23'!I34,0)</f>
        <v>7.416666666666667</v>
      </c>
      <c r="K34" s="1">
        <f>IF('Puntuaciones Examen_23'!J34&gt;=0,'Puntuaciones Examen_23'!J34,0)</f>
        <v>7.333333333333333</v>
      </c>
      <c r="AS34" s="1"/>
      <c r="AT34" s="1"/>
    </row>
    <row r="35" spans="1:46" x14ac:dyDescent="0.25">
      <c r="A35" s="53"/>
      <c r="B35">
        <v>33</v>
      </c>
      <c r="C35" s="1">
        <f>IF('Puntuaciones Examen_23'!B35&gt;=0,'Puntuaciones Examen_23'!B35,0)</f>
        <v>8.25</v>
      </c>
      <c r="D35" s="1">
        <f>IF('Puntuaciones Examen_23'!C35&gt;=0,'Puntuaciones Examen_23'!C35,0)</f>
        <v>8.1666666666666661</v>
      </c>
      <c r="E35" s="1">
        <f>IF('Puntuaciones Examen_23'!D35&gt;=0,'Puntuaciones Examen_23'!D35,0)</f>
        <v>8.0833333333333339</v>
      </c>
      <c r="F35" s="1">
        <f>IF('Puntuaciones Examen_23'!E35&gt;=0,'Puntuaciones Examen_23'!E35,0)</f>
        <v>8</v>
      </c>
      <c r="G35" s="1">
        <f>IF('Puntuaciones Examen_23'!F35&gt;=0,'Puntuaciones Examen_23'!F35,0)</f>
        <v>7.916666666666667</v>
      </c>
      <c r="H35" s="1">
        <f>IF('Puntuaciones Examen_23'!G35&gt;=0,'Puntuaciones Examen_23'!G35,0)</f>
        <v>7.833333333333333</v>
      </c>
      <c r="I35" s="1">
        <f>IF('Puntuaciones Examen_23'!H35&gt;=0,'Puntuaciones Examen_23'!H35,0)</f>
        <v>7.75</v>
      </c>
      <c r="J35" s="1">
        <f>IF('Puntuaciones Examen_23'!I35&gt;=0,'Puntuaciones Examen_23'!I35,0)</f>
        <v>7.666666666666667</v>
      </c>
      <c r="AS35" s="1"/>
      <c r="AT35" s="1"/>
    </row>
    <row r="36" spans="1:46" x14ac:dyDescent="0.25">
      <c r="A36" s="53"/>
      <c r="B36">
        <v>34</v>
      </c>
      <c r="C36" s="1">
        <f>IF('Puntuaciones Examen_23'!B36&gt;=0,'Puntuaciones Examen_23'!B36,0)</f>
        <v>8.5</v>
      </c>
      <c r="D36" s="1">
        <f>IF('Puntuaciones Examen_23'!C36&gt;=0,'Puntuaciones Examen_23'!C36,0)</f>
        <v>8.4166666666666661</v>
      </c>
      <c r="E36" s="1">
        <f>IF('Puntuaciones Examen_23'!D36&gt;=0,'Puntuaciones Examen_23'!D36,0)</f>
        <v>8.3333333333333339</v>
      </c>
      <c r="F36" s="1">
        <f>IF('Puntuaciones Examen_23'!E36&gt;=0,'Puntuaciones Examen_23'!E36,0)</f>
        <v>8.25</v>
      </c>
      <c r="G36" s="1">
        <f>IF('Puntuaciones Examen_23'!F36&gt;=0,'Puntuaciones Examen_23'!F36,0)</f>
        <v>8.1666666666666661</v>
      </c>
      <c r="H36" s="1">
        <f>IF('Puntuaciones Examen_23'!G36&gt;=0,'Puntuaciones Examen_23'!G36,0)</f>
        <v>8.0833333333333339</v>
      </c>
      <c r="I36" s="1">
        <f>IF('Puntuaciones Examen_23'!H36&gt;=0,'Puntuaciones Examen_23'!H36,0)</f>
        <v>8</v>
      </c>
      <c r="AS36" s="1"/>
      <c r="AT36" s="1"/>
    </row>
    <row r="37" spans="1:46" x14ac:dyDescent="0.25">
      <c r="A37" s="53"/>
      <c r="B37">
        <v>35</v>
      </c>
      <c r="C37" s="1">
        <f>IF('Puntuaciones Examen_23'!B37&gt;=0,'Puntuaciones Examen_23'!B37,0)</f>
        <v>8.75</v>
      </c>
      <c r="D37" s="1">
        <f>IF('Puntuaciones Examen_23'!C37&gt;=0,'Puntuaciones Examen_23'!C37,0)</f>
        <v>8.6666666666666661</v>
      </c>
      <c r="E37" s="1">
        <f>IF('Puntuaciones Examen_23'!D37&gt;=0,'Puntuaciones Examen_23'!D37,0)</f>
        <v>8.5833333333333339</v>
      </c>
      <c r="F37" s="1">
        <f>IF('Puntuaciones Examen_23'!E37&gt;=0,'Puntuaciones Examen_23'!E37,0)</f>
        <v>8.5</v>
      </c>
      <c r="G37" s="1">
        <f>IF('Puntuaciones Examen_23'!F37&gt;=0,'Puntuaciones Examen_23'!F37,0)</f>
        <v>8.4166666666666661</v>
      </c>
      <c r="H37" s="1">
        <f>IF('Puntuaciones Examen_23'!G37&gt;=0,'Puntuaciones Examen_23'!G37,0)</f>
        <v>8.3333333333333339</v>
      </c>
      <c r="AS37" s="1"/>
      <c r="AT37" s="1"/>
    </row>
    <row r="38" spans="1:46" x14ac:dyDescent="0.25">
      <c r="A38" s="53"/>
      <c r="B38">
        <v>36</v>
      </c>
      <c r="C38" s="1">
        <f>IF('Puntuaciones Examen_23'!B38&gt;=0,'Puntuaciones Examen_23'!B38,0)</f>
        <v>9</v>
      </c>
      <c r="D38" s="1">
        <f>IF('Puntuaciones Examen_23'!C38&gt;=0,'Puntuaciones Examen_23'!C38,0)</f>
        <v>8.9166666666666661</v>
      </c>
      <c r="E38" s="1">
        <f>IF('Puntuaciones Examen_23'!D38&gt;=0,'Puntuaciones Examen_23'!D38,0)</f>
        <v>8.8333333333333339</v>
      </c>
      <c r="F38" s="1">
        <f>IF('Puntuaciones Examen_23'!E38&gt;=0,'Puntuaciones Examen_23'!E38,0)</f>
        <v>8.75</v>
      </c>
      <c r="G38" s="1">
        <f>IF('Puntuaciones Examen_23'!F38&gt;=0,'Puntuaciones Examen_23'!F38,0)</f>
        <v>8.6666666666666661</v>
      </c>
      <c r="AS38" s="1"/>
      <c r="AT38" s="1"/>
    </row>
    <row r="39" spans="1:46" x14ac:dyDescent="0.25">
      <c r="A39" s="53"/>
      <c r="B39">
        <v>37</v>
      </c>
      <c r="C39" s="1">
        <f>IF('Puntuaciones Examen_23'!B39&gt;=0,'Puntuaciones Examen_23'!B39,0)</f>
        <v>9.25</v>
      </c>
      <c r="D39" s="1">
        <f>IF('Puntuaciones Examen_23'!C39&gt;=0,'Puntuaciones Examen_23'!C39,0)</f>
        <v>9.1666666666666661</v>
      </c>
      <c r="E39" s="1">
        <f>IF('Puntuaciones Examen_23'!D39&gt;=0,'Puntuaciones Examen_23'!D39,0)</f>
        <v>9.0833333333333339</v>
      </c>
      <c r="F39" s="1">
        <f>IF('Puntuaciones Examen_23'!E39&gt;=0,'Puntuaciones Examen_23'!E39,0)</f>
        <v>9</v>
      </c>
      <c r="AS39" s="1"/>
      <c r="AT39" s="1"/>
    </row>
    <row r="40" spans="1:46" x14ac:dyDescent="0.25">
      <c r="A40" s="53"/>
      <c r="B40">
        <v>38</v>
      </c>
      <c r="C40" s="1">
        <f>IF('Puntuaciones Examen_23'!B40&gt;=0,'Puntuaciones Examen_23'!B40,0)</f>
        <v>9.5</v>
      </c>
      <c r="D40" s="1">
        <f>IF('Puntuaciones Examen_23'!C40&gt;=0,'Puntuaciones Examen_23'!C40,0)</f>
        <v>9.4166666666666661</v>
      </c>
      <c r="E40" s="1">
        <f>IF('Puntuaciones Examen_23'!D40&gt;=0,'Puntuaciones Examen_23'!D40,0)</f>
        <v>9.3333333333333339</v>
      </c>
      <c r="AS40" s="1"/>
      <c r="AT40" s="1"/>
    </row>
    <row r="41" spans="1:46" x14ac:dyDescent="0.25">
      <c r="A41" s="53"/>
      <c r="B41">
        <v>39</v>
      </c>
      <c r="C41" s="1">
        <f>IF('Puntuaciones Examen_23'!B41&gt;=0,'Puntuaciones Examen_23'!B41,0)</f>
        <v>9.75</v>
      </c>
      <c r="D41" s="1">
        <f>IF('Puntuaciones Examen_23'!C41&gt;=0,'Puntuaciones Examen_23'!C41,0)</f>
        <v>9.6666666666666661</v>
      </c>
      <c r="AS41" s="1"/>
      <c r="AT41" s="1"/>
    </row>
    <row r="42" spans="1:46" x14ac:dyDescent="0.25">
      <c r="A42" s="53"/>
      <c r="B42">
        <v>40</v>
      </c>
      <c r="C42" s="1">
        <f>IF('Puntuaciones Examen_23'!B42&gt;=0,'Puntuaciones Examen_23'!B42,0)</f>
        <v>10</v>
      </c>
      <c r="AS42" s="1"/>
      <c r="AT42" s="1"/>
    </row>
  </sheetData>
  <sheetProtection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Puntuaciones Examen</vt:lpstr>
      <vt:lpstr>Puntuaciones Examen depuradas</vt:lpstr>
      <vt:lpstr>FMI datos</vt:lpstr>
      <vt:lpstr>OCDE-OECDimportaciones</vt:lpstr>
      <vt:lpstr>OCDE-OECDvalor </vt:lpstr>
      <vt:lpstr>EUROSTAT</vt:lpstr>
      <vt:lpstr>BCE </vt:lpstr>
      <vt:lpstr>Puntuaciones Examen_23</vt:lpstr>
      <vt:lpstr>PuntuacionesExamen depuradas_23</vt:lpstr>
      <vt:lpstr>FMI calculos_23</vt:lpstr>
      <vt:lpstr>OCDE-OECDimportaciones_23</vt:lpstr>
      <vt:lpstr>OCDE-OECDvalor_23</vt:lpstr>
      <vt:lpstr>EUROSTAT_23</vt:lpstr>
      <vt:lpstr>BCE_23</vt:lpstr>
      <vt:lpstr>Puntuaciones Examen_31</vt:lpstr>
      <vt:lpstr>PuntuacionesExamen depuradas_31</vt:lpstr>
      <vt:lpstr>FMI calculos_31</vt:lpstr>
      <vt:lpstr>OCDE-OECDimportaciones_31</vt:lpstr>
      <vt:lpstr>OCDE-OECDvalor_31</vt:lpstr>
      <vt:lpstr>EUROSTAT_31</vt:lpstr>
      <vt:lpstr>BCE_31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2021-01-16T19:22:29Z</dcterms:modified>
</cp:coreProperties>
</file>