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8_{166D448D-DAA8-064F-87A3-4D018F1AA6A1}" xr6:coauthVersionLast="34" xr6:coauthVersionMax="34" xr10:uidLastSave="{00000000-0000-0000-0000-000000000000}"/>
  <bookViews>
    <workbookView xWindow="240" yWindow="460" windowWidth="14800" windowHeight="8020" activeTab="1" xr2:uid="{00000000-000D-0000-FFFF-FFFF00000000}"/>
  </bookViews>
  <sheets>
    <sheet name="Cuenta Corriente" sheetId="1" r:id="rId1"/>
    <sheet name="POLIZA DE CRÉDITO" sheetId="3" r:id="rId2"/>
  </sheets>
  <calcPr calcId="162913"/>
</workbook>
</file>

<file path=xl/calcChain.xml><?xml version="1.0" encoding="utf-8"?>
<calcChain xmlns="http://schemas.openxmlformats.org/spreadsheetml/2006/main">
  <c r="C21" i="3" l="1"/>
  <c r="F6" i="3" s="1"/>
  <c r="G6" i="3" s="1"/>
  <c r="G7" i="3" s="1"/>
  <c r="G8" i="3" s="1"/>
  <c r="I99" i="3"/>
  <c r="G99" i="3"/>
  <c r="K99" i="3" s="1"/>
  <c r="I98" i="3"/>
  <c r="G98" i="3"/>
  <c r="H98" i="3" s="1"/>
  <c r="I97" i="3"/>
  <c r="G97" i="3"/>
  <c r="J97" i="3" s="1"/>
  <c r="I96" i="3"/>
  <c r="G96" i="3"/>
  <c r="J96" i="3" s="1"/>
  <c r="I95" i="3"/>
  <c r="G95" i="3"/>
  <c r="J95" i="3" s="1"/>
  <c r="I94" i="3"/>
  <c r="G94" i="3"/>
  <c r="J94" i="3" s="1"/>
  <c r="I93" i="3"/>
  <c r="G93" i="3"/>
  <c r="H93" i="3" s="1"/>
  <c r="I92" i="3"/>
  <c r="G92" i="3"/>
  <c r="K92" i="3" s="1"/>
  <c r="I91" i="3"/>
  <c r="G91" i="3"/>
  <c r="K91" i="3" s="1"/>
  <c r="I90" i="3"/>
  <c r="G90" i="3"/>
  <c r="H90" i="3" s="1"/>
  <c r="I89" i="3"/>
  <c r="G89" i="3"/>
  <c r="J89" i="3" s="1"/>
  <c r="I88" i="3"/>
  <c r="G88" i="3"/>
  <c r="J88" i="3" s="1"/>
  <c r="I87" i="3"/>
  <c r="G87" i="3"/>
  <c r="J87" i="3" s="1"/>
  <c r="I86" i="3"/>
  <c r="G86" i="3"/>
  <c r="L86" i="3" s="1"/>
  <c r="I85" i="3"/>
  <c r="G85" i="3"/>
  <c r="H85" i="3" s="1"/>
  <c r="I84" i="3"/>
  <c r="G84" i="3"/>
  <c r="K84" i="3" s="1"/>
  <c r="I83" i="3"/>
  <c r="G83" i="3"/>
  <c r="K83" i="3" s="1"/>
  <c r="I82" i="3"/>
  <c r="G82" i="3"/>
  <c r="H82" i="3" s="1"/>
  <c r="I81" i="3"/>
  <c r="G81" i="3"/>
  <c r="J81" i="3" s="1"/>
  <c r="I80" i="3"/>
  <c r="G80" i="3"/>
  <c r="K80" i="3" s="1"/>
  <c r="I79" i="3"/>
  <c r="G79" i="3"/>
  <c r="J79" i="3" s="1"/>
  <c r="I78" i="3"/>
  <c r="G78" i="3"/>
  <c r="L78" i="3" s="1"/>
  <c r="I77" i="3"/>
  <c r="G77" i="3"/>
  <c r="H77" i="3" s="1"/>
  <c r="I76" i="3"/>
  <c r="G76" i="3"/>
  <c r="K76" i="3" s="1"/>
  <c r="I75" i="3"/>
  <c r="G75" i="3"/>
  <c r="K75" i="3" s="1"/>
  <c r="I74" i="3"/>
  <c r="G74" i="3"/>
  <c r="H74" i="3" s="1"/>
  <c r="I73" i="3"/>
  <c r="G73" i="3"/>
  <c r="J73" i="3" s="1"/>
  <c r="I72" i="3"/>
  <c r="G72" i="3"/>
  <c r="K72" i="3" s="1"/>
  <c r="I71" i="3"/>
  <c r="G71" i="3"/>
  <c r="J71" i="3" s="1"/>
  <c r="I70" i="3"/>
  <c r="G70" i="3"/>
  <c r="L70" i="3" s="1"/>
  <c r="I69" i="3"/>
  <c r="G69" i="3"/>
  <c r="H69" i="3" s="1"/>
  <c r="I68" i="3"/>
  <c r="G68" i="3"/>
  <c r="K68" i="3" s="1"/>
  <c r="I67" i="3"/>
  <c r="G67" i="3"/>
  <c r="K67" i="3" s="1"/>
  <c r="I66" i="3"/>
  <c r="G66" i="3"/>
  <c r="H66" i="3" s="1"/>
  <c r="I65" i="3"/>
  <c r="G65" i="3"/>
  <c r="J65" i="3" s="1"/>
  <c r="I64" i="3"/>
  <c r="G64" i="3"/>
  <c r="H64" i="3" s="1"/>
  <c r="I63" i="3"/>
  <c r="G63" i="3"/>
  <c r="J63" i="3" s="1"/>
  <c r="I62" i="3"/>
  <c r="G62" i="3"/>
  <c r="L62" i="3" s="1"/>
  <c r="I61" i="3"/>
  <c r="G61" i="3"/>
  <c r="H61" i="3" s="1"/>
  <c r="I60" i="3"/>
  <c r="G60" i="3"/>
  <c r="K60" i="3" s="1"/>
  <c r="I59" i="3"/>
  <c r="G59" i="3"/>
  <c r="K59" i="3" s="1"/>
  <c r="I58" i="3"/>
  <c r="G58" i="3"/>
  <c r="H58" i="3" s="1"/>
  <c r="I57" i="3"/>
  <c r="G57" i="3"/>
  <c r="J57" i="3" s="1"/>
  <c r="I56" i="3"/>
  <c r="G56" i="3"/>
  <c r="J56" i="3" s="1"/>
  <c r="I55" i="3"/>
  <c r="G55" i="3"/>
  <c r="J55" i="3" s="1"/>
  <c r="I54" i="3"/>
  <c r="G54" i="3"/>
  <c r="J54" i="3" s="1"/>
  <c r="I53" i="3"/>
  <c r="G53" i="3"/>
  <c r="H53" i="3" s="1"/>
  <c r="I52" i="3"/>
  <c r="G52" i="3"/>
  <c r="K52" i="3" s="1"/>
  <c r="I51" i="3"/>
  <c r="G51" i="3"/>
  <c r="K51" i="3" s="1"/>
  <c r="I50" i="3"/>
  <c r="G50" i="3"/>
  <c r="H50" i="3" s="1"/>
  <c r="I49" i="3"/>
  <c r="G49" i="3"/>
  <c r="J49" i="3" s="1"/>
  <c r="I48" i="3"/>
  <c r="G48" i="3"/>
  <c r="J48" i="3" s="1"/>
  <c r="I47" i="3"/>
  <c r="G47" i="3"/>
  <c r="J47" i="3" s="1"/>
  <c r="I46" i="3"/>
  <c r="G46" i="3"/>
  <c r="L46" i="3" s="1"/>
  <c r="I45" i="3"/>
  <c r="G45" i="3"/>
  <c r="H45" i="3" s="1"/>
  <c r="I44" i="3"/>
  <c r="G44" i="3"/>
  <c r="K44" i="3" s="1"/>
  <c r="I43" i="3"/>
  <c r="G43" i="3"/>
  <c r="K43" i="3" s="1"/>
  <c r="I42" i="3"/>
  <c r="G42" i="3"/>
  <c r="H42" i="3" s="1"/>
  <c r="I41" i="3"/>
  <c r="G41" i="3"/>
  <c r="J41" i="3" s="1"/>
  <c r="I40" i="3"/>
  <c r="G40" i="3"/>
  <c r="J40" i="3" s="1"/>
  <c r="I39" i="3"/>
  <c r="G39" i="3"/>
  <c r="J39" i="3" s="1"/>
  <c r="I38" i="3"/>
  <c r="G38" i="3"/>
  <c r="L38" i="3" s="1"/>
  <c r="I37" i="3"/>
  <c r="G37" i="3"/>
  <c r="H37" i="3" s="1"/>
  <c r="I36" i="3"/>
  <c r="G36" i="3"/>
  <c r="K36" i="3" s="1"/>
  <c r="I35" i="3"/>
  <c r="G35" i="3"/>
  <c r="K35" i="3" s="1"/>
  <c r="I34" i="3"/>
  <c r="G34" i="3"/>
  <c r="H34" i="3" s="1"/>
  <c r="I33" i="3"/>
  <c r="G33" i="3"/>
  <c r="J33" i="3" s="1"/>
  <c r="I32" i="3"/>
  <c r="G32" i="3"/>
  <c r="J32" i="3" s="1"/>
  <c r="I31" i="3"/>
  <c r="G31" i="3"/>
  <c r="J31" i="3" s="1"/>
  <c r="I30" i="3"/>
  <c r="G30" i="3"/>
  <c r="L30" i="3" s="1"/>
  <c r="I29" i="3"/>
  <c r="G29" i="3"/>
  <c r="H29" i="3" s="1"/>
  <c r="I28" i="3"/>
  <c r="G28" i="3"/>
  <c r="K28" i="3" s="1"/>
  <c r="I27" i="3"/>
  <c r="G27" i="3"/>
  <c r="K27" i="3" s="1"/>
  <c r="I26" i="3"/>
  <c r="G26" i="3"/>
  <c r="H26" i="3" s="1"/>
  <c r="I25" i="3"/>
  <c r="G25" i="3"/>
  <c r="J25" i="3" s="1"/>
  <c r="I24" i="3"/>
  <c r="G24" i="3"/>
  <c r="H24" i="3" s="1"/>
  <c r="I23" i="3"/>
  <c r="G23" i="3"/>
  <c r="L23" i="3" s="1"/>
  <c r="I22" i="3"/>
  <c r="G22" i="3"/>
  <c r="H22" i="3" s="1"/>
  <c r="I21" i="3"/>
  <c r="G21" i="3"/>
  <c r="J21" i="3" s="1"/>
  <c r="I20" i="3"/>
  <c r="G20" i="3"/>
  <c r="K20" i="3" s="1"/>
  <c r="C19" i="3"/>
  <c r="I19" i="3"/>
  <c r="G19" i="3"/>
  <c r="J19" i="3" s="1"/>
  <c r="I18" i="3"/>
  <c r="G18" i="3"/>
  <c r="J18" i="3" s="1"/>
  <c r="I17" i="3"/>
  <c r="G17" i="3"/>
  <c r="K17" i="3" s="1"/>
  <c r="I16" i="3"/>
  <c r="I15" i="3"/>
  <c r="I14" i="3"/>
  <c r="I13" i="3"/>
  <c r="I12" i="3"/>
  <c r="I11" i="3"/>
  <c r="I10" i="3"/>
  <c r="I9" i="3"/>
  <c r="I8" i="3"/>
  <c r="I7" i="3"/>
  <c r="E6" i="3"/>
  <c r="I6" i="3" s="1"/>
  <c r="K94" i="3" l="1"/>
  <c r="K62" i="3"/>
  <c r="K30" i="3"/>
  <c r="H8" i="3"/>
  <c r="L68" i="3"/>
  <c r="K87" i="3"/>
  <c r="K55" i="3"/>
  <c r="K23" i="3"/>
  <c r="L60" i="3"/>
  <c r="K86" i="3"/>
  <c r="K54" i="3"/>
  <c r="K22" i="3"/>
  <c r="L52" i="3"/>
  <c r="K79" i="3"/>
  <c r="K47" i="3"/>
  <c r="K7" i="3"/>
  <c r="L44" i="3"/>
  <c r="H6" i="3"/>
  <c r="K78" i="3"/>
  <c r="K46" i="3"/>
  <c r="L6" i="3"/>
  <c r="L36" i="3"/>
  <c r="K71" i="3"/>
  <c r="K39" i="3"/>
  <c r="L92" i="3"/>
  <c r="L28" i="3"/>
  <c r="K6" i="3"/>
  <c r="K70" i="3"/>
  <c r="K38" i="3"/>
  <c r="L84" i="3"/>
  <c r="L20" i="3"/>
  <c r="K95" i="3"/>
  <c r="K63" i="3"/>
  <c r="K31" i="3"/>
  <c r="L76" i="3"/>
  <c r="L7" i="3"/>
  <c r="L93" i="3"/>
  <c r="L85" i="3"/>
  <c r="L77" i="3"/>
  <c r="L69" i="3"/>
  <c r="L61" i="3"/>
  <c r="L53" i="3"/>
  <c r="L45" i="3"/>
  <c r="L37" i="3"/>
  <c r="L29" i="3"/>
  <c r="L21" i="3"/>
  <c r="K93" i="3"/>
  <c r="K85" i="3"/>
  <c r="K77" i="3"/>
  <c r="K69" i="3"/>
  <c r="K61" i="3"/>
  <c r="K53" i="3"/>
  <c r="K45" i="3"/>
  <c r="K37" i="3"/>
  <c r="K29" i="3"/>
  <c r="K21" i="3"/>
  <c r="L99" i="3"/>
  <c r="L91" i="3"/>
  <c r="L83" i="3"/>
  <c r="L75" i="3"/>
  <c r="L67" i="3"/>
  <c r="L59" i="3"/>
  <c r="L51" i="3"/>
  <c r="L43" i="3"/>
  <c r="L35" i="3"/>
  <c r="L27" i="3"/>
  <c r="L19" i="3"/>
  <c r="L98" i="3"/>
  <c r="L90" i="3"/>
  <c r="L82" i="3"/>
  <c r="L74" i="3"/>
  <c r="L66" i="3"/>
  <c r="L58" i="3"/>
  <c r="L50" i="3"/>
  <c r="L42" i="3"/>
  <c r="L34" i="3"/>
  <c r="L26" i="3"/>
  <c r="L18" i="3"/>
  <c r="K19" i="3"/>
  <c r="L97" i="3"/>
  <c r="L89" i="3"/>
  <c r="L81" i="3"/>
  <c r="L73" i="3"/>
  <c r="L65" i="3"/>
  <c r="L57" i="3"/>
  <c r="L49" i="3"/>
  <c r="L41" i="3"/>
  <c r="L33" i="3"/>
  <c r="L25" i="3"/>
  <c r="L17" i="3"/>
  <c r="K98" i="3"/>
  <c r="K90" i="3"/>
  <c r="K82" i="3"/>
  <c r="K74" i="3"/>
  <c r="K66" i="3"/>
  <c r="K58" i="3"/>
  <c r="K50" i="3"/>
  <c r="K42" i="3"/>
  <c r="K34" i="3"/>
  <c r="K26" i="3"/>
  <c r="K18" i="3"/>
  <c r="L96" i="3"/>
  <c r="L88" i="3"/>
  <c r="L80" i="3"/>
  <c r="L72" i="3"/>
  <c r="L64" i="3"/>
  <c r="L56" i="3"/>
  <c r="L48" i="3"/>
  <c r="L40" i="3"/>
  <c r="L32" i="3"/>
  <c r="L24" i="3"/>
  <c r="L8" i="3"/>
  <c r="K97" i="3"/>
  <c r="K89" i="3"/>
  <c r="K81" i="3"/>
  <c r="K73" i="3"/>
  <c r="K65" i="3"/>
  <c r="K57" i="3"/>
  <c r="K49" i="3"/>
  <c r="K41" i="3"/>
  <c r="K33" i="3"/>
  <c r="K25" i="3"/>
  <c r="L95" i="3"/>
  <c r="L87" i="3"/>
  <c r="L79" i="3"/>
  <c r="L71" i="3"/>
  <c r="L63" i="3"/>
  <c r="L55" i="3"/>
  <c r="L47" i="3"/>
  <c r="L39" i="3"/>
  <c r="L31" i="3"/>
  <c r="K96" i="3"/>
  <c r="K88" i="3"/>
  <c r="K64" i="3"/>
  <c r="K56" i="3"/>
  <c r="K48" i="3"/>
  <c r="K40" i="3"/>
  <c r="K32" i="3"/>
  <c r="K24" i="3"/>
  <c r="K8" i="3"/>
  <c r="L94" i="3"/>
  <c r="L54" i="3"/>
  <c r="L22" i="3"/>
  <c r="H68" i="3"/>
  <c r="H60" i="3"/>
  <c r="I4" i="3"/>
  <c r="H52" i="3"/>
  <c r="H44" i="3"/>
  <c r="H36" i="3"/>
  <c r="J62" i="3"/>
  <c r="H92" i="3"/>
  <c r="H28" i="3"/>
  <c r="H84" i="3"/>
  <c r="H20" i="3"/>
  <c r="H76" i="3"/>
  <c r="H21" i="3"/>
  <c r="J78" i="3"/>
  <c r="H99" i="3"/>
  <c r="H91" i="3"/>
  <c r="H83" i="3"/>
  <c r="H75" i="3"/>
  <c r="H67" i="3"/>
  <c r="H59" i="3"/>
  <c r="H51" i="3"/>
  <c r="H43" i="3"/>
  <c r="H35" i="3"/>
  <c r="H27" i="3"/>
  <c r="H19" i="3"/>
  <c r="H18" i="3"/>
  <c r="J17" i="3"/>
  <c r="H97" i="3"/>
  <c r="H89" i="3"/>
  <c r="H81" i="3"/>
  <c r="H73" i="3"/>
  <c r="H65" i="3"/>
  <c r="H57" i="3"/>
  <c r="H49" i="3"/>
  <c r="H41" i="3"/>
  <c r="H33" i="3"/>
  <c r="H25" i="3"/>
  <c r="H17" i="3"/>
  <c r="H96" i="3"/>
  <c r="H88" i="3"/>
  <c r="H80" i="3"/>
  <c r="H72" i="3"/>
  <c r="H56" i="3"/>
  <c r="H48" i="3"/>
  <c r="H40" i="3"/>
  <c r="H32" i="3"/>
  <c r="H95" i="3"/>
  <c r="H87" i="3"/>
  <c r="H79" i="3"/>
  <c r="H71" i="3"/>
  <c r="H63" i="3"/>
  <c r="H55" i="3"/>
  <c r="H47" i="3"/>
  <c r="H39" i="3"/>
  <c r="H31" i="3"/>
  <c r="H23" i="3"/>
  <c r="H7" i="3"/>
  <c r="H94" i="3"/>
  <c r="H86" i="3"/>
  <c r="H78" i="3"/>
  <c r="H70" i="3"/>
  <c r="H62" i="3"/>
  <c r="H54" i="3"/>
  <c r="H46" i="3"/>
  <c r="H38" i="3"/>
  <c r="H30" i="3"/>
  <c r="J26" i="3"/>
  <c r="J34" i="3"/>
  <c r="J86" i="3"/>
  <c r="J77" i="3"/>
  <c r="J20" i="3"/>
  <c r="J70" i="3"/>
  <c r="J61" i="3"/>
  <c r="J38" i="3"/>
  <c r="J27" i="3"/>
  <c r="J30" i="3"/>
  <c r="J46" i="3"/>
  <c r="J37" i="3"/>
  <c r="J64" i="3"/>
  <c r="J45" i="3"/>
  <c r="J85" i="3"/>
  <c r="J24" i="3"/>
  <c r="J42" i="3"/>
  <c r="J53" i="3"/>
  <c r="J72" i="3"/>
  <c r="J80" i="3"/>
  <c r="J22" i="3"/>
  <c r="J29" i="3"/>
  <c r="J69" i="3"/>
  <c r="G9" i="3"/>
  <c r="J8" i="3"/>
  <c r="J93" i="3"/>
  <c r="J50" i="3"/>
  <c r="J58" i="3"/>
  <c r="J66" i="3"/>
  <c r="J74" i="3"/>
  <c r="J82" i="3"/>
  <c r="J90" i="3"/>
  <c r="J98" i="3"/>
  <c r="J7" i="3"/>
  <c r="J28" i="3"/>
  <c r="J36" i="3"/>
  <c r="J44" i="3"/>
  <c r="J52" i="3"/>
  <c r="J60" i="3"/>
  <c r="J68" i="3"/>
  <c r="J76" i="3"/>
  <c r="J84" i="3"/>
  <c r="J92" i="3"/>
  <c r="J6" i="3"/>
  <c r="J23" i="3"/>
  <c r="J35" i="3"/>
  <c r="J43" i="3"/>
  <c r="J51" i="3"/>
  <c r="J59" i="3"/>
  <c r="J67" i="3"/>
  <c r="J75" i="3"/>
  <c r="J83" i="3"/>
  <c r="J91" i="3"/>
  <c r="J99" i="3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100" i="1"/>
  <c r="K100" i="1" s="1"/>
  <c r="G7" i="1"/>
  <c r="G8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C21" i="1"/>
  <c r="H9" i="3" l="1"/>
  <c r="K9" i="3"/>
  <c r="L9" i="3"/>
  <c r="G10" i="3"/>
  <c r="J9" i="3"/>
  <c r="K8" i="1"/>
  <c r="G9" i="1"/>
  <c r="J8" i="1"/>
  <c r="H8" i="1"/>
  <c r="H7" i="1"/>
  <c r="J7" i="1"/>
  <c r="H10" i="3" l="1"/>
  <c r="K10" i="3"/>
  <c r="L10" i="3"/>
  <c r="G11" i="3"/>
  <c r="J10" i="3"/>
  <c r="G10" i="1"/>
  <c r="K9" i="1"/>
  <c r="C26" i="1"/>
  <c r="E7" i="1"/>
  <c r="I7" i="1" s="1"/>
  <c r="K7" i="1" s="1"/>
  <c r="H11" i="3" l="1"/>
  <c r="K11" i="3"/>
  <c r="L11" i="3"/>
  <c r="J11" i="3"/>
  <c r="G12" i="3"/>
  <c r="G11" i="1"/>
  <c r="K10" i="1"/>
  <c r="H73" i="1"/>
  <c r="J73" i="1"/>
  <c r="H65" i="1"/>
  <c r="J65" i="1"/>
  <c r="H57" i="1"/>
  <c r="J57" i="1"/>
  <c r="H49" i="1"/>
  <c r="J49" i="1"/>
  <c r="H41" i="1"/>
  <c r="J41" i="1"/>
  <c r="H33" i="1"/>
  <c r="J33" i="1"/>
  <c r="H25" i="1"/>
  <c r="J25" i="1"/>
  <c r="J80" i="1"/>
  <c r="H80" i="1"/>
  <c r="J32" i="1"/>
  <c r="H32" i="1"/>
  <c r="H95" i="1"/>
  <c r="J95" i="1"/>
  <c r="J79" i="1"/>
  <c r="H79" i="1"/>
  <c r="H71" i="1"/>
  <c r="J71" i="1"/>
  <c r="H63" i="1"/>
  <c r="J63" i="1"/>
  <c r="J55" i="1"/>
  <c r="H55" i="1"/>
  <c r="J47" i="1"/>
  <c r="H47" i="1"/>
  <c r="J39" i="1"/>
  <c r="H39" i="1"/>
  <c r="H31" i="1"/>
  <c r="J31" i="1"/>
  <c r="H23" i="1"/>
  <c r="J23" i="1"/>
  <c r="H89" i="1"/>
  <c r="J89" i="1"/>
  <c r="J64" i="1"/>
  <c r="H64" i="1"/>
  <c r="H87" i="1"/>
  <c r="J87" i="1"/>
  <c r="H94" i="1"/>
  <c r="J94" i="1"/>
  <c r="J86" i="1"/>
  <c r="H86" i="1"/>
  <c r="J78" i="1"/>
  <c r="H78" i="1"/>
  <c r="H70" i="1"/>
  <c r="J70" i="1"/>
  <c r="J62" i="1"/>
  <c r="H62" i="1"/>
  <c r="J54" i="1"/>
  <c r="H54" i="1"/>
  <c r="J46" i="1"/>
  <c r="H46" i="1"/>
  <c r="H38" i="1"/>
  <c r="J38" i="1"/>
  <c r="J30" i="1"/>
  <c r="H30" i="1"/>
  <c r="J22" i="1"/>
  <c r="H22" i="1"/>
  <c r="J96" i="1"/>
  <c r="H96" i="1"/>
  <c r="J48" i="1"/>
  <c r="H48" i="1"/>
  <c r="H93" i="1"/>
  <c r="J93" i="1"/>
  <c r="H85" i="1"/>
  <c r="J85" i="1"/>
  <c r="H77" i="1"/>
  <c r="J77" i="1"/>
  <c r="H69" i="1"/>
  <c r="J69" i="1"/>
  <c r="H61" i="1"/>
  <c r="J61" i="1"/>
  <c r="H53" i="1"/>
  <c r="J53" i="1"/>
  <c r="H45" i="1"/>
  <c r="J45" i="1"/>
  <c r="H37" i="1"/>
  <c r="J37" i="1"/>
  <c r="H29" i="1"/>
  <c r="J29" i="1"/>
  <c r="H21" i="1"/>
  <c r="J21" i="1"/>
  <c r="J88" i="1"/>
  <c r="H88" i="1"/>
  <c r="J40" i="1"/>
  <c r="H40" i="1"/>
  <c r="H84" i="1"/>
  <c r="J84" i="1"/>
  <c r="H76" i="1"/>
  <c r="J76" i="1"/>
  <c r="H68" i="1"/>
  <c r="J68" i="1"/>
  <c r="H60" i="1"/>
  <c r="J60" i="1"/>
  <c r="H52" i="1"/>
  <c r="J52" i="1"/>
  <c r="H44" i="1"/>
  <c r="J44" i="1"/>
  <c r="H36" i="1"/>
  <c r="J36" i="1"/>
  <c r="H28" i="1"/>
  <c r="J28" i="1"/>
  <c r="H20" i="1"/>
  <c r="J20" i="1"/>
  <c r="H97" i="1"/>
  <c r="J97" i="1"/>
  <c r="J56" i="1"/>
  <c r="H56" i="1"/>
  <c r="H92" i="1"/>
  <c r="J92" i="1"/>
  <c r="H99" i="1"/>
  <c r="J99" i="1"/>
  <c r="H91" i="1"/>
  <c r="J91" i="1"/>
  <c r="H83" i="1"/>
  <c r="J83" i="1"/>
  <c r="H75" i="1"/>
  <c r="J75" i="1"/>
  <c r="H67" i="1"/>
  <c r="J67" i="1"/>
  <c r="H59" i="1"/>
  <c r="J59" i="1"/>
  <c r="H51" i="1"/>
  <c r="J51" i="1"/>
  <c r="H43" i="1"/>
  <c r="J43" i="1"/>
  <c r="H35" i="1"/>
  <c r="J35" i="1"/>
  <c r="H27" i="1"/>
  <c r="J27" i="1"/>
  <c r="H19" i="1"/>
  <c r="J19" i="1"/>
  <c r="H81" i="1"/>
  <c r="J81" i="1"/>
  <c r="J72" i="1"/>
  <c r="H72" i="1"/>
  <c r="J24" i="1"/>
  <c r="H24" i="1"/>
  <c r="H100" i="1"/>
  <c r="J100" i="1"/>
  <c r="H98" i="1"/>
  <c r="J98" i="1"/>
  <c r="H90" i="1"/>
  <c r="J90" i="1"/>
  <c r="H82" i="1"/>
  <c r="J82" i="1"/>
  <c r="H74" i="1"/>
  <c r="J74" i="1"/>
  <c r="H66" i="1"/>
  <c r="J66" i="1"/>
  <c r="H58" i="1"/>
  <c r="J58" i="1"/>
  <c r="H50" i="1"/>
  <c r="J50" i="1"/>
  <c r="H42" i="1"/>
  <c r="J42" i="1"/>
  <c r="H34" i="1"/>
  <c r="J34" i="1"/>
  <c r="H26" i="1"/>
  <c r="J26" i="1"/>
  <c r="H9" i="1"/>
  <c r="J9" i="1"/>
  <c r="I5" i="1"/>
  <c r="H12" i="3" l="1"/>
  <c r="K12" i="3"/>
  <c r="L12" i="3"/>
  <c r="G13" i="3"/>
  <c r="J12" i="3"/>
  <c r="G12" i="1"/>
  <c r="K11" i="1"/>
  <c r="H10" i="1"/>
  <c r="J10" i="1"/>
  <c r="H13" i="3" l="1"/>
  <c r="K13" i="3"/>
  <c r="L13" i="3"/>
  <c r="G14" i="3"/>
  <c r="J13" i="3"/>
  <c r="G13" i="1"/>
  <c r="K12" i="1"/>
  <c r="H11" i="1"/>
  <c r="J11" i="1"/>
  <c r="H14" i="3" l="1"/>
  <c r="L14" i="3"/>
  <c r="K14" i="3"/>
  <c r="J14" i="3"/>
  <c r="G15" i="3"/>
  <c r="G14" i="1"/>
  <c r="K13" i="1"/>
  <c r="H12" i="1"/>
  <c r="J12" i="1"/>
  <c r="G16" i="3" l="1"/>
  <c r="C31" i="3" s="1"/>
  <c r="C32" i="3" s="1"/>
  <c r="H15" i="3"/>
  <c r="L15" i="3"/>
  <c r="K15" i="3"/>
  <c r="J15" i="3"/>
  <c r="G15" i="1"/>
  <c r="K14" i="1"/>
  <c r="H13" i="1"/>
  <c r="J13" i="1"/>
  <c r="H16" i="3" l="1"/>
  <c r="J16" i="3"/>
  <c r="J4" i="3" s="1"/>
  <c r="K16" i="3"/>
  <c r="L16" i="3"/>
  <c r="L4" i="3" s="1"/>
  <c r="G16" i="1"/>
  <c r="K15" i="1"/>
  <c r="J14" i="1"/>
  <c r="H14" i="1"/>
  <c r="C29" i="3" l="1"/>
  <c r="C24" i="3"/>
  <c r="C26" i="3"/>
  <c r="C22" i="3"/>
  <c r="C25" i="3" s="1"/>
  <c r="G17" i="1"/>
  <c r="K16" i="1"/>
  <c r="J15" i="1"/>
  <c r="H15" i="1"/>
  <c r="G18" i="1" l="1"/>
  <c r="K17" i="1"/>
  <c r="J16" i="1"/>
  <c r="H16" i="1"/>
  <c r="K18" i="1" l="1"/>
  <c r="C27" i="1"/>
  <c r="H17" i="1"/>
  <c r="J17" i="1"/>
  <c r="H18" i="1" l="1"/>
  <c r="K5" i="1" s="1"/>
  <c r="C24" i="1" s="1"/>
  <c r="J18" i="1"/>
  <c r="J5" i="1" l="1"/>
  <c r="C23" i="1" s="1"/>
  <c r="C25" i="1" l="1"/>
  <c r="C29" i="1" s="1"/>
  <c r="K4" i="3"/>
  <c r="C27" i="3" l="1"/>
  <c r="C28" i="3" s="1"/>
  <c r="C30" i="3" s="1"/>
  <c r="C23" i="3"/>
  <c r="C34" i="3" l="1"/>
</calcChain>
</file>

<file path=xl/sharedStrings.xml><?xml version="1.0" encoding="utf-8"?>
<sst xmlns="http://schemas.openxmlformats.org/spreadsheetml/2006/main" count="61" uniqueCount="42">
  <si>
    <t>CONDICIONES DE LA CUENTA CORRIENTE</t>
  </si>
  <si>
    <t>Tipo Acreedor</t>
  </si>
  <si>
    <t>Tipo Deudor</t>
  </si>
  <si>
    <t>Fecha</t>
  </si>
  <si>
    <t>Movimiento</t>
  </si>
  <si>
    <t>Saldo</t>
  </si>
  <si>
    <t>Signo</t>
  </si>
  <si>
    <t>Días</t>
  </si>
  <si>
    <t>NCSA</t>
  </si>
  <si>
    <t>NCSD</t>
  </si>
  <si>
    <t>Retenciones</t>
  </si>
  <si>
    <t>Comisión mantenimiento</t>
  </si>
  <si>
    <t>Comisión Descubierto</t>
  </si>
  <si>
    <t>Mín Com. Desc</t>
  </si>
  <si>
    <t>Fecha inicio</t>
  </si>
  <si>
    <t>Saldo inicio</t>
  </si>
  <si>
    <t>RESULTADO LIQUIDACIÓN</t>
  </si>
  <si>
    <t>Intereses Acreedores</t>
  </si>
  <si>
    <t>Intereses Deudores</t>
  </si>
  <si>
    <t>Comisión mantemimiento</t>
  </si>
  <si>
    <t>Saldo final</t>
  </si>
  <si>
    <t>Saldo final contable</t>
  </si>
  <si>
    <t>Comision descubierto</t>
  </si>
  <si>
    <t>CONDICIONES DE LA POLIZA</t>
  </si>
  <si>
    <t>POLIZA DE CRÉDITO</t>
  </si>
  <si>
    <t>Tipo Excedido</t>
  </si>
  <si>
    <t>Comisión Apertura</t>
  </si>
  <si>
    <t>Comision Estudio</t>
  </si>
  <si>
    <t>Otros Gastos Iniciales</t>
  </si>
  <si>
    <t>Comision Disponibilidad</t>
  </si>
  <si>
    <t>Comisión Excedido</t>
  </si>
  <si>
    <t>Total comisiones iniciales</t>
  </si>
  <si>
    <t>Limite</t>
  </si>
  <si>
    <t>NCSE</t>
  </si>
  <si>
    <t>Intereses Excedido</t>
  </si>
  <si>
    <t>SMA</t>
  </si>
  <si>
    <t>SMD</t>
  </si>
  <si>
    <t>SME</t>
  </si>
  <si>
    <t>Comisión Disponibilidad</t>
  </si>
  <si>
    <t>Comisión de Excedido</t>
  </si>
  <si>
    <t>SMND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</si>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</sst>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d/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2" applyFont="1"/>
    <xf numFmtId="10" fontId="0" fillId="0" borderId="0" xfId="3" applyNumberFormat="1" applyFont="1"/>
    <xf numFmtId="14" fontId="0" fillId="0" borderId="0" xfId="0" applyNumberFormat="1"/>
    <xf numFmtId="164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3" fillId="0" borderId="0" xfId="0" applyFont="1"/>
    <xf numFmtId="43" fontId="0" fillId="0" borderId="0" xfId="1" applyFont="1" applyAlignment="1">
      <alignment horizontal="center"/>
    </xf>
    <xf numFmtId="43" fontId="0" fillId="0" borderId="0" xfId="1" applyFont="1"/>
    <xf numFmtId="0" fontId="3" fillId="0" borderId="0" xfId="0" applyFont="1" applyAlignment="1">
      <alignment horizontal="center"/>
    </xf>
    <xf numFmtId="0" fontId="2" fillId="0" borderId="0" xfId="0" applyFont="1"/>
    <xf numFmtId="44" fontId="0" fillId="0" borderId="0" xfId="2" applyFont="1" applyAlignment="1">
      <alignment horizontal="right"/>
    </xf>
    <xf numFmtId="44" fontId="2" fillId="0" borderId="0" xfId="2" applyFont="1" applyAlignment="1">
      <alignment horizontal="right"/>
    </xf>
    <xf numFmtId="0" fontId="4" fillId="0" borderId="0" xfId="0" applyFont="1"/>
    <xf numFmtId="44" fontId="4" fillId="0" borderId="0" xfId="2" applyFont="1" applyAlignment="1">
      <alignment horizontal="right"/>
    </xf>
    <xf numFmtId="10" fontId="2" fillId="0" borderId="0" xfId="3" applyNumberFormat="1" applyFont="1"/>
    <xf numFmtId="10" fontId="3" fillId="0" borderId="0" xfId="3" applyNumberFormat="1" applyFont="1"/>
    <xf numFmtId="44" fontId="3" fillId="0" borderId="0" xfId="2" applyFont="1" applyAlignment="1">
      <alignment horizontal="right"/>
    </xf>
    <xf numFmtId="0" fontId="6" fillId="0" borderId="0" xfId="0" applyFont="1"/>
    <xf numFmtId="10" fontId="6" fillId="0" borderId="0" xfId="3" applyNumberFormat="1" applyFont="1"/>
    <xf numFmtId="0" fontId="7" fillId="0" borderId="0" xfId="0" applyFont="1"/>
    <xf numFmtId="10" fontId="7" fillId="0" borderId="0" xfId="3" applyNumberFormat="1" applyFont="1"/>
    <xf numFmtId="44" fontId="6" fillId="0" borderId="0" xfId="2" applyFont="1" applyAlignment="1">
      <alignment horizontal="right"/>
    </xf>
    <xf numFmtId="44" fontId="7" fillId="0" borderId="0" xfId="2" applyFont="1"/>
    <xf numFmtId="0" fontId="9" fillId="0" borderId="0" xfId="0" applyFont="1"/>
    <xf numFmtId="10" fontId="9" fillId="0" borderId="0" xfId="3" applyNumberFormat="1" applyFont="1"/>
    <xf numFmtId="44" fontId="9" fillId="0" borderId="0" xfId="2" applyFont="1" applyAlignment="1">
      <alignment horizontal="right"/>
    </xf>
    <xf numFmtId="0" fontId="10" fillId="0" borderId="0" xfId="0" applyFont="1"/>
    <xf numFmtId="10" fontId="10" fillId="0" borderId="0" xfId="3" applyNumberFormat="1" applyFont="1"/>
    <xf numFmtId="44" fontId="10" fillId="0" borderId="0" xfId="2" applyFont="1" applyAlignment="1">
      <alignment horizontal="right"/>
    </xf>
    <xf numFmtId="0" fontId="11" fillId="0" borderId="0" xfId="0" applyFont="1"/>
    <xf numFmtId="10" fontId="11" fillId="0" borderId="0" xfId="3" applyNumberFormat="1" applyFont="1"/>
    <xf numFmtId="44" fontId="11" fillId="0" borderId="0" xfId="2" applyFont="1" applyAlignment="1">
      <alignment horizontal="right"/>
    </xf>
    <xf numFmtId="0" fontId="5" fillId="3" borderId="0" xfId="0" applyFont="1" applyFill="1"/>
    <xf numFmtId="8" fontId="8" fillId="3" borderId="0" xfId="0" applyNumberFormat="1" applyFont="1" applyFill="1"/>
    <xf numFmtId="0" fontId="0" fillId="2" borderId="0" xfId="0" applyFill="1"/>
    <xf numFmtId="44" fontId="0" fillId="2" borderId="0" xfId="2" applyFont="1" applyFill="1" applyAlignment="1">
      <alignment horizontal="right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100"/>
  <sheetViews>
    <sheetView workbookViewId="0">
      <selection activeCell="E25" sqref="E25"/>
    </sheetView>
  </sheetViews>
  <sheetFormatPr baseColWidth="10" defaultColWidth="9.1640625" defaultRowHeight="15" x14ac:dyDescent="0.2"/>
  <cols>
    <col min="1" max="1" width="4.6640625" customWidth="1"/>
    <col min="2" max="2" width="25.1640625" customWidth="1"/>
    <col min="3" max="3" width="11.83203125" bestFit="1" customWidth="1"/>
    <col min="5" max="5" width="10.6640625" bestFit="1" customWidth="1"/>
    <col min="6" max="7" width="14.6640625" customWidth="1"/>
    <col min="8" max="9" width="7.6640625" customWidth="1"/>
    <col min="10" max="11" width="16.6640625" customWidth="1"/>
  </cols>
  <sheetData>
    <row r="4" spans="2:11" x14ac:dyDescent="0.2">
      <c r="B4" s="8" t="s">
        <v>0</v>
      </c>
    </row>
    <row r="5" spans="2:11" x14ac:dyDescent="0.2">
      <c r="G5" s="1"/>
      <c r="I5">
        <f>SUM(I7:I100)</f>
        <v>92</v>
      </c>
      <c r="J5" s="10">
        <f>SUM(J7:J100)</f>
        <v>3600</v>
      </c>
      <c r="K5" s="10">
        <f t="shared" ref="K5" si="0">SUM(K7:K100)</f>
        <v>370500</v>
      </c>
    </row>
    <row r="6" spans="2:11" x14ac:dyDescent="0.2">
      <c r="B6" t="s">
        <v>1</v>
      </c>
      <c r="C6" s="2">
        <v>1.4999999999999999E-2</v>
      </c>
      <c r="E6" s="11" t="s">
        <v>3</v>
      </c>
      <c r="F6" s="11" t="s">
        <v>4</v>
      </c>
      <c r="G6" s="11" t="s">
        <v>5</v>
      </c>
      <c r="H6" s="11" t="s">
        <v>6</v>
      </c>
      <c r="I6" s="11" t="s">
        <v>7</v>
      </c>
      <c r="J6" s="11" t="s">
        <v>8</v>
      </c>
      <c r="K6" s="11" t="s">
        <v>9</v>
      </c>
    </row>
    <row r="7" spans="2:11" x14ac:dyDescent="0.2">
      <c r="B7" s="12" t="s">
        <v>2</v>
      </c>
      <c r="C7" s="17">
        <v>0.36</v>
      </c>
      <c r="E7" s="4">
        <f>C13</f>
        <v>43008</v>
      </c>
      <c r="F7" s="7"/>
      <c r="G7" s="7">
        <f>C14</f>
        <v>-7300</v>
      </c>
      <c r="H7" s="6" t="str">
        <f>IF(G7&gt;0,"H",IF(G7&lt;0,"D",""))</f>
        <v>D</v>
      </c>
      <c r="I7" s="6">
        <f>IF(E8=0,0,E8-E7)</f>
        <v>4</v>
      </c>
      <c r="J7" s="9">
        <f>IF(G7&gt;0,G7*I7,0)</f>
        <v>0</v>
      </c>
      <c r="K7" s="9">
        <f>IF(G7&lt;0,-G7*I7,0)</f>
        <v>29200</v>
      </c>
    </row>
    <row r="8" spans="2:11" x14ac:dyDescent="0.2">
      <c r="B8" t="s">
        <v>10</v>
      </c>
      <c r="C8" s="2">
        <v>0.21</v>
      </c>
      <c r="E8" s="4">
        <v>43012</v>
      </c>
      <c r="F8" s="7">
        <v>800</v>
      </c>
      <c r="G8" s="7">
        <f>IF(E8=0,0,G7+F8)</f>
        <v>-6500</v>
      </c>
      <c r="H8" s="6" t="str">
        <f t="shared" ref="H8:H71" si="1">IF(G8&gt;0,"H",IF(G8&lt;0,"D",""))</f>
        <v>D</v>
      </c>
      <c r="I8" s="6">
        <f t="shared" ref="I8:I71" si="2">IF(E9=0,0,E9-E8)</f>
        <v>14</v>
      </c>
      <c r="J8" s="9">
        <f>IF(G8&gt;0,G8*I8,0)</f>
        <v>0</v>
      </c>
      <c r="K8" s="9">
        <f t="shared" ref="K8:K71" si="3">IF(G8&lt;0,-G8*I8,0)</f>
        <v>91000</v>
      </c>
    </row>
    <row r="9" spans="2:11" x14ac:dyDescent="0.2">
      <c r="B9" t="s">
        <v>11</v>
      </c>
      <c r="C9" s="1">
        <v>24</v>
      </c>
      <c r="E9" s="4">
        <v>43026</v>
      </c>
      <c r="F9" s="7">
        <v>1300</v>
      </c>
      <c r="G9" s="7">
        <f t="shared" ref="G9:G72" si="4">IF(E9=0,0,G8+F9)</f>
        <v>-5200</v>
      </c>
      <c r="H9" s="6" t="str">
        <f t="shared" si="1"/>
        <v>D</v>
      </c>
      <c r="I9" s="6">
        <f t="shared" si="2"/>
        <v>15</v>
      </c>
      <c r="J9" s="9">
        <f t="shared" ref="J9:J72" si="5">IF(G9&gt;0,G9*I9,0)</f>
        <v>0</v>
      </c>
      <c r="K9" s="9">
        <f t="shared" si="3"/>
        <v>78000</v>
      </c>
    </row>
    <row r="10" spans="2:11" x14ac:dyDescent="0.2">
      <c r="B10" t="s">
        <v>12</v>
      </c>
      <c r="C10" s="2">
        <v>0.02</v>
      </c>
      <c r="E10" s="4">
        <v>43041</v>
      </c>
      <c r="F10" s="7">
        <v>-200</v>
      </c>
      <c r="G10" s="7">
        <f t="shared" si="4"/>
        <v>-5400</v>
      </c>
      <c r="H10" s="6" t="str">
        <f t="shared" si="1"/>
        <v>D</v>
      </c>
      <c r="I10" s="6">
        <f t="shared" si="2"/>
        <v>14</v>
      </c>
      <c r="J10" s="9">
        <f t="shared" si="5"/>
        <v>0</v>
      </c>
      <c r="K10" s="9">
        <f t="shared" si="3"/>
        <v>75600</v>
      </c>
    </row>
    <row r="11" spans="2:11" x14ac:dyDescent="0.2">
      <c r="B11" t="s">
        <v>13</v>
      </c>
      <c r="C11" s="1">
        <v>50</v>
      </c>
      <c r="E11" s="4">
        <v>43055</v>
      </c>
      <c r="F11" s="7">
        <v>2100</v>
      </c>
      <c r="G11" s="7">
        <f t="shared" si="4"/>
        <v>-3300</v>
      </c>
      <c r="H11" s="6" t="str">
        <f t="shared" si="1"/>
        <v>D</v>
      </c>
      <c r="I11" s="6">
        <f t="shared" si="2"/>
        <v>12</v>
      </c>
      <c r="J11" s="9">
        <f t="shared" si="5"/>
        <v>0</v>
      </c>
      <c r="K11" s="9">
        <f t="shared" si="3"/>
        <v>39600</v>
      </c>
    </row>
    <row r="12" spans="2:11" x14ac:dyDescent="0.2">
      <c r="E12" s="4">
        <v>43067</v>
      </c>
      <c r="F12" s="7">
        <v>-350</v>
      </c>
      <c r="G12" s="7">
        <f t="shared" si="4"/>
        <v>-3650</v>
      </c>
      <c r="H12" s="6" t="str">
        <f t="shared" si="1"/>
        <v>D</v>
      </c>
      <c r="I12" s="6">
        <f t="shared" si="2"/>
        <v>10</v>
      </c>
      <c r="J12" s="9">
        <f t="shared" si="5"/>
        <v>0</v>
      </c>
      <c r="K12" s="9">
        <f t="shared" si="3"/>
        <v>36500</v>
      </c>
    </row>
    <row r="13" spans="2:11" x14ac:dyDescent="0.2">
      <c r="B13" t="s">
        <v>14</v>
      </c>
      <c r="C13" s="3">
        <v>43008</v>
      </c>
      <c r="E13" s="4">
        <v>43077</v>
      </c>
      <c r="F13" s="7">
        <v>1650</v>
      </c>
      <c r="G13" s="7">
        <f t="shared" si="4"/>
        <v>-2000</v>
      </c>
      <c r="H13" s="6" t="str">
        <f t="shared" si="1"/>
        <v>D</v>
      </c>
      <c r="I13" s="6">
        <f t="shared" si="2"/>
        <v>6</v>
      </c>
      <c r="J13" s="9">
        <f t="shared" si="5"/>
        <v>0</v>
      </c>
      <c r="K13" s="9">
        <f t="shared" si="3"/>
        <v>12000</v>
      </c>
    </row>
    <row r="14" spans="2:11" x14ac:dyDescent="0.2">
      <c r="B14" t="s">
        <v>15</v>
      </c>
      <c r="C14" s="1">
        <v>-7300</v>
      </c>
      <c r="E14" s="4">
        <v>43083</v>
      </c>
      <c r="F14" s="7">
        <v>925</v>
      </c>
      <c r="G14" s="7">
        <f t="shared" si="4"/>
        <v>-1075</v>
      </c>
      <c r="H14" s="6" t="str">
        <f t="shared" si="1"/>
        <v>D</v>
      </c>
      <c r="I14" s="6">
        <f t="shared" si="2"/>
        <v>8</v>
      </c>
      <c r="J14" s="9">
        <f t="shared" si="5"/>
        <v>0</v>
      </c>
      <c r="K14" s="9">
        <f t="shared" si="3"/>
        <v>8600</v>
      </c>
    </row>
    <row r="15" spans="2:11" x14ac:dyDescent="0.2">
      <c r="E15" s="4">
        <v>43091</v>
      </c>
      <c r="F15" s="7">
        <v>1475</v>
      </c>
      <c r="G15" s="7">
        <f t="shared" si="4"/>
        <v>400</v>
      </c>
      <c r="H15" s="6" t="str">
        <f t="shared" si="1"/>
        <v>H</v>
      </c>
      <c r="I15" s="6">
        <f t="shared" si="2"/>
        <v>9</v>
      </c>
      <c r="J15" s="9">
        <f t="shared" si="5"/>
        <v>3600</v>
      </c>
      <c r="K15" s="9">
        <f t="shared" si="3"/>
        <v>0</v>
      </c>
    </row>
    <row r="16" spans="2:11" x14ac:dyDescent="0.2">
      <c r="E16" s="4">
        <v>43100</v>
      </c>
      <c r="F16" s="7"/>
      <c r="G16" s="7">
        <f t="shared" si="4"/>
        <v>400</v>
      </c>
      <c r="H16" s="6" t="str">
        <f t="shared" si="1"/>
        <v>H</v>
      </c>
      <c r="I16" s="6">
        <f t="shared" si="2"/>
        <v>0</v>
      </c>
      <c r="J16" s="9">
        <f t="shared" si="5"/>
        <v>0</v>
      </c>
      <c r="K16" s="9">
        <f t="shared" si="3"/>
        <v>0</v>
      </c>
    </row>
    <row r="17" spans="2:11" x14ac:dyDescent="0.2">
      <c r="E17" s="4"/>
      <c r="F17" s="7"/>
      <c r="G17" s="7">
        <f t="shared" si="4"/>
        <v>0</v>
      </c>
      <c r="H17" s="6" t="str">
        <f t="shared" si="1"/>
        <v/>
      </c>
      <c r="I17" s="6">
        <f t="shared" si="2"/>
        <v>0</v>
      </c>
      <c r="J17" s="9">
        <f t="shared" si="5"/>
        <v>0</v>
      </c>
      <c r="K17" s="9">
        <f t="shared" si="3"/>
        <v>0</v>
      </c>
    </row>
    <row r="18" spans="2:11" x14ac:dyDescent="0.2">
      <c r="E18" s="4"/>
      <c r="F18" s="7"/>
      <c r="G18" s="7">
        <f t="shared" si="4"/>
        <v>0</v>
      </c>
      <c r="H18" s="6" t="str">
        <f t="shared" si="1"/>
        <v/>
      </c>
      <c r="I18" s="6">
        <f t="shared" si="2"/>
        <v>0</v>
      </c>
      <c r="J18" s="9">
        <f t="shared" si="5"/>
        <v>0</v>
      </c>
      <c r="K18" s="9">
        <f t="shared" si="3"/>
        <v>0</v>
      </c>
    </row>
    <row r="19" spans="2:11" x14ac:dyDescent="0.2">
      <c r="E19" s="4"/>
      <c r="F19" s="7"/>
      <c r="G19" s="7">
        <f t="shared" si="4"/>
        <v>0</v>
      </c>
      <c r="H19" s="6" t="str">
        <f t="shared" si="1"/>
        <v/>
      </c>
      <c r="I19" s="6">
        <f t="shared" si="2"/>
        <v>0</v>
      </c>
      <c r="J19" s="9">
        <f t="shared" si="5"/>
        <v>0</v>
      </c>
      <c r="K19" s="9">
        <f t="shared" si="3"/>
        <v>0</v>
      </c>
    </row>
    <row r="20" spans="2:11" x14ac:dyDescent="0.2">
      <c r="B20" s="8" t="s">
        <v>16</v>
      </c>
      <c r="E20" s="4"/>
      <c r="F20" s="7"/>
      <c r="G20" s="7">
        <f t="shared" si="4"/>
        <v>0</v>
      </c>
      <c r="H20" s="6" t="str">
        <f t="shared" si="1"/>
        <v/>
      </c>
      <c r="I20" s="6">
        <f t="shared" si="2"/>
        <v>0</v>
      </c>
      <c r="J20" s="9">
        <f t="shared" si="5"/>
        <v>0</v>
      </c>
      <c r="K20" s="9">
        <f t="shared" si="3"/>
        <v>0</v>
      </c>
    </row>
    <row r="21" spans="2:11" x14ac:dyDescent="0.2">
      <c r="B21" t="s">
        <v>21</v>
      </c>
      <c r="C21" s="13">
        <f>C14+SUM(F8:F100)</f>
        <v>400</v>
      </c>
      <c r="E21" s="4"/>
      <c r="F21" s="7"/>
      <c r="G21" s="7">
        <f t="shared" si="4"/>
        <v>0</v>
      </c>
      <c r="H21" s="6" t="str">
        <f t="shared" si="1"/>
        <v/>
      </c>
      <c r="I21" s="6">
        <f t="shared" si="2"/>
        <v>0</v>
      </c>
      <c r="J21" s="9">
        <f t="shared" si="5"/>
        <v>0</v>
      </c>
      <c r="K21" s="9">
        <f t="shared" si="3"/>
        <v>0</v>
      </c>
    </row>
    <row r="22" spans="2:11" x14ac:dyDescent="0.2">
      <c r="E22" s="4"/>
      <c r="F22" s="7"/>
      <c r="G22" s="7">
        <f t="shared" si="4"/>
        <v>0</v>
      </c>
      <c r="H22" s="6" t="str">
        <f t="shared" si="1"/>
        <v/>
      </c>
      <c r="I22" s="6">
        <f t="shared" si="2"/>
        <v>0</v>
      </c>
      <c r="J22" s="9">
        <f t="shared" si="5"/>
        <v>0</v>
      </c>
      <c r="K22" s="9">
        <f t="shared" si="3"/>
        <v>0</v>
      </c>
    </row>
    <row r="23" spans="2:11" x14ac:dyDescent="0.2">
      <c r="B23" t="s">
        <v>17</v>
      </c>
      <c r="C23" s="13">
        <f>J5*C6/365</f>
        <v>0.14794520547945206</v>
      </c>
      <c r="E23" s="4"/>
      <c r="F23" s="7"/>
      <c r="G23" s="7">
        <f t="shared" si="4"/>
        <v>0</v>
      </c>
      <c r="H23" s="6" t="str">
        <f t="shared" si="1"/>
        <v/>
      </c>
      <c r="I23" s="6">
        <f t="shared" si="2"/>
        <v>0</v>
      </c>
      <c r="J23" s="9">
        <f t="shared" si="5"/>
        <v>0</v>
      </c>
      <c r="K23" s="9">
        <f t="shared" si="3"/>
        <v>0</v>
      </c>
    </row>
    <row r="24" spans="2:11" x14ac:dyDescent="0.2">
      <c r="B24" s="12" t="s">
        <v>18</v>
      </c>
      <c r="C24" s="14">
        <f>K5*C7/360</f>
        <v>370.5</v>
      </c>
      <c r="E24" s="4"/>
      <c r="F24" s="1"/>
      <c r="G24" s="7">
        <f t="shared" si="4"/>
        <v>0</v>
      </c>
      <c r="H24" s="6" t="str">
        <f t="shared" si="1"/>
        <v/>
      </c>
      <c r="I24" s="6">
        <f t="shared" si="2"/>
        <v>0</v>
      </c>
      <c r="J24" s="9">
        <f t="shared" si="5"/>
        <v>0</v>
      </c>
      <c r="K24" s="9">
        <f t="shared" si="3"/>
        <v>0</v>
      </c>
    </row>
    <row r="25" spans="2:11" x14ac:dyDescent="0.2">
      <c r="B25" s="15" t="s">
        <v>10</v>
      </c>
      <c r="C25" s="16">
        <f>C8*C23</f>
        <v>3.1068493150684932E-2</v>
      </c>
      <c r="E25" s="4"/>
      <c r="F25" s="1"/>
      <c r="G25" s="7">
        <f t="shared" si="4"/>
        <v>0</v>
      </c>
      <c r="H25" s="6" t="str">
        <f t="shared" si="1"/>
        <v/>
      </c>
      <c r="I25" s="6">
        <f t="shared" si="2"/>
        <v>0</v>
      </c>
      <c r="J25" s="9">
        <f t="shared" si="5"/>
        <v>0</v>
      </c>
      <c r="K25" s="9">
        <f t="shared" si="3"/>
        <v>0</v>
      </c>
    </row>
    <row r="26" spans="2:11" x14ac:dyDescent="0.2">
      <c r="B26" s="12" t="s">
        <v>19</v>
      </c>
      <c r="C26" s="14">
        <f>C9</f>
        <v>24</v>
      </c>
      <c r="E26" s="4"/>
      <c r="F26" s="1"/>
      <c r="G26" s="7">
        <f t="shared" si="4"/>
        <v>0</v>
      </c>
      <c r="H26" s="6" t="str">
        <f t="shared" si="1"/>
        <v/>
      </c>
      <c r="I26" s="6">
        <f t="shared" si="2"/>
        <v>0</v>
      </c>
      <c r="J26" s="9">
        <f t="shared" si="5"/>
        <v>0</v>
      </c>
      <c r="K26" s="9">
        <f t="shared" si="3"/>
        <v>0</v>
      </c>
    </row>
    <row r="27" spans="2:11" x14ac:dyDescent="0.2">
      <c r="B27" s="12" t="s">
        <v>22</v>
      </c>
      <c r="C27" s="14">
        <f>MAX(C11,C10*(IF(MIN(G7:G100)&lt;0,-MIN(G7:G100),0)))</f>
        <v>146</v>
      </c>
      <c r="E27" s="4"/>
      <c r="F27" s="1"/>
      <c r="G27" s="7">
        <f t="shared" si="4"/>
        <v>0</v>
      </c>
      <c r="H27" s="6" t="str">
        <f t="shared" si="1"/>
        <v/>
      </c>
      <c r="I27" s="6">
        <f t="shared" si="2"/>
        <v>0</v>
      </c>
      <c r="J27" s="9">
        <f t="shared" si="5"/>
        <v>0</v>
      </c>
      <c r="K27" s="9">
        <f t="shared" si="3"/>
        <v>0</v>
      </c>
    </row>
    <row r="28" spans="2:11" x14ac:dyDescent="0.2">
      <c r="E28" s="4"/>
      <c r="F28" s="1"/>
      <c r="G28" s="7">
        <f t="shared" si="4"/>
        <v>0</v>
      </c>
      <c r="H28" s="6" t="str">
        <f t="shared" si="1"/>
        <v/>
      </c>
      <c r="I28" s="6">
        <f t="shared" si="2"/>
        <v>0</v>
      </c>
      <c r="J28" s="9">
        <f t="shared" si="5"/>
        <v>0</v>
      </c>
      <c r="K28" s="9">
        <f t="shared" si="3"/>
        <v>0</v>
      </c>
    </row>
    <row r="29" spans="2:11" x14ac:dyDescent="0.2">
      <c r="B29" t="s">
        <v>20</v>
      </c>
      <c r="C29" s="5">
        <f>C21+C23-C24-C25-C26-C27</f>
        <v>-140.38312328767122</v>
      </c>
      <c r="F29" s="1"/>
      <c r="G29" s="7">
        <f t="shared" si="4"/>
        <v>0</v>
      </c>
      <c r="H29" s="6" t="str">
        <f t="shared" si="1"/>
        <v/>
      </c>
      <c r="I29" s="6">
        <f t="shared" si="2"/>
        <v>0</v>
      </c>
      <c r="J29" s="9">
        <f t="shared" si="5"/>
        <v>0</v>
      </c>
      <c r="K29" s="9">
        <f t="shared" si="3"/>
        <v>0</v>
      </c>
    </row>
    <row r="30" spans="2:11" x14ac:dyDescent="0.2">
      <c r="F30" s="1"/>
      <c r="G30" s="7">
        <f t="shared" si="4"/>
        <v>0</v>
      </c>
      <c r="H30" s="6" t="str">
        <f t="shared" si="1"/>
        <v/>
      </c>
      <c r="I30" s="6">
        <f t="shared" si="2"/>
        <v>0</v>
      </c>
      <c r="J30" s="9">
        <f t="shared" si="5"/>
        <v>0</v>
      </c>
      <c r="K30" s="9">
        <f t="shared" si="3"/>
        <v>0</v>
      </c>
    </row>
    <row r="31" spans="2:11" x14ac:dyDescent="0.2">
      <c r="C31" s="13"/>
      <c r="F31" s="1"/>
      <c r="G31" s="7">
        <f t="shared" si="4"/>
        <v>0</v>
      </c>
      <c r="H31" s="6" t="str">
        <f t="shared" si="1"/>
        <v/>
      </c>
      <c r="I31" s="6">
        <f t="shared" si="2"/>
        <v>0</v>
      </c>
      <c r="J31" s="9">
        <f t="shared" si="5"/>
        <v>0</v>
      </c>
      <c r="K31" s="9">
        <f t="shared" si="3"/>
        <v>0</v>
      </c>
    </row>
    <row r="32" spans="2:11" x14ac:dyDescent="0.2">
      <c r="F32" s="1"/>
      <c r="G32" s="7">
        <f t="shared" si="4"/>
        <v>0</v>
      </c>
      <c r="H32" s="6" t="str">
        <f t="shared" si="1"/>
        <v/>
      </c>
      <c r="I32" s="6">
        <f t="shared" si="2"/>
        <v>0</v>
      </c>
      <c r="J32" s="9">
        <f t="shared" si="5"/>
        <v>0</v>
      </c>
      <c r="K32" s="9">
        <f t="shared" si="3"/>
        <v>0</v>
      </c>
    </row>
    <row r="33" spans="7:11" x14ac:dyDescent="0.2">
      <c r="G33" s="7">
        <f t="shared" si="4"/>
        <v>0</v>
      </c>
      <c r="H33" s="6" t="str">
        <f t="shared" si="1"/>
        <v/>
      </c>
      <c r="I33" s="6">
        <f t="shared" si="2"/>
        <v>0</v>
      </c>
      <c r="J33" s="9">
        <f t="shared" si="5"/>
        <v>0</v>
      </c>
      <c r="K33" s="9">
        <f t="shared" si="3"/>
        <v>0</v>
      </c>
    </row>
    <row r="34" spans="7:11" x14ac:dyDescent="0.2">
      <c r="G34" s="7">
        <f t="shared" si="4"/>
        <v>0</v>
      </c>
      <c r="H34" s="6" t="str">
        <f t="shared" si="1"/>
        <v/>
      </c>
      <c r="I34" s="6">
        <f t="shared" si="2"/>
        <v>0</v>
      </c>
      <c r="J34" s="9">
        <f t="shared" si="5"/>
        <v>0</v>
      </c>
      <c r="K34" s="9">
        <f t="shared" si="3"/>
        <v>0</v>
      </c>
    </row>
    <row r="35" spans="7:11" x14ac:dyDescent="0.2">
      <c r="G35" s="7">
        <f t="shared" si="4"/>
        <v>0</v>
      </c>
      <c r="H35" s="6" t="str">
        <f t="shared" si="1"/>
        <v/>
      </c>
      <c r="I35" s="6">
        <f t="shared" si="2"/>
        <v>0</v>
      </c>
      <c r="J35" s="9">
        <f t="shared" si="5"/>
        <v>0</v>
      </c>
      <c r="K35" s="9">
        <f t="shared" si="3"/>
        <v>0</v>
      </c>
    </row>
    <row r="36" spans="7:11" x14ac:dyDescent="0.2">
      <c r="G36" s="7">
        <f t="shared" si="4"/>
        <v>0</v>
      </c>
      <c r="H36" s="6" t="str">
        <f t="shared" si="1"/>
        <v/>
      </c>
      <c r="I36" s="6">
        <f t="shared" si="2"/>
        <v>0</v>
      </c>
      <c r="J36" s="9">
        <f t="shared" si="5"/>
        <v>0</v>
      </c>
      <c r="K36" s="9">
        <f t="shared" si="3"/>
        <v>0</v>
      </c>
    </row>
    <row r="37" spans="7:11" x14ac:dyDescent="0.2">
      <c r="G37" s="7">
        <f t="shared" si="4"/>
        <v>0</v>
      </c>
      <c r="H37" s="6" t="str">
        <f t="shared" si="1"/>
        <v/>
      </c>
      <c r="I37" s="6">
        <f t="shared" si="2"/>
        <v>0</v>
      </c>
      <c r="J37" s="9">
        <f t="shared" si="5"/>
        <v>0</v>
      </c>
      <c r="K37" s="9">
        <f t="shared" si="3"/>
        <v>0</v>
      </c>
    </row>
    <row r="38" spans="7:11" x14ac:dyDescent="0.2">
      <c r="G38" s="7">
        <f t="shared" si="4"/>
        <v>0</v>
      </c>
      <c r="H38" s="6" t="str">
        <f t="shared" si="1"/>
        <v/>
      </c>
      <c r="I38" s="6">
        <f t="shared" si="2"/>
        <v>0</v>
      </c>
      <c r="J38" s="9">
        <f t="shared" si="5"/>
        <v>0</v>
      </c>
      <c r="K38" s="9">
        <f t="shared" si="3"/>
        <v>0</v>
      </c>
    </row>
    <row r="39" spans="7:11" x14ac:dyDescent="0.2">
      <c r="G39" s="7">
        <f t="shared" si="4"/>
        <v>0</v>
      </c>
      <c r="H39" s="6" t="str">
        <f t="shared" si="1"/>
        <v/>
      </c>
      <c r="I39" s="6">
        <f t="shared" si="2"/>
        <v>0</v>
      </c>
      <c r="J39" s="9">
        <f t="shared" si="5"/>
        <v>0</v>
      </c>
      <c r="K39" s="9">
        <f t="shared" si="3"/>
        <v>0</v>
      </c>
    </row>
    <row r="40" spans="7:11" x14ac:dyDescent="0.2">
      <c r="G40" s="7">
        <f t="shared" si="4"/>
        <v>0</v>
      </c>
      <c r="H40" s="6" t="str">
        <f t="shared" si="1"/>
        <v/>
      </c>
      <c r="I40" s="6">
        <f t="shared" si="2"/>
        <v>0</v>
      </c>
      <c r="J40" s="9">
        <f t="shared" si="5"/>
        <v>0</v>
      </c>
      <c r="K40" s="9">
        <f t="shared" si="3"/>
        <v>0</v>
      </c>
    </row>
    <row r="41" spans="7:11" x14ac:dyDescent="0.2">
      <c r="G41" s="7">
        <f t="shared" si="4"/>
        <v>0</v>
      </c>
      <c r="H41" s="6" t="str">
        <f t="shared" si="1"/>
        <v/>
      </c>
      <c r="I41" s="6">
        <f t="shared" si="2"/>
        <v>0</v>
      </c>
      <c r="J41" s="9">
        <f t="shared" si="5"/>
        <v>0</v>
      </c>
      <c r="K41" s="9">
        <f t="shared" si="3"/>
        <v>0</v>
      </c>
    </row>
    <row r="42" spans="7:11" x14ac:dyDescent="0.2">
      <c r="G42" s="7">
        <f t="shared" si="4"/>
        <v>0</v>
      </c>
      <c r="H42" s="6" t="str">
        <f t="shared" si="1"/>
        <v/>
      </c>
      <c r="I42" s="6">
        <f t="shared" si="2"/>
        <v>0</v>
      </c>
      <c r="J42" s="9">
        <f t="shared" si="5"/>
        <v>0</v>
      </c>
      <c r="K42" s="9">
        <f t="shared" si="3"/>
        <v>0</v>
      </c>
    </row>
    <row r="43" spans="7:11" x14ac:dyDescent="0.2">
      <c r="G43" s="7">
        <f t="shared" si="4"/>
        <v>0</v>
      </c>
      <c r="H43" s="6" t="str">
        <f t="shared" si="1"/>
        <v/>
      </c>
      <c r="I43" s="6">
        <f t="shared" si="2"/>
        <v>0</v>
      </c>
      <c r="J43" s="9">
        <f t="shared" si="5"/>
        <v>0</v>
      </c>
      <c r="K43" s="9">
        <f t="shared" si="3"/>
        <v>0</v>
      </c>
    </row>
    <row r="44" spans="7:11" x14ac:dyDescent="0.2">
      <c r="G44" s="7">
        <f t="shared" si="4"/>
        <v>0</v>
      </c>
      <c r="H44" s="6" t="str">
        <f t="shared" si="1"/>
        <v/>
      </c>
      <c r="I44" s="6">
        <f t="shared" si="2"/>
        <v>0</v>
      </c>
      <c r="J44" s="9">
        <f t="shared" si="5"/>
        <v>0</v>
      </c>
      <c r="K44" s="9">
        <f t="shared" si="3"/>
        <v>0</v>
      </c>
    </row>
    <row r="45" spans="7:11" x14ac:dyDescent="0.2">
      <c r="G45" s="7">
        <f t="shared" si="4"/>
        <v>0</v>
      </c>
      <c r="H45" s="6" t="str">
        <f t="shared" si="1"/>
        <v/>
      </c>
      <c r="I45" s="6">
        <f t="shared" si="2"/>
        <v>0</v>
      </c>
      <c r="J45" s="9">
        <f t="shared" si="5"/>
        <v>0</v>
      </c>
      <c r="K45" s="9">
        <f t="shared" si="3"/>
        <v>0</v>
      </c>
    </row>
    <row r="46" spans="7:11" x14ac:dyDescent="0.2">
      <c r="G46" s="7">
        <f t="shared" si="4"/>
        <v>0</v>
      </c>
      <c r="H46" s="6" t="str">
        <f t="shared" si="1"/>
        <v/>
      </c>
      <c r="I46" s="6">
        <f t="shared" si="2"/>
        <v>0</v>
      </c>
      <c r="J46" s="9">
        <f t="shared" si="5"/>
        <v>0</v>
      </c>
      <c r="K46" s="9">
        <f t="shared" si="3"/>
        <v>0</v>
      </c>
    </row>
    <row r="47" spans="7:11" x14ac:dyDescent="0.2">
      <c r="G47" s="7">
        <f t="shared" si="4"/>
        <v>0</v>
      </c>
      <c r="H47" s="6" t="str">
        <f t="shared" si="1"/>
        <v/>
      </c>
      <c r="I47" s="6">
        <f t="shared" si="2"/>
        <v>0</v>
      </c>
      <c r="J47" s="9">
        <f t="shared" si="5"/>
        <v>0</v>
      </c>
      <c r="K47" s="9">
        <f t="shared" si="3"/>
        <v>0</v>
      </c>
    </row>
    <row r="48" spans="7:11" x14ac:dyDescent="0.2">
      <c r="G48" s="7">
        <f t="shared" si="4"/>
        <v>0</v>
      </c>
      <c r="H48" s="6" t="str">
        <f t="shared" si="1"/>
        <v/>
      </c>
      <c r="I48" s="6">
        <f t="shared" si="2"/>
        <v>0</v>
      </c>
      <c r="J48" s="9">
        <f t="shared" si="5"/>
        <v>0</v>
      </c>
      <c r="K48" s="9">
        <f t="shared" si="3"/>
        <v>0</v>
      </c>
    </row>
    <row r="49" spans="7:11" x14ac:dyDescent="0.2">
      <c r="G49" s="7">
        <f t="shared" si="4"/>
        <v>0</v>
      </c>
      <c r="H49" s="6" t="str">
        <f t="shared" si="1"/>
        <v/>
      </c>
      <c r="I49" s="6">
        <f t="shared" si="2"/>
        <v>0</v>
      </c>
      <c r="J49" s="9">
        <f t="shared" si="5"/>
        <v>0</v>
      </c>
      <c r="K49" s="9">
        <f t="shared" si="3"/>
        <v>0</v>
      </c>
    </row>
    <row r="50" spans="7:11" x14ac:dyDescent="0.2">
      <c r="G50" s="7">
        <f t="shared" si="4"/>
        <v>0</v>
      </c>
      <c r="H50" s="6" t="str">
        <f t="shared" si="1"/>
        <v/>
      </c>
      <c r="I50" s="6">
        <f t="shared" si="2"/>
        <v>0</v>
      </c>
      <c r="J50" s="9">
        <f t="shared" si="5"/>
        <v>0</v>
      </c>
      <c r="K50" s="9">
        <f t="shared" si="3"/>
        <v>0</v>
      </c>
    </row>
    <row r="51" spans="7:11" x14ac:dyDescent="0.2">
      <c r="G51" s="7">
        <f t="shared" si="4"/>
        <v>0</v>
      </c>
      <c r="H51" s="6" t="str">
        <f t="shared" si="1"/>
        <v/>
      </c>
      <c r="I51" s="6">
        <f t="shared" si="2"/>
        <v>0</v>
      </c>
      <c r="J51" s="9">
        <f t="shared" si="5"/>
        <v>0</v>
      </c>
      <c r="K51" s="9">
        <f t="shared" si="3"/>
        <v>0</v>
      </c>
    </row>
    <row r="52" spans="7:11" x14ac:dyDescent="0.2">
      <c r="G52" s="7">
        <f t="shared" si="4"/>
        <v>0</v>
      </c>
      <c r="H52" s="6" t="str">
        <f t="shared" si="1"/>
        <v/>
      </c>
      <c r="I52" s="6">
        <f t="shared" si="2"/>
        <v>0</v>
      </c>
      <c r="J52" s="9">
        <f t="shared" si="5"/>
        <v>0</v>
      </c>
      <c r="K52" s="9">
        <f t="shared" si="3"/>
        <v>0</v>
      </c>
    </row>
    <row r="53" spans="7:11" x14ac:dyDescent="0.2">
      <c r="G53" s="7">
        <f t="shared" si="4"/>
        <v>0</v>
      </c>
      <c r="H53" s="6" t="str">
        <f t="shared" si="1"/>
        <v/>
      </c>
      <c r="I53" s="6">
        <f t="shared" si="2"/>
        <v>0</v>
      </c>
      <c r="J53" s="9">
        <f t="shared" si="5"/>
        <v>0</v>
      </c>
      <c r="K53" s="9">
        <f t="shared" si="3"/>
        <v>0</v>
      </c>
    </row>
    <row r="54" spans="7:11" x14ac:dyDescent="0.2">
      <c r="G54" s="7">
        <f t="shared" si="4"/>
        <v>0</v>
      </c>
      <c r="H54" s="6" t="str">
        <f t="shared" si="1"/>
        <v/>
      </c>
      <c r="I54" s="6">
        <f t="shared" si="2"/>
        <v>0</v>
      </c>
      <c r="J54" s="9">
        <f t="shared" si="5"/>
        <v>0</v>
      </c>
      <c r="K54" s="9">
        <f t="shared" si="3"/>
        <v>0</v>
      </c>
    </row>
    <row r="55" spans="7:11" x14ac:dyDescent="0.2">
      <c r="G55" s="7">
        <f t="shared" si="4"/>
        <v>0</v>
      </c>
      <c r="H55" s="6" t="str">
        <f t="shared" si="1"/>
        <v/>
      </c>
      <c r="I55" s="6">
        <f t="shared" si="2"/>
        <v>0</v>
      </c>
      <c r="J55" s="9">
        <f t="shared" si="5"/>
        <v>0</v>
      </c>
      <c r="K55" s="9">
        <f t="shared" si="3"/>
        <v>0</v>
      </c>
    </row>
    <row r="56" spans="7:11" x14ac:dyDescent="0.2">
      <c r="G56" s="7">
        <f t="shared" si="4"/>
        <v>0</v>
      </c>
      <c r="H56" s="6" t="str">
        <f t="shared" si="1"/>
        <v/>
      </c>
      <c r="I56" s="6">
        <f t="shared" si="2"/>
        <v>0</v>
      </c>
      <c r="J56" s="9">
        <f t="shared" si="5"/>
        <v>0</v>
      </c>
      <c r="K56" s="9">
        <f t="shared" si="3"/>
        <v>0</v>
      </c>
    </row>
    <row r="57" spans="7:11" x14ac:dyDescent="0.2">
      <c r="G57" s="7">
        <f t="shared" si="4"/>
        <v>0</v>
      </c>
      <c r="H57" s="6" t="str">
        <f t="shared" si="1"/>
        <v/>
      </c>
      <c r="I57" s="6">
        <f t="shared" si="2"/>
        <v>0</v>
      </c>
      <c r="J57" s="9">
        <f t="shared" si="5"/>
        <v>0</v>
      </c>
      <c r="K57" s="9">
        <f t="shared" si="3"/>
        <v>0</v>
      </c>
    </row>
    <row r="58" spans="7:11" x14ac:dyDescent="0.2">
      <c r="G58" s="7">
        <f t="shared" si="4"/>
        <v>0</v>
      </c>
      <c r="H58" s="6" t="str">
        <f t="shared" si="1"/>
        <v/>
      </c>
      <c r="I58" s="6">
        <f t="shared" si="2"/>
        <v>0</v>
      </c>
      <c r="J58" s="9">
        <f t="shared" si="5"/>
        <v>0</v>
      </c>
      <c r="K58" s="9">
        <f t="shared" si="3"/>
        <v>0</v>
      </c>
    </row>
    <row r="59" spans="7:11" x14ac:dyDescent="0.2">
      <c r="G59" s="7">
        <f t="shared" si="4"/>
        <v>0</v>
      </c>
      <c r="H59" s="6" t="str">
        <f t="shared" si="1"/>
        <v/>
      </c>
      <c r="I59" s="6">
        <f t="shared" si="2"/>
        <v>0</v>
      </c>
      <c r="J59" s="9">
        <f t="shared" si="5"/>
        <v>0</v>
      </c>
      <c r="K59" s="9">
        <f t="shared" si="3"/>
        <v>0</v>
      </c>
    </row>
    <row r="60" spans="7:11" x14ac:dyDescent="0.2">
      <c r="G60" s="7">
        <f t="shared" si="4"/>
        <v>0</v>
      </c>
      <c r="H60" s="6" t="str">
        <f t="shared" si="1"/>
        <v/>
      </c>
      <c r="I60" s="6">
        <f t="shared" si="2"/>
        <v>0</v>
      </c>
      <c r="J60" s="9">
        <f t="shared" si="5"/>
        <v>0</v>
      </c>
      <c r="K60" s="9">
        <f t="shared" si="3"/>
        <v>0</v>
      </c>
    </row>
    <row r="61" spans="7:11" x14ac:dyDescent="0.2">
      <c r="G61" s="7">
        <f t="shared" si="4"/>
        <v>0</v>
      </c>
      <c r="H61" s="6" t="str">
        <f t="shared" si="1"/>
        <v/>
      </c>
      <c r="I61" s="6">
        <f t="shared" si="2"/>
        <v>0</v>
      </c>
      <c r="J61" s="9">
        <f t="shared" si="5"/>
        <v>0</v>
      </c>
      <c r="K61" s="9">
        <f t="shared" si="3"/>
        <v>0</v>
      </c>
    </row>
    <row r="62" spans="7:11" x14ac:dyDescent="0.2">
      <c r="G62" s="7">
        <f t="shared" si="4"/>
        <v>0</v>
      </c>
      <c r="H62" s="6" t="str">
        <f t="shared" si="1"/>
        <v/>
      </c>
      <c r="I62" s="6">
        <f t="shared" si="2"/>
        <v>0</v>
      </c>
      <c r="J62" s="9">
        <f t="shared" si="5"/>
        <v>0</v>
      </c>
      <c r="K62" s="9">
        <f t="shared" si="3"/>
        <v>0</v>
      </c>
    </row>
    <row r="63" spans="7:11" x14ac:dyDescent="0.2">
      <c r="G63" s="7">
        <f t="shared" si="4"/>
        <v>0</v>
      </c>
      <c r="H63" s="6" t="str">
        <f t="shared" si="1"/>
        <v/>
      </c>
      <c r="I63" s="6">
        <f t="shared" si="2"/>
        <v>0</v>
      </c>
      <c r="J63" s="9">
        <f t="shared" si="5"/>
        <v>0</v>
      </c>
      <c r="K63" s="9">
        <f t="shared" si="3"/>
        <v>0</v>
      </c>
    </row>
    <row r="64" spans="7:11" x14ac:dyDescent="0.2">
      <c r="G64" s="7">
        <f t="shared" si="4"/>
        <v>0</v>
      </c>
      <c r="H64" s="6" t="str">
        <f t="shared" si="1"/>
        <v/>
      </c>
      <c r="I64" s="6">
        <f t="shared" si="2"/>
        <v>0</v>
      </c>
      <c r="J64" s="9">
        <f t="shared" si="5"/>
        <v>0</v>
      </c>
      <c r="K64" s="9">
        <f t="shared" si="3"/>
        <v>0</v>
      </c>
    </row>
    <row r="65" spans="7:11" x14ac:dyDescent="0.2">
      <c r="G65" s="7">
        <f t="shared" si="4"/>
        <v>0</v>
      </c>
      <c r="H65" s="6" t="str">
        <f t="shared" si="1"/>
        <v/>
      </c>
      <c r="I65" s="6">
        <f t="shared" si="2"/>
        <v>0</v>
      </c>
      <c r="J65" s="9">
        <f t="shared" si="5"/>
        <v>0</v>
      </c>
      <c r="K65" s="9">
        <f t="shared" si="3"/>
        <v>0</v>
      </c>
    </row>
    <row r="66" spans="7:11" x14ac:dyDescent="0.2">
      <c r="G66" s="7">
        <f t="shared" si="4"/>
        <v>0</v>
      </c>
      <c r="H66" s="6" t="str">
        <f t="shared" si="1"/>
        <v/>
      </c>
      <c r="I66" s="6">
        <f t="shared" si="2"/>
        <v>0</v>
      </c>
      <c r="J66" s="9">
        <f t="shared" si="5"/>
        <v>0</v>
      </c>
      <c r="K66" s="9">
        <f t="shared" si="3"/>
        <v>0</v>
      </c>
    </row>
    <row r="67" spans="7:11" x14ac:dyDescent="0.2">
      <c r="G67" s="7">
        <f t="shared" si="4"/>
        <v>0</v>
      </c>
      <c r="H67" s="6" t="str">
        <f t="shared" si="1"/>
        <v/>
      </c>
      <c r="I67" s="6">
        <f t="shared" si="2"/>
        <v>0</v>
      </c>
      <c r="J67" s="9">
        <f t="shared" si="5"/>
        <v>0</v>
      </c>
      <c r="K67" s="9">
        <f t="shared" si="3"/>
        <v>0</v>
      </c>
    </row>
    <row r="68" spans="7:11" x14ac:dyDescent="0.2">
      <c r="G68" s="7">
        <f t="shared" si="4"/>
        <v>0</v>
      </c>
      <c r="H68" s="6" t="str">
        <f t="shared" si="1"/>
        <v/>
      </c>
      <c r="I68" s="6">
        <f t="shared" si="2"/>
        <v>0</v>
      </c>
      <c r="J68" s="9">
        <f t="shared" si="5"/>
        <v>0</v>
      </c>
      <c r="K68" s="9">
        <f t="shared" si="3"/>
        <v>0</v>
      </c>
    </row>
    <row r="69" spans="7:11" x14ac:dyDescent="0.2">
      <c r="G69" s="7">
        <f t="shared" si="4"/>
        <v>0</v>
      </c>
      <c r="H69" s="6" t="str">
        <f t="shared" si="1"/>
        <v/>
      </c>
      <c r="I69" s="6">
        <f t="shared" si="2"/>
        <v>0</v>
      </c>
      <c r="J69" s="9">
        <f t="shared" si="5"/>
        <v>0</v>
      </c>
      <c r="K69" s="9">
        <f t="shared" si="3"/>
        <v>0</v>
      </c>
    </row>
    <row r="70" spans="7:11" x14ac:dyDescent="0.2">
      <c r="G70" s="7">
        <f t="shared" si="4"/>
        <v>0</v>
      </c>
      <c r="H70" s="6" t="str">
        <f t="shared" si="1"/>
        <v/>
      </c>
      <c r="I70" s="6">
        <f t="shared" si="2"/>
        <v>0</v>
      </c>
      <c r="J70" s="9">
        <f t="shared" si="5"/>
        <v>0</v>
      </c>
      <c r="K70" s="9">
        <f t="shared" si="3"/>
        <v>0</v>
      </c>
    </row>
    <row r="71" spans="7:11" x14ac:dyDescent="0.2">
      <c r="G71" s="7">
        <f t="shared" si="4"/>
        <v>0</v>
      </c>
      <c r="H71" s="6" t="str">
        <f t="shared" si="1"/>
        <v/>
      </c>
      <c r="I71" s="6">
        <f t="shared" si="2"/>
        <v>0</v>
      </c>
      <c r="J71" s="9">
        <f t="shared" si="5"/>
        <v>0</v>
      </c>
      <c r="K71" s="9">
        <f t="shared" si="3"/>
        <v>0</v>
      </c>
    </row>
    <row r="72" spans="7:11" x14ac:dyDescent="0.2">
      <c r="G72" s="7">
        <f t="shared" si="4"/>
        <v>0</v>
      </c>
      <c r="H72" s="6" t="str">
        <f t="shared" ref="H72:H100" si="6">IF(G72&gt;0,"H",IF(G72&lt;0,"D",""))</f>
        <v/>
      </c>
      <c r="I72" s="6">
        <f t="shared" ref="I72:I100" si="7">IF(E73=0,0,E73-E72)</f>
        <v>0</v>
      </c>
      <c r="J72" s="9">
        <f t="shared" si="5"/>
        <v>0</v>
      </c>
      <c r="K72" s="9">
        <f t="shared" ref="K72:K100" si="8">IF(G72&lt;0,-G72*I72,0)</f>
        <v>0</v>
      </c>
    </row>
    <row r="73" spans="7:11" x14ac:dyDescent="0.2">
      <c r="G73" s="7">
        <f t="shared" ref="G73:G100" si="9">IF(E73=0,0,G72+F73)</f>
        <v>0</v>
      </c>
      <c r="H73" s="6" t="str">
        <f t="shared" si="6"/>
        <v/>
      </c>
      <c r="I73" s="6">
        <f t="shared" si="7"/>
        <v>0</v>
      </c>
      <c r="J73" s="9">
        <f t="shared" ref="J73:J100" si="10">IF(G73&gt;0,G73*I73,0)</f>
        <v>0</v>
      </c>
      <c r="K73" s="9">
        <f t="shared" si="8"/>
        <v>0</v>
      </c>
    </row>
    <row r="74" spans="7:11" x14ac:dyDescent="0.2">
      <c r="G74" s="7">
        <f t="shared" si="9"/>
        <v>0</v>
      </c>
      <c r="H74" s="6" t="str">
        <f t="shared" si="6"/>
        <v/>
      </c>
      <c r="I74" s="6">
        <f t="shared" si="7"/>
        <v>0</v>
      </c>
      <c r="J74" s="9">
        <f t="shared" si="10"/>
        <v>0</v>
      </c>
      <c r="K74" s="9">
        <f t="shared" si="8"/>
        <v>0</v>
      </c>
    </row>
    <row r="75" spans="7:11" x14ac:dyDescent="0.2">
      <c r="G75" s="7">
        <f t="shared" si="9"/>
        <v>0</v>
      </c>
      <c r="H75" s="6" t="str">
        <f t="shared" si="6"/>
        <v/>
      </c>
      <c r="I75" s="6">
        <f t="shared" si="7"/>
        <v>0</v>
      </c>
      <c r="J75" s="9">
        <f t="shared" si="10"/>
        <v>0</v>
      </c>
      <c r="K75" s="9">
        <f t="shared" si="8"/>
        <v>0</v>
      </c>
    </row>
    <row r="76" spans="7:11" x14ac:dyDescent="0.2">
      <c r="G76" s="7">
        <f t="shared" si="9"/>
        <v>0</v>
      </c>
      <c r="H76" s="6" t="str">
        <f t="shared" si="6"/>
        <v/>
      </c>
      <c r="I76" s="6">
        <f t="shared" si="7"/>
        <v>0</v>
      </c>
      <c r="J76" s="9">
        <f t="shared" si="10"/>
        <v>0</v>
      </c>
      <c r="K76" s="9">
        <f t="shared" si="8"/>
        <v>0</v>
      </c>
    </row>
    <row r="77" spans="7:11" x14ac:dyDescent="0.2">
      <c r="G77" s="7">
        <f t="shared" si="9"/>
        <v>0</v>
      </c>
      <c r="H77" s="6" t="str">
        <f t="shared" si="6"/>
        <v/>
      </c>
      <c r="I77" s="6">
        <f t="shared" si="7"/>
        <v>0</v>
      </c>
      <c r="J77" s="9">
        <f t="shared" si="10"/>
        <v>0</v>
      </c>
      <c r="K77" s="9">
        <f t="shared" si="8"/>
        <v>0</v>
      </c>
    </row>
    <row r="78" spans="7:11" x14ac:dyDescent="0.2">
      <c r="G78" s="7">
        <f t="shared" si="9"/>
        <v>0</v>
      </c>
      <c r="H78" s="6" t="str">
        <f t="shared" si="6"/>
        <v/>
      </c>
      <c r="I78" s="6">
        <f t="shared" si="7"/>
        <v>0</v>
      </c>
      <c r="J78" s="9">
        <f t="shared" si="10"/>
        <v>0</v>
      </c>
      <c r="K78" s="9">
        <f t="shared" si="8"/>
        <v>0</v>
      </c>
    </row>
    <row r="79" spans="7:11" x14ac:dyDescent="0.2">
      <c r="G79" s="7">
        <f t="shared" si="9"/>
        <v>0</v>
      </c>
      <c r="H79" s="6" t="str">
        <f t="shared" si="6"/>
        <v/>
      </c>
      <c r="I79" s="6">
        <f t="shared" si="7"/>
        <v>0</v>
      </c>
      <c r="J79" s="9">
        <f t="shared" si="10"/>
        <v>0</v>
      </c>
      <c r="K79" s="9">
        <f t="shared" si="8"/>
        <v>0</v>
      </c>
    </row>
    <row r="80" spans="7:11" x14ac:dyDescent="0.2">
      <c r="G80" s="7">
        <f t="shared" si="9"/>
        <v>0</v>
      </c>
      <c r="H80" s="6" t="str">
        <f t="shared" si="6"/>
        <v/>
      </c>
      <c r="I80" s="6">
        <f t="shared" si="7"/>
        <v>0</v>
      </c>
      <c r="J80" s="9">
        <f t="shared" si="10"/>
        <v>0</v>
      </c>
      <c r="K80" s="9">
        <f t="shared" si="8"/>
        <v>0</v>
      </c>
    </row>
    <row r="81" spans="7:11" x14ac:dyDescent="0.2">
      <c r="G81" s="7">
        <f t="shared" si="9"/>
        <v>0</v>
      </c>
      <c r="H81" s="6" t="str">
        <f t="shared" si="6"/>
        <v/>
      </c>
      <c r="I81" s="6">
        <f t="shared" si="7"/>
        <v>0</v>
      </c>
      <c r="J81" s="9">
        <f t="shared" si="10"/>
        <v>0</v>
      </c>
      <c r="K81" s="9">
        <f t="shared" si="8"/>
        <v>0</v>
      </c>
    </row>
    <row r="82" spans="7:11" x14ac:dyDescent="0.2">
      <c r="G82" s="7">
        <f t="shared" si="9"/>
        <v>0</v>
      </c>
      <c r="H82" s="6" t="str">
        <f t="shared" si="6"/>
        <v/>
      </c>
      <c r="I82" s="6">
        <f t="shared" si="7"/>
        <v>0</v>
      </c>
      <c r="J82" s="9">
        <f t="shared" si="10"/>
        <v>0</v>
      </c>
      <c r="K82" s="9">
        <f t="shared" si="8"/>
        <v>0</v>
      </c>
    </row>
    <row r="83" spans="7:11" x14ac:dyDescent="0.2">
      <c r="G83" s="7">
        <f t="shared" si="9"/>
        <v>0</v>
      </c>
      <c r="H83" s="6" t="str">
        <f t="shared" si="6"/>
        <v/>
      </c>
      <c r="I83" s="6">
        <f t="shared" si="7"/>
        <v>0</v>
      </c>
      <c r="J83" s="9">
        <f t="shared" si="10"/>
        <v>0</v>
      </c>
      <c r="K83" s="9">
        <f t="shared" si="8"/>
        <v>0</v>
      </c>
    </row>
    <row r="84" spans="7:11" x14ac:dyDescent="0.2">
      <c r="G84" s="7">
        <f t="shared" si="9"/>
        <v>0</v>
      </c>
      <c r="H84" s="6" t="str">
        <f t="shared" si="6"/>
        <v/>
      </c>
      <c r="I84" s="6">
        <f t="shared" si="7"/>
        <v>0</v>
      </c>
      <c r="J84" s="9">
        <f t="shared" si="10"/>
        <v>0</v>
      </c>
      <c r="K84" s="9">
        <f t="shared" si="8"/>
        <v>0</v>
      </c>
    </row>
    <row r="85" spans="7:11" x14ac:dyDescent="0.2">
      <c r="G85" s="7">
        <f t="shared" si="9"/>
        <v>0</v>
      </c>
      <c r="H85" s="6" t="str">
        <f t="shared" si="6"/>
        <v/>
      </c>
      <c r="I85" s="6">
        <f t="shared" si="7"/>
        <v>0</v>
      </c>
      <c r="J85" s="9">
        <f t="shared" si="10"/>
        <v>0</v>
      </c>
      <c r="K85" s="9">
        <f t="shared" si="8"/>
        <v>0</v>
      </c>
    </row>
    <row r="86" spans="7:11" x14ac:dyDescent="0.2">
      <c r="G86" s="7">
        <f t="shared" si="9"/>
        <v>0</v>
      </c>
      <c r="H86" s="6" t="str">
        <f t="shared" si="6"/>
        <v/>
      </c>
      <c r="I86" s="6">
        <f t="shared" si="7"/>
        <v>0</v>
      </c>
      <c r="J86" s="9">
        <f t="shared" si="10"/>
        <v>0</v>
      </c>
      <c r="K86" s="9">
        <f t="shared" si="8"/>
        <v>0</v>
      </c>
    </row>
    <row r="87" spans="7:11" x14ac:dyDescent="0.2">
      <c r="G87" s="7">
        <f t="shared" si="9"/>
        <v>0</v>
      </c>
      <c r="H87" s="6" t="str">
        <f t="shared" si="6"/>
        <v/>
      </c>
      <c r="I87" s="6">
        <f t="shared" si="7"/>
        <v>0</v>
      </c>
      <c r="J87" s="9">
        <f t="shared" si="10"/>
        <v>0</v>
      </c>
      <c r="K87" s="9">
        <f t="shared" si="8"/>
        <v>0</v>
      </c>
    </row>
    <row r="88" spans="7:11" x14ac:dyDescent="0.2">
      <c r="G88" s="7">
        <f t="shared" si="9"/>
        <v>0</v>
      </c>
      <c r="H88" s="6" t="str">
        <f t="shared" si="6"/>
        <v/>
      </c>
      <c r="I88" s="6">
        <f t="shared" si="7"/>
        <v>0</v>
      </c>
      <c r="J88" s="9">
        <f t="shared" si="10"/>
        <v>0</v>
      </c>
      <c r="K88" s="9">
        <f t="shared" si="8"/>
        <v>0</v>
      </c>
    </row>
    <row r="89" spans="7:11" x14ac:dyDescent="0.2">
      <c r="G89" s="7">
        <f t="shared" si="9"/>
        <v>0</v>
      </c>
      <c r="H89" s="6" t="str">
        <f t="shared" si="6"/>
        <v/>
      </c>
      <c r="I89" s="6">
        <f t="shared" si="7"/>
        <v>0</v>
      </c>
      <c r="J89" s="9">
        <f t="shared" si="10"/>
        <v>0</v>
      </c>
      <c r="K89" s="9">
        <f t="shared" si="8"/>
        <v>0</v>
      </c>
    </row>
    <row r="90" spans="7:11" x14ac:dyDescent="0.2">
      <c r="G90" s="7">
        <f t="shared" si="9"/>
        <v>0</v>
      </c>
      <c r="H90" s="6" t="str">
        <f t="shared" si="6"/>
        <v/>
      </c>
      <c r="I90" s="6">
        <f t="shared" si="7"/>
        <v>0</v>
      </c>
      <c r="J90" s="9">
        <f t="shared" si="10"/>
        <v>0</v>
      </c>
      <c r="K90" s="9">
        <f t="shared" si="8"/>
        <v>0</v>
      </c>
    </row>
    <row r="91" spans="7:11" x14ac:dyDescent="0.2">
      <c r="G91" s="7">
        <f t="shared" si="9"/>
        <v>0</v>
      </c>
      <c r="H91" s="6" t="str">
        <f t="shared" si="6"/>
        <v/>
      </c>
      <c r="I91" s="6">
        <f t="shared" si="7"/>
        <v>0</v>
      </c>
      <c r="J91" s="9">
        <f t="shared" si="10"/>
        <v>0</v>
      </c>
      <c r="K91" s="9">
        <f t="shared" si="8"/>
        <v>0</v>
      </c>
    </row>
    <row r="92" spans="7:11" x14ac:dyDescent="0.2">
      <c r="G92" s="7">
        <f t="shared" si="9"/>
        <v>0</v>
      </c>
      <c r="H92" s="6" t="str">
        <f t="shared" si="6"/>
        <v/>
      </c>
      <c r="I92" s="6">
        <f t="shared" si="7"/>
        <v>0</v>
      </c>
      <c r="J92" s="9">
        <f t="shared" si="10"/>
        <v>0</v>
      </c>
      <c r="K92" s="9">
        <f t="shared" si="8"/>
        <v>0</v>
      </c>
    </row>
    <row r="93" spans="7:11" x14ac:dyDescent="0.2">
      <c r="G93" s="7">
        <f t="shared" si="9"/>
        <v>0</v>
      </c>
      <c r="H93" s="6" t="str">
        <f t="shared" si="6"/>
        <v/>
      </c>
      <c r="I93" s="6">
        <f t="shared" si="7"/>
        <v>0</v>
      </c>
      <c r="J93" s="9">
        <f t="shared" si="10"/>
        <v>0</v>
      </c>
      <c r="K93" s="9">
        <f t="shared" si="8"/>
        <v>0</v>
      </c>
    </row>
    <row r="94" spans="7:11" x14ac:dyDescent="0.2">
      <c r="G94" s="7">
        <f t="shared" si="9"/>
        <v>0</v>
      </c>
      <c r="H94" s="6" t="str">
        <f t="shared" si="6"/>
        <v/>
      </c>
      <c r="I94" s="6">
        <f t="shared" si="7"/>
        <v>0</v>
      </c>
      <c r="J94" s="9">
        <f t="shared" si="10"/>
        <v>0</v>
      </c>
      <c r="K94" s="9">
        <f t="shared" si="8"/>
        <v>0</v>
      </c>
    </row>
    <row r="95" spans="7:11" x14ac:dyDescent="0.2">
      <c r="G95" s="7">
        <f t="shared" si="9"/>
        <v>0</v>
      </c>
      <c r="H95" s="6" t="str">
        <f t="shared" si="6"/>
        <v/>
      </c>
      <c r="I95" s="6">
        <f t="shared" si="7"/>
        <v>0</v>
      </c>
      <c r="J95" s="9">
        <f t="shared" si="10"/>
        <v>0</v>
      </c>
      <c r="K95" s="9">
        <f t="shared" si="8"/>
        <v>0</v>
      </c>
    </row>
    <row r="96" spans="7:11" x14ac:dyDescent="0.2">
      <c r="G96" s="7">
        <f t="shared" si="9"/>
        <v>0</v>
      </c>
      <c r="H96" s="6" t="str">
        <f t="shared" si="6"/>
        <v/>
      </c>
      <c r="I96" s="6">
        <f t="shared" si="7"/>
        <v>0</v>
      </c>
      <c r="J96" s="9">
        <f t="shared" si="10"/>
        <v>0</v>
      </c>
      <c r="K96" s="9">
        <f t="shared" si="8"/>
        <v>0</v>
      </c>
    </row>
    <row r="97" spans="7:11" x14ac:dyDescent="0.2">
      <c r="G97" s="7">
        <f t="shared" si="9"/>
        <v>0</v>
      </c>
      <c r="H97" s="6" t="str">
        <f t="shared" si="6"/>
        <v/>
      </c>
      <c r="I97" s="6">
        <f t="shared" si="7"/>
        <v>0</v>
      </c>
      <c r="J97" s="9">
        <f t="shared" si="10"/>
        <v>0</v>
      </c>
      <c r="K97" s="9">
        <f t="shared" si="8"/>
        <v>0</v>
      </c>
    </row>
    <row r="98" spans="7:11" x14ac:dyDescent="0.2">
      <c r="G98" s="7">
        <f t="shared" si="9"/>
        <v>0</v>
      </c>
      <c r="H98" s="6" t="str">
        <f t="shared" si="6"/>
        <v/>
      </c>
      <c r="I98" s="6">
        <f t="shared" si="7"/>
        <v>0</v>
      </c>
      <c r="J98" s="9">
        <f t="shared" si="10"/>
        <v>0</v>
      </c>
      <c r="K98" s="9">
        <f t="shared" si="8"/>
        <v>0</v>
      </c>
    </row>
    <row r="99" spans="7:11" x14ac:dyDescent="0.2">
      <c r="G99" s="7">
        <f t="shared" si="9"/>
        <v>0</v>
      </c>
      <c r="H99" s="6" t="str">
        <f t="shared" si="6"/>
        <v/>
      </c>
      <c r="I99" s="6">
        <f t="shared" si="7"/>
        <v>0</v>
      </c>
      <c r="J99" s="9">
        <f t="shared" si="10"/>
        <v>0</v>
      </c>
      <c r="K99" s="9">
        <f t="shared" si="8"/>
        <v>0</v>
      </c>
    </row>
    <row r="100" spans="7:11" x14ac:dyDescent="0.2">
      <c r="G100" s="7">
        <f t="shared" si="9"/>
        <v>0</v>
      </c>
      <c r="H100" s="6" t="str">
        <f t="shared" si="6"/>
        <v/>
      </c>
      <c r="I100" s="6">
        <f t="shared" si="7"/>
        <v>0</v>
      </c>
      <c r="J100" s="9">
        <f t="shared" si="10"/>
        <v>0</v>
      </c>
      <c r="K100" s="9">
        <f t="shared" si="8"/>
        <v>0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J1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9"/>
  <sheetViews>
    <sheetView tabSelected="1" workbookViewId="0">
      <selection activeCell="F18" sqref="F18"/>
    </sheetView>
  </sheetViews>
  <sheetFormatPr baseColWidth="10" defaultColWidth="9.1640625" defaultRowHeight="15" x14ac:dyDescent="0.2"/>
  <cols>
    <col min="1" max="1" width="4.6640625" customWidth="1"/>
    <col min="2" max="2" width="25.1640625" customWidth="1"/>
    <col min="3" max="3" width="14.6640625" customWidth="1"/>
    <col min="5" max="5" width="10.6640625" bestFit="1" customWidth="1"/>
    <col min="6" max="7" width="14.6640625" customWidth="1"/>
    <col min="8" max="9" width="7.6640625" customWidth="1"/>
    <col min="10" max="12" width="16.6640625" customWidth="1"/>
  </cols>
  <sheetData>
    <row r="1" spans="2:12" x14ac:dyDescent="0.2">
      <c r="B1" t="s">
        <v>24</v>
      </c>
    </row>
    <row r="3" spans="2:12" x14ac:dyDescent="0.2">
      <c r="B3" s="8" t="s">
        <v>23</v>
      </c>
    </row>
    <row r="4" spans="2:12" x14ac:dyDescent="0.2">
      <c r="B4" t="s">
        <v>32</v>
      </c>
      <c r="C4" s="1">
        <v>60000</v>
      </c>
      <c r="G4" s="1"/>
      <c r="I4">
        <f>SUM(I6:I99)</f>
        <v>184</v>
      </c>
      <c r="J4" s="10">
        <f>SUM(J6:J99)</f>
        <v>730000</v>
      </c>
      <c r="K4" s="10">
        <f t="shared" ref="K4:L4" si="0">SUM(K6:K99)</f>
        <v>4180000</v>
      </c>
      <c r="L4" s="10">
        <f t="shared" si="0"/>
        <v>264000</v>
      </c>
    </row>
    <row r="5" spans="2:12" x14ac:dyDescent="0.2">
      <c r="B5" s="8" t="s">
        <v>1</v>
      </c>
      <c r="C5" s="18">
        <v>5.0000000000000001E-3</v>
      </c>
      <c r="E5" s="1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33</v>
      </c>
    </row>
    <row r="6" spans="2:12" x14ac:dyDescent="0.2">
      <c r="B6" s="20" t="s">
        <v>2</v>
      </c>
      <c r="C6" s="21">
        <v>0.05</v>
      </c>
      <c r="E6" s="4">
        <f>C15</f>
        <v>42916</v>
      </c>
      <c r="F6" s="7">
        <f>IF(C16=0,-C21,0)</f>
        <v>0</v>
      </c>
      <c r="G6" s="7">
        <f>C16+F6</f>
        <v>-20000</v>
      </c>
      <c r="H6" s="6" t="str">
        <f>IF(G6&gt;0,"H",IF(G6&lt;-$C$4,"E",IF(G6&lt;0,"D","")))</f>
        <v>D</v>
      </c>
      <c r="I6" s="6">
        <f>IF(E7=0,0,E7-E6)</f>
        <v>15</v>
      </c>
      <c r="J6" s="9">
        <f>IF(G6&gt;0,G6*I6,0)</f>
        <v>0</v>
      </c>
      <c r="K6" s="9">
        <f>IF(AND(G6&lt;0,G6&gt;=-$C$4),-G6*I6,IF(G6&lt;-$C$4,$C$4*I6,0))</f>
        <v>300000</v>
      </c>
      <c r="L6" s="9">
        <f>IF(G6&lt;-$C$4,-(G6+$C$4)*I6,0)</f>
        <v>0</v>
      </c>
    </row>
    <row r="7" spans="2:12" x14ac:dyDescent="0.2">
      <c r="B7" s="22" t="s">
        <v>25</v>
      </c>
      <c r="C7" s="23">
        <v>0.15</v>
      </c>
      <c r="E7" s="4">
        <v>42931</v>
      </c>
      <c r="F7" s="7">
        <v>30000</v>
      </c>
      <c r="G7" s="7">
        <f>IF(E7=0,0,G6+F7)</f>
        <v>10000</v>
      </c>
      <c r="H7" s="6" t="str">
        <f t="shared" ref="H7:H70" si="1">IF(G7&gt;0,"H",IF(G7&lt;-$C$4,"E",IF(G7&lt;0,"D","")))</f>
        <v>H</v>
      </c>
      <c r="I7" s="6">
        <f t="shared" ref="I7:I70" si="2">IF(E8=0,0,E8-E7)</f>
        <v>73</v>
      </c>
      <c r="J7" s="9">
        <f>IF(G7&gt;0,G7*I7,0)</f>
        <v>730000</v>
      </c>
      <c r="K7" s="9">
        <f t="shared" ref="K7:K70" si="3">IF(AND(G7&lt;0,G7&gt;=-$C$4),-G7*I7,IF(G7&lt;-$C$4,$C$4*I7,0))</f>
        <v>0</v>
      </c>
      <c r="L7" s="9">
        <f t="shared" ref="L7:L70" si="4">IF(G7&lt;-$C$4,-(G7+$C$4)*I7,0)</f>
        <v>0</v>
      </c>
    </row>
    <row r="8" spans="2:12" x14ac:dyDescent="0.2">
      <c r="B8" s="26" t="s">
        <v>10</v>
      </c>
      <c r="C8" s="27">
        <v>0.23</v>
      </c>
      <c r="E8" s="4">
        <v>43004</v>
      </c>
      <c r="F8" s="7">
        <v>-62000</v>
      </c>
      <c r="G8" s="7">
        <f t="shared" ref="G8:G71" si="5">IF(E8=0,0,G7+F8)</f>
        <v>-52000</v>
      </c>
      <c r="H8" s="6" t="str">
        <f t="shared" si="1"/>
        <v>D</v>
      </c>
      <c r="I8" s="6">
        <f t="shared" si="2"/>
        <v>28</v>
      </c>
      <c r="J8" s="9">
        <f t="shared" ref="J8:J71" si="6">IF(G8&gt;0,G8*I8,0)</f>
        <v>0</v>
      </c>
      <c r="K8" s="9">
        <f t="shared" si="3"/>
        <v>1456000</v>
      </c>
      <c r="L8" s="9">
        <f t="shared" si="4"/>
        <v>0</v>
      </c>
    </row>
    <row r="9" spans="2:12" x14ac:dyDescent="0.2">
      <c r="B9" t="s">
        <v>26</v>
      </c>
      <c r="C9" s="2">
        <v>0</v>
      </c>
      <c r="E9" s="4">
        <v>43032</v>
      </c>
      <c r="F9" s="7">
        <v>-20000</v>
      </c>
      <c r="G9" s="7">
        <f t="shared" si="5"/>
        <v>-72000</v>
      </c>
      <c r="H9" s="6" t="str">
        <f t="shared" si="1"/>
        <v>E</v>
      </c>
      <c r="I9" s="6">
        <f t="shared" si="2"/>
        <v>22</v>
      </c>
      <c r="J9" s="9">
        <f t="shared" si="6"/>
        <v>0</v>
      </c>
      <c r="K9" s="9">
        <f t="shared" si="3"/>
        <v>1320000</v>
      </c>
      <c r="L9" s="9">
        <f t="shared" si="4"/>
        <v>264000</v>
      </c>
    </row>
    <row r="10" spans="2:12" x14ac:dyDescent="0.2">
      <c r="B10" t="s">
        <v>27</v>
      </c>
      <c r="C10" s="2">
        <v>0</v>
      </c>
      <c r="E10" s="4">
        <v>43054</v>
      </c>
      <c r="F10" s="7">
        <v>48000</v>
      </c>
      <c r="G10" s="7">
        <f t="shared" si="5"/>
        <v>-24000</v>
      </c>
      <c r="H10" s="6" t="str">
        <f t="shared" si="1"/>
        <v>D</v>
      </c>
      <c r="I10" s="6">
        <f t="shared" si="2"/>
        <v>46</v>
      </c>
      <c r="J10" s="9">
        <f t="shared" si="6"/>
        <v>0</v>
      </c>
      <c r="K10" s="9">
        <f t="shared" si="3"/>
        <v>1104000</v>
      </c>
      <c r="L10" s="9">
        <f t="shared" si="4"/>
        <v>0</v>
      </c>
    </row>
    <row r="11" spans="2:12" x14ac:dyDescent="0.2">
      <c r="B11" t="s">
        <v>28</v>
      </c>
      <c r="C11" s="1">
        <v>0</v>
      </c>
      <c r="E11" s="4">
        <v>43100</v>
      </c>
      <c r="F11" s="7">
        <v>-14000</v>
      </c>
      <c r="G11" s="7">
        <f t="shared" si="5"/>
        <v>-38000</v>
      </c>
      <c r="H11" s="6" t="str">
        <f t="shared" si="1"/>
        <v>D</v>
      </c>
      <c r="I11" s="6">
        <f t="shared" si="2"/>
        <v>0</v>
      </c>
      <c r="J11" s="9">
        <f t="shared" si="6"/>
        <v>0</v>
      </c>
      <c r="K11" s="9">
        <f t="shared" si="3"/>
        <v>0</v>
      </c>
      <c r="L11" s="9">
        <f t="shared" si="4"/>
        <v>0</v>
      </c>
    </row>
    <row r="12" spans="2:12" x14ac:dyDescent="0.2">
      <c r="B12" s="29" t="s">
        <v>29</v>
      </c>
      <c r="C12" s="30">
        <v>0.02</v>
      </c>
      <c r="E12" s="4"/>
      <c r="F12" s="7"/>
      <c r="G12" s="7">
        <f t="shared" si="5"/>
        <v>0</v>
      </c>
      <c r="H12" s="6" t="str">
        <f t="shared" si="1"/>
        <v/>
      </c>
      <c r="I12" s="6">
        <f t="shared" si="2"/>
        <v>0</v>
      </c>
      <c r="J12" s="9">
        <f t="shared" si="6"/>
        <v>0</v>
      </c>
      <c r="K12" s="9">
        <f t="shared" si="3"/>
        <v>0</v>
      </c>
      <c r="L12" s="9">
        <f t="shared" si="4"/>
        <v>0</v>
      </c>
    </row>
    <row r="13" spans="2:12" x14ac:dyDescent="0.2">
      <c r="B13" s="32" t="s">
        <v>30</v>
      </c>
      <c r="C13" s="33">
        <v>1.4999999999999999E-2</v>
      </c>
      <c r="E13" s="4"/>
      <c r="F13" s="7"/>
      <c r="G13" s="7">
        <f t="shared" si="5"/>
        <v>0</v>
      </c>
      <c r="H13" s="6" t="str">
        <f t="shared" si="1"/>
        <v/>
      </c>
      <c r="I13" s="6">
        <f t="shared" si="2"/>
        <v>0</v>
      </c>
      <c r="J13" s="9">
        <f t="shared" si="6"/>
        <v>0</v>
      </c>
      <c r="K13" s="9">
        <f t="shared" si="3"/>
        <v>0</v>
      </c>
      <c r="L13" s="9">
        <f t="shared" si="4"/>
        <v>0</v>
      </c>
    </row>
    <row r="14" spans="2:12" x14ac:dyDescent="0.2">
      <c r="E14" s="4"/>
      <c r="F14" s="7"/>
      <c r="G14" s="7">
        <f t="shared" si="5"/>
        <v>0</v>
      </c>
      <c r="H14" s="6" t="str">
        <f t="shared" si="1"/>
        <v/>
      </c>
      <c r="I14" s="6">
        <f t="shared" si="2"/>
        <v>0</v>
      </c>
      <c r="J14" s="9">
        <f t="shared" si="6"/>
        <v>0</v>
      </c>
      <c r="K14" s="9">
        <f t="shared" si="3"/>
        <v>0</v>
      </c>
      <c r="L14" s="9">
        <f t="shared" si="4"/>
        <v>0</v>
      </c>
    </row>
    <row r="15" spans="2:12" x14ac:dyDescent="0.2">
      <c r="B15" t="s">
        <v>14</v>
      </c>
      <c r="C15" s="3">
        <v>42916</v>
      </c>
      <c r="E15" s="4"/>
      <c r="F15" s="7"/>
      <c r="G15" s="7">
        <f t="shared" si="5"/>
        <v>0</v>
      </c>
      <c r="H15" s="6" t="str">
        <f t="shared" si="1"/>
        <v/>
      </c>
      <c r="I15" s="6">
        <f t="shared" si="2"/>
        <v>0</v>
      </c>
      <c r="J15" s="9">
        <f t="shared" si="6"/>
        <v>0</v>
      </c>
      <c r="K15" s="9">
        <f t="shared" si="3"/>
        <v>0</v>
      </c>
      <c r="L15" s="9">
        <f t="shared" si="4"/>
        <v>0</v>
      </c>
    </row>
    <row r="16" spans="2:12" x14ac:dyDescent="0.2">
      <c r="B16" t="s">
        <v>15</v>
      </c>
      <c r="C16" s="1">
        <v>-20000</v>
      </c>
      <c r="E16" s="4"/>
      <c r="F16" s="7"/>
      <c r="G16" s="7">
        <f t="shared" si="5"/>
        <v>0</v>
      </c>
      <c r="H16" s="6" t="str">
        <f t="shared" si="1"/>
        <v/>
      </c>
      <c r="I16" s="6">
        <f t="shared" si="2"/>
        <v>0</v>
      </c>
      <c r="J16" s="9">
        <f t="shared" si="6"/>
        <v>0</v>
      </c>
      <c r="K16" s="9">
        <f t="shared" si="3"/>
        <v>0</v>
      </c>
      <c r="L16" s="9">
        <f t="shared" si="4"/>
        <v>0</v>
      </c>
    </row>
    <row r="17" spans="2:12" x14ac:dyDescent="0.2">
      <c r="E17" s="4"/>
      <c r="F17" s="7"/>
      <c r="G17" s="7">
        <f t="shared" si="5"/>
        <v>0</v>
      </c>
      <c r="H17" s="6" t="str">
        <f t="shared" si="1"/>
        <v/>
      </c>
      <c r="I17" s="6">
        <f t="shared" si="2"/>
        <v>0</v>
      </c>
      <c r="J17" s="9">
        <f t="shared" si="6"/>
        <v>0</v>
      </c>
      <c r="K17" s="9">
        <f t="shared" si="3"/>
        <v>0</v>
      </c>
      <c r="L17" s="9">
        <f t="shared" si="4"/>
        <v>0</v>
      </c>
    </row>
    <row r="18" spans="2:12" x14ac:dyDescent="0.2">
      <c r="B18" s="8" t="s">
        <v>16</v>
      </c>
      <c r="E18" s="4"/>
      <c r="F18" s="7"/>
      <c r="G18" s="7">
        <f t="shared" si="5"/>
        <v>0</v>
      </c>
      <c r="H18" s="6" t="str">
        <f t="shared" si="1"/>
        <v/>
      </c>
      <c r="I18" s="6">
        <f t="shared" si="2"/>
        <v>0</v>
      </c>
      <c r="J18" s="9">
        <f t="shared" si="6"/>
        <v>0</v>
      </c>
      <c r="K18" s="9">
        <f t="shared" si="3"/>
        <v>0</v>
      </c>
      <c r="L18" s="9">
        <f t="shared" si="4"/>
        <v>0</v>
      </c>
    </row>
    <row r="19" spans="2:12" x14ac:dyDescent="0.2">
      <c r="B19" s="37" t="s">
        <v>21</v>
      </c>
      <c r="C19" s="38">
        <f>C16+SUM(F7:F99)</f>
        <v>-38000</v>
      </c>
      <c r="E19" s="4"/>
      <c r="F19" s="7"/>
      <c r="G19" s="7">
        <f t="shared" si="5"/>
        <v>0</v>
      </c>
      <c r="H19" s="6" t="str">
        <f t="shared" si="1"/>
        <v/>
      </c>
      <c r="I19" s="6">
        <f t="shared" si="2"/>
        <v>0</v>
      </c>
      <c r="J19" s="9">
        <f t="shared" si="6"/>
        <v>0</v>
      </c>
      <c r="K19" s="9">
        <f t="shared" si="3"/>
        <v>0</v>
      </c>
      <c r="L19" s="9">
        <f t="shared" si="4"/>
        <v>0</v>
      </c>
    </row>
    <row r="20" spans="2:12" x14ac:dyDescent="0.2">
      <c r="E20" s="4"/>
      <c r="F20" s="7"/>
      <c r="G20" s="7">
        <f t="shared" si="5"/>
        <v>0</v>
      </c>
      <c r="H20" s="6" t="str">
        <f t="shared" si="1"/>
        <v/>
      </c>
      <c r="I20" s="6">
        <f t="shared" si="2"/>
        <v>0</v>
      </c>
      <c r="J20" s="9">
        <f t="shared" si="6"/>
        <v>0</v>
      </c>
      <c r="K20" s="9">
        <f t="shared" si="3"/>
        <v>0</v>
      </c>
      <c r="L20" s="9">
        <f t="shared" si="4"/>
        <v>0</v>
      </c>
    </row>
    <row r="21" spans="2:12" x14ac:dyDescent="0.2">
      <c r="B21" t="s">
        <v>31</v>
      </c>
      <c r="C21" s="5">
        <f>C9*C4+C10*C4+C11</f>
        <v>0</v>
      </c>
      <c r="E21" s="4"/>
      <c r="F21" s="7"/>
      <c r="G21" s="7">
        <f t="shared" si="5"/>
        <v>0</v>
      </c>
      <c r="H21" s="6" t="str">
        <f t="shared" si="1"/>
        <v/>
      </c>
      <c r="I21" s="6">
        <f t="shared" si="2"/>
        <v>0</v>
      </c>
      <c r="J21" s="9">
        <f t="shared" si="6"/>
        <v>0</v>
      </c>
      <c r="K21" s="9">
        <f t="shared" si="3"/>
        <v>0</v>
      </c>
      <c r="L21" s="9">
        <f t="shared" si="4"/>
        <v>0</v>
      </c>
    </row>
    <row r="22" spans="2:12" x14ac:dyDescent="0.2">
      <c r="B22" s="8" t="s">
        <v>17</v>
      </c>
      <c r="C22" s="19">
        <f>J4*C5/365</f>
        <v>10</v>
      </c>
      <c r="E22" s="4"/>
      <c r="F22" s="7"/>
      <c r="G22" s="7">
        <f t="shared" si="5"/>
        <v>0</v>
      </c>
      <c r="H22" s="6" t="str">
        <f t="shared" si="1"/>
        <v/>
      </c>
      <c r="I22" s="6">
        <f t="shared" si="2"/>
        <v>0</v>
      </c>
      <c r="J22" s="9">
        <f t="shared" si="6"/>
        <v>0</v>
      </c>
      <c r="K22" s="9">
        <f t="shared" si="3"/>
        <v>0</v>
      </c>
      <c r="L22" s="9">
        <f t="shared" si="4"/>
        <v>0</v>
      </c>
    </row>
    <row r="23" spans="2:12" x14ac:dyDescent="0.2">
      <c r="B23" s="20" t="s">
        <v>18</v>
      </c>
      <c r="C23" s="24">
        <f>K4*C6/360</f>
        <v>580.55555555555554</v>
      </c>
      <c r="E23" s="4"/>
      <c r="F23" s="1"/>
      <c r="G23" s="7">
        <f t="shared" si="5"/>
        <v>0</v>
      </c>
      <c r="H23" s="6" t="str">
        <f t="shared" si="1"/>
        <v/>
      </c>
      <c r="I23" s="6">
        <f t="shared" si="2"/>
        <v>0</v>
      </c>
      <c r="J23" s="9">
        <f t="shared" si="6"/>
        <v>0</v>
      </c>
      <c r="K23" s="9">
        <f t="shared" si="3"/>
        <v>0</v>
      </c>
      <c r="L23" s="9">
        <f t="shared" si="4"/>
        <v>0</v>
      </c>
    </row>
    <row r="24" spans="2:12" x14ac:dyDescent="0.2">
      <c r="B24" s="22" t="s">
        <v>34</v>
      </c>
      <c r="C24" s="25">
        <f>L4*C7/360</f>
        <v>110</v>
      </c>
      <c r="E24" s="4"/>
      <c r="F24" s="1"/>
      <c r="G24" s="7">
        <f t="shared" si="5"/>
        <v>0</v>
      </c>
      <c r="H24" s="6" t="str">
        <f t="shared" si="1"/>
        <v/>
      </c>
      <c r="I24" s="6">
        <f t="shared" si="2"/>
        <v>0</v>
      </c>
      <c r="J24" s="9">
        <f t="shared" si="6"/>
        <v>0</v>
      </c>
      <c r="K24" s="9">
        <f t="shared" si="3"/>
        <v>0</v>
      </c>
      <c r="L24" s="9">
        <f t="shared" si="4"/>
        <v>0</v>
      </c>
    </row>
    <row r="25" spans="2:12" x14ac:dyDescent="0.2">
      <c r="B25" s="26" t="s">
        <v>10</v>
      </c>
      <c r="C25" s="28">
        <f>C8*C22</f>
        <v>2.3000000000000003</v>
      </c>
      <c r="E25" s="4"/>
      <c r="F25" s="1"/>
      <c r="G25" s="7">
        <f t="shared" si="5"/>
        <v>0</v>
      </c>
      <c r="H25" s="6" t="str">
        <f t="shared" si="1"/>
        <v/>
      </c>
      <c r="I25" s="6">
        <f t="shared" si="2"/>
        <v>0</v>
      </c>
      <c r="J25" s="9">
        <f t="shared" si="6"/>
        <v>0</v>
      </c>
      <c r="K25" s="9">
        <f t="shared" si="3"/>
        <v>0</v>
      </c>
      <c r="L25" s="9">
        <f t="shared" si="4"/>
        <v>0</v>
      </c>
    </row>
    <row r="26" spans="2:12" x14ac:dyDescent="0.2">
      <c r="B26" t="s">
        <v>35</v>
      </c>
      <c r="C26" s="1">
        <f>J4/I4</f>
        <v>3967.391304347826</v>
      </c>
      <c r="E26" s="4"/>
      <c r="F26" s="1"/>
      <c r="G26" s="7">
        <f t="shared" si="5"/>
        <v>0</v>
      </c>
      <c r="H26" s="6" t="str">
        <f t="shared" si="1"/>
        <v/>
      </c>
      <c r="I26" s="6">
        <f t="shared" si="2"/>
        <v>0</v>
      </c>
      <c r="J26" s="9">
        <f t="shared" si="6"/>
        <v>0</v>
      </c>
      <c r="K26" s="9">
        <f t="shared" si="3"/>
        <v>0</v>
      </c>
      <c r="L26" s="9">
        <f t="shared" si="4"/>
        <v>0</v>
      </c>
    </row>
    <row r="27" spans="2:12" x14ac:dyDescent="0.2">
      <c r="B27" t="s">
        <v>36</v>
      </c>
      <c r="C27" s="1">
        <f>K4/I4</f>
        <v>22717.391304347828</v>
      </c>
      <c r="E27" s="4"/>
      <c r="F27" s="1"/>
      <c r="G27" s="7">
        <f t="shared" si="5"/>
        <v>0</v>
      </c>
      <c r="H27" s="6" t="str">
        <f t="shared" si="1"/>
        <v/>
      </c>
      <c r="I27" s="6">
        <f t="shared" si="2"/>
        <v>0</v>
      </c>
      <c r="J27" s="9">
        <f t="shared" si="6"/>
        <v>0</v>
      </c>
      <c r="K27" s="9">
        <f t="shared" si="3"/>
        <v>0</v>
      </c>
      <c r="L27" s="9">
        <f t="shared" si="4"/>
        <v>0</v>
      </c>
    </row>
    <row r="28" spans="2:12" x14ac:dyDescent="0.2">
      <c r="B28" t="s">
        <v>40</v>
      </c>
      <c r="C28" s="5">
        <f>C4-C27</f>
        <v>37282.608695652176</v>
      </c>
      <c r="F28" s="1"/>
      <c r="G28" s="7">
        <f t="shared" si="5"/>
        <v>0</v>
      </c>
      <c r="H28" s="6" t="str">
        <f t="shared" si="1"/>
        <v/>
      </c>
      <c r="I28" s="6">
        <f>IF(E29=0,0,E29-E28)</f>
        <v>0</v>
      </c>
      <c r="J28" s="9">
        <f t="shared" si="6"/>
        <v>0</v>
      </c>
      <c r="K28" s="9">
        <f t="shared" si="3"/>
        <v>0</v>
      </c>
      <c r="L28" s="9">
        <f t="shared" si="4"/>
        <v>0</v>
      </c>
    </row>
    <row r="29" spans="2:12" x14ac:dyDescent="0.2">
      <c r="B29" t="s">
        <v>37</v>
      </c>
      <c r="C29" s="1">
        <f>L4/I4</f>
        <v>1434.7826086956522</v>
      </c>
      <c r="F29" s="1"/>
      <c r="G29" s="7">
        <f>IF(E29=0,0,G28+F29)</f>
        <v>0</v>
      </c>
      <c r="H29" s="6" t="str">
        <f t="shared" si="1"/>
        <v/>
      </c>
      <c r="I29" s="6">
        <f>IF(E30=0,0,E30-E29)</f>
        <v>0</v>
      </c>
      <c r="J29" s="9">
        <f t="shared" si="6"/>
        <v>0</v>
      </c>
      <c r="K29" s="9">
        <f t="shared" si="3"/>
        <v>0</v>
      </c>
      <c r="L29" s="9">
        <f t="shared" si="4"/>
        <v>0</v>
      </c>
    </row>
    <row r="30" spans="2:12" x14ac:dyDescent="0.2">
      <c r="B30" s="29" t="s">
        <v>38</v>
      </c>
      <c r="C30" s="31">
        <f>C12*C28</f>
        <v>745.6521739130435</v>
      </c>
      <c r="F30" s="1"/>
      <c r="G30" s="7">
        <f t="shared" si="5"/>
        <v>0</v>
      </c>
      <c r="H30" s="6" t="str">
        <f t="shared" si="1"/>
        <v/>
      </c>
      <c r="I30" s="6">
        <f t="shared" si="2"/>
        <v>0</v>
      </c>
      <c r="J30" s="9">
        <f t="shared" si="6"/>
        <v>0</v>
      </c>
      <c r="K30" s="9">
        <f t="shared" si="3"/>
        <v>0</v>
      </c>
      <c r="L30" s="9">
        <f t="shared" si="4"/>
        <v>0</v>
      </c>
    </row>
    <row r="31" spans="2:12" x14ac:dyDescent="0.2">
      <c r="B31" t="s">
        <v>41</v>
      </c>
      <c r="C31" s="5">
        <f>IF(MIN(G6:G99)&lt;-C4,-(MIN(G6:G99)+C4),0)</f>
        <v>12000</v>
      </c>
      <c r="F31" s="1"/>
      <c r="G31" s="7">
        <f t="shared" si="5"/>
        <v>0</v>
      </c>
      <c r="H31" s="6" t="str">
        <f t="shared" si="1"/>
        <v/>
      </c>
      <c r="I31" s="6">
        <f t="shared" si="2"/>
        <v>0</v>
      </c>
      <c r="J31" s="9">
        <f t="shared" si="6"/>
        <v>0</v>
      </c>
      <c r="K31" s="9">
        <f t="shared" si="3"/>
        <v>0</v>
      </c>
      <c r="L31" s="9">
        <f t="shared" si="4"/>
        <v>0</v>
      </c>
    </row>
    <row r="32" spans="2:12" x14ac:dyDescent="0.2">
      <c r="B32" s="32" t="s">
        <v>39</v>
      </c>
      <c r="C32" s="34">
        <f>C13*C31</f>
        <v>180</v>
      </c>
      <c r="G32" s="7">
        <f t="shared" si="5"/>
        <v>0</v>
      </c>
      <c r="H32" s="6" t="str">
        <f t="shared" si="1"/>
        <v/>
      </c>
      <c r="I32" s="6">
        <f t="shared" si="2"/>
        <v>0</v>
      </c>
      <c r="J32" s="9">
        <f t="shared" si="6"/>
        <v>0</v>
      </c>
      <c r="K32" s="9">
        <f t="shared" si="3"/>
        <v>0</v>
      </c>
      <c r="L32" s="9">
        <f t="shared" si="4"/>
        <v>0</v>
      </c>
    </row>
    <row r="33" spans="2:12" x14ac:dyDescent="0.2">
      <c r="G33" s="7">
        <f t="shared" si="5"/>
        <v>0</v>
      </c>
      <c r="H33" s="6" t="str">
        <f t="shared" si="1"/>
        <v/>
      </c>
      <c r="I33" s="6">
        <f t="shared" si="2"/>
        <v>0</v>
      </c>
      <c r="J33" s="9">
        <f t="shared" si="6"/>
        <v>0</v>
      </c>
      <c r="K33" s="9">
        <f t="shared" si="3"/>
        <v>0</v>
      </c>
      <c r="L33" s="9">
        <f t="shared" si="4"/>
        <v>0</v>
      </c>
    </row>
    <row r="34" spans="2:12" x14ac:dyDescent="0.2">
      <c r="B34" s="35" t="s">
        <v>20</v>
      </c>
      <c r="C34" s="36">
        <f>C19+C22-C23-C24-C25-C30-C32</f>
        <v>-39608.507729468598</v>
      </c>
      <c r="G34" s="7">
        <f t="shared" si="5"/>
        <v>0</v>
      </c>
      <c r="H34" s="6" t="str">
        <f t="shared" si="1"/>
        <v/>
      </c>
      <c r="I34" s="6">
        <f t="shared" si="2"/>
        <v>0</v>
      </c>
      <c r="J34" s="9">
        <f t="shared" si="6"/>
        <v>0</v>
      </c>
      <c r="K34" s="9">
        <f t="shared" si="3"/>
        <v>0</v>
      </c>
      <c r="L34" s="9">
        <f t="shared" si="4"/>
        <v>0</v>
      </c>
    </row>
    <row r="35" spans="2:12" x14ac:dyDescent="0.2">
      <c r="G35" s="7">
        <f t="shared" si="5"/>
        <v>0</v>
      </c>
      <c r="H35" s="6" t="str">
        <f t="shared" si="1"/>
        <v/>
      </c>
      <c r="I35" s="6">
        <f t="shared" si="2"/>
        <v>0</v>
      </c>
      <c r="J35" s="9">
        <f t="shared" si="6"/>
        <v>0</v>
      </c>
      <c r="K35" s="9">
        <f t="shared" si="3"/>
        <v>0</v>
      </c>
      <c r="L35" s="9">
        <f t="shared" si="4"/>
        <v>0</v>
      </c>
    </row>
    <row r="36" spans="2:12" x14ac:dyDescent="0.2">
      <c r="G36" s="7">
        <f t="shared" si="5"/>
        <v>0</v>
      </c>
      <c r="H36" s="6" t="str">
        <f t="shared" si="1"/>
        <v/>
      </c>
      <c r="I36" s="6">
        <f t="shared" si="2"/>
        <v>0</v>
      </c>
      <c r="J36" s="9">
        <f t="shared" si="6"/>
        <v>0</v>
      </c>
      <c r="K36" s="9">
        <f t="shared" si="3"/>
        <v>0</v>
      </c>
      <c r="L36" s="9">
        <f t="shared" si="4"/>
        <v>0</v>
      </c>
    </row>
    <row r="37" spans="2:12" x14ac:dyDescent="0.2">
      <c r="G37" s="7">
        <f t="shared" si="5"/>
        <v>0</v>
      </c>
      <c r="H37" s="6" t="str">
        <f t="shared" si="1"/>
        <v/>
      </c>
      <c r="I37" s="6">
        <f t="shared" si="2"/>
        <v>0</v>
      </c>
      <c r="J37" s="9">
        <f t="shared" si="6"/>
        <v>0</v>
      </c>
      <c r="K37" s="9">
        <f t="shared" si="3"/>
        <v>0</v>
      </c>
      <c r="L37" s="9">
        <f t="shared" si="4"/>
        <v>0</v>
      </c>
    </row>
    <row r="38" spans="2:12" x14ac:dyDescent="0.2">
      <c r="G38" s="7">
        <f t="shared" si="5"/>
        <v>0</v>
      </c>
      <c r="H38" s="6" t="str">
        <f t="shared" si="1"/>
        <v/>
      </c>
      <c r="I38" s="6">
        <f t="shared" si="2"/>
        <v>0</v>
      </c>
      <c r="J38" s="9">
        <f t="shared" si="6"/>
        <v>0</v>
      </c>
      <c r="K38" s="9">
        <f t="shared" si="3"/>
        <v>0</v>
      </c>
      <c r="L38" s="9">
        <f t="shared" si="4"/>
        <v>0</v>
      </c>
    </row>
    <row r="39" spans="2:12" x14ac:dyDescent="0.2">
      <c r="G39" s="7">
        <f t="shared" si="5"/>
        <v>0</v>
      </c>
      <c r="H39" s="6" t="str">
        <f t="shared" si="1"/>
        <v/>
      </c>
      <c r="I39" s="6">
        <f t="shared" si="2"/>
        <v>0</v>
      </c>
      <c r="J39" s="9">
        <f t="shared" si="6"/>
        <v>0</v>
      </c>
      <c r="K39" s="9">
        <f t="shared" si="3"/>
        <v>0</v>
      </c>
      <c r="L39" s="9">
        <f t="shared" si="4"/>
        <v>0</v>
      </c>
    </row>
    <row r="40" spans="2:12" x14ac:dyDescent="0.2">
      <c r="G40" s="7">
        <f t="shared" si="5"/>
        <v>0</v>
      </c>
      <c r="H40" s="6" t="str">
        <f t="shared" si="1"/>
        <v/>
      </c>
      <c r="I40" s="6">
        <f t="shared" si="2"/>
        <v>0</v>
      </c>
      <c r="J40" s="9">
        <f t="shared" si="6"/>
        <v>0</v>
      </c>
      <c r="K40" s="9">
        <f t="shared" si="3"/>
        <v>0</v>
      </c>
      <c r="L40" s="9">
        <f t="shared" si="4"/>
        <v>0</v>
      </c>
    </row>
    <row r="41" spans="2:12" x14ac:dyDescent="0.2">
      <c r="G41" s="7">
        <f t="shared" si="5"/>
        <v>0</v>
      </c>
      <c r="H41" s="6" t="str">
        <f t="shared" si="1"/>
        <v/>
      </c>
      <c r="I41" s="6">
        <f t="shared" si="2"/>
        <v>0</v>
      </c>
      <c r="J41" s="9">
        <f t="shared" si="6"/>
        <v>0</v>
      </c>
      <c r="K41" s="9">
        <f t="shared" si="3"/>
        <v>0</v>
      </c>
      <c r="L41" s="9">
        <f t="shared" si="4"/>
        <v>0</v>
      </c>
    </row>
    <row r="42" spans="2:12" x14ac:dyDescent="0.2">
      <c r="G42" s="7">
        <f t="shared" si="5"/>
        <v>0</v>
      </c>
      <c r="H42" s="6" t="str">
        <f t="shared" si="1"/>
        <v/>
      </c>
      <c r="I42" s="6">
        <f t="shared" si="2"/>
        <v>0</v>
      </c>
      <c r="J42" s="9">
        <f t="shared" si="6"/>
        <v>0</v>
      </c>
      <c r="K42" s="9">
        <f t="shared" si="3"/>
        <v>0</v>
      </c>
      <c r="L42" s="9">
        <f t="shared" si="4"/>
        <v>0</v>
      </c>
    </row>
    <row r="43" spans="2:12" x14ac:dyDescent="0.2">
      <c r="G43" s="7">
        <f t="shared" si="5"/>
        <v>0</v>
      </c>
      <c r="H43" s="6" t="str">
        <f t="shared" si="1"/>
        <v/>
      </c>
      <c r="I43" s="6">
        <f t="shared" si="2"/>
        <v>0</v>
      </c>
      <c r="J43" s="9">
        <f t="shared" si="6"/>
        <v>0</v>
      </c>
      <c r="K43" s="9">
        <f t="shared" si="3"/>
        <v>0</v>
      </c>
      <c r="L43" s="9">
        <f t="shared" si="4"/>
        <v>0</v>
      </c>
    </row>
    <row r="44" spans="2:12" x14ac:dyDescent="0.2">
      <c r="G44" s="7">
        <f t="shared" si="5"/>
        <v>0</v>
      </c>
      <c r="H44" s="6" t="str">
        <f t="shared" si="1"/>
        <v/>
      </c>
      <c r="I44" s="6">
        <f t="shared" si="2"/>
        <v>0</v>
      </c>
      <c r="J44" s="9">
        <f t="shared" si="6"/>
        <v>0</v>
      </c>
      <c r="K44" s="9">
        <f t="shared" si="3"/>
        <v>0</v>
      </c>
      <c r="L44" s="9">
        <f t="shared" si="4"/>
        <v>0</v>
      </c>
    </row>
    <row r="45" spans="2:12" x14ac:dyDescent="0.2">
      <c r="G45" s="7">
        <f t="shared" si="5"/>
        <v>0</v>
      </c>
      <c r="H45" s="6" t="str">
        <f t="shared" si="1"/>
        <v/>
      </c>
      <c r="I45" s="6">
        <f t="shared" si="2"/>
        <v>0</v>
      </c>
      <c r="J45" s="9">
        <f t="shared" si="6"/>
        <v>0</v>
      </c>
      <c r="K45" s="9">
        <f t="shared" si="3"/>
        <v>0</v>
      </c>
      <c r="L45" s="9">
        <f t="shared" si="4"/>
        <v>0</v>
      </c>
    </row>
    <row r="46" spans="2:12" x14ac:dyDescent="0.2">
      <c r="G46" s="7">
        <f t="shared" si="5"/>
        <v>0</v>
      </c>
      <c r="H46" s="6" t="str">
        <f t="shared" si="1"/>
        <v/>
      </c>
      <c r="I46" s="6">
        <f t="shared" si="2"/>
        <v>0</v>
      </c>
      <c r="J46" s="9">
        <f t="shared" si="6"/>
        <v>0</v>
      </c>
      <c r="K46" s="9">
        <f t="shared" si="3"/>
        <v>0</v>
      </c>
      <c r="L46" s="9">
        <f t="shared" si="4"/>
        <v>0</v>
      </c>
    </row>
    <row r="47" spans="2:12" x14ac:dyDescent="0.2">
      <c r="G47" s="7">
        <f t="shared" si="5"/>
        <v>0</v>
      </c>
      <c r="H47" s="6" t="str">
        <f t="shared" si="1"/>
        <v/>
      </c>
      <c r="I47" s="6">
        <f t="shared" si="2"/>
        <v>0</v>
      </c>
      <c r="J47" s="9">
        <f t="shared" si="6"/>
        <v>0</v>
      </c>
      <c r="K47" s="9">
        <f t="shared" si="3"/>
        <v>0</v>
      </c>
      <c r="L47" s="9">
        <f t="shared" si="4"/>
        <v>0</v>
      </c>
    </row>
    <row r="48" spans="2:12" x14ac:dyDescent="0.2">
      <c r="G48" s="7">
        <f t="shared" si="5"/>
        <v>0</v>
      </c>
      <c r="H48" s="6" t="str">
        <f t="shared" si="1"/>
        <v/>
      </c>
      <c r="I48" s="6">
        <f t="shared" si="2"/>
        <v>0</v>
      </c>
      <c r="J48" s="9">
        <f t="shared" si="6"/>
        <v>0</v>
      </c>
      <c r="K48" s="9">
        <f t="shared" si="3"/>
        <v>0</v>
      </c>
      <c r="L48" s="9">
        <f t="shared" si="4"/>
        <v>0</v>
      </c>
    </row>
    <row r="49" spans="7:12" x14ac:dyDescent="0.2">
      <c r="G49" s="7">
        <f t="shared" si="5"/>
        <v>0</v>
      </c>
      <c r="H49" s="6" t="str">
        <f t="shared" si="1"/>
        <v/>
      </c>
      <c r="I49" s="6">
        <f t="shared" si="2"/>
        <v>0</v>
      </c>
      <c r="J49" s="9">
        <f t="shared" si="6"/>
        <v>0</v>
      </c>
      <c r="K49" s="9">
        <f t="shared" si="3"/>
        <v>0</v>
      </c>
      <c r="L49" s="9">
        <f t="shared" si="4"/>
        <v>0</v>
      </c>
    </row>
    <row r="50" spans="7:12" x14ac:dyDescent="0.2">
      <c r="G50" s="7">
        <f t="shared" si="5"/>
        <v>0</v>
      </c>
      <c r="H50" s="6" t="str">
        <f t="shared" si="1"/>
        <v/>
      </c>
      <c r="I50" s="6">
        <f t="shared" si="2"/>
        <v>0</v>
      </c>
      <c r="J50" s="9">
        <f t="shared" si="6"/>
        <v>0</v>
      </c>
      <c r="K50" s="9">
        <f t="shared" si="3"/>
        <v>0</v>
      </c>
      <c r="L50" s="9">
        <f t="shared" si="4"/>
        <v>0</v>
      </c>
    </row>
    <row r="51" spans="7:12" x14ac:dyDescent="0.2">
      <c r="G51" s="7">
        <f t="shared" si="5"/>
        <v>0</v>
      </c>
      <c r="H51" s="6" t="str">
        <f t="shared" si="1"/>
        <v/>
      </c>
      <c r="I51" s="6">
        <f t="shared" si="2"/>
        <v>0</v>
      </c>
      <c r="J51" s="9">
        <f t="shared" si="6"/>
        <v>0</v>
      </c>
      <c r="K51" s="9">
        <f t="shared" si="3"/>
        <v>0</v>
      </c>
      <c r="L51" s="9">
        <f t="shared" si="4"/>
        <v>0</v>
      </c>
    </row>
    <row r="52" spans="7:12" x14ac:dyDescent="0.2">
      <c r="G52" s="7">
        <f t="shared" si="5"/>
        <v>0</v>
      </c>
      <c r="H52" s="6" t="str">
        <f t="shared" si="1"/>
        <v/>
      </c>
      <c r="I52" s="6">
        <f t="shared" si="2"/>
        <v>0</v>
      </c>
      <c r="J52" s="9">
        <f t="shared" si="6"/>
        <v>0</v>
      </c>
      <c r="K52" s="9">
        <f t="shared" si="3"/>
        <v>0</v>
      </c>
      <c r="L52" s="9">
        <f t="shared" si="4"/>
        <v>0</v>
      </c>
    </row>
    <row r="53" spans="7:12" x14ac:dyDescent="0.2">
      <c r="G53" s="7">
        <f t="shared" si="5"/>
        <v>0</v>
      </c>
      <c r="H53" s="6" t="str">
        <f t="shared" si="1"/>
        <v/>
      </c>
      <c r="I53" s="6">
        <f t="shared" si="2"/>
        <v>0</v>
      </c>
      <c r="J53" s="9">
        <f t="shared" si="6"/>
        <v>0</v>
      </c>
      <c r="K53" s="9">
        <f t="shared" si="3"/>
        <v>0</v>
      </c>
      <c r="L53" s="9">
        <f t="shared" si="4"/>
        <v>0</v>
      </c>
    </row>
    <row r="54" spans="7:12" x14ac:dyDescent="0.2">
      <c r="G54" s="7">
        <f t="shared" si="5"/>
        <v>0</v>
      </c>
      <c r="H54" s="6" t="str">
        <f t="shared" si="1"/>
        <v/>
      </c>
      <c r="I54" s="6">
        <f t="shared" si="2"/>
        <v>0</v>
      </c>
      <c r="J54" s="9">
        <f t="shared" si="6"/>
        <v>0</v>
      </c>
      <c r="K54" s="9">
        <f t="shared" si="3"/>
        <v>0</v>
      </c>
      <c r="L54" s="9">
        <f t="shared" si="4"/>
        <v>0</v>
      </c>
    </row>
    <row r="55" spans="7:12" x14ac:dyDescent="0.2">
      <c r="G55" s="7">
        <f t="shared" si="5"/>
        <v>0</v>
      </c>
      <c r="H55" s="6" t="str">
        <f t="shared" si="1"/>
        <v/>
      </c>
      <c r="I55" s="6">
        <f t="shared" si="2"/>
        <v>0</v>
      </c>
      <c r="J55" s="9">
        <f t="shared" si="6"/>
        <v>0</v>
      </c>
      <c r="K55" s="9">
        <f t="shared" si="3"/>
        <v>0</v>
      </c>
      <c r="L55" s="9">
        <f t="shared" si="4"/>
        <v>0</v>
      </c>
    </row>
    <row r="56" spans="7:12" x14ac:dyDescent="0.2">
      <c r="G56" s="7">
        <f t="shared" si="5"/>
        <v>0</v>
      </c>
      <c r="H56" s="6" t="str">
        <f t="shared" si="1"/>
        <v/>
      </c>
      <c r="I56" s="6">
        <f t="shared" si="2"/>
        <v>0</v>
      </c>
      <c r="J56" s="9">
        <f t="shared" si="6"/>
        <v>0</v>
      </c>
      <c r="K56" s="9">
        <f t="shared" si="3"/>
        <v>0</v>
      </c>
      <c r="L56" s="9">
        <f t="shared" si="4"/>
        <v>0</v>
      </c>
    </row>
    <row r="57" spans="7:12" x14ac:dyDescent="0.2">
      <c r="G57" s="7">
        <f t="shared" si="5"/>
        <v>0</v>
      </c>
      <c r="H57" s="6" t="str">
        <f t="shared" si="1"/>
        <v/>
      </c>
      <c r="I57" s="6">
        <f t="shared" si="2"/>
        <v>0</v>
      </c>
      <c r="J57" s="9">
        <f t="shared" si="6"/>
        <v>0</v>
      </c>
      <c r="K57" s="9">
        <f t="shared" si="3"/>
        <v>0</v>
      </c>
      <c r="L57" s="9">
        <f t="shared" si="4"/>
        <v>0</v>
      </c>
    </row>
    <row r="58" spans="7:12" x14ac:dyDescent="0.2">
      <c r="G58" s="7">
        <f t="shared" si="5"/>
        <v>0</v>
      </c>
      <c r="H58" s="6" t="str">
        <f t="shared" si="1"/>
        <v/>
      </c>
      <c r="I58" s="6">
        <f t="shared" si="2"/>
        <v>0</v>
      </c>
      <c r="J58" s="9">
        <f t="shared" si="6"/>
        <v>0</v>
      </c>
      <c r="K58" s="9">
        <f t="shared" si="3"/>
        <v>0</v>
      </c>
      <c r="L58" s="9">
        <f t="shared" si="4"/>
        <v>0</v>
      </c>
    </row>
    <row r="59" spans="7:12" x14ac:dyDescent="0.2">
      <c r="G59" s="7">
        <f t="shared" si="5"/>
        <v>0</v>
      </c>
      <c r="H59" s="6" t="str">
        <f t="shared" si="1"/>
        <v/>
      </c>
      <c r="I59" s="6">
        <f t="shared" si="2"/>
        <v>0</v>
      </c>
      <c r="J59" s="9">
        <f t="shared" si="6"/>
        <v>0</v>
      </c>
      <c r="K59" s="9">
        <f t="shared" si="3"/>
        <v>0</v>
      </c>
      <c r="L59" s="9">
        <f t="shared" si="4"/>
        <v>0</v>
      </c>
    </row>
    <row r="60" spans="7:12" x14ac:dyDescent="0.2">
      <c r="G60" s="7">
        <f t="shared" si="5"/>
        <v>0</v>
      </c>
      <c r="H60" s="6" t="str">
        <f t="shared" si="1"/>
        <v/>
      </c>
      <c r="I60" s="6">
        <f t="shared" si="2"/>
        <v>0</v>
      </c>
      <c r="J60" s="9">
        <f t="shared" si="6"/>
        <v>0</v>
      </c>
      <c r="K60" s="9">
        <f t="shared" si="3"/>
        <v>0</v>
      </c>
      <c r="L60" s="9">
        <f t="shared" si="4"/>
        <v>0</v>
      </c>
    </row>
    <row r="61" spans="7:12" x14ac:dyDescent="0.2">
      <c r="G61" s="7">
        <f t="shared" si="5"/>
        <v>0</v>
      </c>
      <c r="H61" s="6" t="str">
        <f t="shared" si="1"/>
        <v/>
      </c>
      <c r="I61" s="6">
        <f t="shared" si="2"/>
        <v>0</v>
      </c>
      <c r="J61" s="9">
        <f t="shared" si="6"/>
        <v>0</v>
      </c>
      <c r="K61" s="9">
        <f t="shared" si="3"/>
        <v>0</v>
      </c>
      <c r="L61" s="9">
        <f t="shared" si="4"/>
        <v>0</v>
      </c>
    </row>
    <row r="62" spans="7:12" x14ac:dyDescent="0.2">
      <c r="G62" s="7">
        <f t="shared" si="5"/>
        <v>0</v>
      </c>
      <c r="H62" s="6" t="str">
        <f t="shared" si="1"/>
        <v/>
      </c>
      <c r="I62" s="6">
        <f t="shared" si="2"/>
        <v>0</v>
      </c>
      <c r="J62" s="9">
        <f t="shared" si="6"/>
        <v>0</v>
      </c>
      <c r="K62" s="9">
        <f t="shared" si="3"/>
        <v>0</v>
      </c>
      <c r="L62" s="9">
        <f t="shared" si="4"/>
        <v>0</v>
      </c>
    </row>
    <row r="63" spans="7:12" x14ac:dyDescent="0.2">
      <c r="G63" s="7">
        <f t="shared" si="5"/>
        <v>0</v>
      </c>
      <c r="H63" s="6" t="str">
        <f t="shared" si="1"/>
        <v/>
      </c>
      <c r="I63" s="6">
        <f t="shared" si="2"/>
        <v>0</v>
      </c>
      <c r="J63" s="9">
        <f t="shared" si="6"/>
        <v>0</v>
      </c>
      <c r="K63" s="9">
        <f t="shared" si="3"/>
        <v>0</v>
      </c>
      <c r="L63" s="9">
        <f t="shared" si="4"/>
        <v>0</v>
      </c>
    </row>
    <row r="64" spans="7:12" x14ac:dyDescent="0.2">
      <c r="G64" s="7">
        <f t="shared" si="5"/>
        <v>0</v>
      </c>
      <c r="H64" s="6" t="str">
        <f t="shared" si="1"/>
        <v/>
      </c>
      <c r="I64" s="6">
        <f t="shared" si="2"/>
        <v>0</v>
      </c>
      <c r="J64" s="9">
        <f t="shared" si="6"/>
        <v>0</v>
      </c>
      <c r="K64" s="9">
        <f t="shared" si="3"/>
        <v>0</v>
      </c>
      <c r="L64" s="9">
        <f t="shared" si="4"/>
        <v>0</v>
      </c>
    </row>
    <row r="65" spans="7:12" x14ac:dyDescent="0.2">
      <c r="G65" s="7">
        <f t="shared" si="5"/>
        <v>0</v>
      </c>
      <c r="H65" s="6" t="str">
        <f t="shared" si="1"/>
        <v/>
      </c>
      <c r="I65" s="6">
        <f t="shared" si="2"/>
        <v>0</v>
      </c>
      <c r="J65" s="9">
        <f t="shared" si="6"/>
        <v>0</v>
      </c>
      <c r="K65" s="9">
        <f t="shared" si="3"/>
        <v>0</v>
      </c>
      <c r="L65" s="9">
        <f t="shared" si="4"/>
        <v>0</v>
      </c>
    </row>
    <row r="66" spans="7:12" x14ac:dyDescent="0.2">
      <c r="G66" s="7">
        <f t="shared" si="5"/>
        <v>0</v>
      </c>
      <c r="H66" s="6" t="str">
        <f t="shared" si="1"/>
        <v/>
      </c>
      <c r="I66" s="6">
        <f t="shared" si="2"/>
        <v>0</v>
      </c>
      <c r="J66" s="9">
        <f t="shared" si="6"/>
        <v>0</v>
      </c>
      <c r="K66" s="9">
        <f t="shared" si="3"/>
        <v>0</v>
      </c>
      <c r="L66" s="9">
        <f t="shared" si="4"/>
        <v>0</v>
      </c>
    </row>
    <row r="67" spans="7:12" x14ac:dyDescent="0.2">
      <c r="G67" s="7">
        <f t="shared" si="5"/>
        <v>0</v>
      </c>
      <c r="H67" s="6" t="str">
        <f t="shared" si="1"/>
        <v/>
      </c>
      <c r="I67" s="6">
        <f t="shared" si="2"/>
        <v>0</v>
      </c>
      <c r="J67" s="9">
        <f t="shared" si="6"/>
        <v>0</v>
      </c>
      <c r="K67" s="9">
        <f t="shared" si="3"/>
        <v>0</v>
      </c>
      <c r="L67" s="9">
        <f t="shared" si="4"/>
        <v>0</v>
      </c>
    </row>
    <row r="68" spans="7:12" x14ac:dyDescent="0.2">
      <c r="G68" s="7">
        <f t="shared" si="5"/>
        <v>0</v>
      </c>
      <c r="H68" s="6" t="str">
        <f t="shared" si="1"/>
        <v/>
      </c>
      <c r="I68" s="6">
        <f t="shared" si="2"/>
        <v>0</v>
      </c>
      <c r="J68" s="9">
        <f t="shared" si="6"/>
        <v>0</v>
      </c>
      <c r="K68" s="9">
        <f t="shared" si="3"/>
        <v>0</v>
      </c>
      <c r="L68" s="9">
        <f t="shared" si="4"/>
        <v>0</v>
      </c>
    </row>
    <row r="69" spans="7:12" x14ac:dyDescent="0.2">
      <c r="G69" s="7">
        <f t="shared" si="5"/>
        <v>0</v>
      </c>
      <c r="H69" s="6" t="str">
        <f t="shared" si="1"/>
        <v/>
      </c>
      <c r="I69" s="6">
        <f t="shared" si="2"/>
        <v>0</v>
      </c>
      <c r="J69" s="9">
        <f t="shared" si="6"/>
        <v>0</v>
      </c>
      <c r="K69" s="9">
        <f t="shared" si="3"/>
        <v>0</v>
      </c>
      <c r="L69" s="9">
        <f t="shared" si="4"/>
        <v>0</v>
      </c>
    </row>
    <row r="70" spans="7:12" x14ac:dyDescent="0.2">
      <c r="G70" s="7">
        <f t="shared" si="5"/>
        <v>0</v>
      </c>
      <c r="H70" s="6" t="str">
        <f t="shared" si="1"/>
        <v/>
      </c>
      <c r="I70" s="6">
        <f t="shared" si="2"/>
        <v>0</v>
      </c>
      <c r="J70" s="9">
        <f t="shared" si="6"/>
        <v>0</v>
      </c>
      <c r="K70" s="9">
        <f t="shared" si="3"/>
        <v>0</v>
      </c>
      <c r="L70" s="9">
        <f t="shared" si="4"/>
        <v>0</v>
      </c>
    </row>
    <row r="71" spans="7:12" x14ac:dyDescent="0.2">
      <c r="G71" s="7">
        <f t="shared" si="5"/>
        <v>0</v>
      </c>
      <c r="H71" s="6" t="str">
        <f t="shared" ref="H71:H99" si="7">IF(G71&gt;0,"H",IF(G71&lt;-$C$4,"E",IF(G71&lt;0,"D","")))</f>
        <v/>
      </c>
      <c r="I71" s="6">
        <f t="shared" ref="I71:I99" si="8">IF(E72=0,0,E72-E71)</f>
        <v>0</v>
      </c>
      <c r="J71" s="9">
        <f t="shared" si="6"/>
        <v>0</v>
      </c>
      <c r="K71" s="9">
        <f t="shared" ref="K71:K99" si="9">IF(AND(G71&lt;0,G71&gt;=-$C$4),-G71*I71,IF(G71&lt;-$C$4,$C$4*I71,0))</f>
        <v>0</v>
      </c>
      <c r="L71" s="9">
        <f t="shared" ref="L71:L99" si="10">IF(G71&lt;-$C$4,-(G71+$C$4)*I71,0)</f>
        <v>0</v>
      </c>
    </row>
    <row r="72" spans="7:12" x14ac:dyDescent="0.2">
      <c r="G72" s="7">
        <f t="shared" ref="G72:G99" si="11">IF(E72=0,0,G71+F72)</f>
        <v>0</v>
      </c>
      <c r="H72" s="6" t="str">
        <f t="shared" si="7"/>
        <v/>
      </c>
      <c r="I72" s="6">
        <f t="shared" si="8"/>
        <v>0</v>
      </c>
      <c r="J72" s="9">
        <f t="shared" ref="J72:J99" si="12">IF(G72&gt;0,G72*I72,0)</f>
        <v>0</v>
      </c>
      <c r="K72" s="9">
        <f t="shared" si="9"/>
        <v>0</v>
      </c>
      <c r="L72" s="9">
        <f t="shared" si="10"/>
        <v>0</v>
      </c>
    </row>
    <row r="73" spans="7:12" x14ac:dyDescent="0.2">
      <c r="G73" s="7">
        <f t="shared" si="11"/>
        <v>0</v>
      </c>
      <c r="H73" s="6" t="str">
        <f t="shared" si="7"/>
        <v/>
      </c>
      <c r="I73" s="6">
        <f t="shared" si="8"/>
        <v>0</v>
      </c>
      <c r="J73" s="9">
        <f t="shared" si="12"/>
        <v>0</v>
      </c>
      <c r="K73" s="9">
        <f t="shared" si="9"/>
        <v>0</v>
      </c>
      <c r="L73" s="9">
        <f t="shared" si="10"/>
        <v>0</v>
      </c>
    </row>
    <row r="74" spans="7:12" x14ac:dyDescent="0.2">
      <c r="G74" s="7">
        <f t="shared" si="11"/>
        <v>0</v>
      </c>
      <c r="H74" s="6" t="str">
        <f t="shared" si="7"/>
        <v/>
      </c>
      <c r="I74" s="6">
        <f t="shared" si="8"/>
        <v>0</v>
      </c>
      <c r="J74" s="9">
        <f t="shared" si="12"/>
        <v>0</v>
      </c>
      <c r="K74" s="9">
        <f t="shared" si="9"/>
        <v>0</v>
      </c>
      <c r="L74" s="9">
        <f t="shared" si="10"/>
        <v>0</v>
      </c>
    </row>
    <row r="75" spans="7:12" x14ac:dyDescent="0.2">
      <c r="G75" s="7">
        <f t="shared" si="11"/>
        <v>0</v>
      </c>
      <c r="H75" s="6" t="str">
        <f t="shared" si="7"/>
        <v/>
      </c>
      <c r="I75" s="6">
        <f t="shared" si="8"/>
        <v>0</v>
      </c>
      <c r="J75" s="9">
        <f t="shared" si="12"/>
        <v>0</v>
      </c>
      <c r="K75" s="9">
        <f t="shared" si="9"/>
        <v>0</v>
      </c>
      <c r="L75" s="9">
        <f t="shared" si="10"/>
        <v>0</v>
      </c>
    </row>
    <row r="76" spans="7:12" x14ac:dyDescent="0.2">
      <c r="G76" s="7">
        <f t="shared" si="11"/>
        <v>0</v>
      </c>
      <c r="H76" s="6" t="str">
        <f t="shared" si="7"/>
        <v/>
      </c>
      <c r="I76" s="6">
        <f t="shared" si="8"/>
        <v>0</v>
      </c>
      <c r="J76" s="9">
        <f t="shared" si="12"/>
        <v>0</v>
      </c>
      <c r="K76" s="9">
        <f t="shared" si="9"/>
        <v>0</v>
      </c>
      <c r="L76" s="9">
        <f t="shared" si="10"/>
        <v>0</v>
      </c>
    </row>
    <row r="77" spans="7:12" x14ac:dyDescent="0.2">
      <c r="G77" s="7">
        <f t="shared" si="11"/>
        <v>0</v>
      </c>
      <c r="H77" s="6" t="str">
        <f t="shared" si="7"/>
        <v/>
      </c>
      <c r="I77" s="6">
        <f t="shared" si="8"/>
        <v>0</v>
      </c>
      <c r="J77" s="9">
        <f t="shared" si="12"/>
        <v>0</v>
      </c>
      <c r="K77" s="9">
        <f t="shared" si="9"/>
        <v>0</v>
      </c>
      <c r="L77" s="9">
        <f t="shared" si="10"/>
        <v>0</v>
      </c>
    </row>
    <row r="78" spans="7:12" x14ac:dyDescent="0.2">
      <c r="G78" s="7">
        <f t="shared" si="11"/>
        <v>0</v>
      </c>
      <c r="H78" s="6" t="str">
        <f t="shared" si="7"/>
        <v/>
      </c>
      <c r="I78" s="6">
        <f t="shared" si="8"/>
        <v>0</v>
      </c>
      <c r="J78" s="9">
        <f t="shared" si="12"/>
        <v>0</v>
      </c>
      <c r="K78" s="9">
        <f t="shared" si="9"/>
        <v>0</v>
      </c>
      <c r="L78" s="9">
        <f t="shared" si="10"/>
        <v>0</v>
      </c>
    </row>
    <row r="79" spans="7:12" x14ac:dyDescent="0.2">
      <c r="G79" s="7">
        <f t="shared" si="11"/>
        <v>0</v>
      </c>
      <c r="H79" s="6" t="str">
        <f t="shared" si="7"/>
        <v/>
      </c>
      <c r="I79" s="6">
        <f t="shared" si="8"/>
        <v>0</v>
      </c>
      <c r="J79" s="9">
        <f t="shared" si="12"/>
        <v>0</v>
      </c>
      <c r="K79" s="9">
        <f t="shared" si="9"/>
        <v>0</v>
      </c>
      <c r="L79" s="9">
        <f t="shared" si="10"/>
        <v>0</v>
      </c>
    </row>
    <row r="80" spans="7:12" x14ac:dyDescent="0.2">
      <c r="G80" s="7">
        <f t="shared" si="11"/>
        <v>0</v>
      </c>
      <c r="H80" s="6" t="str">
        <f t="shared" si="7"/>
        <v/>
      </c>
      <c r="I80" s="6">
        <f t="shared" si="8"/>
        <v>0</v>
      </c>
      <c r="J80" s="9">
        <f t="shared" si="12"/>
        <v>0</v>
      </c>
      <c r="K80" s="9">
        <f t="shared" si="9"/>
        <v>0</v>
      </c>
      <c r="L80" s="9">
        <f t="shared" si="10"/>
        <v>0</v>
      </c>
    </row>
    <row r="81" spans="7:12" x14ac:dyDescent="0.2">
      <c r="G81" s="7">
        <f t="shared" si="11"/>
        <v>0</v>
      </c>
      <c r="H81" s="6" t="str">
        <f t="shared" si="7"/>
        <v/>
      </c>
      <c r="I81" s="6">
        <f t="shared" si="8"/>
        <v>0</v>
      </c>
      <c r="J81" s="9">
        <f t="shared" si="12"/>
        <v>0</v>
      </c>
      <c r="K81" s="9">
        <f t="shared" si="9"/>
        <v>0</v>
      </c>
      <c r="L81" s="9">
        <f t="shared" si="10"/>
        <v>0</v>
      </c>
    </row>
    <row r="82" spans="7:12" x14ac:dyDescent="0.2">
      <c r="G82" s="7">
        <f t="shared" si="11"/>
        <v>0</v>
      </c>
      <c r="H82" s="6" t="str">
        <f t="shared" si="7"/>
        <v/>
      </c>
      <c r="I82" s="6">
        <f t="shared" si="8"/>
        <v>0</v>
      </c>
      <c r="J82" s="9">
        <f t="shared" si="12"/>
        <v>0</v>
      </c>
      <c r="K82" s="9">
        <f t="shared" si="9"/>
        <v>0</v>
      </c>
      <c r="L82" s="9">
        <f t="shared" si="10"/>
        <v>0</v>
      </c>
    </row>
    <row r="83" spans="7:12" x14ac:dyDescent="0.2">
      <c r="G83" s="7">
        <f t="shared" si="11"/>
        <v>0</v>
      </c>
      <c r="H83" s="6" t="str">
        <f t="shared" si="7"/>
        <v/>
      </c>
      <c r="I83" s="6">
        <f t="shared" si="8"/>
        <v>0</v>
      </c>
      <c r="J83" s="9">
        <f t="shared" si="12"/>
        <v>0</v>
      </c>
      <c r="K83" s="9">
        <f t="shared" si="9"/>
        <v>0</v>
      </c>
      <c r="L83" s="9">
        <f t="shared" si="10"/>
        <v>0</v>
      </c>
    </row>
    <row r="84" spans="7:12" x14ac:dyDescent="0.2">
      <c r="G84" s="7">
        <f t="shared" si="11"/>
        <v>0</v>
      </c>
      <c r="H84" s="6" t="str">
        <f t="shared" si="7"/>
        <v/>
      </c>
      <c r="I84" s="6">
        <f t="shared" si="8"/>
        <v>0</v>
      </c>
      <c r="J84" s="9">
        <f t="shared" si="12"/>
        <v>0</v>
      </c>
      <c r="K84" s="9">
        <f t="shared" si="9"/>
        <v>0</v>
      </c>
      <c r="L84" s="9">
        <f t="shared" si="10"/>
        <v>0</v>
      </c>
    </row>
    <row r="85" spans="7:12" x14ac:dyDescent="0.2">
      <c r="G85" s="7">
        <f t="shared" si="11"/>
        <v>0</v>
      </c>
      <c r="H85" s="6" t="str">
        <f t="shared" si="7"/>
        <v/>
      </c>
      <c r="I85" s="6">
        <f t="shared" si="8"/>
        <v>0</v>
      </c>
      <c r="J85" s="9">
        <f t="shared" si="12"/>
        <v>0</v>
      </c>
      <c r="K85" s="9">
        <f t="shared" si="9"/>
        <v>0</v>
      </c>
      <c r="L85" s="9">
        <f t="shared" si="10"/>
        <v>0</v>
      </c>
    </row>
    <row r="86" spans="7:12" x14ac:dyDescent="0.2">
      <c r="G86" s="7">
        <f t="shared" si="11"/>
        <v>0</v>
      </c>
      <c r="H86" s="6" t="str">
        <f t="shared" si="7"/>
        <v/>
      </c>
      <c r="I86" s="6">
        <f t="shared" si="8"/>
        <v>0</v>
      </c>
      <c r="J86" s="9">
        <f t="shared" si="12"/>
        <v>0</v>
      </c>
      <c r="K86" s="9">
        <f t="shared" si="9"/>
        <v>0</v>
      </c>
      <c r="L86" s="9">
        <f t="shared" si="10"/>
        <v>0</v>
      </c>
    </row>
    <row r="87" spans="7:12" x14ac:dyDescent="0.2">
      <c r="G87" s="7">
        <f t="shared" si="11"/>
        <v>0</v>
      </c>
      <c r="H87" s="6" t="str">
        <f t="shared" si="7"/>
        <v/>
      </c>
      <c r="I87" s="6">
        <f t="shared" si="8"/>
        <v>0</v>
      </c>
      <c r="J87" s="9">
        <f t="shared" si="12"/>
        <v>0</v>
      </c>
      <c r="K87" s="9">
        <f t="shared" si="9"/>
        <v>0</v>
      </c>
      <c r="L87" s="9">
        <f t="shared" si="10"/>
        <v>0</v>
      </c>
    </row>
    <row r="88" spans="7:12" x14ac:dyDescent="0.2">
      <c r="G88" s="7">
        <f t="shared" si="11"/>
        <v>0</v>
      </c>
      <c r="H88" s="6" t="str">
        <f t="shared" si="7"/>
        <v/>
      </c>
      <c r="I88" s="6">
        <f t="shared" si="8"/>
        <v>0</v>
      </c>
      <c r="J88" s="9">
        <f t="shared" si="12"/>
        <v>0</v>
      </c>
      <c r="K88" s="9">
        <f t="shared" si="9"/>
        <v>0</v>
      </c>
      <c r="L88" s="9">
        <f t="shared" si="10"/>
        <v>0</v>
      </c>
    </row>
    <row r="89" spans="7:12" x14ac:dyDescent="0.2">
      <c r="G89" s="7">
        <f t="shared" si="11"/>
        <v>0</v>
      </c>
      <c r="H89" s="6" t="str">
        <f t="shared" si="7"/>
        <v/>
      </c>
      <c r="I89" s="6">
        <f t="shared" si="8"/>
        <v>0</v>
      </c>
      <c r="J89" s="9">
        <f t="shared" si="12"/>
        <v>0</v>
      </c>
      <c r="K89" s="9">
        <f t="shared" si="9"/>
        <v>0</v>
      </c>
      <c r="L89" s="9">
        <f t="shared" si="10"/>
        <v>0</v>
      </c>
    </row>
    <row r="90" spans="7:12" x14ac:dyDescent="0.2">
      <c r="G90" s="7">
        <f t="shared" si="11"/>
        <v>0</v>
      </c>
      <c r="H90" s="6" t="str">
        <f t="shared" si="7"/>
        <v/>
      </c>
      <c r="I90" s="6">
        <f t="shared" si="8"/>
        <v>0</v>
      </c>
      <c r="J90" s="9">
        <f t="shared" si="12"/>
        <v>0</v>
      </c>
      <c r="K90" s="9">
        <f t="shared" si="9"/>
        <v>0</v>
      </c>
      <c r="L90" s="9">
        <f t="shared" si="10"/>
        <v>0</v>
      </c>
    </row>
    <row r="91" spans="7:12" x14ac:dyDescent="0.2">
      <c r="G91" s="7">
        <f t="shared" si="11"/>
        <v>0</v>
      </c>
      <c r="H91" s="6" t="str">
        <f t="shared" si="7"/>
        <v/>
      </c>
      <c r="I91" s="6">
        <f t="shared" si="8"/>
        <v>0</v>
      </c>
      <c r="J91" s="9">
        <f t="shared" si="12"/>
        <v>0</v>
      </c>
      <c r="K91" s="9">
        <f t="shared" si="9"/>
        <v>0</v>
      </c>
      <c r="L91" s="9">
        <f t="shared" si="10"/>
        <v>0</v>
      </c>
    </row>
    <row r="92" spans="7:12" x14ac:dyDescent="0.2">
      <c r="G92" s="7">
        <f t="shared" si="11"/>
        <v>0</v>
      </c>
      <c r="H92" s="6" t="str">
        <f t="shared" si="7"/>
        <v/>
      </c>
      <c r="I92" s="6">
        <f t="shared" si="8"/>
        <v>0</v>
      </c>
      <c r="J92" s="9">
        <f t="shared" si="12"/>
        <v>0</v>
      </c>
      <c r="K92" s="9">
        <f t="shared" si="9"/>
        <v>0</v>
      </c>
      <c r="L92" s="9">
        <f t="shared" si="10"/>
        <v>0</v>
      </c>
    </row>
    <row r="93" spans="7:12" x14ac:dyDescent="0.2">
      <c r="G93" s="7">
        <f t="shared" si="11"/>
        <v>0</v>
      </c>
      <c r="H93" s="6" t="str">
        <f t="shared" si="7"/>
        <v/>
      </c>
      <c r="I93" s="6">
        <f t="shared" si="8"/>
        <v>0</v>
      </c>
      <c r="J93" s="9">
        <f t="shared" si="12"/>
        <v>0</v>
      </c>
      <c r="K93" s="9">
        <f t="shared" si="9"/>
        <v>0</v>
      </c>
      <c r="L93" s="9">
        <f t="shared" si="10"/>
        <v>0</v>
      </c>
    </row>
    <row r="94" spans="7:12" x14ac:dyDescent="0.2">
      <c r="G94" s="7">
        <f t="shared" si="11"/>
        <v>0</v>
      </c>
      <c r="H94" s="6" t="str">
        <f t="shared" si="7"/>
        <v/>
      </c>
      <c r="I94" s="6">
        <f t="shared" si="8"/>
        <v>0</v>
      </c>
      <c r="J94" s="9">
        <f t="shared" si="12"/>
        <v>0</v>
      </c>
      <c r="K94" s="9">
        <f t="shared" si="9"/>
        <v>0</v>
      </c>
      <c r="L94" s="9">
        <f t="shared" si="10"/>
        <v>0</v>
      </c>
    </row>
    <row r="95" spans="7:12" x14ac:dyDescent="0.2">
      <c r="G95" s="7">
        <f t="shared" si="11"/>
        <v>0</v>
      </c>
      <c r="H95" s="6" t="str">
        <f t="shared" si="7"/>
        <v/>
      </c>
      <c r="I95" s="6">
        <f t="shared" si="8"/>
        <v>0</v>
      </c>
      <c r="J95" s="9">
        <f t="shared" si="12"/>
        <v>0</v>
      </c>
      <c r="K95" s="9">
        <f t="shared" si="9"/>
        <v>0</v>
      </c>
      <c r="L95" s="9">
        <f t="shared" si="10"/>
        <v>0</v>
      </c>
    </row>
    <row r="96" spans="7:12" x14ac:dyDescent="0.2">
      <c r="G96" s="7">
        <f t="shared" si="11"/>
        <v>0</v>
      </c>
      <c r="H96" s="6" t="str">
        <f t="shared" si="7"/>
        <v/>
      </c>
      <c r="I96" s="6">
        <f t="shared" si="8"/>
        <v>0</v>
      </c>
      <c r="J96" s="9">
        <f t="shared" si="12"/>
        <v>0</v>
      </c>
      <c r="K96" s="9">
        <f t="shared" si="9"/>
        <v>0</v>
      </c>
      <c r="L96" s="9">
        <f t="shared" si="10"/>
        <v>0</v>
      </c>
    </row>
    <row r="97" spans="7:12" x14ac:dyDescent="0.2">
      <c r="G97" s="7">
        <f t="shared" si="11"/>
        <v>0</v>
      </c>
      <c r="H97" s="6" t="str">
        <f t="shared" si="7"/>
        <v/>
      </c>
      <c r="I97" s="6">
        <f t="shared" si="8"/>
        <v>0</v>
      </c>
      <c r="J97" s="9">
        <f t="shared" si="12"/>
        <v>0</v>
      </c>
      <c r="K97" s="9">
        <f t="shared" si="9"/>
        <v>0</v>
      </c>
      <c r="L97" s="9">
        <f t="shared" si="10"/>
        <v>0</v>
      </c>
    </row>
    <row r="98" spans="7:12" x14ac:dyDescent="0.2">
      <c r="G98" s="7">
        <f t="shared" si="11"/>
        <v>0</v>
      </c>
      <c r="H98" s="6" t="str">
        <f t="shared" si="7"/>
        <v/>
      </c>
      <c r="I98" s="6">
        <f t="shared" si="8"/>
        <v>0</v>
      </c>
      <c r="J98" s="9">
        <f t="shared" si="12"/>
        <v>0</v>
      </c>
      <c r="K98" s="9">
        <f t="shared" si="9"/>
        <v>0</v>
      </c>
      <c r="L98" s="9">
        <f t="shared" si="10"/>
        <v>0</v>
      </c>
    </row>
    <row r="99" spans="7:12" x14ac:dyDescent="0.2">
      <c r="G99" s="7">
        <f t="shared" si="11"/>
        <v>0</v>
      </c>
      <c r="H99" s="6" t="str">
        <f t="shared" si="7"/>
        <v/>
      </c>
      <c r="I99" s="6">
        <f t="shared" si="8"/>
        <v>0</v>
      </c>
      <c r="J99" s="9">
        <f t="shared" si="12"/>
        <v>0</v>
      </c>
      <c r="K99" s="9">
        <f t="shared" si="9"/>
        <v>0</v>
      </c>
      <c r="L99" s="9">
        <f t="shared" si="10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Cuenta Corriente</vt:lpstr>
      <vt:lpstr>POLIZA DE CRÉDITO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2020-07-11T10:08:32Z</dcterms:modified>
</cp:coreProperties>
</file>