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filterPrivacy="1" defaultThemeVersion="124226"/>
  <xr:revisionPtr revIDLastSave="0" documentId="8_{CD7A5556-61BB-864E-99CE-B8580A197AF1}" xr6:coauthVersionLast="34" xr6:coauthVersionMax="34" xr10:uidLastSave="{00000000-0000-0000-0000-000000000000}"/>
  <bookViews>
    <workbookView xWindow="0" yWindow="460" windowWidth="19440" windowHeight="15000" tabRatio="753" xr2:uid="{00000000-000D-0000-FFFF-FFFF00000000}"/>
  </bookViews>
  <sheets>
    <sheet name="COMBINADO" sheetId="9" r:id="rId1"/>
    <sheet name="FONDO AMORT." sheetId="7" r:id="rId2"/>
    <sheet name="CUOTAS AMORT. CTES" sheetId="5" r:id="rId3"/>
    <sheet name="AMERICANO" sheetId="6" r:id="rId4"/>
    <sheet name="Hoja2" sheetId="11" r:id="rId5"/>
    <sheet name="Desplegables" sheetId="2" r:id="rId6"/>
  </sheets>
  <calcPr calcId="162913"/>
</workbook>
</file>

<file path=xl/calcChain.xml><?xml version="1.0" encoding="utf-8"?>
<calcChain xmlns="http://schemas.openxmlformats.org/spreadsheetml/2006/main">
  <c r="P5" i="2" l="1"/>
  <c r="G20" i="9"/>
  <c r="D15" i="9"/>
  <c r="D14" i="9"/>
  <c r="F5" i="9" l="1"/>
  <c r="O3" i="2"/>
  <c r="F6" i="9" l="1"/>
  <c r="C4" i="11"/>
  <c r="Q14" i="11"/>
  <c r="P14" i="11"/>
  <c r="O14" i="11"/>
  <c r="C5" i="11"/>
  <c r="N15" i="11" l="1"/>
  <c r="N16" i="11" s="1"/>
  <c r="N17" i="11" s="1"/>
  <c r="N18" i="11" s="1"/>
  <c r="N19" i="11" s="1"/>
  <c r="N20" i="11" s="1"/>
  <c r="N21" i="11" s="1"/>
  <c r="N22" i="11" s="1"/>
  <c r="N23" i="11" s="1"/>
  <c r="N24" i="11" s="1"/>
  <c r="N25" i="11" s="1"/>
  <c r="N26" i="11" s="1"/>
  <c r="N27" i="11" s="1"/>
  <c r="N28" i="11" s="1"/>
  <c r="N29" i="11" s="1"/>
  <c r="N30" i="11" s="1"/>
  <c r="N31" i="11" s="1"/>
  <c r="N32" i="11" s="1"/>
  <c r="N33" i="11" s="1"/>
  <c r="N34" i="11" s="1"/>
  <c r="N35" i="11" s="1"/>
  <c r="N36" i="11" s="1"/>
  <c r="N37" i="11" s="1"/>
  <c r="N38" i="11" s="1"/>
  <c r="N39" i="11" s="1"/>
  <c r="N40" i="11" s="1"/>
  <c r="N41" i="11" s="1"/>
  <c r="N42" i="11" s="1"/>
  <c r="N43" i="11" s="1"/>
  <c r="N44" i="11" s="1"/>
  <c r="N45" i="11" s="1"/>
  <c r="N46" i="11" s="1"/>
  <c r="N47" i="11" s="1"/>
  <c r="N48" i="11" s="1"/>
  <c r="N49" i="11" s="1"/>
  <c r="N50" i="11" s="1"/>
  <c r="N51" i="11" s="1"/>
  <c r="N52" i="11" s="1"/>
  <c r="N53" i="11" s="1"/>
  <c r="N54" i="11" s="1"/>
  <c r="N55" i="11" s="1"/>
  <c r="N56" i="11" s="1"/>
  <c r="N57" i="11" s="1"/>
  <c r="N58" i="11" s="1"/>
  <c r="N59" i="11" s="1"/>
  <c r="N60" i="11" s="1"/>
  <c r="N61" i="11" s="1"/>
  <c r="N62" i="11" s="1"/>
  <c r="N63" i="11" s="1"/>
  <c r="N64" i="11" s="1"/>
  <c r="N65" i="11" s="1"/>
  <c r="N66" i="11" s="1"/>
  <c r="N67" i="11" s="1"/>
  <c r="N68" i="11" s="1"/>
  <c r="N69" i="11" s="1"/>
  <c r="N70" i="11" s="1"/>
  <c r="N71" i="11" s="1"/>
  <c r="N72" i="11" s="1"/>
  <c r="N73" i="11" s="1"/>
  <c r="N74" i="11" s="1"/>
  <c r="N75" i="11" s="1"/>
  <c r="N76" i="11" s="1"/>
  <c r="N77" i="11" s="1"/>
  <c r="N78" i="11" s="1"/>
  <c r="N79" i="11" s="1"/>
  <c r="N80" i="11" s="1"/>
  <c r="N81" i="11" s="1"/>
  <c r="N82" i="11" s="1"/>
  <c r="N83" i="11" s="1"/>
  <c r="N84" i="11" s="1"/>
  <c r="N85" i="11" s="1"/>
  <c r="N86" i="11" s="1"/>
  <c r="N87" i="11" s="1"/>
  <c r="N88" i="11" s="1"/>
  <c r="N89" i="11" s="1"/>
  <c r="N90" i="11" s="1"/>
  <c r="N91" i="11" s="1"/>
  <c r="N92" i="11" s="1"/>
  <c r="N93" i="11" s="1"/>
  <c r="N94" i="11" s="1"/>
  <c r="N95" i="11" s="1"/>
  <c r="N96" i="11" s="1"/>
  <c r="N97" i="11" s="1"/>
  <c r="N98" i="11" s="1"/>
  <c r="N99" i="11" s="1"/>
  <c r="N100" i="11" s="1"/>
  <c r="N101" i="11" s="1"/>
  <c r="N102" i="11" s="1"/>
  <c r="N103" i="11" s="1"/>
  <c r="N104" i="11" s="1"/>
  <c r="N105" i="11" s="1"/>
  <c r="N106" i="11" s="1"/>
  <c r="N107" i="11" s="1"/>
  <c r="N108" i="11" s="1"/>
  <c r="N109" i="11" s="1"/>
  <c r="N110" i="11" s="1"/>
  <c r="N111" i="11" s="1"/>
  <c r="N112" i="11" s="1"/>
  <c r="N113" i="11" s="1"/>
  <c r="N114" i="11" s="1"/>
  <c r="N115" i="11" s="1"/>
  <c r="N116" i="11" s="1"/>
  <c r="N117" i="11" s="1"/>
  <c r="N118" i="11" s="1"/>
  <c r="N119" i="11" s="1"/>
  <c r="N120" i="11" s="1"/>
  <c r="N121" i="11" s="1"/>
  <c r="N122" i="11" s="1"/>
  <c r="N123" i="11" s="1"/>
  <c r="N124" i="11" s="1"/>
  <c r="N125" i="11" s="1"/>
  <c r="N126" i="11" s="1"/>
  <c r="N127" i="11" s="1"/>
  <c r="N128" i="11" s="1"/>
  <c r="N129" i="11" s="1"/>
  <c r="N130" i="11" s="1"/>
  <c r="N131" i="11" s="1"/>
  <c r="N132" i="11" s="1"/>
  <c r="N133" i="11" s="1"/>
  <c r="N134" i="11" s="1"/>
  <c r="N135" i="11" s="1"/>
  <c r="N136" i="11" s="1"/>
  <c r="N137" i="11" s="1"/>
  <c r="N138" i="11" s="1"/>
  <c r="N139" i="11" s="1"/>
  <c r="N140" i="11" s="1"/>
  <c r="N141" i="11" s="1"/>
  <c r="N142" i="11" s="1"/>
  <c r="N143" i="11" s="1"/>
  <c r="N144" i="11" s="1"/>
  <c r="N145" i="11" s="1"/>
  <c r="N146" i="11" s="1"/>
  <c r="N147" i="11" s="1"/>
  <c r="N148" i="11" s="1"/>
  <c r="N149" i="11" s="1"/>
  <c r="N150" i="11" s="1"/>
  <c r="N151" i="11" s="1"/>
  <c r="N152" i="11" s="1"/>
  <c r="N153" i="11" s="1"/>
  <c r="N154" i="11" s="1"/>
  <c r="N155" i="11" s="1"/>
  <c r="N156" i="11" s="1"/>
  <c r="N157" i="11" s="1"/>
  <c r="N158" i="11" s="1"/>
  <c r="N159" i="11" s="1"/>
  <c r="N160" i="11" s="1"/>
  <c r="N161" i="11" s="1"/>
  <c r="N162" i="11" s="1"/>
  <c r="N163" i="11" s="1"/>
  <c r="N164" i="11" s="1"/>
  <c r="N165" i="11" s="1"/>
  <c r="N166" i="11" s="1"/>
  <c r="N167" i="11" s="1"/>
  <c r="N168" i="11" s="1"/>
  <c r="N169" i="11" s="1"/>
  <c r="N170" i="11" s="1"/>
  <c r="N171" i="11" s="1"/>
  <c r="N172" i="11" s="1"/>
  <c r="N173" i="11" s="1"/>
  <c r="N174" i="11" s="1"/>
  <c r="N175" i="11" s="1"/>
  <c r="N176" i="11" s="1"/>
  <c r="N177" i="11" s="1"/>
  <c r="N178" i="11" s="1"/>
  <c r="N179" i="11" s="1"/>
  <c r="N180" i="11" s="1"/>
  <c r="N181" i="11" s="1"/>
  <c r="N182" i="11" s="1"/>
  <c r="N183" i="11" s="1"/>
  <c r="N184" i="11" s="1"/>
  <c r="N185" i="11" s="1"/>
  <c r="N186" i="11" s="1"/>
  <c r="N187" i="11" s="1"/>
  <c r="N188" i="11" s="1"/>
  <c r="N189" i="11" s="1"/>
  <c r="N190" i="11" s="1"/>
  <c r="N191" i="11" s="1"/>
  <c r="N192" i="11" s="1"/>
  <c r="N193" i="11" s="1"/>
  <c r="N194" i="11" s="1"/>
  <c r="N195" i="11" s="1"/>
  <c r="N196" i="11" s="1"/>
  <c r="N197" i="11" s="1"/>
  <c r="N198" i="11" s="1"/>
  <c r="N199" i="11" s="1"/>
  <c r="N200" i="11" s="1"/>
  <c r="N201" i="11" s="1"/>
  <c r="N202" i="11" s="1"/>
  <c r="N203" i="11" s="1"/>
  <c r="N204" i="11" s="1"/>
  <c r="N205" i="11" s="1"/>
  <c r="N206" i="11" s="1"/>
  <c r="N207" i="11" s="1"/>
  <c r="N208" i="11" s="1"/>
  <c r="N209" i="11" s="1"/>
  <c r="N210" i="11" s="1"/>
  <c r="N211" i="11" s="1"/>
  <c r="N212" i="11" s="1"/>
  <c r="N213" i="11" s="1"/>
  <c r="N214" i="11" s="1"/>
  <c r="N215" i="11" s="1"/>
  <c r="N216" i="11" s="1"/>
  <c r="N217" i="11" s="1"/>
  <c r="N218" i="11" s="1"/>
  <c r="N219" i="11" s="1"/>
  <c r="N220" i="11" s="1"/>
  <c r="N221" i="11" s="1"/>
  <c r="N222" i="11" s="1"/>
  <c r="N223" i="11" s="1"/>
  <c r="N224" i="11" s="1"/>
  <c r="N225" i="11" s="1"/>
  <c r="N226" i="11" s="1"/>
  <c r="N227" i="11" s="1"/>
  <c r="N228" i="11" s="1"/>
  <c r="N229" i="11" s="1"/>
  <c r="N230" i="11" s="1"/>
  <c r="N231" i="11" s="1"/>
  <c r="N232" i="11" s="1"/>
  <c r="N233" i="11" s="1"/>
  <c r="N234" i="11" s="1"/>
  <c r="N235" i="11" s="1"/>
  <c r="N236" i="11" s="1"/>
  <c r="N237" i="11" s="1"/>
  <c r="N238" i="11" s="1"/>
  <c r="N239" i="11" s="1"/>
  <c r="N240" i="11" s="1"/>
  <c r="N241" i="11" s="1"/>
  <c r="N242" i="11" s="1"/>
  <c r="N243" i="11" s="1"/>
  <c r="N244" i="11" s="1"/>
  <c r="N245" i="11" s="1"/>
  <c r="N246" i="11" s="1"/>
  <c r="N247" i="11" s="1"/>
  <c r="N248" i="11" s="1"/>
  <c r="N249" i="11" s="1"/>
  <c r="N250" i="11" s="1"/>
  <c r="N251" i="11" s="1"/>
  <c r="N252" i="11" s="1"/>
  <c r="N253" i="11" s="1"/>
  <c r="N254" i="11" s="1"/>
  <c r="N255" i="11" s="1"/>
  <c r="N256" i="11" s="1"/>
  <c r="N257" i="11" s="1"/>
  <c r="N258" i="11" s="1"/>
  <c r="N259" i="11" s="1"/>
  <c r="N260" i="11" s="1"/>
  <c r="N261" i="11" s="1"/>
  <c r="N262" i="11" s="1"/>
  <c r="N263" i="11" s="1"/>
  <c r="N264" i="11" s="1"/>
  <c r="N265" i="11" s="1"/>
  <c r="N266" i="11" s="1"/>
  <c r="N267" i="11" s="1"/>
  <c r="N268" i="11" s="1"/>
  <c r="N269" i="11" s="1"/>
  <c r="N270" i="11" s="1"/>
  <c r="N271" i="11" s="1"/>
  <c r="N272" i="11" s="1"/>
  <c r="N273" i="11" s="1"/>
  <c r="N274" i="11" s="1"/>
  <c r="N275" i="11" s="1"/>
  <c r="N276" i="11" s="1"/>
  <c r="N277" i="11" s="1"/>
  <c r="N278" i="11" s="1"/>
  <c r="N279" i="11" s="1"/>
  <c r="N280" i="11" s="1"/>
  <c r="N281" i="11" s="1"/>
  <c r="N282" i="11" s="1"/>
  <c r="N283" i="11" s="1"/>
  <c r="N284" i="11" s="1"/>
  <c r="N285" i="11" s="1"/>
  <c r="N286" i="11" s="1"/>
  <c r="N287" i="11" s="1"/>
  <c r="N288" i="11" s="1"/>
  <c r="N289" i="11" s="1"/>
  <c r="N290" i="11" s="1"/>
  <c r="N291" i="11" s="1"/>
  <c r="N292" i="11" s="1"/>
  <c r="N293" i="11" s="1"/>
  <c r="N294" i="11" s="1"/>
  <c r="N295" i="11" s="1"/>
  <c r="N296" i="11" s="1"/>
  <c r="N297" i="11" s="1"/>
  <c r="N298" i="11" s="1"/>
  <c r="N299" i="11" s="1"/>
  <c r="N300" i="11" s="1"/>
  <c r="N301" i="11" s="1"/>
  <c r="N302" i="11" s="1"/>
  <c r="N303" i="11" s="1"/>
  <c r="N304" i="11" s="1"/>
  <c r="N305" i="11" s="1"/>
  <c r="N306" i="11" s="1"/>
  <c r="N307" i="11" s="1"/>
  <c r="N308" i="11" s="1"/>
  <c r="N309" i="11" s="1"/>
  <c r="N310" i="11" s="1"/>
  <c r="N311" i="11" s="1"/>
  <c r="N312" i="11" s="1"/>
  <c r="N313" i="11" s="1"/>
  <c r="N314" i="11" s="1"/>
  <c r="N315" i="11" s="1"/>
  <c r="N316" i="11" s="1"/>
  <c r="N317" i="11" s="1"/>
  <c r="N318" i="11" s="1"/>
  <c r="N319" i="11" s="1"/>
  <c r="N320" i="11" s="1"/>
  <c r="N321" i="11" s="1"/>
  <c r="N322" i="11" s="1"/>
  <c r="N323" i="11" s="1"/>
  <c r="N324" i="11" s="1"/>
  <c r="N325" i="11" s="1"/>
  <c r="N326" i="11" s="1"/>
  <c r="N327" i="11" s="1"/>
  <c r="N328" i="11" s="1"/>
  <c r="N329" i="11" s="1"/>
  <c r="N330" i="11" s="1"/>
  <c r="N331" i="11" s="1"/>
  <c r="N332" i="11" s="1"/>
  <c r="N333" i="11" s="1"/>
  <c r="N334" i="11" s="1"/>
  <c r="N335" i="11" s="1"/>
  <c r="N336" i="11" s="1"/>
  <c r="N337" i="11" s="1"/>
  <c r="N338" i="11" s="1"/>
  <c r="N339" i="11" s="1"/>
  <c r="N340" i="11" s="1"/>
  <c r="N341" i="11" s="1"/>
  <c r="N342" i="11" s="1"/>
  <c r="N343" i="11" s="1"/>
  <c r="N344" i="11" s="1"/>
  <c r="N345" i="11" s="1"/>
  <c r="N346" i="11" s="1"/>
  <c r="N347" i="11" s="1"/>
  <c r="N348" i="11" s="1"/>
  <c r="N349" i="11" s="1"/>
  <c r="N350" i="11" s="1"/>
  <c r="N351" i="11" s="1"/>
  <c r="N352" i="11" s="1"/>
  <c r="N353" i="11" s="1"/>
  <c r="N354" i="11" s="1"/>
  <c r="N355" i="11" s="1"/>
  <c r="N356" i="11" s="1"/>
  <c r="N357" i="11" s="1"/>
  <c r="N358" i="11" s="1"/>
  <c r="N359" i="11" s="1"/>
  <c r="N360" i="11" s="1"/>
  <c r="N361" i="11" s="1"/>
  <c r="N362" i="11" s="1"/>
  <c r="N363" i="11" s="1"/>
  <c r="N364" i="11" s="1"/>
  <c r="N365" i="11" s="1"/>
  <c r="N366" i="11" s="1"/>
  <c r="N367" i="11" s="1"/>
  <c r="N368" i="11" s="1"/>
  <c r="N369" i="11" s="1"/>
  <c r="N370" i="11" s="1"/>
  <c r="N371" i="11" s="1"/>
  <c r="N372" i="11" s="1"/>
  <c r="N373" i="11" s="1"/>
  <c r="N374" i="11" s="1"/>
  <c r="N375" i="11" s="1"/>
  <c r="N376" i="11" s="1"/>
  <c r="N377" i="11" s="1"/>
  <c r="N378" i="11" s="1"/>
  <c r="N379" i="11" s="1"/>
  <c r="N380" i="11" s="1"/>
  <c r="N381" i="11" s="1"/>
  <c r="N382" i="11" s="1"/>
  <c r="N383" i="11" s="1"/>
  <c r="N384" i="11" s="1"/>
  <c r="N385" i="11" s="1"/>
  <c r="N386" i="11" s="1"/>
  <c r="N387" i="11" s="1"/>
  <c r="N388" i="11" s="1"/>
  <c r="N389" i="11" s="1"/>
  <c r="N390" i="11" s="1"/>
  <c r="N391" i="11" s="1"/>
  <c r="N392" i="11" s="1"/>
  <c r="N393" i="11" s="1"/>
  <c r="N394" i="11" s="1"/>
  <c r="N395" i="11" s="1"/>
  <c r="N396" i="11" s="1"/>
  <c r="N397" i="11" s="1"/>
  <c r="N398" i="11" s="1"/>
  <c r="N399" i="11" s="1"/>
  <c r="N400" i="11" s="1"/>
  <c r="N401" i="11" s="1"/>
  <c r="N402" i="11" s="1"/>
  <c r="N403" i="11" s="1"/>
  <c r="N404" i="11" s="1"/>
  <c r="N405" i="11" s="1"/>
  <c r="N406" i="11" s="1"/>
  <c r="N407" i="11" s="1"/>
  <c r="N408" i="11" s="1"/>
  <c r="N409" i="11" s="1"/>
  <c r="N410" i="11" s="1"/>
  <c r="N411" i="11" s="1"/>
  <c r="N412" i="11" s="1"/>
  <c r="N413" i="11" s="1"/>
  <c r="N414" i="11" s="1"/>
  <c r="N415" i="11" s="1"/>
  <c r="N416" i="11" s="1"/>
  <c r="N417" i="11" s="1"/>
  <c r="N418" i="11" s="1"/>
  <c r="N419" i="11" s="1"/>
  <c r="N420" i="11" s="1"/>
  <c r="N421" i="11" s="1"/>
  <c r="N422" i="11" s="1"/>
  <c r="N423" i="11" s="1"/>
  <c r="N424" i="11" s="1"/>
  <c r="N425" i="11" s="1"/>
  <c r="N426" i="11" s="1"/>
  <c r="N427" i="11" s="1"/>
  <c r="N428" i="11" s="1"/>
  <c r="N429" i="11" s="1"/>
  <c r="N430" i="11" s="1"/>
  <c r="N431" i="11" s="1"/>
  <c r="N432" i="11" s="1"/>
  <c r="N433" i="11" s="1"/>
  <c r="N434" i="11" s="1"/>
  <c r="N435" i="11" s="1"/>
  <c r="N436" i="11" s="1"/>
  <c r="N437" i="11" s="1"/>
  <c r="N438" i="11" s="1"/>
  <c r="N439" i="11" s="1"/>
  <c r="N440" i="11" s="1"/>
  <c r="N441" i="11" s="1"/>
  <c r="N442" i="11" s="1"/>
  <c r="N443" i="11" s="1"/>
  <c r="N444" i="11" s="1"/>
  <c r="N445" i="11" s="1"/>
  <c r="N446" i="11" s="1"/>
  <c r="N447" i="11" s="1"/>
  <c r="N448" i="11" s="1"/>
  <c r="N449" i="11" s="1"/>
  <c r="N450" i="11" s="1"/>
  <c r="N451" i="11" s="1"/>
  <c r="N452" i="11" s="1"/>
  <c r="N453" i="11" s="1"/>
  <c r="N454" i="11" s="1"/>
  <c r="N455" i="11" s="1"/>
  <c r="N456" i="11" s="1"/>
  <c r="N457" i="11" s="1"/>
  <c r="N458" i="11" s="1"/>
  <c r="N459" i="11" s="1"/>
  <c r="N460" i="11" s="1"/>
  <c r="N461" i="11" s="1"/>
  <c r="N462" i="11" s="1"/>
  <c r="N463" i="11" s="1"/>
  <c r="N464" i="11" s="1"/>
  <c r="N465" i="11" s="1"/>
  <c r="N466" i="11" s="1"/>
  <c r="N467" i="11" s="1"/>
  <c r="N468" i="11" s="1"/>
  <c r="N469" i="11" s="1"/>
  <c r="N470" i="11" s="1"/>
  <c r="N471" i="11" s="1"/>
  <c r="N472" i="11" s="1"/>
  <c r="N473" i="11" s="1"/>
  <c r="N474" i="11" s="1"/>
  <c r="N475" i="11" s="1"/>
  <c r="N476" i="11" s="1"/>
  <c r="N477" i="11" s="1"/>
  <c r="N478" i="11" s="1"/>
  <c r="N479" i="11" s="1"/>
  <c r="N480" i="11" s="1"/>
  <c r="N481" i="11" s="1"/>
  <c r="N482" i="11" s="1"/>
  <c r="N483" i="11" s="1"/>
  <c r="N484" i="11" s="1"/>
  <c r="N485" i="11" s="1"/>
  <c r="N486" i="11" s="1"/>
  <c r="N487" i="11" s="1"/>
  <c r="N488" i="11" s="1"/>
  <c r="N489" i="11" s="1"/>
  <c r="N490" i="11" s="1"/>
  <c r="N491" i="11" s="1"/>
  <c r="N492" i="11" s="1"/>
  <c r="N493" i="11" s="1"/>
  <c r="N494" i="11" s="1"/>
  <c r="N495" i="11" s="1"/>
  <c r="N496" i="11" s="1"/>
  <c r="N497" i="11" s="1"/>
  <c r="N498" i="11" s="1"/>
  <c r="N499" i="11" s="1"/>
  <c r="N500" i="11" s="1"/>
  <c r="N501" i="11" s="1"/>
  <c r="N502" i="11" s="1"/>
  <c r="N503" i="11" s="1"/>
  <c r="N504" i="11" s="1"/>
  <c r="N505" i="11" s="1"/>
  <c r="N506" i="11" s="1"/>
  <c r="N507" i="11" s="1"/>
  <c r="N508" i="11" s="1"/>
  <c r="N509" i="11" s="1"/>
  <c r="N510" i="11" s="1"/>
  <c r="N511" i="11" s="1"/>
  <c r="N512" i="11" s="1"/>
  <c r="N513" i="11" s="1"/>
  <c r="N514" i="11" s="1"/>
  <c r="N515" i="11" s="1"/>
  <c r="N516" i="11" s="1"/>
  <c r="N517" i="11" s="1"/>
  <c r="N518" i="11" s="1"/>
  <c r="N519" i="11" s="1"/>
  <c r="N520" i="11" s="1"/>
  <c r="N521" i="11" s="1"/>
  <c r="N522" i="11" s="1"/>
  <c r="N523" i="11" s="1"/>
  <c r="N524" i="11" s="1"/>
  <c r="N525" i="11" s="1"/>
  <c r="N526" i="11" s="1"/>
  <c r="N527" i="11" s="1"/>
  <c r="N528" i="11" s="1"/>
  <c r="N529" i="11" s="1"/>
  <c r="N530" i="11" s="1"/>
  <c r="N531" i="11" s="1"/>
  <c r="N532" i="11" s="1"/>
  <c r="N533" i="11" s="1"/>
  <c r="N534" i="11" s="1"/>
  <c r="N535" i="11" s="1"/>
  <c r="N536" i="11" s="1"/>
  <c r="N537" i="11" s="1"/>
  <c r="N538" i="11" s="1"/>
  <c r="N539" i="11" s="1"/>
  <c r="N540" i="11" s="1"/>
  <c r="N541" i="11" s="1"/>
  <c r="N542" i="11" s="1"/>
  <c r="N543" i="11" s="1"/>
  <c r="N544" i="11" s="1"/>
  <c r="N545" i="11" s="1"/>
  <c r="N546" i="11" s="1"/>
  <c r="N547" i="11" s="1"/>
  <c r="N548" i="11" s="1"/>
  <c r="N549" i="11" s="1"/>
  <c r="N550" i="11" s="1"/>
  <c r="N551" i="11" s="1"/>
  <c r="N552" i="11" s="1"/>
  <c r="N553" i="11" s="1"/>
  <c r="N554" i="11" s="1"/>
  <c r="N555" i="11" s="1"/>
  <c r="N556" i="11" s="1"/>
  <c r="N557" i="11" s="1"/>
  <c r="N558" i="11" s="1"/>
  <c r="N559" i="11" s="1"/>
  <c r="N560" i="11" s="1"/>
  <c r="N561" i="11" s="1"/>
  <c r="N562" i="11" s="1"/>
  <c r="N563" i="11" s="1"/>
  <c r="N564" i="11" s="1"/>
  <c r="N565" i="11" s="1"/>
  <c r="N566" i="11" s="1"/>
  <c r="N567" i="11" s="1"/>
  <c r="N568" i="11" s="1"/>
  <c r="N569" i="11" s="1"/>
  <c r="N570" i="11" s="1"/>
  <c r="N571" i="11" s="1"/>
  <c r="N572" i="11" s="1"/>
  <c r="N573" i="11" s="1"/>
  <c r="N574" i="11" s="1"/>
  <c r="N575" i="11" s="1"/>
  <c r="N576" i="11" s="1"/>
  <c r="N577" i="11" s="1"/>
  <c r="N578" i="11" s="1"/>
  <c r="N579" i="11" s="1"/>
  <c r="N580" i="11" s="1"/>
  <c r="N581" i="11" s="1"/>
  <c r="N582" i="11" s="1"/>
  <c r="N583" i="11" s="1"/>
  <c r="N584" i="11" s="1"/>
  <c r="N585" i="11" s="1"/>
  <c r="N586" i="11" s="1"/>
  <c r="N587" i="11" s="1"/>
  <c r="N588" i="11" s="1"/>
  <c r="N589" i="11" s="1"/>
  <c r="N590" i="11" s="1"/>
  <c r="N591" i="11" s="1"/>
  <c r="N592" i="11" s="1"/>
  <c r="N593" i="11" s="1"/>
  <c r="N594" i="11" s="1"/>
  <c r="N595" i="11" s="1"/>
  <c r="N596" i="11" s="1"/>
  <c r="N597" i="11" s="1"/>
  <c r="N598" i="11" s="1"/>
  <c r="N599" i="11" s="1"/>
  <c r="N600" i="11" s="1"/>
  <c r="N601" i="11" s="1"/>
  <c r="N602" i="11" s="1"/>
  <c r="N603" i="11" s="1"/>
  <c r="N604" i="11" s="1"/>
  <c r="N605" i="11" s="1"/>
  <c r="N606" i="11" s="1"/>
  <c r="N607" i="11" s="1"/>
  <c r="N608" i="11" s="1"/>
  <c r="N609" i="11" s="1"/>
  <c r="N610" i="11" s="1"/>
  <c r="N611" i="11" s="1"/>
  <c r="N612" i="11" s="1"/>
  <c r="N613" i="11" s="1"/>
  <c r="N614" i="11" s="1"/>
  <c r="J15" i="1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J61" i="11" s="1"/>
  <c r="J62" i="11" s="1"/>
  <c r="J63" i="11" s="1"/>
  <c r="J64" i="11" s="1"/>
  <c r="J65" i="11" s="1"/>
  <c r="J66" i="11" s="1"/>
  <c r="J67" i="11" s="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201" i="11" s="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226" i="11" s="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251" i="11" s="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332" i="11" s="1"/>
  <c r="J333" i="11" s="1"/>
  <c r="J334" i="11" s="1"/>
  <c r="J335" i="11" s="1"/>
  <c r="J336" i="11" s="1"/>
  <c r="J337" i="11" s="1"/>
  <c r="J338" i="11" s="1"/>
  <c r="J339" i="11" s="1"/>
  <c r="J340" i="11" s="1"/>
  <c r="J341" i="11" s="1"/>
  <c r="J342" i="11" s="1"/>
  <c r="J343" i="11" s="1"/>
  <c r="J344" i="11" s="1"/>
  <c r="J345" i="11" s="1"/>
  <c r="J346" i="11" s="1"/>
  <c r="J347" i="11" s="1"/>
  <c r="J348" i="11" s="1"/>
  <c r="J349" i="11" s="1"/>
  <c r="J350" i="11" s="1"/>
  <c r="J351" i="11" s="1"/>
  <c r="J352" i="11" s="1"/>
  <c r="J353" i="11" s="1"/>
  <c r="J354" i="11" s="1"/>
  <c r="J355" i="11" s="1"/>
  <c r="J356" i="11" s="1"/>
  <c r="J357" i="11" s="1"/>
  <c r="J358" i="11" s="1"/>
  <c r="J359" i="11" s="1"/>
  <c r="J360" i="11" s="1"/>
  <c r="J361" i="11" s="1"/>
  <c r="J362" i="11" s="1"/>
  <c r="J363" i="11" s="1"/>
  <c r="J364" i="11" s="1"/>
  <c r="J365" i="11" s="1"/>
  <c r="J366" i="11" s="1"/>
  <c r="J367" i="11" s="1"/>
  <c r="J368" i="11" s="1"/>
  <c r="J369" i="11" s="1"/>
  <c r="J370" i="11" s="1"/>
  <c r="J371" i="11" s="1"/>
  <c r="J372" i="11" s="1"/>
  <c r="J373" i="11" s="1"/>
  <c r="J374" i="11" s="1"/>
  <c r="J375" i="11" s="1"/>
  <c r="J376" i="11" s="1"/>
  <c r="J377" i="11" s="1"/>
  <c r="J378" i="11" s="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23" i="11" s="1"/>
  <c r="J424" i="11" s="1"/>
  <c r="J425" i="11" s="1"/>
  <c r="J426" i="11" s="1"/>
  <c r="J427" i="11" s="1"/>
  <c r="J428" i="11" s="1"/>
  <c r="J429" i="11" s="1"/>
  <c r="J430" i="11" s="1"/>
  <c r="J431" i="11" s="1"/>
  <c r="J432" i="11" s="1"/>
  <c r="J433" i="11" s="1"/>
  <c r="J434" i="11" s="1"/>
  <c r="J435" i="11" s="1"/>
  <c r="J436" i="11" s="1"/>
  <c r="J437" i="11" s="1"/>
  <c r="J438" i="11" s="1"/>
  <c r="J439" i="11" s="1"/>
  <c r="J440" i="11" s="1"/>
  <c r="J441" i="11" s="1"/>
  <c r="J442" i="11" s="1"/>
  <c r="J443" i="11" s="1"/>
  <c r="J444" i="11" s="1"/>
  <c r="J445" i="11" s="1"/>
  <c r="J446" i="11" s="1"/>
  <c r="J447" i="11" s="1"/>
  <c r="J448" i="11" s="1"/>
  <c r="J449" i="11" s="1"/>
  <c r="J450" i="11" s="1"/>
  <c r="J451" i="11" s="1"/>
  <c r="J452" i="11" s="1"/>
  <c r="J453" i="11" s="1"/>
  <c r="J454" i="11" s="1"/>
  <c r="J455" i="11" s="1"/>
  <c r="J456" i="11" s="1"/>
  <c r="J457" i="11" s="1"/>
  <c r="J458" i="11" s="1"/>
  <c r="J459" i="11" s="1"/>
  <c r="J460" i="11" s="1"/>
  <c r="J461" i="11" s="1"/>
  <c r="J462" i="11" s="1"/>
  <c r="J463" i="11" s="1"/>
  <c r="J464" i="11" s="1"/>
  <c r="J465" i="11" s="1"/>
  <c r="J466" i="11" s="1"/>
  <c r="J467" i="11" s="1"/>
  <c r="J468" i="11" s="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488" i="11" s="1"/>
  <c r="J489" i="11" s="1"/>
  <c r="J490" i="11" s="1"/>
  <c r="J491" i="11" s="1"/>
  <c r="J492" i="11" s="1"/>
  <c r="J493" i="11" s="1"/>
  <c r="J494" i="11" s="1"/>
  <c r="J495" i="11" s="1"/>
  <c r="J496" i="11" s="1"/>
  <c r="J497" i="11" s="1"/>
  <c r="J498" i="11" s="1"/>
  <c r="J499" i="11" s="1"/>
  <c r="J500" i="11" s="1"/>
  <c r="J501" i="11" s="1"/>
  <c r="J502" i="11" s="1"/>
  <c r="J503" i="11" s="1"/>
  <c r="J504" i="11" s="1"/>
  <c r="J505" i="11" s="1"/>
  <c r="J506" i="11" s="1"/>
  <c r="J507" i="11" s="1"/>
  <c r="J508" i="11" s="1"/>
  <c r="J509" i="11" s="1"/>
  <c r="J510" i="11" s="1"/>
  <c r="J511" i="11" s="1"/>
  <c r="J512" i="11" s="1"/>
  <c r="J513" i="11" s="1"/>
  <c r="J514" i="11" s="1"/>
  <c r="J515" i="11" s="1"/>
  <c r="J516" i="11" s="1"/>
  <c r="J517" i="11" s="1"/>
  <c r="J518" i="11" s="1"/>
  <c r="J519" i="11" s="1"/>
  <c r="J520" i="11" s="1"/>
  <c r="J521" i="11" s="1"/>
  <c r="J522" i="11" s="1"/>
  <c r="J523" i="11" s="1"/>
  <c r="J524" i="11" s="1"/>
  <c r="J525" i="11" s="1"/>
  <c r="J526" i="11" s="1"/>
  <c r="J527" i="11" s="1"/>
  <c r="J528" i="11" s="1"/>
  <c r="J529" i="11" s="1"/>
  <c r="J530" i="11" s="1"/>
  <c r="J531" i="11" s="1"/>
  <c r="J532" i="11" s="1"/>
  <c r="J533" i="11" s="1"/>
  <c r="J534" i="11" s="1"/>
  <c r="J535" i="11" s="1"/>
  <c r="J536" i="11" s="1"/>
  <c r="J537" i="11" s="1"/>
  <c r="J538" i="11" s="1"/>
  <c r="J539" i="11" s="1"/>
  <c r="J540" i="11" s="1"/>
  <c r="J541" i="11" s="1"/>
  <c r="J542" i="11" s="1"/>
  <c r="J543" i="11" s="1"/>
  <c r="J544" i="11" s="1"/>
  <c r="J545" i="11" s="1"/>
  <c r="J546" i="11" s="1"/>
  <c r="J547" i="11" s="1"/>
  <c r="J548" i="11" s="1"/>
  <c r="J549" i="11" s="1"/>
  <c r="J550" i="11" s="1"/>
  <c r="J551" i="11" s="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4" i="11" s="1"/>
  <c r="J605" i="11" s="1"/>
  <c r="J606" i="11" s="1"/>
  <c r="J607" i="11" s="1"/>
  <c r="J608" i="11" s="1"/>
  <c r="J609" i="11" s="1"/>
  <c r="J610" i="11" s="1"/>
  <c r="J611" i="11" s="1"/>
  <c r="J612" i="11" s="1"/>
  <c r="J613" i="11" s="1"/>
  <c r="J614" i="11" s="1"/>
  <c r="F15" i="11"/>
  <c r="F16" i="11" s="1"/>
  <c r="F17" i="11" s="1"/>
  <c r="F18" i="11" s="1"/>
  <c r="B15" i="11"/>
  <c r="C9" i="9"/>
  <c r="C6" i="11" s="1"/>
  <c r="F7" i="9" s="1"/>
  <c r="C7" i="11" s="1"/>
  <c r="C9" i="11" s="1"/>
  <c r="C8" i="11" l="1"/>
  <c r="L15" i="11" s="1"/>
  <c r="P15" i="11" s="1"/>
  <c r="G15" i="11"/>
  <c r="C15" i="11" s="1"/>
  <c r="K15" i="11" s="1"/>
  <c r="O15" i="11" s="1"/>
  <c r="H15" i="11"/>
  <c r="F19" i="11"/>
  <c r="I15" i="11"/>
  <c r="M15" i="11"/>
  <c r="Q15" i="11" s="1"/>
  <c r="B16" i="11"/>
  <c r="D15" i="11" l="1"/>
  <c r="G16" i="11"/>
  <c r="C16" i="11" s="1"/>
  <c r="K16" i="11" s="1"/>
  <c r="O16" i="11" s="1"/>
  <c r="L16" i="11"/>
  <c r="P16" i="11" s="1"/>
  <c r="H16" i="11"/>
  <c r="F20" i="11"/>
  <c r="E15" i="11"/>
  <c r="I16" i="11"/>
  <c r="M16" i="11"/>
  <c r="Q16" i="11" s="1"/>
  <c r="B17" i="11"/>
  <c r="L17" i="11" s="1"/>
  <c r="F20" i="9"/>
  <c r="D16" i="11" l="1"/>
  <c r="G17" i="11"/>
  <c r="P17" i="11"/>
  <c r="F21" i="11"/>
  <c r="E16" i="11"/>
  <c r="I17" i="11"/>
  <c r="M17" i="11"/>
  <c r="Q17" i="11" s="1"/>
  <c r="H17" i="11"/>
  <c r="D17" i="11" s="1"/>
  <c r="B18" i="11"/>
  <c r="L18" i="11" s="1"/>
  <c r="B21" i="9"/>
  <c r="D21" i="9" s="1"/>
  <c r="I17" i="7"/>
  <c r="N17" i="7" s="1"/>
  <c r="G17" i="7"/>
  <c r="C10" i="7"/>
  <c r="E8" i="7"/>
  <c r="C9" i="7" s="1"/>
  <c r="C18" i="7" s="1"/>
  <c r="F18" i="7" s="1"/>
  <c r="C8" i="7"/>
  <c r="G17" i="6"/>
  <c r="E8" i="6"/>
  <c r="C9" i="6" s="1"/>
  <c r="C18" i="6" s="1"/>
  <c r="F18" i="6" s="1"/>
  <c r="C8" i="6"/>
  <c r="C10" i="6" s="1"/>
  <c r="G17" i="5"/>
  <c r="E8" i="5"/>
  <c r="C9" i="5" s="1"/>
  <c r="C18" i="5" s="1"/>
  <c r="C8" i="5"/>
  <c r="C10" i="5" s="1"/>
  <c r="P18" i="11" l="1"/>
  <c r="F22" i="11"/>
  <c r="F23" i="11" s="1"/>
  <c r="F24" i="11" s="1"/>
  <c r="F25" i="11" s="1"/>
  <c r="F26" i="11" s="1"/>
  <c r="F27" i="11" s="1"/>
  <c r="F28" i="11" s="1"/>
  <c r="F29" i="11" s="1"/>
  <c r="F30" i="11" s="1"/>
  <c r="F31" i="11" s="1"/>
  <c r="F32" i="11" s="1"/>
  <c r="F33" i="11" s="1"/>
  <c r="F34" i="11" s="1"/>
  <c r="F35" i="11" s="1"/>
  <c r="F36" i="11" s="1"/>
  <c r="F37" i="11" s="1"/>
  <c r="F38" i="11" s="1"/>
  <c r="F39" i="11" s="1"/>
  <c r="F40" i="11" s="1"/>
  <c r="F41" i="11" s="1"/>
  <c r="F42" i="11" s="1"/>
  <c r="F43" i="11" s="1"/>
  <c r="F44" i="11" s="1"/>
  <c r="F45" i="11" s="1"/>
  <c r="F46" i="11" s="1"/>
  <c r="F47" i="11" s="1"/>
  <c r="F48" i="11" s="1"/>
  <c r="F49" i="11" s="1"/>
  <c r="F50" i="11" s="1"/>
  <c r="F51" i="11" s="1"/>
  <c r="F52" i="11" s="1"/>
  <c r="F53" i="11" s="1"/>
  <c r="F54" i="11" s="1"/>
  <c r="F55" i="11" s="1"/>
  <c r="F56" i="11" s="1"/>
  <c r="F57" i="11" s="1"/>
  <c r="F58" i="11" s="1"/>
  <c r="F59" i="11" s="1"/>
  <c r="F60" i="11" s="1"/>
  <c r="F61" i="11" s="1"/>
  <c r="F62" i="11" s="1"/>
  <c r="F63" i="11" s="1"/>
  <c r="F64" i="11" s="1"/>
  <c r="F65" i="11" s="1"/>
  <c r="F66" i="11" s="1"/>
  <c r="F67" i="11" s="1"/>
  <c r="F68" i="11" s="1"/>
  <c r="F69" i="11" s="1"/>
  <c r="F70" i="11" s="1"/>
  <c r="F71" i="11" s="1"/>
  <c r="F72" i="11" s="1"/>
  <c r="F73" i="11" s="1"/>
  <c r="F74" i="11" s="1"/>
  <c r="F75" i="11" s="1"/>
  <c r="F76" i="11" s="1"/>
  <c r="F77" i="11" s="1"/>
  <c r="F78" i="11" s="1"/>
  <c r="F79" i="11" s="1"/>
  <c r="F80" i="11" s="1"/>
  <c r="F81" i="11" s="1"/>
  <c r="F82" i="11" s="1"/>
  <c r="F83" i="11" s="1"/>
  <c r="F84" i="11" s="1"/>
  <c r="F85" i="11" s="1"/>
  <c r="F86" i="11" s="1"/>
  <c r="F87" i="11" s="1"/>
  <c r="F88" i="11" s="1"/>
  <c r="F89" i="11" s="1"/>
  <c r="F90" i="11" s="1"/>
  <c r="F91" i="11" s="1"/>
  <c r="F92" i="11" s="1"/>
  <c r="F93" i="11" s="1"/>
  <c r="F94" i="11" s="1"/>
  <c r="F95" i="11" s="1"/>
  <c r="F96" i="11" s="1"/>
  <c r="F97" i="11" s="1"/>
  <c r="F98" i="11" s="1"/>
  <c r="F99" i="11" s="1"/>
  <c r="F100" i="11" s="1"/>
  <c r="F101" i="11" s="1"/>
  <c r="F102" i="11" s="1"/>
  <c r="F103" i="11" s="1"/>
  <c r="F104" i="11" s="1"/>
  <c r="F105" i="11" s="1"/>
  <c r="F106" i="11" s="1"/>
  <c r="F107" i="11" s="1"/>
  <c r="F108" i="11" s="1"/>
  <c r="F109" i="11" s="1"/>
  <c r="F110" i="11" s="1"/>
  <c r="F111" i="11" s="1"/>
  <c r="F112" i="11" s="1"/>
  <c r="F113" i="11" s="1"/>
  <c r="F114" i="11" s="1"/>
  <c r="F115" i="11" s="1"/>
  <c r="F116" i="11" s="1"/>
  <c r="F117" i="11" s="1"/>
  <c r="F118" i="11" s="1"/>
  <c r="F119" i="11" s="1"/>
  <c r="F120" i="11" s="1"/>
  <c r="F121" i="11" s="1"/>
  <c r="F122" i="11" s="1"/>
  <c r="F123" i="11" s="1"/>
  <c r="F124" i="11" s="1"/>
  <c r="F125" i="11" s="1"/>
  <c r="F126" i="11" s="1"/>
  <c r="F127" i="11" s="1"/>
  <c r="F128" i="11" s="1"/>
  <c r="F129" i="11" s="1"/>
  <c r="F130" i="11" s="1"/>
  <c r="F131" i="11" s="1"/>
  <c r="F132" i="11" s="1"/>
  <c r="F133" i="11" s="1"/>
  <c r="F134" i="11" s="1"/>
  <c r="F135" i="11" s="1"/>
  <c r="F136" i="11" s="1"/>
  <c r="F137" i="11" s="1"/>
  <c r="F138" i="11" s="1"/>
  <c r="F139" i="11" s="1"/>
  <c r="F140" i="11" s="1"/>
  <c r="F141" i="11" s="1"/>
  <c r="F142" i="11" s="1"/>
  <c r="F143" i="11" s="1"/>
  <c r="F144" i="11" s="1"/>
  <c r="F145" i="11" s="1"/>
  <c r="F146" i="11" s="1"/>
  <c r="F147" i="11" s="1"/>
  <c r="F148" i="11" s="1"/>
  <c r="F149" i="11" s="1"/>
  <c r="F150" i="11" s="1"/>
  <c r="F151" i="11" s="1"/>
  <c r="F152" i="11" s="1"/>
  <c r="F153" i="11" s="1"/>
  <c r="F154" i="11" s="1"/>
  <c r="F155" i="11" s="1"/>
  <c r="F156" i="11" s="1"/>
  <c r="F157" i="11" s="1"/>
  <c r="F158" i="11" s="1"/>
  <c r="F159" i="11" s="1"/>
  <c r="F160" i="11" s="1"/>
  <c r="F161" i="11" s="1"/>
  <c r="F162" i="11" s="1"/>
  <c r="F163" i="11" s="1"/>
  <c r="F164" i="11" s="1"/>
  <c r="F165" i="11" s="1"/>
  <c r="F166" i="11" s="1"/>
  <c r="F167" i="11" s="1"/>
  <c r="F168" i="11" s="1"/>
  <c r="F169" i="11" s="1"/>
  <c r="F170" i="11" s="1"/>
  <c r="F171" i="11" s="1"/>
  <c r="F172" i="11" s="1"/>
  <c r="F173" i="11" s="1"/>
  <c r="F174" i="11" s="1"/>
  <c r="F175" i="11" s="1"/>
  <c r="F176" i="11" s="1"/>
  <c r="F177" i="11" s="1"/>
  <c r="F178" i="11" s="1"/>
  <c r="F179" i="11" s="1"/>
  <c r="F180" i="11" s="1"/>
  <c r="F181" i="11" s="1"/>
  <c r="F182" i="11" s="1"/>
  <c r="F183" i="11" s="1"/>
  <c r="F184" i="11" s="1"/>
  <c r="F185" i="11" s="1"/>
  <c r="F186" i="11" s="1"/>
  <c r="F187" i="11" s="1"/>
  <c r="F188" i="11" s="1"/>
  <c r="F189" i="11" s="1"/>
  <c r="F190" i="11" s="1"/>
  <c r="F191" i="11" s="1"/>
  <c r="F192" i="11" s="1"/>
  <c r="F193" i="11" s="1"/>
  <c r="F194" i="11" s="1"/>
  <c r="F195" i="11" s="1"/>
  <c r="F196" i="11" s="1"/>
  <c r="F197" i="11" s="1"/>
  <c r="F198" i="11" s="1"/>
  <c r="F199" i="11" s="1"/>
  <c r="F200" i="11" s="1"/>
  <c r="F201" i="11" s="1"/>
  <c r="F202" i="11" s="1"/>
  <c r="F203" i="11" s="1"/>
  <c r="F204" i="11" s="1"/>
  <c r="F205" i="11" s="1"/>
  <c r="F206" i="11" s="1"/>
  <c r="F207" i="11" s="1"/>
  <c r="F208" i="11" s="1"/>
  <c r="F209" i="11" s="1"/>
  <c r="F210" i="11" s="1"/>
  <c r="F211" i="11" s="1"/>
  <c r="F212" i="11" s="1"/>
  <c r="F213" i="11" s="1"/>
  <c r="F214" i="11" s="1"/>
  <c r="F215" i="11" s="1"/>
  <c r="F216" i="11" s="1"/>
  <c r="F217" i="11" s="1"/>
  <c r="F218" i="11" s="1"/>
  <c r="F219" i="11" s="1"/>
  <c r="F220" i="11" s="1"/>
  <c r="F221" i="11" s="1"/>
  <c r="F222" i="11" s="1"/>
  <c r="F223" i="11" s="1"/>
  <c r="F224" i="11" s="1"/>
  <c r="F225" i="11" s="1"/>
  <c r="F226" i="11" s="1"/>
  <c r="F227" i="11" s="1"/>
  <c r="F228" i="11" s="1"/>
  <c r="F229" i="11" s="1"/>
  <c r="F230" i="11" s="1"/>
  <c r="F231" i="11" s="1"/>
  <c r="F232" i="11" s="1"/>
  <c r="F233" i="11" s="1"/>
  <c r="F234" i="11" s="1"/>
  <c r="F235" i="11" s="1"/>
  <c r="F236" i="11" s="1"/>
  <c r="F237" i="11" s="1"/>
  <c r="F238" i="11" s="1"/>
  <c r="F239" i="11" s="1"/>
  <c r="F240" i="11" s="1"/>
  <c r="F241" i="11" s="1"/>
  <c r="F242" i="11" s="1"/>
  <c r="F243" i="11" s="1"/>
  <c r="F244" i="11" s="1"/>
  <c r="F245" i="11" s="1"/>
  <c r="F246" i="11" s="1"/>
  <c r="F247" i="11" s="1"/>
  <c r="F248" i="11" s="1"/>
  <c r="F249" i="11" s="1"/>
  <c r="F250" i="11" s="1"/>
  <c r="F251" i="11" s="1"/>
  <c r="F252" i="11" s="1"/>
  <c r="F253" i="11" s="1"/>
  <c r="F254" i="11" s="1"/>
  <c r="F255" i="11" s="1"/>
  <c r="F256" i="11" s="1"/>
  <c r="F257" i="11" s="1"/>
  <c r="F258" i="11" s="1"/>
  <c r="F259" i="11" s="1"/>
  <c r="F260" i="11" s="1"/>
  <c r="F261" i="11" s="1"/>
  <c r="F262" i="11" s="1"/>
  <c r="F263" i="11" s="1"/>
  <c r="F264" i="11" s="1"/>
  <c r="F265" i="11" s="1"/>
  <c r="F266" i="11" s="1"/>
  <c r="F267" i="11" s="1"/>
  <c r="F268" i="11" s="1"/>
  <c r="F269" i="11" s="1"/>
  <c r="F270" i="11" s="1"/>
  <c r="F271" i="11" s="1"/>
  <c r="F272" i="11" s="1"/>
  <c r="F273" i="11" s="1"/>
  <c r="F274" i="11" s="1"/>
  <c r="F275" i="11" s="1"/>
  <c r="F276" i="11" s="1"/>
  <c r="F277" i="11" s="1"/>
  <c r="F278" i="11" s="1"/>
  <c r="F279" i="11" s="1"/>
  <c r="F280" i="11" s="1"/>
  <c r="F281" i="11" s="1"/>
  <c r="F282" i="11" s="1"/>
  <c r="F283" i="11" s="1"/>
  <c r="F284" i="11" s="1"/>
  <c r="F285" i="11" s="1"/>
  <c r="F286" i="11" s="1"/>
  <c r="F287" i="11" s="1"/>
  <c r="F288" i="11" s="1"/>
  <c r="F289" i="11" s="1"/>
  <c r="F290" i="11" s="1"/>
  <c r="F291" i="11" s="1"/>
  <c r="F292" i="11" s="1"/>
  <c r="F293" i="11" s="1"/>
  <c r="F294" i="11" s="1"/>
  <c r="F295" i="11" s="1"/>
  <c r="F296" i="11" s="1"/>
  <c r="F297" i="11" s="1"/>
  <c r="F298" i="11" s="1"/>
  <c r="F299" i="11" s="1"/>
  <c r="F300" i="11" s="1"/>
  <c r="F301" i="11" s="1"/>
  <c r="F302" i="11" s="1"/>
  <c r="F303" i="11" s="1"/>
  <c r="F304" i="11" s="1"/>
  <c r="F305" i="11" s="1"/>
  <c r="F306" i="11" s="1"/>
  <c r="F307" i="11" s="1"/>
  <c r="F308" i="11" s="1"/>
  <c r="F309" i="11" s="1"/>
  <c r="F310" i="11" s="1"/>
  <c r="F311" i="11" s="1"/>
  <c r="F312" i="11" s="1"/>
  <c r="F313" i="11" s="1"/>
  <c r="F314" i="11" s="1"/>
  <c r="F315" i="11" s="1"/>
  <c r="F316" i="11" s="1"/>
  <c r="F317" i="11" s="1"/>
  <c r="F318" i="11" s="1"/>
  <c r="F319" i="11" s="1"/>
  <c r="F320" i="11" s="1"/>
  <c r="F321" i="11" s="1"/>
  <c r="F322" i="11" s="1"/>
  <c r="F323" i="11" s="1"/>
  <c r="F324" i="11" s="1"/>
  <c r="F325" i="11" s="1"/>
  <c r="F326" i="11" s="1"/>
  <c r="F327" i="11" s="1"/>
  <c r="F328" i="11" s="1"/>
  <c r="F329" i="11" s="1"/>
  <c r="F330" i="11" s="1"/>
  <c r="F331" i="11" s="1"/>
  <c r="F332" i="11" s="1"/>
  <c r="F333" i="11" s="1"/>
  <c r="F334" i="11" s="1"/>
  <c r="F335" i="11" s="1"/>
  <c r="F336" i="11" s="1"/>
  <c r="F337" i="11" s="1"/>
  <c r="F338" i="11" s="1"/>
  <c r="F339" i="11" s="1"/>
  <c r="F340" i="11" s="1"/>
  <c r="F341" i="11" s="1"/>
  <c r="F342" i="11" s="1"/>
  <c r="F343" i="11" s="1"/>
  <c r="F344" i="11" s="1"/>
  <c r="F345" i="11" s="1"/>
  <c r="F346" i="11" s="1"/>
  <c r="F347" i="11" s="1"/>
  <c r="F348" i="11" s="1"/>
  <c r="F349" i="11" s="1"/>
  <c r="F350" i="11" s="1"/>
  <c r="F351" i="11" s="1"/>
  <c r="F352" i="11" s="1"/>
  <c r="F353" i="11" s="1"/>
  <c r="F354" i="11" s="1"/>
  <c r="F355" i="11" s="1"/>
  <c r="F356" i="11" s="1"/>
  <c r="F357" i="11" s="1"/>
  <c r="F358" i="11" s="1"/>
  <c r="F359" i="11" s="1"/>
  <c r="F360" i="11" s="1"/>
  <c r="F361" i="11" s="1"/>
  <c r="F362" i="11" s="1"/>
  <c r="F363" i="11" s="1"/>
  <c r="F364" i="11" s="1"/>
  <c r="F365" i="11" s="1"/>
  <c r="F366" i="11" s="1"/>
  <c r="F367" i="11" s="1"/>
  <c r="F368" i="11" s="1"/>
  <c r="F369" i="11" s="1"/>
  <c r="F370" i="11" s="1"/>
  <c r="F371" i="11" s="1"/>
  <c r="F372" i="11" s="1"/>
  <c r="F373" i="11" s="1"/>
  <c r="F374" i="11" s="1"/>
  <c r="F375" i="11" s="1"/>
  <c r="F376" i="11" s="1"/>
  <c r="F377" i="11" s="1"/>
  <c r="F378" i="11" s="1"/>
  <c r="F379" i="11" s="1"/>
  <c r="F380" i="11" s="1"/>
  <c r="F381" i="11" s="1"/>
  <c r="F382" i="11" s="1"/>
  <c r="F383" i="11" s="1"/>
  <c r="F384" i="11" s="1"/>
  <c r="F385" i="11" s="1"/>
  <c r="F386" i="11" s="1"/>
  <c r="F387" i="11" s="1"/>
  <c r="F388" i="11" s="1"/>
  <c r="F389" i="11" s="1"/>
  <c r="F390" i="11" s="1"/>
  <c r="F391" i="11" s="1"/>
  <c r="F392" i="11" s="1"/>
  <c r="F393" i="11" s="1"/>
  <c r="F394" i="11" s="1"/>
  <c r="F395" i="11" s="1"/>
  <c r="F396" i="11" s="1"/>
  <c r="F397" i="11" s="1"/>
  <c r="F398" i="11" s="1"/>
  <c r="F399" i="11" s="1"/>
  <c r="F400" i="11" s="1"/>
  <c r="F401" i="11" s="1"/>
  <c r="F402" i="11" s="1"/>
  <c r="F403" i="11" s="1"/>
  <c r="F404" i="11" s="1"/>
  <c r="F405" i="11" s="1"/>
  <c r="F406" i="11" s="1"/>
  <c r="F407" i="11" s="1"/>
  <c r="F408" i="11" s="1"/>
  <c r="F409" i="11" s="1"/>
  <c r="F410" i="11" s="1"/>
  <c r="F411" i="11" s="1"/>
  <c r="F412" i="11" s="1"/>
  <c r="F413" i="11" s="1"/>
  <c r="F414" i="11" s="1"/>
  <c r="F415" i="11" s="1"/>
  <c r="F416" i="11" s="1"/>
  <c r="F417" i="11" s="1"/>
  <c r="F418" i="11" s="1"/>
  <c r="F419" i="11" s="1"/>
  <c r="F420" i="11" s="1"/>
  <c r="F421" i="11" s="1"/>
  <c r="F422" i="11" s="1"/>
  <c r="F423" i="11" s="1"/>
  <c r="F424" i="11" s="1"/>
  <c r="F425" i="11" s="1"/>
  <c r="F426" i="11" s="1"/>
  <c r="F427" i="11" s="1"/>
  <c r="F428" i="11" s="1"/>
  <c r="F429" i="11" s="1"/>
  <c r="F430" i="11" s="1"/>
  <c r="F431" i="11" s="1"/>
  <c r="F432" i="11" s="1"/>
  <c r="F433" i="11" s="1"/>
  <c r="F434" i="11" s="1"/>
  <c r="F435" i="11" s="1"/>
  <c r="F436" i="11" s="1"/>
  <c r="F437" i="11" s="1"/>
  <c r="F438" i="11" s="1"/>
  <c r="F439" i="11" s="1"/>
  <c r="F440" i="11" s="1"/>
  <c r="F441" i="11" s="1"/>
  <c r="F442" i="11" s="1"/>
  <c r="F443" i="11" s="1"/>
  <c r="F444" i="11" s="1"/>
  <c r="F445" i="11" s="1"/>
  <c r="F446" i="11" s="1"/>
  <c r="F447" i="11" s="1"/>
  <c r="F448" i="11" s="1"/>
  <c r="F449" i="11" s="1"/>
  <c r="F450" i="11" s="1"/>
  <c r="F451" i="11" s="1"/>
  <c r="F452" i="11" s="1"/>
  <c r="F453" i="11" s="1"/>
  <c r="F454" i="11" s="1"/>
  <c r="F455" i="11" s="1"/>
  <c r="F456" i="11" s="1"/>
  <c r="F457" i="11" s="1"/>
  <c r="F458" i="11" s="1"/>
  <c r="F459" i="11" s="1"/>
  <c r="F460" i="11" s="1"/>
  <c r="F461" i="11" s="1"/>
  <c r="F462" i="11" s="1"/>
  <c r="F463" i="11" s="1"/>
  <c r="F464" i="11" s="1"/>
  <c r="F465" i="11" s="1"/>
  <c r="F466" i="11" s="1"/>
  <c r="F467" i="11" s="1"/>
  <c r="F468" i="11" s="1"/>
  <c r="F469" i="11" s="1"/>
  <c r="F470" i="11" s="1"/>
  <c r="F471" i="11" s="1"/>
  <c r="F472" i="11" s="1"/>
  <c r="F473" i="11" s="1"/>
  <c r="F474" i="11" s="1"/>
  <c r="F475" i="11" s="1"/>
  <c r="F476" i="11" s="1"/>
  <c r="F477" i="11" s="1"/>
  <c r="F478" i="11" s="1"/>
  <c r="F479" i="11" s="1"/>
  <c r="F480" i="11" s="1"/>
  <c r="F481" i="11" s="1"/>
  <c r="F482" i="11" s="1"/>
  <c r="F483" i="11" s="1"/>
  <c r="F484" i="11" s="1"/>
  <c r="F485" i="11" s="1"/>
  <c r="F486" i="11" s="1"/>
  <c r="F487" i="11" s="1"/>
  <c r="F488" i="11" s="1"/>
  <c r="F489" i="11" s="1"/>
  <c r="F490" i="11" s="1"/>
  <c r="F491" i="11" s="1"/>
  <c r="F492" i="11" s="1"/>
  <c r="F493" i="11" s="1"/>
  <c r="F494" i="11" s="1"/>
  <c r="F495" i="11" s="1"/>
  <c r="F496" i="11" s="1"/>
  <c r="F497" i="11" s="1"/>
  <c r="F498" i="11" s="1"/>
  <c r="F499" i="11" s="1"/>
  <c r="F500" i="11" s="1"/>
  <c r="F501" i="11" s="1"/>
  <c r="F502" i="11" s="1"/>
  <c r="F503" i="11" s="1"/>
  <c r="F504" i="11" s="1"/>
  <c r="F505" i="11" s="1"/>
  <c r="F506" i="11" s="1"/>
  <c r="F507" i="11" s="1"/>
  <c r="F508" i="11" s="1"/>
  <c r="F509" i="11" s="1"/>
  <c r="F510" i="11" s="1"/>
  <c r="F511" i="11" s="1"/>
  <c r="F512" i="11" s="1"/>
  <c r="F513" i="11" s="1"/>
  <c r="F514" i="11" s="1"/>
  <c r="F515" i="11" s="1"/>
  <c r="F516" i="11" s="1"/>
  <c r="F517" i="11" s="1"/>
  <c r="F518" i="11" s="1"/>
  <c r="F519" i="11" s="1"/>
  <c r="F520" i="11" s="1"/>
  <c r="F521" i="11" s="1"/>
  <c r="F522" i="11" s="1"/>
  <c r="F523" i="11" s="1"/>
  <c r="F524" i="11" s="1"/>
  <c r="F525" i="11" s="1"/>
  <c r="F526" i="11" s="1"/>
  <c r="F527" i="11" s="1"/>
  <c r="F528" i="11" s="1"/>
  <c r="F529" i="11" s="1"/>
  <c r="F530" i="11" s="1"/>
  <c r="F531" i="11" s="1"/>
  <c r="F532" i="11" s="1"/>
  <c r="F533" i="11" s="1"/>
  <c r="F534" i="11" s="1"/>
  <c r="F535" i="11" s="1"/>
  <c r="F536" i="11" s="1"/>
  <c r="F537" i="11" s="1"/>
  <c r="F538" i="11" s="1"/>
  <c r="F539" i="11" s="1"/>
  <c r="F540" i="11" s="1"/>
  <c r="F541" i="11" s="1"/>
  <c r="F542" i="11" s="1"/>
  <c r="F543" i="11" s="1"/>
  <c r="F544" i="11" s="1"/>
  <c r="F545" i="11" s="1"/>
  <c r="F546" i="11" s="1"/>
  <c r="F547" i="11" s="1"/>
  <c r="F548" i="11" s="1"/>
  <c r="F549" i="11" s="1"/>
  <c r="F550" i="11" s="1"/>
  <c r="F551" i="11" s="1"/>
  <c r="F552" i="11" s="1"/>
  <c r="F553" i="11" s="1"/>
  <c r="F554" i="11" s="1"/>
  <c r="F555" i="11" s="1"/>
  <c r="F556" i="11" s="1"/>
  <c r="F557" i="11" s="1"/>
  <c r="F558" i="11" s="1"/>
  <c r="F559" i="11" s="1"/>
  <c r="F560" i="11" s="1"/>
  <c r="F561" i="11" s="1"/>
  <c r="F562" i="11" s="1"/>
  <c r="F563" i="11" s="1"/>
  <c r="F564" i="11" s="1"/>
  <c r="F565" i="11" s="1"/>
  <c r="F566" i="11" s="1"/>
  <c r="F567" i="11" s="1"/>
  <c r="F568" i="11" s="1"/>
  <c r="F569" i="11" s="1"/>
  <c r="F570" i="11" s="1"/>
  <c r="F571" i="11" s="1"/>
  <c r="F572" i="11" s="1"/>
  <c r="F573" i="11" s="1"/>
  <c r="F574" i="11" s="1"/>
  <c r="F575" i="11" s="1"/>
  <c r="F576" i="11" s="1"/>
  <c r="F577" i="11" s="1"/>
  <c r="F578" i="11" s="1"/>
  <c r="F579" i="11" s="1"/>
  <c r="F580" i="11" s="1"/>
  <c r="F581" i="11" s="1"/>
  <c r="F582" i="11" s="1"/>
  <c r="F583" i="11" s="1"/>
  <c r="F584" i="11" s="1"/>
  <c r="F585" i="11" s="1"/>
  <c r="F586" i="11" s="1"/>
  <c r="F587" i="11" s="1"/>
  <c r="F588" i="11" s="1"/>
  <c r="F589" i="11" s="1"/>
  <c r="F590" i="11" s="1"/>
  <c r="F591" i="11" s="1"/>
  <c r="F592" i="11" s="1"/>
  <c r="F593" i="11" s="1"/>
  <c r="F594" i="11" s="1"/>
  <c r="F595" i="11" s="1"/>
  <c r="F596" i="11" s="1"/>
  <c r="F597" i="11" s="1"/>
  <c r="F598" i="11" s="1"/>
  <c r="F599" i="11" s="1"/>
  <c r="F600" i="11" s="1"/>
  <c r="F601" i="11" s="1"/>
  <c r="F602" i="11" s="1"/>
  <c r="F603" i="11" s="1"/>
  <c r="F604" i="11" s="1"/>
  <c r="F605" i="11" s="1"/>
  <c r="F606" i="11" s="1"/>
  <c r="F607" i="11" s="1"/>
  <c r="F608" i="11" s="1"/>
  <c r="F609" i="11" s="1"/>
  <c r="F610" i="11" s="1"/>
  <c r="F611" i="11" s="1"/>
  <c r="F612" i="11" s="1"/>
  <c r="F613" i="11" s="1"/>
  <c r="F614" i="11" s="1"/>
  <c r="E21" i="9"/>
  <c r="C21" i="9"/>
  <c r="G21" i="9" s="1"/>
  <c r="F21" i="9"/>
  <c r="E17" i="11"/>
  <c r="H18" i="11"/>
  <c r="D18" i="11" s="1"/>
  <c r="I18" i="11"/>
  <c r="M18" i="11"/>
  <c r="Q18" i="11" s="1"/>
  <c r="B19" i="11"/>
  <c r="L19" i="11" s="1"/>
  <c r="B22" i="9"/>
  <c r="D22" i="9" s="1"/>
  <c r="C11" i="6"/>
  <c r="E18" i="6" s="1"/>
  <c r="D18" i="6" s="1"/>
  <c r="G18" i="6"/>
  <c r="C11" i="7"/>
  <c r="C12" i="7" s="1"/>
  <c r="C13" i="7" s="1"/>
  <c r="I18" i="7"/>
  <c r="G18" i="7"/>
  <c r="C19" i="7"/>
  <c r="F19" i="7" s="1"/>
  <c r="C19" i="6"/>
  <c r="F19" i="6" s="1"/>
  <c r="C11" i="5"/>
  <c r="E18" i="5" s="1"/>
  <c r="C12" i="5"/>
  <c r="F18" i="5" s="1"/>
  <c r="C19" i="5"/>
  <c r="P19" i="11" l="1"/>
  <c r="C17" i="11"/>
  <c r="K17" i="11" s="1"/>
  <c r="O17" i="11" s="1"/>
  <c r="E22" i="9"/>
  <c r="B23" i="9"/>
  <c r="B24" i="9" s="1"/>
  <c r="C22" i="9"/>
  <c r="G22" i="9" s="1"/>
  <c r="H19" i="11"/>
  <c r="D19" i="11" s="1"/>
  <c r="E18" i="11"/>
  <c r="I19" i="11"/>
  <c r="M19" i="11"/>
  <c r="Q19" i="11" s="1"/>
  <c r="B20" i="11"/>
  <c r="L20" i="11" s="1"/>
  <c r="F19" i="5"/>
  <c r="E18" i="7"/>
  <c r="D18" i="7" s="1"/>
  <c r="I19" i="7"/>
  <c r="N18" i="7"/>
  <c r="K18" i="7"/>
  <c r="J18" i="7"/>
  <c r="C20" i="7"/>
  <c r="F20" i="7" s="1"/>
  <c r="E19" i="7"/>
  <c r="D19" i="7" s="1"/>
  <c r="G19" i="7"/>
  <c r="C20" i="6"/>
  <c r="F20" i="6" s="1"/>
  <c r="E19" i="6"/>
  <c r="D19" i="6" s="1"/>
  <c r="D18" i="5"/>
  <c r="C20" i="5"/>
  <c r="F20" i="5" s="1"/>
  <c r="G18" i="5"/>
  <c r="P20" i="11" l="1"/>
  <c r="G18" i="11"/>
  <c r="C23" i="9"/>
  <c r="G23" i="9" s="1"/>
  <c r="F22" i="9"/>
  <c r="H20" i="11"/>
  <c r="D20" i="11" s="1"/>
  <c r="E19" i="11"/>
  <c r="I20" i="11"/>
  <c r="M20" i="11"/>
  <c r="Q20" i="11" s="1"/>
  <c r="B21" i="11"/>
  <c r="L21" i="11" s="1"/>
  <c r="B25" i="9"/>
  <c r="L18" i="7"/>
  <c r="P18" i="7" s="1"/>
  <c r="O18" i="7"/>
  <c r="N19" i="7"/>
  <c r="J19" i="7"/>
  <c r="I20" i="7"/>
  <c r="E20" i="7"/>
  <c r="C21" i="7"/>
  <c r="F21" i="7" s="1"/>
  <c r="G19" i="6"/>
  <c r="E20" i="6" s="1"/>
  <c r="D20" i="6" s="1"/>
  <c r="C21" i="6"/>
  <c r="F21" i="6" s="1"/>
  <c r="E19" i="5"/>
  <c r="D19" i="5" s="1"/>
  <c r="C21" i="5"/>
  <c r="F21" i="5" s="1"/>
  <c r="P21" i="11" l="1"/>
  <c r="H21" i="11"/>
  <c r="D21" i="11" s="1"/>
  <c r="D23" i="9"/>
  <c r="E20" i="11"/>
  <c r="I21" i="11"/>
  <c r="M21" i="11"/>
  <c r="Q21" i="11" s="1"/>
  <c r="B22" i="11"/>
  <c r="L22" i="11" s="1"/>
  <c r="B26" i="9"/>
  <c r="K19" i="7"/>
  <c r="L19" i="7" s="1"/>
  <c r="D20" i="7"/>
  <c r="O19" i="7"/>
  <c r="N20" i="7"/>
  <c r="J20" i="7"/>
  <c r="I21" i="7"/>
  <c r="G20" i="7"/>
  <c r="E21" i="7" s="1"/>
  <c r="C22" i="7"/>
  <c r="F22" i="7" s="1"/>
  <c r="C22" i="6"/>
  <c r="F22" i="6" s="1"/>
  <c r="G20" i="6"/>
  <c r="E21" i="6" s="1"/>
  <c r="D21" i="6" s="1"/>
  <c r="C22" i="5"/>
  <c r="F22" i="5" s="1"/>
  <c r="G19" i="5"/>
  <c r="H22" i="11" l="1"/>
  <c r="D22" i="11" s="1"/>
  <c r="P22" i="11"/>
  <c r="C18" i="11"/>
  <c r="K18" i="11" s="1"/>
  <c r="O18" i="11" s="1"/>
  <c r="G19" i="11" s="1"/>
  <c r="C19" i="11" s="1"/>
  <c r="C25" i="9" s="1"/>
  <c r="G25" i="9" s="1"/>
  <c r="E23" i="9"/>
  <c r="E21" i="11"/>
  <c r="I22" i="11"/>
  <c r="M22" i="11"/>
  <c r="Q22" i="11" s="1"/>
  <c r="B23" i="11"/>
  <c r="L23" i="11" s="1"/>
  <c r="B27" i="9"/>
  <c r="P19" i="7"/>
  <c r="K20" i="7"/>
  <c r="L20" i="7" s="1"/>
  <c r="O20" i="7"/>
  <c r="G21" i="7"/>
  <c r="E22" i="7" s="1"/>
  <c r="N21" i="7"/>
  <c r="J21" i="7"/>
  <c r="D21" i="7"/>
  <c r="I22" i="7"/>
  <c r="C23" i="7"/>
  <c r="F23" i="7" s="1"/>
  <c r="G21" i="6"/>
  <c r="C23" i="6"/>
  <c r="F23" i="6" s="1"/>
  <c r="E22" i="6"/>
  <c r="E20" i="5"/>
  <c r="D20" i="5" s="1"/>
  <c r="C23" i="5"/>
  <c r="F23" i="5" s="1"/>
  <c r="H23" i="11" l="1"/>
  <c r="D23" i="11" s="1"/>
  <c r="P23" i="11"/>
  <c r="C24" i="9"/>
  <c r="G24" i="9" s="1"/>
  <c r="F23" i="9"/>
  <c r="E22" i="11"/>
  <c r="I23" i="11"/>
  <c r="M23" i="11"/>
  <c r="Q23" i="11" s="1"/>
  <c r="B24" i="11"/>
  <c r="L24" i="11" s="1"/>
  <c r="P20" i="7"/>
  <c r="K21" i="7"/>
  <c r="L21" i="7" s="1"/>
  <c r="G22" i="7"/>
  <c r="E23" i="7" s="1"/>
  <c r="O21" i="7"/>
  <c r="B28" i="9"/>
  <c r="N22" i="7"/>
  <c r="J22" i="7"/>
  <c r="I23" i="7"/>
  <c r="D22" i="7"/>
  <c r="C24" i="7"/>
  <c r="F24" i="7" s="1"/>
  <c r="G22" i="6"/>
  <c r="E23" i="6" s="1"/>
  <c r="D23" i="6" s="1"/>
  <c r="D22" i="6"/>
  <c r="C24" i="6"/>
  <c r="F24" i="6" s="1"/>
  <c r="C24" i="5"/>
  <c r="F24" i="5" s="1"/>
  <c r="G20" i="5"/>
  <c r="H24" i="11" l="1"/>
  <c r="D24" i="11" s="1"/>
  <c r="P24" i="11"/>
  <c r="D24" i="9"/>
  <c r="E23" i="11"/>
  <c r="I24" i="11"/>
  <c r="M24" i="11"/>
  <c r="Q24" i="11" s="1"/>
  <c r="B25" i="11"/>
  <c r="L25" i="11" s="1"/>
  <c r="P21" i="7"/>
  <c r="K22" i="7"/>
  <c r="L22" i="7" s="1"/>
  <c r="P22" i="7" s="1"/>
  <c r="B29" i="9"/>
  <c r="O22" i="7"/>
  <c r="D23" i="7"/>
  <c r="N23" i="7"/>
  <c r="J23" i="7"/>
  <c r="G23" i="7"/>
  <c r="E24" i="7" s="1"/>
  <c r="I24" i="7"/>
  <c r="C25" i="7"/>
  <c r="F25" i="7" s="1"/>
  <c r="G23" i="6"/>
  <c r="E24" i="6" s="1"/>
  <c r="D24" i="6" s="1"/>
  <c r="C25" i="6"/>
  <c r="F25" i="6" s="1"/>
  <c r="C25" i="5"/>
  <c r="F25" i="5" s="1"/>
  <c r="E21" i="5"/>
  <c r="H25" i="11" l="1"/>
  <c r="D25" i="11" s="1"/>
  <c r="P25" i="11"/>
  <c r="E24" i="9"/>
  <c r="E24" i="11"/>
  <c r="I25" i="11"/>
  <c r="M25" i="11"/>
  <c r="Q25" i="11" s="1"/>
  <c r="B26" i="11"/>
  <c r="L26" i="11" s="1"/>
  <c r="B30" i="9"/>
  <c r="K23" i="7"/>
  <c r="L23" i="7" s="1"/>
  <c r="P23" i="7" s="1"/>
  <c r="D24" i="7"/>
  <c r="O23" i="7"/>
  <c r="N24" i="7"/>
  <c r="J24" i="7"/>
  <c r="G24" i="7"/>
  <c r="E25" i="7" s="1"/>
  <c r="I25" i="7"/>
  <c r="C26" i="7"/>
  <c r="F26" i="7" s="1"/>
  <c r="G24" i="6"/>
  <c r="E25" i="6" s="1"/>
  <c r="D25" i="6" s="1"/>
  <c r="C26" i="6"/>
  <c r="F26" i="6" s="1"/>
  <c r="G21" i="5"/>
  <c r="E22" i="5" s="1"/>
  <c r="D21" i="5"/>
  <c r="C26" i="5"/>
  <c r="F26" i="5" s="1"/>
  <c r="H26" i="11" l="1"/>
  <c r="D26" i="11" s="1"/>
  <c r="P26" i="11"/>
  <c r="K19" i="11"/>
  <c r="O19" i="11" s="1"/>
  <c r="G20" i="11" s="1"/>
  <c r="C20" i="11" s="1"/>
  <c r="C26" i="9" s="1"/>
  <c r="G26" i="9" s="1"/>
  <c r="F24" i="9"/>
  <c r="E25" i="11"/>
  <c r="I26" i="11"/>
  <c r="M26" i="11"/>
  <c r="Q26" i="11" s="1"/>
  <c r="B27" i="11"/>
  <c r="L27" i="11" s="1"/>
  <c r="B31" i="9"/>
  <c r="K24" i="7"/>
  <c r="L24" i="7" s="1"/>
  <c r="P24" i="7" s="1"/>
  <c r="O24" i="7"/>
  <c r="N25" i="7"/>
  <c r="J25" i="7"/>
  <c r="I26" i="7"/>
  <c r="D25" i="7"/>
  <c r="G25" i="7"/>
  <c r="C27" i="7"/>
  <c r="F27" i="7" s="1"/>
  <c r="G25" i="6"/>
  <c r="E26" i="6" s="1"/>
  <c r="D26" i="6" s="1"/>
  <c r="C27" i="6"/>
  <c r="F27" i="6" s="1"/>
  <c r="G22" i="5"/>
  <c r="E23" i="5" s="1"/>
  <c r="D22" i="5"/>
  <c r="C27" i="5"/>
  <c r="F27" i="5" s="1"/>
  <c r="H27" i="11" l="1"/>
  <c r="D27" i="11" s="1"/>
  <c r="P27" i="11"/>
  <c r="D25" i="9"/>
  <c r="E26" i="11"/>
  <c r="I27" i="11"/>
  <c r="M27" i="11"/>
  <c r="Q27" i="11" s="1"/>
  <c r="B28" i="11"/>
  <c r="L28" i="11" s="1"/>
  <c r="B32" i="9"/>
  <c r="O25" i="7"/>
  <c r="K25" i="7"/>
  <c r="L25" i="7" s="1"/>
  <c r="P25" i="7" s="1"/>
  <c r="G26" i="7"/>
  <c r="G27" i="7" s="1"/>
  <c r="N26" i="7"/>
  <c r="J26" i="7"/>
  <c r="I27" i="7"/>
  <c r="E26" i="7"/>
  <c r="D26" i="7" s="1"/>
  <c r="C28" i="7"/>
  <c r="F28" i="7" s="1"/>
  <c r="G26" i="6"/>
  <c r="E27" i="6" s="1"/>
  <c r="D27" i="6" s="1"/>
  <c r="C28" i="6"/>
  <c r="F28" i="6" s="1"/>
  <c r="G23" i="5"/>
  <c r="E24" i="5" s="1"/>
  <c r="D23" i="5"/>
  <c r="C28" i="5"/>
  <c r="F28" i="5" s="1"/>
  <c r="H28" i="11" l="1"/>
  <c r="D28" i="11" s="1"/>
  <c r="P28" i="11"/>
  <c r="E25" i="9"/>
  <c r="E27" i="11"/>
  <c r="I28" i="11"/>
  <c r="M28" i="11"/>
  <c r="Q28" i="11" s="1"/>
  <c r="B29" i="11"/>
  <c r="L29" i="11" s="1"/>
  <c r="B33" i="9"/>
  <c r="O26" i="7"/>
  <c r="E27" i="7"/>
  <c r="D27" i="7" s="1"/>
  <c r="G27" i="6"/>
  <c r="E28" i="6" s="1"/>
  <c r="D28" i="6" s="1"/>
  <c r="K26" i="7"/>
  <c r="L26" i="7" s="1"/>
  <c r="N27" i="7"/>
  <c r="J27" i="7"/>
  <c r="G28" i="7"/>
  <c r="I28" i="7"/>
  <c r="E28" i="7"/>
  <c r="C29" i="7"/>
  <c r="F29" i="7" s="1"/>
  <c r="C29" i="6"/>
  <c r="F29" i="6" s="1"/>
  <c r="G24" i="5"/>
  <c r="E25" i="5" s="1"/>
  <c r="D24" i="5"/>
  <c r="C29" i="5"/>
  <c r="F29" i="5" s="1"/>
  <c r="H29" i="11" l="1"/>
  <c r="D29" i="11" s="1"/>
  <c r="P29" i="11"/>
  <c r="K20" i="11"/>
  <c r="O20" i="11" s="1"/>
  <c r="G21" i="11" s="1"/>
  <c r="C21" i="11" s="1"/>
  <c r="C27" i="9" s="1"/>
  <c r="G27" i="9" s="1"/>
  <c r="F25" i="9"/>
  <c r="E28" i="11"/>
  <c r="I29" i="11"/>
  <c r="M29" i="11"/>
  <c r="Q29" i="11" s="1"/>
  <c r="B30" i="11"/>
  <c r="L30" i="11" s="1"/>
  <c r="O27" i="7"/>
  <c r="G28" i="6"/>
  <c r="E29" i="6" s="1"/>
  <c r="D29" i="6" s="1"/>
  <c r="B34" i="9"/>
  <c r="K27" i="7"/>
  <c r="L27" i="7" s="1"/>
  <c r="P27" i="7" s="1"/>
  <c r="P26" i="7"/>
  <c r="N28" i="7"/>
  <c r="J28" i="7"/>
  <c r="I29" i="7"/>
  <c r="C30" i="7"/>
  <c r="F30" i="7" s="1"/>
  <c r="G29" i="7"/>
  <c r="E29" i="7"/>
  <c r="D28" i="7"/>
  <c r="C30" i="6"/>
  <c r="F30" i="6" s="1"/>
  <c r="G25" i="5"/>
  <c r="E26" i="5" s="1"/>
  <c r="D26" i="5" s="1"/>
  <c r="D25" i="5"/>
  <c r="C30" i="5"/>
  <c r="F30" i="5" s="1"/>
  <c r="H30" i="11" l="1"/>
  <c r="D30" i="11" s="1"/>
  <c r="G26" i="5"/>
  <c r="P30" i="11"/>
  <c r="D26" i="9"/>
  <c r="E29" i="11"/>
  <c r="I30" i="11"/>
  <c r="M30" i="11"/>
  <c r="Q30" i="11" s="1"/>
  <c r="B31" i="11"/>
  <c r="L31" i="11" s="1"/>
  <c r="B35" i="9"/>
  <c r="K28" i="7"/>
  <c r="L28" i="7" s="1"/>
  <c r="P28" i="7" s="1"/>
  <c r="O28" i="7"/>
  <c r="G30" i="7"/>
  <c r="I30" i="7"/>
  <c r="N29" i="7"/>
  <c r="J29" i="7"/>
  <c r="D29" i="7"/>
  <c r="C31" i="7"/>
  <c r="F31" i="7" s="1"/>
  <c r="E30" i="7"/>
  <c r="G29" i="6"/>
  <c r="E30" i="6" s="1"/>
  <c r="C31" i="6"/>
  <c r="F31" i="6" s="1"/>
  <c r="C31" i="5"/>
  <c r="F31" i="5" s="1"/>
  <c r="E27" i="5"/>
  <c r="H31" i="11" l="1"/>
  <c r="D31" i="11" s="1"/>
  <c r="P31" i="11"/>
  <c r="E26" i="9"/>
  <c r="E30" i="11"/>
  <c r="I31" i="11"/>
  <c r="M31" i="11"/>
  <c r="Q31" i="11" s="1"/>
  <c r="B32" i="11"/>
  <c r="L32" i="11" s="1"/>
  <c r="B36" i="9"/>
  <c r="K29" i="7"/>
  <c r="L29" i="7" s="1"/>
  <c r="D30" i="7"/>
  <c r="O29" i="7"/>
  <c r="N30" i="7"/>
  <c r="J30" i="7"/>
  <c r="I31" i="7"/>
  <c r="E31" i="7"/>
  <c r="C32" i="7"/>
  <c r="F32" i="7" s="1"/>
  <c r="G30" i="6"/>
  <c r="E31" i="6" s="1"/>
  <c r="D30" i="6"/>
  <c r="C32" i="6"/>
  <c r="F32" i="6" s="1"/>
  <c r="G27" i="5"/>
  <c r="E28" i="5" s="1"/>
  <c r="D27" i="5"/>
  <c r="C32" i="5"/>
  <c r="F32" i="5" s="1"/>
  <c r="H32" i="11" l="1"/>
  <c r="D32" i="11" s="1"/>
  <c r="P32" i="11"/>
  <c r="K21" i="11"/>
  <c r="O21" i="11" s="1"/>
  <c r="G22" i="11" s="1"/>
  <c r="C22" i="11" s="1"/>
  <c r="C28" i="9" s="1"/>
  <c r="G28" i="9" s="1"/>
  <c r="F26" i="9"/>
  <c r="E31" i="11"/>
  <c r="I32" i="11"/>
  <c r="M32" i="11"/>
  <c r="Q32" i="11" s="1"/>
  <c r="B33" i="11"/>
  <c r="L33" i="11" s="1"/>
  <c r="B37" i="9"/>
  <c r="K30" i="7"/>
  <c r="L30" i="7" s="1"/>
  <c r="P30" i="7" s="1"/>
  <c r="P29" i="7"/>
  <c r="O30" i="7"/>
  <c r="D31" i="7"/>
  <c r="N31" i="7"/>
  <c r="J31" i="7"/>
  <c r="I32" i="7"/>
  <c r="G31" i="7"/>
  <c r="C33" i="7"/>
  <c r="F33" i="7" s="1"/>
  <c r="G31" i="6"/>
  <c r="E32" i="6" s="1"/>
  <c r="D32" i="6" s="1"/>
  <c r="D31" i="6"/>
  <c r="C33" i="6"/>
  <c r="F33" i="6" s="1"/>
  <c r="G28" i="5"/>
  <c r="E29" i="5" s="1"/>
  <c r="D28" i="5"/>
  <c r="C33" i="5"/>
  <c r="F33" i="5" s="1"/>
  <c r="H33" i="11" l="1"/>
  <c r="D33" i="11" s="1"/>
  <c r="P33" i="11"/>
  <c r="C33" i="11"/>
  <c r="E27" i="9"/>
  <c r="D27" i="9"/>
  <c r="E32" i="11"/>
  <c r="I33" i="11"/>
  <c r="M33" i="11"/>
  <c r="Q33" i="11" s="1"/>
  <c r="B34" i="11"/>
  <c r="L34" i="11" s="1"/>
  <c r="B38" i="9"/>
  <c r="K31" i="7"/>
  <c r="L31" i="7" s="1"/>
  <c r="P31" i="7" s="1"/>
  <c r="G32" i="6"/>
  <c r="E33" i="6" s="1"/>
  <c r="D33" i="6" s="1"/>
  <c r="G32" i="7"/>
  <c r="G33" i="7" s="1"/>
  <c r="O31" i="7"/>
  <c r="E32" i="7"/>
  <c r="D32" i="7" s="1"/>
  <c r="N32" i="7"/>
  <c r="J32" i="7"/>
  <c r="I33" i="7"/>
  <c r="C34" i="7"/>
  <c r="F34" i="7" s="1"/>
  <c r="C34" i="6"/>
  <c r="F34" i="6" s="1"/>
  <c r="G29" i="5"/>
  <c r="E30" i="5" s="1"/>
  <c r="D29" i="5"/>
  <c r="C34" i="5"/>
  <c r="F34" i="5" s="1"/>
  <c r="H34" i="11" l="1"/>
  <c r="D34" i="11" s="1"/>
  <c r="P34" i="11"/>
  <c r="C34" i="11"/>
  <c r="K22" i="11"/>
  <c r="O22" i="11" s="1"/>
  <c r="G23" i="11" s="1"/>
  <c r="C23" i="11" s="1"/>
  <c r="C29" i="9" s="1"/>
  <c r="G29" i="9" s="1"/>
  <c r="F27" i="9"/>
  <c r="K32" i="7"/>
  <c r="L32" i="7" s="1"/>
  <c r="P32" i="7" s="1"/>
  <c r="E33" i="11"/>
  <c r="I34" i="11"/>
  <c r="M34" i="11"/>
  <c r="Q34" i="11" s="1"/>
  <c r="B35" i="11"/>
  <c r="E33" i="7"/>
  <c r="G33" i="6"/>
  <c r="E34" i="6" s="1"/>
  <c r="D34" i="6" s="1"/>
  <c r="B39" i="9"/>
  <c r="O32" i="7"/>
  <c r="N33" i="7"/>
  <c r="J33" i="7"/>
  <c r="I34" i="7"/>
  <c r="D33" i="7"/>
  <c r="G34" i="7"/>
  <c r="E34" i="7"/>
  <c r="C35" i="7"/>
  <c r="F35" i="7" s="1"/>
  <c r="C35" i="6"/>
  <c r="F35" i="6" s="1"/>
  <c r="G30" i="5"/>
  <c r="G31" i="5" s="1"/>
  <c r="D30" i="5"/>
  <c r="C35" i="5"/>
  <c r="F35" i="5" s="1"/>
  <c r="H35" i="11" l="1"/>
  <c r="L35" i="11"/>
  <c r="P35" i="11" s="1"/>
  <c r="C35" i="11"/>
  <c r="D28" i="9"/>
  <c r="K33" i="7"/>
  <c r="E34" i="11"/>
  <c r="I35" i="11"/>
  <c r="M35" i="11"/>
  <c r="Q35" i="11" s="1"/>
  <c r="B36" i="11"/>
  <c r="B40" i="9"/>
  <c r="E31" i="5"/>
  <c r="D31" i="5" s="1"/>
  <c r="O33" i="7"/>
  <c r="L33" i="7"/>
  <c r="P33" i="7" s="1"/>
  <c r="N34" i="7"/>
  <c r="J34" i="7"/>
  <c r="G35" i="7"/>
  <c r="I35" i="7"/>
  <c r="D34" i="7"/>
  <c r="C36" i="7"/>
  <c r="F36" i="7" s="1"/>
  <c r="E35" i="7"/>
  <c r="G34" i="6"/>
  <c r="E35" i="6" s="1"/>
  <c r="D35" i="6" s="1"/>
  <c r="C36" i="6"/>
  <c r="F36" i="6" s="1"/>
  <c r="C36" i="5"/>
  <c r="F36" i="5" s="1"/>
  <c r="E32" i="5"/>
  <c r="D35" i="11" l="1"/>
  <c r="H36" i="11"/>
  <c r="L36" i="11"/>
  <c r="P36" i="11" s="1"/>
  <c r="C36" i="11"/>
  <c r="E28" i="9"/>
  <c r="E35" i="11"/>
  <c r="I36" i="11"/>
  <c r="M36" i="11"/>
  <c r="Q36" i="11" s="1"/>
  <c r="B37" i="11"/>
  <c r="B41" i="9"/>
  <c r="G35" i="6"/>
  <c r="E36" i="6" s="1"/>
  <c r="D36" i="6" s="1"/>
  <c r="O34" i="7"/>
  <c r="K34" i="7"/>
  <c r="L34" i="7" s="1"/>
  <c r="P34" i="7" s="1"/>
  <c r="I36" i="7"/>
  <c r="N35" i="7"/>
  <c r="J35" i="7"/>
  <c r="D35" i="7"/>
  <c r="E36" i="7"/>
  <c r="D36" i="7" s="1"/>
  <c r="C37" i="7"/>
  <c r="F37" i="7" s="1"/>
  <c r="C37" i="6"/>
  <c r="F37" i="6" s="1"/>
  <c r="G32" i="5"/>
  <c r="E33" i="5" s="1"/>
  <c r="D32" i="5"/>
  <c r="C37" i="5"/>
  <c r="F37" i="5" s="1"/>
  <c r="D36" i="11" l="1"/>
  <c r="H37" i="11"/>
  <c r="L37" i="11"/>
  <c r="P37" i="11" s="1"/>
  <c r="C37" i="11"/>
  <c r="K23" i="11"/>
  <c r="O23" i="11" s="1"/>
  <c r="G24" i="11" s="1"/>
  <c r="C24" i="11" s="1"/>
  <c r="F28" i="9"/>
  <c r="E36" i="11"/>
  <c r="I37" i="11"/>
  <c r="M37" i="11"/>
  <c r="Q37" i="11" s="1"/>
  <c r="B38" i="11"/>
  <c r="G36" i="6"/>
  <c r="K35" i="7"/>
  <c r="L35" i="7" s="1"/>
  <c r="B42" i="9"/>
  <c r="O35" i="7"/>
  <c r="N36" i="7"/>
  <c r="J36" i="7"/>
  <c r="I37" i="7"/>
  <c r="C38" i="7"/>
  <c r="F38" i="7" s="1"/>
  <c r="G36" i="7"/>
  <c r="C38" i="6"/>
  <c r="F38" i="6" s="1"/>
  <c r="E37" i="6"/>
  <c r="D37" i="6" s="1"/>
  <c r="G33" i="5"/>
  <c r="G34" i="5" s="1"/>
  <c r="D33" i="5"/>
  <c r="C38" i="5"/>
  <c r="F38" i="5" s="1"/>
  <c r="D37" i="11" l="1"/>
  <c r="C30" i="9"/>
  <c r="G30" i="9" s="1"/>
  <c r="H38" i="11"/>
  <c r="L38" i="11"/>
  <c r="P38" i="11" s="1"/>
  <c r="C38" i="11"/>
  <c r="D29" i="9"/>
  <c r="E37" i="11"/>
  <c r="I38" i="11"/>
  <c r="M38" i="11"/>
  <c r="Q38" i="11" s="1"/>
  <c r="B39" i="11"/>
  <c r="E34" i="5"/>
  <c r="D34" i="5" s="1"/>
  <c r="P35" i="7"/>
  <c r="K36" i="7"/>
  <c r="B43" i="9"/>
  <c r="O36" i="7"/>
  <c r="N37" i="7"/>
  <c r="J37" i="7"/>
  <c r="L36" i="7"/>
  <c r="I38" i="7"/>
  <c r="G37" i="7"/>
  <c r="E38" i="7" s="1"/>
  <c r="D38" i="7" s="1"/>
  <c r="E37" i="7"/>
  <c r="D37" i="7" s="1"/>
  <c r="C39" i="7"/>
  <c r="F39" i="7" s="1"/>
  <c r="G37" i="6"/>
  <c r="E38" i="6" s="1"/>
  <c r="C39" i="6"/>
  <c r="F39" i="6" s="1"/>
  <c r="C39" i="5"/>
  <c r="F39" i="5" s="1"/>
  <c r="E35" i="5"/>
  <c r="D38" i="11" l="1"/>
  <c r="H39" i="11"/>
  <c r="L39" i="11"/>
  <c r="P39" i="11" s="1"/>
  <c r="C39" i="11"/>
  <c r="E29" i="9"/>
  <c r="E38" i="11"/>
  <c r="I39" i="11"/>
  <c r="M39" i="11"/>
  <c r="Q39" i="11" s="1"/>
  <c r="B40" i="11"/>
  <c r="B44" i="9"/>
  <c r="O37" i="7"/>
  <c r="K37" i="7"/>
  <c r="L37" i="7" s="1"/>
  <c r="P37" i="7" s="1"/>
  <c r="P36" i="7"/>
  <c r="N38" i="7"/>
  <c r="J38" i="7"/>
  <c r="G38" i="7"/>
  <c r="E39" i="7" s="1"/>
  <c r="D39" i="7" s="1"/>
  <c r="I39" i="7"/>
  <c r="C40" i="7"/>
  <c r="F40" i="7" s="1"/>
  <c r="G38" i="6"/>
  <c r="E39" i="6" s="1"/>
  <c r="D39" i="6" s="1"/>
  <c r="D38" i="6"/>
  <c r="C40" i="6"/>
  <c r="F40" i="6" s="1"/>
  <c r="G35" i="5"/>
  <c r="G36" i="5" s="1"/>
  <c r="D35" i="5"/>
  <c r="E36" i="5"/>
  <c r="D36" i="5" s="1"/>
  <c r="C40" i="5"/>
  <c r="F40" i="5" s="1"/>
  <c r="D39" i="11" l="1"/>
  <c r="H40" i="11"/>
  <c r="L40" i="11"/>
  <c r="P40" i="11" s="1"/>
  <c r="C40" i="11"/>
  <c r="K24" i="11"/>
  <c r="O24" i="11" s="1"/>
  <c r="G25" i="11" s="1"/>
  <c r="C25" i="11" s="1"/>
  <c r="F29" i="9"/>
  <c r="C44" i="9"/>
  <c r="G44" i="9" s="1"/>
  <c r="E39" i="11"/>
  <c r="I40" i="11"/>
  <c r="M40" i="11"/>
  <c r="Q40" i="11" s="1"/>
  <c r="B41" i="11"/>
  <c r="B45" i="9"/>
  <c r="K38" i="7"/>
  <c r="L38" i="7"/>
  <c r="P38" i="7" s="1"/>
  <c r="O38" i="7"/>
  <c r="N39" i="7"/>
  <c r="J39" i="7"/>
  <c r="G39" i="7"/>
  <c r="I40" i="7"/>
  <c r="C41" i="7"/>
  <c r="F41" i="7" s="1"/>
  <c r="G39" i="6"/>
  <c r="E40" i="6" s="1"/>
  <c r="D40" i="6" s="1"/>
  <c r="C41" i="6"/>
  <c r="F41" i="6" s="1"/>
  <c r="C41" i="5"/>
  <c r="F41" i="5" s="1"/>
  <c r="E37" i="5"/>
  <c r="D40" i="11" l="1"/>
  <c r="C31" i="9"/>
  <c r="G31" i="9" s="1"/>
  <c r="C41" i="9"/>
  <c r="G41" i="9" s="1"/>
  <c r="C39" i="9"/>
  <c r="G39" i="9" s="1"/>
  <c r="C40" i="9"/>
  <c r="G40" i="9" s="1"/>
  <c r="C42" i="9"/>
  <c r="G42" i="9" s="1"/>
  <c r="C43" i="9"/>
  <c r="G43" i="9" s="1"/>
  <c r="P41" i="11"/>
  <c r="H41" i="11"/>
  <c r="L41" i="11"/>
  <c r="C41" i="11"/>
  <c r="D30" i="9"/>
  <c r="C45" i="9"/>
  <c r="G45" i="9" s="1"/>
  <c r="E40" i="11"/>
  <c r="I41" i="11"/>
  <c r="M41" i="11"/>
  <c r="Q41" i="11" s="1"/>
  <c r="B42" i="11"/>
  <c r="B46" i="9"/>
  <c r="K39" i="7"/>
  <c r="L39" i="7" s="1"/>
  <c r="P39" i="7" s="1"/>
  <c r="G40" i="7"/>
  <c r="E41" i="7" s="1"/>
  <c r="O39" i="7"/>
  <c r="E40" i="7"/>
  <c r="D40" i="7" s="1"/>
  <c r="N40" i="7"/>
  <c r="J40" i="7"/>
  <c r="I41" i="7"/>
  <c r="C42" i="7"/>
  <c r="F42" i="7" s="1"/>
  <c r="G40" i="6"/>
  <c r="G41" i="6" s="1"/>
  <c r="C42" i="6"/>
  <c r="F42" i="6" s="1"/>
  <c r="G37" i="5"/>
  <c r="E38" i="5" s="1"/>
  <c r="D37" i="5"/>
  <c r="C42" i="5"/>
  <c r="F42" i="5" s="1"/>
  <c r="D41" i="11" l="1"/>
  <c r="H42" i="11"/>
  <c r="L42" i="11"/>
  <c r="P42" i="11" s="1"/>
  <c r="C42" i="11"/>
  <c r="E30" i="9"/>
  <c r="C46" i="9"/>
  <c r="G46" i="9" s="1"/>
  <c r="E41" i="11"/>
  <c r="I42" i="11"/>
  <c r="M42" i="11"/>
  <c r="Q42" i="11" s="1"/>
  <c r="B43" i="11"/>
  <c r="K40" i="7"/>
  <c r="B47" i="9"/>
  <c r="E41" i="6"/>
  <c r="D41" i="6" s="1"/>
  <c r="O40" i="7"/>
  <c r="N41" i="7"/>
  <c r="J41" i="7"/>
  <c r="L40" i="7"/>
  <c r="I42" i="7"/>
  <c r="D41" i="7"/>
  <c r="G41" i="7"/>
  <c r="E42" i="7" s="1"/>
  <c r="C43" i="7"/>
  <c r="F43" i="7" s="1"/>
  <c r="C43" i="6"/>
  <c r="F43" i="6" s="1"/>
  <c r="E42" i="6"/>
  <c r="G38" i="5"/>
  <c r="E39" i="5" s="1"/>
  <c r="D39" i="5" s="1"/>
  <c r="D38" i="5"/>
  <c r="C43" i="5"/>
  <c r="F43" i="5" s="1"/>
  <c r="D42" i="11" l="1"/>
  <c r="H43" i="11"/>
  <c r="L43" i="11"/>
  <c r="P43" i="11" s="1"/>
  <c r="C43" i="11"/>
  <c r="K25" i="11"/>
  <c r="O25" i="11" s="1"/>
  <c r="G26" i="11" s="1"/>
  <c r="C26" i="11" s="1"/>
  <c r="C32" i="9" s="1"/>
  <c r="G32" i="9" s="1"/>
  <c r="F30" i="9"/>
  <c r="C47" i="9"/>
  <c r="G47" i="9" s="1"/>
  <c r="E42" i="11"/>
  <c r="I43" i="11"/>
  <c r="M43" i="11"/>
  <c r="Q43" i="11" s="1"/>
  <c r="B44" i="11"/>
  <c r="B48" i="9"/>
  <c r="O41" i="7"/>
  <c r="G39" i="5"/>
  <c r="E40" i="5" s="1"/>
  <c r="K41" i="7"/>
  <c r="L41" i="7" s="1"/>
  <c r="P41" i="7" s="1"/>
  <c r="P40" i="7"/>
  <c r="I43" i="7"/>
  <c r="N42" i="7"/>
  <c r="J42" i="7"/>
  <c r="D42" i="7"/>
  <c r="G42" i="7"/>
  <c r="G43" i="7" s="1"/>
  <c r="C44" i="7"/>
  <c r="F44" i="7" s="1"/>
  <c r="G42" i="6"/>
  <c r="E43" i="6" s="1"/>
  <c r="D43" i="6" s="1"/>
  <c r="D42" i="6"/>
  <c r="C44" i="6"/>
  <c r="F44" i="6" s="1"/>
  <c r="C44" i="5"/>
  <c r="F44" i="5" s="1"/>
  <c r="D43" i="11" l="1"/>
  <c r="H44" i="11"/>
  <c r="L44" i="11"/>
  <c r="P44" i="11" s="1"/>
  <c r="C44" i="11"/>
  <c r="D31" i="9"/>
  <c r="C48" i="9"/>
  <c r="G48" i="9" s="1"/>
  <c r="O42" i="7"/>
  <c r="E43" i="11"/>
  <c r="I44" i="11"/>
  <c r="M44" i="11"/>
  <c r="Q44" i="11" s="1"/>
  <c r="B45" i="11"/>
  <c r="B49" i="9"/>
  <c r="K42" i="7"/>
  <c r="L42" i="7" s="1"/>
  <c r="E43" i="7"/>
  <c r="D43" i="7" s="1"/>
  <c r="N43" i="7"/>
  <c r="J43" i="7"/>
  <c r="I44" i="7"/>
  <c r="E44" i="7"/>
  <c r="C45" i="7"/>
  <c r="F45" i="7" s="1"/>
  <c r="G43" i="6"/>
  <c r="G44" i="6" s="1"/>
  <c r="E44" i="6"/>
  <c r="D44" i="6" s="1"/>
  <c r="C45" i="6"/>
  <c r="F45" i="6" s="1"/>
  <c r="G40" i="5"/>
  <c r="D40" i="5"/>
  <c r="E41" i="5"/>
  <c r="C45" i="5"/>
  <c r="F45" i="5" s="1"/>
  <c r="D44" i="11" l="1"/>
  <c r="H45" i="11"/>
  <c r="L45" i="11"/>
  <c r="P45" i="11" s="1"/>
  <c r="C45" i="11"/>
  <c r="E31" i="9"/>
  <c r="C49" i="9"/>
  <c r="G49" i="9" s="1"/>
  <c r="E44" i="11"/>
  <c r="I45" i="11"/>
  <c r="M45" i="11"/>
  <c r="Q45" i="11" s="1"/>
  <c r="B46" i="11"/>
  <c r="P42" i="7"/>
  <c r="K43" i="7"/>
  <c r="L43" i="7" s="1"/>
  <c r="B50" i="9"/>
  <c r="D44" i="7"/>
  <c r="N44" i="7"/>
  <c r="J44" i="7"/>
  <c r="I45" i="7"/>
  <c r="O43" i="7"/>
  <c r="G44" i="7"/>
  <c r="G45" i="7" s="1"/>
  <c r="C46" i="7"/>
  <c r="F46" i="7" s="1"/>
  <c r="C46" i="6"/>
  <c r="F46" i="6" s="1"/>
  <c r="E45" i="6"/>
  <c r="D45" i="6" s="1"/>
  <c r="G45" i="6"/>
  <c r="G41" i="5"/>
  <c r="E42" i="5" s="1"/>
  <c r="D41" i="5"/>
  <c r="C46" i="5"/>
  <c r="F46" i="5" s="1"/>
  <c r="D45" i="11" l="1"/>
  <c r="H46" i="11"/>
  <c r="L46" i="11"/>
  <c r="P46" i="11" s="1"/>
  <c r="C46" i="11"/>
  <c r="K26" i="11"/>
  <c r="O26" i="11" s="1"/>
  <c r="F31" i="9"/>
  <c r="C50" i="9"/>
  <c r="G50" i="9" s="1"/>
  <c r="E45" i="11"/>
  <c r="I46" i="11"/>
  <c r="M46" i="11"/>
  <c r="Q46" i="11" s="1"/>
  <c r="B47" i="11"/>
  <c r="P43" i="7"/>
  <c r="K44" i="7"/>
  <c r="L44" i="7" s="1"/>
  <c r="E45" i="7"/>
  <c r="D45" i="7" s="1"/>
  <c r="B51" i="9"/>
  <c r="O44" i="7"/>
  <c r="N45" i="7"/>
  <c r="J45" i="7"/>
  <c r="I46" i="7"/>
  <c r="C47" i="7"/>
  <c r="F47" i="7" s="1"/>
  <c r="E46" i="7"/>
  <c r="E46" i="6"/>
  <c r="D46" i="6" s="1"/>
  <c r="C47" i="6"/>
  <c r="F47" i="6" s="1"/>
  <c r="G46" i="6"/>
  <c r="G42" i="5"/>
  <c r="E43" i="5" s="1"/>
  <c r="D42" i="5"/>
  <c r="C47" i="5"/>
  <c r="F47" i="5" s="1"/>
  <c r="D46" i="11" l="1"/>
  <c r="H47" i="11"/>
  <c r="L47" i="11"/>
  <c r="P47" i="11" s="1"/>
  <c r="G27" i="11"/>
  <c r="C47" i="11"/>
  <c r="D32" i="9"/>
  <c r="C51" i="9"/>
  <c r="G51" i="9" s="1"/>
  <c r="E46" i="11"/>
  <c r="I47" i="11"/>
  <c r="M47" i="11"/>
  <c r="Q47" i="11" s="1"/>
  <c r="B48" i="11"/>
  <c r="P44" i="7"/>
  <c r="K45" i="7"/>
  <c r="L45" i="7" s="1"/>
  <c r="P45" i="7" s="1"/>
  <c r="B52" i="9"/>
  <c r="O45" i="7"/>
  <c r="N46" i="7"/>
  <c r="J46" i="7"/>
  <c r="K46" i="7"/>
  <c r="I47" i="7"/>
  <c r="D46" i="7"/>
  <c r="G46" i="7"/>
  <c r="E47" i="7" s="1"/>
  <c r="D47" i="7" s="1"/>
  <c r="C48" i="7"/>
  <c r="F48" i="7" s="1"/>
  <c r="C48" i="6"/>
  <c r="F48" i="6" s="1"/>
  <c r="E47" i="6"/>
  <c r="D47" i="6" s="1"/>
  <c r="G43" i="5"/>
  <c r="E44" i="5" s="1"/>
  <c r="D43" i="5"/>
  <c r="C48" i="5"/>
  <c r="F48" i="5" s="1"/>
  <c r="D47" i="11" l="1"/>
  <c r="H48" i="11"/>
  <c r="L48" i="11"/>
  <c r="P48" i="11" s="1"/>
  <c r="C27" i="11"/>
  <c r="C33" i="9" s="1"/>
  <c r="G33" i="9" s="1"/>
  <c r="C48" i="11"/>
  <c r="E32" i="9"/>
  <c r="C52" i="9"/>
  <c r="G52" i="9" s="1"/>
  <c r="E47" i="11"/>
  <c r="I48" i="11"/>
  <c r="M48" i="11"/>
  <c r="Q48" i="11" s="1"/>
  <c r="B49" i="11"/>
  <c r="B53" i="9"/>
  <c r="O46" i="7"/>
  <c r="N47" i="7"/>
  <c r="J47" i="7"/>
  <c r="L46" i="7"/>
  <c r="G47" i="7"/>
  <c r="I48" i="7"/>
  <c r="C49" i="7"/>
  <c r="F49" i="7" s="1"/>
  <c r="G47" i="6"/>
  <c r="E48" i="6" s="1"/>
  <c r="D48" i="6" s="1"/>
  <c r="G48" i="6"/>
  <c r="C49" i="6"/>
  <c r="F49" i="6" s="1"/>
  <c r="G44" i="5"/>
  <c r="E45" i="5" s="1"/>
  <c r="D44" i="5"/>
  <c r="C49" i="5"/>
  <c r="F49" i="5" s="1"/>
  <c r="D48" i="11" l="1"/>
  <c r="H49" i="11"/>
  <c r="L49" i="11"/>
  <c r="P49" i="11" s="1"/>
  <c r="K27" i="11"/>
  <c r="O27" i="11" s="1"/>
  <c r="G28" i="11" s="1"/>
  <c r="C28" i="11"/>
  <c r="C34" i="9" s="1"/>
  <c r="G34" i="9" s="1"/>
  <c r="C49" i="11"/>
  <c r="F32" i="9"/>
  <c r="C53" i="9"/>
  <c r="G53" i="9" s="1"/>
  <c r="E48" i="11"/>
  <c r="I49" i="11"/>
  <c r="M49" i="11"/>
  <c r="Q49" i="11" s="1"/>
  <c r="B50" i="11"/>
  <c r="O47" i="7"/>
  <c r="B54" i="9"/>
  <c r="K47" i="7"/>
  <c r="L47" i="7" s="1"/>
  <c r="P47" i="7" s="1"/>
  <c r="P46" i="7"/>
  <c r="G48" i="7"/>
  <c r="E49" i="7" s="1"/>
  <c r="E48" i="7"/>
  <c r="D48" i="7" s="1"/>
  <c r="I49" i="7"/>
  <c r="N48" i="7"/>
  <c r="J48" i="7"/>
  <c r="C50" i="7"/>
  <c r="F50" i="7" s="1"/>
  <c r="E49" i="6"/>
  <c r="D49" i="6" s="1"/>
  <c r="C50" i="6"/>
  <c r="F50" i="6" s="1"/>
  <c r="G49" i="6"/>
  <c r="G45" i="5"/>
  <c r="E46" i="5" s="1"/>
  <c r="D45" i="5"/>
  <c r="C50" i="5"/>
  <c r="F50" i="5" s="1"/>
  <c r="D49" i="11" l="1"/>
  <c r="H50" i="11"/>
  <c r="L50" i="11"/>
  <c r="P50" i="11" s="1"/>
  <c r="K28" i="11"/>
  <c r="O28" i="11" s="1"/>
  <c r="G29" i="11" s="1"/>
  <c r="C29" i="11"/>
  <c r="C35" i="9" s="1"/>
  <c r="G35" i="9" s="1"/>
  <c r="C50" i="11"/>
  <c r="E33" i="9"/>
  <c r="D33" i="9"/>
  <c r="C54" i="9"/>
  <c r="G54" i="9" s="1"/>
  <c r="E49" i="11"/>
  <c r="I50" i="11"/>
  <c r="M50" i="11"/>
  <c r="Q50" i="11" s="1"/>
  <c r="B51" i="11"/>
  <c r="O48" i="7"/>
  <c r="B55" i="9"/>
  <c r="K48" i="7"/>
  <c r="L48" i="7" s="1"/>
  <c r="N49" i="7"/>
  <c r="J49" i="7"/>
  <c r="I50" i="7"/>
  <c r="D49" i="7"/>
  <c r="C51" i="7"/>
  <c r="F51" i="7" s="1"/>
  <c r="G49" i="7"/>
  <c r="C51" i="6"/>
  <c r="F51" i="6" s="1"/>
  <c r="E50" i="6"/>
  <c r="D50" i="6" s="1"/>
  <c r="G46" i="5"/>
  <c r="G47" i="5" s="1"/>
  <c r="D46" i="5"/>
  <c r="C51" i="5"/>
  <c r="F51" i="5" s="1"/>
  <c r="D50" i="11" l="1"/>
  <c r="H51" i="11"/>
  <c r="L51" i="11"/>
  <c r="P51" i="11" s="1"/>
  <c r="K29" i="11"/>
  <c r="O29" i="11" s="1"/>
  <c r="G30" i="11" s="1"/>
  <c r="C30" i="11"/>
  <c r="C36" i="9" s="1"/>
  <c r="G36" i="9" s="1"/>
  <c r="C51" i="11"/>
  <c r="F33" i="9"/>
  <c r="C55" i="9"/>
  <c r="G55" i="9" s="1"/>
  <c r="E50" i="11"/>
  <c r="I51" i="11"/>
  <c r="M51" i="11"/>
  <c r="Q51" i="11" s="1"/>
  <c r="B52" i="11"/>
  <c r="E47" i="5"/>
  <c r="D47" i="5" s="1"/>
  <c r="B56" i="9"/>
  <c r="O49" i="7"/>
  <c r="K49" i="7"/>
  <c r="L49" i="7" s="1"/>
  <c r="P49" i="7" s="1"/>
  <c r="P48" i="7"/>
  <c r="N50" i="7"/>
  <c r="J50" i="7"/>
  <c r="G50" i="7"/>
  <c r="I51" i="7"/>
  <c r="E50" i="7"/>
  <c r="D50" i="7" s="1"/>
  <c r="C52" i="7"/>
  <c r="F52" i="7" s="1"/>
  <c r="G50" i="6"/>
  <c r="E51" i="6" s="1"/>
  <c r="D51" i="6" s="1"/>
  <c r="C52" i="6"/>
  <c r="F52" i="6" s="1"/>
  <c r="E48" i="5"/>
  <c r="C52" i="5"/>
  <c r="F52" i="5" s="1"/>
  <c r="D51" i="11" l="1"/>
  <c r="H52" i="11"/>
  <c r="L52" i="11"/>
  <c r="P52" i="11" s="1"/>
  <c r="K30" i="11"/>
  <c r="O30" i="11" s="1"/>
  <c r="G31" i="11" s="1"/>
  <c r="C31" i="11"/>
  <c r="C37" i="9" s="1"/>
  <c r="G37" i="9" s="1"/>
  <c r="C52" i="11"/>
  <c r="D34" i="9"/>
  <c r="C56" i="9"/>
  <c r="G56" i="9" s="1"/>
  <c r="E51" i="11"/>
  <c r="I52" i="11"/>
  <c r="M52" i="11"/>
  <c r="Q52" i="11" s="1"/>
  <c r="B53" i="11"/>
  <c r="B57" i="9"/>
  <c r="O50" i="7"/>
  <c r="K50" i="7"/>
  <c r="L50" i="7" s="1"/>
  <c r="P50" i="7" s="1"/>
  <c r="G51" i="7"/>
  <c r="E52" i="7" s="1"/>
  <c r="N51" i="7"/>
  <c r="J51" i="7"/>
  <c r="E51" i="7"/>
  <c r="D51" i="7" s="1"/>
  <c r="I52" i="7"/>
  <c r="C53" i="7"/>
  <c r="F53" i="7" s="1"/>
  <c r="G51" i="6"/>
  <c r="G52" i="6" s="1"/>
  <c r="C53" i="6"/>
  <c r="F53" i="6" s="1"/>
  <c r="G48" i="5"/>
  <c r="E49" i="5" s="1"/>
  <c r="D48" i="5"/>
  <c r="C53" i="5"/>
  <c r="F53" i="5" s="1"/>
  <c r="D52" i="11" l="1"/>
  <c r="H53" i="11"/>
  <c r="L53" i="11"/>
  <c r="P53" i="11" s="1"/>
  <c r="K31" i="11"/>
  <c r="O31" i="11" s="1"/>
  <c r="G32" i="11" s="1"/>
  <c r="C32" i="11"/>
  <c r="C38" i="9" s="1"/>
  <c r="G38" i="9" s="1"/>
  <c r="C53" i="11"/>
  <c r="E34" i="9"/>
  <c r="C57" i="9"/>
  <c r="G57" i="9" s="1"/>
  <c r="E52" i="11"/>
  <c r="I53" i="11"/>
  <c r="M53" i="11"/>
  <c r="Q53" i="11" s="1"/>
  <c r="B54" i="11"/>
  <c r="K51" i="7"/>
  <c r="L51" i="7" s="1"/>
  <c r="E52" i="6"/>
  <c r="D52" i="6" s="1"/>
  <c r="B58" i="9"/>
  <c r="O51" i="7"/>
  <c r="P51" i="7"/>
  <c r="D52" i="7"/>
  <c r="N52" i="7"/>
  <c r="J52" i="7"/>
  <c r="K52" i="7"/>
  <c r="I53" i="7"/>
  <c r="G52" i="7"/>
  <c r="G53" i="7" s="1"/>
  <c r="C54" i="7"/>
  <c r="F54" i="7" s="1"/>
  <c r="C54" i="6"/>
  <c r="F54" i="6" s="1"/>
  <c r="E53" i="6"/>
  <c r="D53" i="6" s="1"/>
  <c r="G49" i="5"/>
  <c r="E50" i="5" s="1"/>
  <c r="D50" i="5" s="1"/>
  <c r="D49" i="5"/>
  <c r="C54" i="5"/>
  <c r="F54" i="5" s="1"/>
  <c r="D53" i="11" l="1"/>
  <c r="H54" i="11"/>
  <c r="L54" i="11"/>
  <c r="P54" i="11" s="1"/>
  <c r="K32" i="11"/>
  <c r="O32" i="11" s="1"/>
  <c r="G33" i="11" s="1"/>
  <c r="K33" i="11" s="1"/>
  <c r="O33" i="11" s="1"/>
  <c r="G34" i="11" s="1"/>
  <c r="K34" i="11" s="1"/>
  <c r="O34" i="11" s="1"/>
  <c r="C54" i="11"/>
  <c r="F34" i="9"/>
  <c r="C58" i="9"/>
  <c r="G58" i="9" s="1"/>
  <c r="E53" i="11"/>
  <c r="I54" i="11"/>
  <c r="M54" i="11"/>
  <c r="Q54" i="11" s="1"/>
  <c r="B55" i="11"/>
  <c r="B59" i="9"/>
  <c r="G50" i="5"/>
  <c r="L52" i="7"/>
  <c r="P52" i="7" s="1"/>
  <c r="O52" i="7"/>
  <c r="N53" i="7"/>
  <c r="J53" i="7"/>
  <c r="E53" i="7"/>
  <c r="D53" i="7" s="1"/>
  <c r="I54" i="7"/>
  <c r="C55" i="7"/>
  <c r="F55" i="7" s="1"/>
  <c r="G54" i="7"/>
  <c r="E54" i="7"/>
  <c r="D54" i="7"/>
  <c r="G53" i="6"/>
  <c r="C55" i="6"/>
  <c r="F55" i="6" s="1"/>
  <c r="E54" i="6"/>
  <c r="C55" i="5"/>
  <c r="F55" i="5" s="1"/>
  <c r="E51" i="5"/>
  <c r="D54" i="11" l="1"/>
  <c r="G35" i="11"/>
  <c r="K35" i="11" s="1"/>
  <c r="O35" i="11" s="1"/>
  <c r="H55" i="11"/>
  <c r="L55" i="11"/>
  <c r="P55" i="11" s="1"/>
  <c r="C55" i="11"/>
  <c r="D35" i="9"/>
  <c r="C59" i="9"/>
  <c r="G59" i="9" s="1"/>
  <c r="E54" i="11"/>
  <c r="I55" i="11"/>
  <c r="M55" i="11"/>
  <c r="Q55" i="11" s="1"/>
  <c r="B56" i="11"/>
  <c r="B60" i="9"/>
  <c r="O53" i="7"/>
  <c r="K53" i="7"/>
  <c r="L53" i="7" s="1"/>
  <c r="P53" i="7" s="1"/>
  <c r="N54" i="7"/>
  <c r="L54" i="7"/>
  <c r="K54" i="7"/>
  <c r="J54" i="7"/>
  <c r="I55" i="7"/>
  <c r="E55" i="7"/>
  <c r="D55" i="7"/>
  <c r="C56" i="7"/>
  <c r="F56" i="7" s="1"/>
  <c r="G55" i="7"/>
  <c r="G54" i="6"/>
  <c r="D54" i="6"/>
  <c r="E55" i="6"/>
  <c r="D55" i="6" s="1"/>
  <c r="G55" i="6"/>
  <c r="C56" i="6"/>
  <c r="F56" i="6" s="1"/>
  <c r="G51" i="5"/>
  <c r="E52" i="5" s="1"/>
  <c r="D51" i="5"/>
  <c r="C56" i="5"/>
  <c r="F56" i="5" s="1"/>
  <c r="D55" i="11" l="1"/>
  <c r="G36" i="11"/>
  <c r="K36" i="11" s="1"/>
  <c r="O36" i="11" s="1"/>
  <c r="H56" i="11"/>
  <c r="L56" i="11"/>
  <c r="P56" i="11" s="1"/>
  <c r="C56" i="11"/>
  <c r="E35" i="9"/>
  <c r="C60" i="9"/>
  <c r="G60" i="9" s="1"/>
  <c r="E55" i="11"/>
  <c r="I56" i="11"/>
  <c r="M56" i="11"/>
  <c r="Q56" i="11" s="1"/>
  <c r="B57" i="11"/>
  <c r="B61" i="9"/>
  <c r="O54" i="7"/>
  <c r="P54" i="7"/>
  <c r="N55" i="7"/>
  <c r="L55" i="7"/>
  <c r="K55" i="7"/>
  <c r="J55" i="7"/>
  <c r="I56" i="7"/>
  <c r="C57" i="7"/>
  <c r="F57" i="7" s="1"/>
  <c r="G56" i="7"/>
  <c r="E56" i="7"/>
  <c r="D56" i="7"/>
  <c r="C57" i="6"/>
  <c r="F57" i="6" s="1"/>
  <c r="E56" i="6"/>
  <c r="G52" i="5"/>
  <c r="E53" i="5" s="1"/>
  <c r="D52" i="5"/>
  <c r="C57" i="5"/>
  <c r="F57" i="5" s="1"/>
  <c r="D56" i="11" l="1"/>
  <c r="G37" i="11"/>
  <c r="K37" i="11" s="1"/>
  <c r="O37" i="11" s="1"/>
  <c r="H57" i="11"/>
  <c r="L57" i="11"/>
  <c r="P57" i="11" s="1"/>
  <c r="C57" i="11"/>
  <c r="F35" i="9"/>
  <c r="C61" i="9"/>
  <c r="G61" i="9" s="1"/>
  <c r="E56" i="11"/>
  <c r="I57" i="11"/>
  <c r="M57" i="11"/>
  <c r="Q57" i="11" s="1"/>
  <c r="B58" i="11"/>
  <c r="B62" i="9"/>
  <c r="O55" i="7"/>
  <c r="P55" i="7"/>
  <c r="N56" i="7"/>
  <c r="K56" i="7"/>
  <c r="L56" i="7"/>
  <c r="J56" i="7"/>
  <c r="I57" i="7"/>
  <c r="D57" i="7"/>
  <c r="C58" i="7"/>
  <c r="F58" i="7" s="1"/>
  <c r="G57" i="7"/>
  <c r="E57" i="7"/>
  <c r="G56" i="6"/>
  <c r="D56" i="6"/>
  <c r="E57" i="6"/>
  <c r="D57" i="6" s="1"/>
  <c r="C58" i="6"/>
  <c r="F58" i="6" s="1"/>
  <c r="G57" i="6"/>
  <c r="G53" i="5"/>
  <c r="E54" i="5" s="1"/>
  <c r="D53" i="5"/>
  <c r="C58" i="5"/>
  <c r="F58" i="5" s="1"/>
  <c r="D57" i="11" l="1"/>
  <c r="G38" i="11"/>
  <c r="K38" i="11" s="1"/>
  <c r="O38" i="11" s="1"/>
  <c r="H58" i="11"/>
  <c r="L58" i="11"/>
  <c r="P58" i="11" s="1"/>
  <c r="C58" i="11"/>
  <c r="D36" i="9"/>
  <c r="C62" i="9"/>
  <c r="G62" i="9" s="1"/>
  <c r="E57" i="11"/>
  <c r="I58" i="11"/>
  <c r="M58" i="11"/>
  <c r="Q58" i="11" s="1"/>
  <c r="B59" i="11"/>
  <c r="B63" i="9"/>
  <c r="O56" i="7"/>
  <c r="P56" i="7"/>
  <c r="N57" i="7"/>
  <c r="L57" i="7"/>
  <c r="K57" i="7"/>
  <c r="J57" i="7"/>
  <c r="I58" i="7"/>
  <c r="G58" i="7"/>
  <c r="E58" i="7"/>
  <c r="D58" i="7"/>
  <c r="C59" i="7"/>
  <c r="F59" i="7" s="1"/>
  <c r="C59" i="6"/>
  <c r="F59" i="6" s="1"/>
  <c r="E58" i="6"/>
  <c r="D58" i="6" s="1"/>
  <c r="G58" i="6"/>
  <c r="G54" i="5"/>
  <c r="G55" i="5" s="1"/>
  <c r="D54" i="5"/>
  <c r="C59" i="5"/>
  <c r="F59" i="5" s="1"/>
  <c r="D58" i="11" l="1"/>
  <c r="G39" i="11"/>
  <c r="K39" i="11" s="1"/>
  <c r="O39" i="11" s="1"/>
  <c r="H59" i="11"/>
  <c r="L59" i="11"/>
  <c r="P59" i="11" s="1"/>
  <c r="C59" i="11"/>
  <c r="E36" i="9"/>
  <c r="C63" i="9"/>
  <c r="G63" i="9" s="1"/>
  <c r="E58" i="11"/>
  <c r="I59" i="11"/>
  <c r="M59" i="11"/>
  <c r="Q59" i="11" s="1"/>
  <c r="B60" i="11"/>
  <c r="E55" i="5"/>
  <c r="D55" i="5" s="1"/>
  <c r="B64" i="9"/>
  <c r="O57" i="7"/>
  <c r="P57" i="7"/>
  <c r="N58" i="7"/>
  <c r="L58" i="7"/>
  <c r="K58" i="7"/>
  <c r="J58" i="7"/>
  <c r="I59" i="7"/>
  <c r="C60" i="7"/>
  <c r="F60" i="7" s="1"/>
  <c r="G59" i="7"/>
  <c r="E59" i="7"/>
  <c r="D59" i="7"/>
  <c r="C60" i="6"/>
  <c r="F60" i="6" s="1"/>
  <c r="E59" i="6"/>
  <c r="D59" i="6" s="1"/>
  <c r="G59" i="6"/>
  <c r="C60" i="5"/>
  <c r="F60" i="5" s="1"/>
  <c r="E56" i="5"/>
  <c r="D59" i="11" l="1"/>
  <c r="G40" i="11"/>
  <c r="K40" i="11" s="1"/>
  <c r="O40" i="11" s="1"/>
  <c r="H60" i="11"/>
  <c r="L60" i="11"/>
  <c r="P60" i="11" s="1"/>
  <c r="C60" i="11"/>
  <c r="F36" i="9"/>
  <c r="C64" i="9"/>
  <c r="G64" i="9" s="1"/>
  <c r="E59" i="11"/>
  <c r="I60" i="11"/>
  <c r="M60" i="11"/>
  <c r="Q60" i="11" s="1"/>
  <c r="B61" i="11"/>
  <c r="B65" i="9"/>
  <c r="O58" i="7"/>
  <c r="P58" i="7"/>
  <c r="I60" i="7"/>
  <c r="N59" i="7"/>
  <c r="L59" i="7"/>
  <c r="K59" i="7"/>
  <c r="J59" i="7"/>
  <c r="E60" i="7"/>
  <c r="D60" i="7"/>
  <c r="C61" i="7"/>
  <c r="F61" i="7" s="1"/>
  <c r="G60" i="7"/>
  <c r="E60" i="6"/>
  <c r="D60" i="6" s="1"/>
  <c r="G60" i="6"/>
  <c r="C61" i="6"/>
  <c r="F61" i="6" s="1"/>
  <c r="G56" i="5"/>
  <c r="E57" i="5" s="1"/>
  <c r="D56" i="5"/>
  <c r="C61" i="5"/>
  <c r="F61" i="5" s="1"/>
  <c r="D60" i="11" l="1"/>
  <c r="G41" i="11"/>
  <c r="K41" i="11" s="1"/>
  <c r="O41" i="11" s="1"/>
  <c r="H61" i="11"/>
  <c r="L61" i="11"/>
  <c r="P61" i="11" s="1"/>
  <c r="C61" i="11"/>
  <c r="D37" i="9"/>
  <c r="C65" i="9"/>
  <c r="G65" i="9" s="1"/>
  <c r="E60" i="11"/>
  <c r="I61" i="11"/>
  <c r="M61" i="11"/>
  <c r="Q61" i="11" s="1"/>
  <c r="B62" i="11"/>
  <c r="B66" i="9"/>
  <c r="O59" i="7"/>
  <c r="P59" i="7"/>
  <c r="N60" i="7"/>
  <c r="L60" i="7"/>
  <c r="K60" i="7"/>
  <c r="J60" i="7"/>
  <c r="I61" i="7"/>
  <c r="C62" i="7"/>
  <c r="F62" i="7" s="1"/>
  <c r="G61" i="7"/>
  <c r="E61" i="7"/>
  <c r="D61" i="7"/>
  <c r="C62" i="6"/>
  <c r="F62" i="6" s="1"/>
  <c r="E61" i="6"/>
  <c r="D61" i="6" s="1"/>
  <c r="G57" i="5"/>
  <c r="E58" i="5" s="1"/>
  <c r="D57" i="5"/>
  <c r="C62" i="5"/>
  <c r="F62" i="5" s="1"/>
  <c r="D61" i="11" l="1"/>
  <c r="G42" i="11"/>
  <c r="K42" i="11" s="1"/>
  <c r="O42" i="11" s="1"/>
  <c r="H62" i="11"/>
  <c r="L62" i="11"/>
  <c r="P62" i="11" s="1"/>
  <c r="C62" i="11"/>
  <c r="E37" i="9"/>
  <c r="C66" i="9"/>
  <c r="G66" i="9" s="1"/>
  <c r="E61" i="11"/>
  <c r="I62" i="11"/>
  <c r="M62" i="11"/>
  <c r="Q62" i="11" s="1"/>
  <c r="B63" i="11"/>
  <c r="B67" i="9"/>
  <c r="O60" i="7"/>
  <c r="P60" i="7"/>
  <c r="I62" i="7"/>
  <c r="N61" i="7"/>
  <c r="L61" i="7"/>
  <c r="K61" i="7"/>
  <c r="J61" i="7"/>
  <c r="C63" i="7"/>
  <c r="F63" i="7" s="1"/>
  <c r="G62" i="7"/>
  <c r="E62" i="7"/>
  <c r="D62" i="7"/>
  <c r="G61" i="6"/>
  <c r="E62" i="6"/>
  <c r="C63" i="6"/>
  <c r="F63" i="6" s="1"/>
  <c r="G58" i="5"/>
  <c r="E59" i="5" s="1"/>
  <c r="D58" i="5"/>
  <c r="C63" i="5"/>
  <c r="F63" i="5" s="1"/>
  <c r="D62" i="11" l="1"/>
  <c r="G43" i="11"/>
  <c r="K43" i="11" s="1"/>
  <c r="O43" i="11" s="1"/>
  <c r="H63" i="11"/>
  <c r="L63" i="11"/>
  <c r="P63" i="11" s="1"/>
  <c r="C63" i="11"/>
  <c r="F37" i="9"/>
  <c r="C67" i="9"/>
  <c r="G67" i="9" s="1"/>
  <c r="E62" i="11"/>
  <c r="I63" i="11"/>
  <c r="M63" i="11"/>
  <c r="Q63" i="11" s="1"/>
  <c r="B64" i="11"/>
  <c r="B68" i="9"/>
  <c r="O61" i="7"/>
  <c r="P61" i="7"/>
  <c r="I63" i="7"/>
  <c r="N62" i="7"/>
  <c r="L62" i="7"/>
  <c r="K62" i="7"/>
  <c r="J62" i="7"/>
  <c r="E63" i="7"/>
  <c r="D63" i="7"/>
  <c r="C64" i="7"/>
  <c r="F64" i="7" s="1"/>
  <c r="G63" i="7"/>
  <c r="G62" i="6"/>
  <c r="D62" i="6"/>
  <c r="E63" i="6"/>
  <c r="D63" i="6" s="1"/>
  <c r="G63" i="6"/>
  <c r="C64" i="6"/>
  <c r="F64" i="6" s="1"/>
  <c r="G59" i="5"/>
  <c r="E60" i="5" s="1"/>
  <c r="D59" i="5"/>
  <c r="C64" i="5"/>
  <c r="F64" i="5" s="1"/>
  <c r="D63" i="11" l="1"/>
  <c r="G44" i="11"/>
  <c r="K44" i="11" s="1"/>
  <c r="O44" i="11" s="1"/>
  <c r="H64" i="11"/>
  <c r="L64" i="11"/>
  <c r="P64" i="11" s="1"/>
  <c r="C64" i="11"/>
  <c r="D38" i="9"/>
  <c r="C68" i="9"/>
  <c r="G68" i="9" s="1"/>
  <c r="E63" i="11"/>
  <c r="I64" i="11"/>
  <c r="M64" i="11"/>
  <c r="Q64" i="11" s="1"/>
  <c r="B65" i="11"/>
  <c r="B69" i="9"/>
  <c r="O62" i="7"/>
  <c r="P62" i="7"/>
  <c r="N63" i="7"/>
  <c r="L63" i="7"/>
  <c r="K63" i="7"/>
  <c r="J63" i="7"/>
  <c r="I64" i="7"/>
  <c r="C65" i="7"/>
  <c r="F65" i="7" s="1"/>
  <c r="G64" i="7"/>
  <c r="E64" i="7"/>
  <c r="D64" i="7"/>
  <c r="C65" i="6"/>
  <c r="F65" i="6" s="1"/>
  <c r="E64" i="6"/>
  <c r="D64" i="6" s="1"/>
  <c r="G64" i="6"/>
  <c r="G60" i="5"/>
  <c r="D60" i="5"/>
  <c r="E61" i="5"/>
  <c r="C65" i="5"/>
  <c r="F65" i="5" s="1"/>
  <c r="D64" i="11" l="1"/>
  <c r="G45" i="11"/>
  <c r="K45" i="11" s="1"/>
  <c r="O45" i="11" s="1"/>
  <c r="H65" i="11"/>
  <c r="L65" i="11"/>
  <c r="D65" i="11" s="1"/>
  <c r="C65" i="11"/>
  <c r="E38" i="9"/>
  <c r="C69" i="9"/>
  <c r="G69" i="9" s="1"/>
  <c r="E64" i="11"/>
  <c r="I65" i="11"/>
  <c r="M65" i="11"/>
  <c r="Q65" i="11" s="1"/>
  <c r="B66" i="11"/>
  <c r="B70" i="9"/>
  <c r="O63" i="7"/>
  <c r="P63" i="7"/>
  <c r="I65" i="7"/>
  <c r="N64" i="7"/>
  <c r="K64" i="7"/>
  <c r="L64" i="7"/>
  <c r="J64" i="7"/>
  <c r="D65" i="7"/>
  <c r="C66" i="7"/>
  <c r="F66" i="7" s="1"/>
  <c r="G65" i="7"/>
  <c r="E65" i="7"/>
  <c r="E65" i="6"/>
  <c r="D65" i="6" s="1"/>
  <c r="G65" i="6"/>
  <c r="C66" i="6"/>
  <c r="F66" i="6" s="1"/>
  <c r="G61" i="5"/>
  <c r="D61" i="5"/>
  <c r="E62" i="5"/>
  <c r="C66" i="5"/>
  <c r="F66" i="5" s="1"/>
  <c r="G46" i="11" l="1"/>
  <c r="K46" i="11" s="1"/>
  <c r="O46" i="11" s="1"/>
  <c r="P65" i="11"/>
  <c r="H66" i="11" s="1"/>
  <c r="L66" i="11"/>
  <c r="C66" i="11"/>
  <c r="F38" i="9"/>
  <c r="C70" i="9"/>
  <c r="G70" i="9" s="1"/>
  <c r="E65" i="11"/>
  <c r="I66" i="11"/>
  <c r="M66" i="11"/>
  <c r="Q66" i="11" s="1"/>
  <c r="B67" i="11"/>
  <c r="B71" i="9"/>
  <c r="O64" i="7"/>
  <c r="P64" i="7"/>
  <c r="I66" i="7"/>
  <c r="N65" i="7"/>
  <c r="L65" i="7"/>
  <c r="K65" i="7"/>
  <c r="J65" i="7"/>
  <c r="G66" i="7"/>
  <c r="E66" i="7"/>
  <c r="D66" i="7"/>
  <c r="C67" i="7"/>
  <c r="F67" i="7" s="1"/>
  <c r="C67" i="6"/>
  <c r="F67" i="6" s="1"/>
  <c r="E66" i="6"/>
  <c r="D66" i="6" s="1"/>
  <c r="G62" i="5"/>
  <c r="G63" i="5" s="1"/>
  <c r="D62" i="5"/>
  <c r="E63" i="5"/>
  <c r="D63" i="5" s="1"/>
  <c r="C67" i="5"/>
  <c r="F67" i="5" s="1"/>
  <c r="D66" i="11" l="1"/>
  <c r="P66" i="11"/>
  <c r="H67" i="11" s="1"/>
  <c r="G47" i="11"/>
  <c r="K47" i="11" s="1"/>
  <c r="O47" i="11" s="1"/>
  <c r="L67" i="11"/>
  <c r="P67" i="11" s="1"/>
  <c r="C67" i="11"/>
  <c r="D39" i="9"/>
  <c r="C71" i="9"/>
  <c r="G71" i="9" s="1"/>
  <c r="E66" i="11"/>
  <c r="I67" i="11"/>
  <c r="M67" i="11"/>
  <c r="Q67" i="11" s="1"/>
  <c r="B68" i="11"/>
  <c r="B72" i="9"/>
  <c r="O65" i="7"/>
  <c r="P65" i="7"/>
  <c r="I67" i="7"/>
  <c r="N66" i="7"/>
  <c r="L66" i="7"/>
  <c r="K66" i="7"/>
  <c r="J66" i="7"/>
  <c r="C68" i="7"/>
  <c r="F68" i="7" s="1"/>
  <c r="G67" i="7"/>
  <c r="E67" i="7"/>
  <c r="D67" i="7"/>
  <c r="G66" i="6"/>
  <c r="C68" i="6"/>
  <c r="F68" i="6" s="1"/>
  <c r="E67" i="6"/>
  <c r="D67" i="6" s="1"/>
  <c r="C68" i="5"/>
  <c r="F68" i="5" s="1"/>
  <c r="E64" i="5"/>
  <c r="G48" i="11" l="1"/>
  <c r="K48" i="11" s="1"/>
  <c r="O48" i="11" s="1"/>
  <c r="D67" i="11"/>
  <c r="H68" i="11"/>
  <c r="L68" i="11"/>
  <c r="P68" i="11" s="1"/>
  <c r="C68" i="11"/>
  <c r="E39" i="9"/>
  <c r="C72" i="9"/>
  <c r="G72" i="9" s="1"/>
  <c r="E67" i="11"/>
  <c r="I68" i="11"/>
  <c r="M68" i="11"/>
  <c r="Q68" i="11" s="1"/>
  <c r="B69" i="11"/>
  <c r="B73" i="9"/>
  <c r="O66" i="7"/>
  <c r="P66" i="7"/>
  <c r="I68" i="7"/>
  <c r="N67" i="7"/>
  <c r="L67" i="7"/>
  <c r="K67" i="7"/>
  <c r="J67" i="7"/>
  <c r="E68" i="7"/>
  <c r="D68" i="7"/>
  <c r="C69" i="7"/>
  <c r="F69" i="7" s="1"/>
  <c r="G68" i="7"/>
  <c r="G67" i="6"/>
  <c r="E68" i="6"/>
  <c r="D68" i="6" s="1"/>
  <c r="G68" i="6"/>
  <c r="C69" i="6"/>
  <c r="F69" i="6" s="1"/>
  <c r="G64" i="5"/>
  <c r="E65" i="5" s="1"/>
  <c r="D64" i="5"/>
  <c r="C69" i="5"/>
  <c r="F69" i="5" s="1"/>
  <c r="G49" i="11" l="1"/>
  <c r="K49" i="11" s="1"/>
  <c r="O49" i="11" s="1"/>
  <c r="D68" i="11"/>
  <c r="H69" i="11"/>
  <c r="L69" i="11"/>
  <c r="P69" i="11" s="1"/>
  <c r="C69" i="11"/>
  <c r="D40" i="9"/>
  <c r="F39" i="9"/>
  <c r="C73" i="9"/>
  <c r="G73" i="9" s="1"/>
  <c r="E68" i="11"/>
  <c r="I69" i="11"/>
  <c r="M69" i="11"/>
  <c r="Q69" i="11" s="1"/>
  <c r="B70" i="11"/>
  <c r="B74" i="9"/>
  <c r="O67" i="7"/>
  <c r="P67" i="7"/>
  <c r="N68" i="7"/>
  <c r="L68" i="7"/>
  <c r="K68" i="7"/>
  <c r="J68" i="7"/>
  <c r="I69" i="7"/>
  <c r="C70" i="7"/>
  <c r="F70" i="7" s="1"/>
  <c r="G69" i="7"/>
  <c r="E69" i="7"/>
  <c r="D69" i="7"/>
  <c r="C70" i="6"/>
  <c r="F70" i="6" s="1"/>
  <c r="E69" i="6"/>
  <c r="D69" i="6" s="1"/>
  <c r="G65" i="5"/>
  <c r="E66" i="5" s="1"/>
  <c r="D65" i="5"/>
  <c r="C70" i="5"/>
  <c r="F70" i="5" s="1"/>
  <c r="D69" i="11" l="1"/>
  <c r="G50" i="11"/>
  <c r="K50" i="11" s="1"/>
  <c r="O50" i="11" s="1"/>
  <c r="H70" i="11"/>
  <c r="L70" i="11"/>
  <c r="P70" i="11" s="1"/>
  <c r="C70" i="11"/>
  <c r="E40" i="9"/>
  <c r="C74" i="9"/>
  <c r="G74" i="9" s="1"/>
  <c r="E69" i="11"/>
  <c r="I70" i="11"/>
  <c r="M70" i="11"/>
  <c r="Q70" i="11" s="1"/>
  <c r="B71" i="11"/>
  <c r="B75" i="9"/>
  <c r="O68" i="7"/>
  <c r="P68" i="7"/>
  <c r="N69" i="7"/>
  <c r="L69" i="7"/>
  <c r="K69" i="7"/>
  <c r="J69" i="7"/>
  <c r="I70" i="7"/>
  <c r="C71" i="7"/>
  <c r="F71" i="7" s="1"/>
  <c r="G70" i="7"/>
  <c r="E70" i="7"/>
  <c r="D70" i="7"/>
  <c r="G69" i="6"/>
  <c r="C71" i="6"/>
  <c r="F71" i="6" s="1"/>
  <c r="E70" i="6"/>
  <c r="G66" i="5"/>
  <c r="D66" i="5"/>
  <c r="E67" i="5"/>
  <c r="C71" i="5"/>
  <c r="F71" i="5" s="1"/>
  <c r="G51" i="11" l="1"/>
  <c r="K51" i="11" s="1"/>
  <c r="O51" i="11" s="1"/>
  <c r="D70" i="11"/>
  <c r="H71" i="11"/>
  <c r="L71" i="11"/>
  <c r="P71" i="11" s="1"/>
  <c r="C71" i="11"/>
  <c r="F40" i="9"/>
  <c r="C75" i="9"/>
  <c r="G75" i="9" s="1"/>
  <c r="E70" i="11"/>
  <c r="I71" i="11"/>
  <c r="M71" i="11"/>
  <c r="Q71" i="11" s="1"/>
  <c r="B72" i="11"/>
  <c r="B76" i="9"/>
  <c r="O69" i="7"/>
  <c r="P69" i="7"/>
  <c r="N70" i="7"/>
  <c r="L70" i="7"/>
  <c r="K70" i="7"/>
  <c r="J70" i="7"/>
  <c r="I71" i="7"/>
  <c r="E71" i="7"/>
  <c r="D71" i="7"/>
  <c r="C72" i="7"/>
  <c r="F72" i="7" s="1"/>
  <c r="G71" i="7"/>
  <c r="G70" i="6"/>
  <c r="D70" i="6"/>
  <c r="E71" i="6"/>
  <c r="D71" i="6" s="1"/>
  <c r="G71" i="6"/>
  <c r="C72" i="6"/>
  <c r="F72" i="6" s="1"/>
  <c r="G67" i="5"/>
  <c r="E68" i="5" s="1"/>
  <c r="D67" i="5"/>
  <c r="C72" i="5"/>
  <c r="F72" i="5" s="1"/>
  <c r="G52" i="11" l="1"/>
  <c r="K52" i="11" s="1"/>
  <c r="O52" i="11" s="1"/>
  <c r="D71" i="11"/>
  <c r="H72" i="11"/>
  <c r="L72" i="11"/>
  <c r="P72" i="11" s="1"/>
  <c r="C72" i="11"/>
  <c r="D41" i="9"/>
  <c r="C76" i="9"/>
  <c r="G76" i="9" s="1"/>
  <c r="E71" i="11"/>
  <c r="I72" i="11"/>
  <c r="M72" i="11"/>
  <c r="Q72" i="11" s="1"/>
  <c r="B73" i="11"/>
  <c r="B77" i="9"/>
  <c r="O70" i="7"/>
  <c r="P70" i="7"/>
  <c r="N71" i="7"/>
  <c r="L71" i="7"/>
  <c r="K71" i="7"/>
  <c r="J71" i="7"/>
  <c r="I72" i="7"/>
  <c r="C73" i="7"/>
  <c r="F73" i="7" s="1"/>
  <c r="G72" i="7"/>
  <c r="E72" i="7"/>
  <c r="D72" i="7"/>
  <c r="C73" i="6"/>
  <c r="F73" i="6" s="1"/>
  <c r="E72" i="6"/>
  <c r="D72" i="6" s="1"/>
  <c r="G68" i="5"/>
  <c r="D68" i="5"/>
  <c r="E69" i="5"/>
  <c r="C73" i="5"/>
  <c r="F73" i="5" s="1"/>
  <c r="G53" i="11" l="1"/>
  <c r="K53" i="11" s="1"/>
  <c r="O53" i="11" s="1"/>
  <c r="D72" i="11"/>
  <c r="H73" i="11"/>
  <c r="L73" i="11"/>
  <c r="P73" i="11" s="1"/>
  <c r="C73" i="11"/>
  <c r="E41" i="9"/>
  <c r="C77" i="9"/>
  <c r="G77" i="9" s="1"/>
  <c r="E72" i="11"/>
  <c r="I73" i="11"/>
  <c r="M73" i="11"/>
  <c r="Q73" i="11" s="1"/>
  <c r="B74" i="11"/>
  <c r="B78" i="9"/>
  <c r="O71" i="7"/>
  <c r="P71" i="7"/>
  <c r="I73" i="7"/>
  <c r="N72" i="7"/>
  <c r="K72" i="7"/>
  <c r="L72" i="7"/>
  <c r="J72" i="7"/>
  <c r="D73" i="7"/>
  <c r="C74" i="7"/>
  <c r="F74" i="7" s="1"/>
  <c r="G73" i="7"/>
  <c r="E73" i="7"/>
  <c r="G72" i="6"/>
  <c r="E73" i="6"/>
  <c r="D73" i="6" s="1"/>
  <c r="G73" i="6"/>
  <c r="C74" i="6"/>
  <c r="F74" i="6" s="1"/>
  <c r="G69" i="5"/>
  <c r="D69" i="5"/>
  <c r="E70" i="5"/>
  <c r="C74" i="5"/>
  <c r="F74" i="5" s="1"/>
  <c r="G54" i="11" l="1"/>
  <c r="K54" i="11" s="1"/>
  <c r="O54" i="11" s="1"/>
  <c r="D73" i="11"/>
  <c r="H74" i="11"/>
  <c r="L74" i="11"/>
  <c r="P74" i="11" s="1"/>
  <c r="C74" i="11"/>
  <c r="F41" i="9"/>
  <c r="C78" i="9"/>
  <c r="G78" i="9" s="1"/>
  <c r="E73" i="11"/>
  <c r="I74" i="11"/>
  <c r="M74" i="11"/>
  <c r="Q74" i="11" s="1"/>
  <c r="B75" i="11"/>
  <c r="B79" i="9"/>
  <c r="O72" i="7"/>
  <c r="P72" i="7"/>
  <c r="I74" i="7"/>
  <c r="N73" i="7"/>
  <c r="L73" i="7"/>
  <c r="K73" i="7"/>
  <c r="J73" i="7"/>
  <c r="G74" i="7"/>
  <c r="E74" i="7"/>
  <c r="D74" i="7"/>
  <c r="C75" i="7"/>
  <c r="F75" i="7" s="1"/>
  <c r="C75" i="6"/>
  <c r="F75" i="6" s="1"/>
  <c r="E74" i="6"/>
  <c r="D74" i="6" s="1"/>
  <c r="G70" i="5"/>
  <c r="D70" i="5"/>
  <c r="E71" i="5"/>
  <c r="C75" i="5"/>
  <c r="F75" i="5" s="1"/>
  <c r="G55" i="11" l="1"/>
  <c r="K55" i="11" s="1"/>
  <c r="O55" i="11" s="1"/>
  <c r="D74" i="11"/>
  <c r="H75" i="11"/>
  <c r="L75" i="11"/>
  <c r="P75" i="11" s="1"/>
  <c r="C75" i="11"/>
  <c r="D42" i="9"/>
  <c r="C79" i="9"/>
  <c r="G79" i="9" s="1"/>
  <c r="E74" i="11"/>
  <c r="I75" i="11"/>
  <c r="M75" i="11"/>
  <c r="Q75" i="11" s="1"/>
  <c r="B76" i="11"/>
  <c r="B80" i="9"/>
  <c r="O73" i="7"/>
  <c r="P73" i="7"/>
  <c r="I75" i="7"/>
  <c r="N74" i="7"/>
  <c r="L74" i="7"/>
  <c r="K74" i="7"/>
  <c r="J74" i="7"/>
  <c r="C76" i="7"/>
  <c r="F76" i="7" s="1"/>
  <c r="G75" i="7"/>
  <c r="E75" i="7"/>
  <c r="D75" i="7"/>
  <c r="G74" i="6"/>
  <c r="C76" i="6"/>
  <c r="F76" i="6" s="1"/>
  <c r="E75" i="6"/>
  <c r="G71" i="5"/>
  <c r="D71" i="5"/>
  <c r="E72" i="5"/>
  <c r="C76" i="5"/>
  <c r="F76" i="5" s="1"/>
  <c r="G56" i="11" l="1"/>
  <c r="K56" i="11" s="1"/>
  <c r="O56" i="11" s="1"/>
  <c r="D75" i="11"/>
  <c r="H76" i="11"/>
  <c r="L76" i="11"/>
  <c r="P76" i="11" s="1"/>
  <c r="C76" i="11"/>
  <c r="E42" i="9"/>
  <c r="C80" i="9"/>
  <c r="G80" i="9" s="1"/>
  <c r="E75" i="11"/>
  <c r="I76" i="11"/>
  <c r="M76" i="11"/>
  <c r="Q76" i="11" s="1"/>
  <c r="B77" i="11"/>
  <c r="B81" i="9"/>
  <c r="O74" i="7"/>
  <c r="P74" i="7"/>
  <c r="I76" i="7"/>
  <c r="N75" i="7"/>
  <c r="L75" i="7"/>
  <c r="K75" i="7"/>
  <c r="J75" i="7"/>
  <c r="D76" i="7"/>
  <c r="E76" i="7"/>
  <c r="C77" i="7"/>
  <c r="F77" i="7" s="1"/>
  <c r="G76" i="7"/>
  <c r="G75" i="6"/>
  <c r="D75" i="6"/>
  <c r="E76" i="6"/>
  <c r="D76" i="6" s="1"/>
  <c r="G76" i="6"/>
  <c r="C77" i="6"/>
  <c r="F77" i="6" s="1"/>
  <c r="G72" i="5"/>
  <c r="E73" i="5" s="1"/>
  <c r="D72" i="5"/>
  <c r="C77" i="5"/>
  <c r="F77" i="5" s="1"/>
  <c r="G57" i="11" l="1"/>
  <c r="K57" i="11" s="1"/>
  <c r="O57" i="11" s="1"/>
  <c r="D76" i="11"/>
  <c r="H77" i="11"/>
  <c r="L77" i="11"/>
  <c r="P77" i="11" s="1"/>
  <c r="C77" i="11"/>
  <c r="F42" i="9"/>
  <c r="C81" i="9"/>
  <c r="G81" i="9" s="1"/>
  <c r="E76" i="11"/>
  <c r="I77" i="11"/>
  <c r="M77" i="11"/>
  <c r="Q77" i="11" s="1"/>
  <c r="B78" i="11"/>
  <c r="B82" i="9"/>
  <c r="O75" i="7"/>
  <c r="P75" i="7"/>
  <c r="N76" i="7"/>
  <c r="L76" i="7"/>
  <c r="K76" i="7"/>
  <c r="J76" i="7"/>
  <c r="I77" i="7"/>
  <c r="G77" i="7"/>
  <c r="C78" i="7"/>
  <c r="F78" i="7" s="1"/>
  <c r="E77" i="7"/>
  <c r="D77" i="7"/>
  <c r="C78" i="6"/>
  <c r="F78" i="6" s="1"/>
  <c r="E77" i="6"/>
  <c r="D77" i="6" s="1"/>
  <c r="G73" i="5"/>
  <c r="E74" i="5" s="1"/>
  <c r="D73" i="5"/>
  <c r="C78" i="5"/>
  <c r="F78" i="5" s="1"/>
  <c r="G58" i="11" l="1"/>
  <c r="K58" i="11" s="1"/>
  <c r="O58" i="11" s="1"/>
  <c r="D77" i="11"/>
  <c r="H78" i="11"/>
  <c r="L78" i="11"/>
  <c r="P78" i="11" s="1"/>
  <c r="C78" i="11"/>
  <c r="D43" i="9"/>
  <c r="C82" i="9"/>
  <c r="G82" i="9" s="1"/>
  <c r="E77" i="11"/>
  <c r="I78" i="11"/>
  <c r="M78" i="11"/>
  <c r="Q78" i="11" s="1"/>
  <c r="B79" i="11"/>
  <c r="B83" i="9"/>
  <c r="O76" i="7"/>
  <c r="P76" i="7"/>
  <c r="I78" i="7"/>
  <c r="N77" i="7"/>
  <c r="L77" i="7"/>
  <c r="K77" i="7"/>
  <c r="J77" i="7"/>
  <c r="E78" i="7"/>
  <c r="D78" i="7"/>
  <c r="C79" i="7"/>
  <c r="F79" i="7" s="1"/>
  <c r="G78" i="7"/>
  <c r="G77" i="6"/>
  <c r="C79" i="6"/>
  <c r="F79" i="6" s="1"/>
  <c r="E78" i="6"/>
  <c r="G74" i="5"/>
  <c r="D74" i="5"/>
  <c r="E75" i="5"/>
  <c r="C79" i="5"/>
  <c r="F79" i="5" s="1"/>
  <c r="G59" i="11" l="1"/>
  <c r="K59" i="11" s="1"/>
  <c r="O59" i="11" s="1"/>
  <c r="D78" i="11"/>
  <c r="H79" i="11"/>
  <c r="L79" i="11"/>
  <c r="P79" i="11" s="1"/>
  <c r="C79" i="11"/>
  <c r="E43" i="9"/>
  <c r="C83" i="9"/>
  <c r="G83" i="9" s="1"/>
  <c r="E78" i="11"/>
  <c r="I79" i="11"/>
  <c r="M79" i="11"/>
  <c r="Q79" i="11" s="1"/>
  <c r="B80" i="11"/>
  <c r="B84" i="9"/>
  <c r="O77" i="7"/>
  <c r="P77" i="7"/>
  <c r="N78" i="7"/>
  <c r="L78" i="7"/>
  <c r="K78" i="7"/>
  <c r="J78" i="7"/>
  <c r="I79" i="7"/>
  <c r="E79" i="7"/>
  <c r="C80" i="7"/>
  <c r="F80" i="7" s="1"/>
  <c r="G79" i="7"/>
  <c r="D79" i="7"/>
  <c r="G78" i="6"/>
  <c r="D78" i="6"/>
  <c r="E79" i="6"/>
  <c r="D79" i="6" s="1"/>
  <c r="G79" i="6"/>
  <c r="C80" i="6"/>
  <c r="F80" i="6" s="1"/>
  <c r="G75" i="5"/>
  <c r="E76" i="5" s="1"/>
  <c r="D75" i="5"/>
  <c r="C80" i="5"/>
  <c r="F80" i="5" s="1"/>
  <c r="G60" i="11" l="1"/>
  <c r="K60" i="11" s="1"/>
  <c r="O60" i="11" s="1"/>
  <c r="D79" i="11"/>
  <c r="H80" i="11"/>
  <c r="L80" i="11"/>
  <c r="P80" i="11" s="1"/>
  <c r="C80" i="11"/>
  <c r="F43" i="9"/>
  <c r="C84" i="9"/>
  <c r="G84" i="9" s="1"/>
  <c r="E79" i="11"/>
  <c r="I80" i="11"/>
  <c r="M80" i="11"/>
  <c r="Q80" i="11" s="1"/>
  <c r="B81" i="11"/>
  <c r="B85" i="9"/>
  <c r="O78" i="7"/>
  <c r="P78" i="7"/>
  <c r="I80" i="7"/>
  <c r="N79" i="7"/>
  <c r="L79" i="7"/>
  <c r="K79" i="7"/>
  <c r="J79" i="7"/>
  <c r="C81" i="7"/>
  <c r="F81" i="7" s="1"/>
  <c r="D80" i="7"/>
  <c r="G80" i="7"/>
  <c r="E80" i="7"/>
  <c r="C81" i="6"/>
  <c r="F81" i="6" s="1"/>
  <c r="E80" i="6"/>
  <c r="D80" i="6" s="1"/>
  <c r="G76" i="5"/>
  <c r="E77" i="5" s="1"/>
  <c r="D76" i="5"/>
  <c r="C81" i="5"/>
  <c r="F81" i="5" s="1"/>
  <c r="G61" i="11" l="1"/>
  <c r="K61" i="11" s="1"/>
  <c r="O61" i="11" s="1"/>
  <c r="D80" i="11"/>
  <c r="H81" i="11"/>
  <c r="L81" i="11"/>
  <c r="P81" i="11" s="1"/>
  <c r="C81" i="11"/>
  <c r="D44" i="9"/>
  <c r="C85" i="9"/>
  <c r="G85" i="9" s="1"/>
  <c r="E80" i="11"/>
  <c r="I81" i="11"/>
  <c r="M81" i="11"/>
  <c r="Q81" i="11" s="1"/>
  <c r="B82" i="11"/>
  <c r="B86" i="9"/>
  <c r="O79" i="7"/>
  <c r="P79" i="7"/>
  <c r="I81" i="7"/>
  <c r="N80" i="7"/>
  <c r="K80" i="7"/>
  <c r="L80" i="7"/>
  <c r="J80" i="7"/>
  <c r="C82" i="7"/>
  <c r="F82" i="7" s="1"/>
  <c r="G81" i="7"/>
  <c r="E81" i="7"/>
  <c r="D81" i="7"/>
  <c r="G80" i="6"/>
  <c r="E81" i="6"/>
  <c r="D81" i="6" s="1"/>
  <c r="C82" i="6"/>
  <c r="F82" i="6" s="1"/>
  <c r="G81" i="6"/>
  <c r="G77" i="5"/>
  <c r="E78" i="5" s="1"/>
  <c r="D77" i="5"/>
  <c r="C82" i="5"/>
  <c r="F82" i="5" s="1"/>
  <c r="G62" i="11" l="1"/>
  <c r="K62" i="11" s="1"/>
  <c r="O62" i="11" s="1"/>
  <c r="D81" i="11"/>
  <c r="H82" i="11"/>
  <c r="L82" i="11"/>
  <c r="P82" i="11" s="1"/>
  <c r="C82" i="11"/>
  <c r="E44" i="9"/>
  <c r="C86" i="9"/>
  <c r="G86" i="9" s="1"/>
  <c r="E81" i="11"/>
  <c r="I82" i="11"/>
  <c r="M82" i="11"/>
  <c r="Q82" i="11" s="1"/>
  <c r="B83" i="11"/>
  <c r="B87" i="9"/>
  <c r="O80" i="7"/>
  <c r="P80" i="7"/>
  <c r="I82" i="7"/>
  <c r="N81" i="7"/>
  <c r="L81" i="7"/>
  <c r="K81" i="7"/>
  <c r="J81" i="7"/>
  <c r="C83" i="7"/>
  <c r="F83" i="7" s="1"/>
  <c r="G82" i="7"/>
  <c r="E82" i="7"/>
  <c r="D82" i="7"/>
  <c r="C83" i="6"/>
  <c r="F83" i="6" s="1"/>
  <c r="E82" i="6"/>
  <c r="D82" i="6" s="1"/>
  <c r="G82" i="6"/>
  <c r="G78" i="5"/>
  <c r="E79" i="5" s="1"/>
  <c r="D78" i="5"/>
  <c r="C83" i="5"/>
  <c r="F83" i="5" s="1"/>
  <c r="G63" i="11" l="1"/>
  <c r="K63" i="11" s="1"/>
  <c r="O63" i="11" s="1"/>
  <c r="D82" i="11"/>
  <c r="H83" i="11"/>
  <c r="L83" i="11"/>
  <c r="P83" i="11" s="1"/>
  <c r="C83" i="11"/>
  <c r="F44" i="9"/>
  <c r="C87" i="9"/>
  <c r="G87" i="9" s="1"/>
  <c r="E82" i="11"/>
  <c r="I83" i="11"/>
  <c r="M83" i="11"/>
  <c r="Q83" i="11" s="1"/>
  <c r="B84" i="11"/>
  <c r="B88" i="9"/>
  <c r="O81" i="7"/>
  <c r="P81" i="7"/>
  <c r="N82" i="7"/>
  <c r="L82" i="7"/>
  <c r="K82" i="7"/>
  <c r="J82" i="7"/>
  <c r="I83" i="7"/>
  <c r="G83" i="7"/>
  <c r="E83" i="7"/>
  <c r="D83" i="7"/>
  <c r="C84" i="7"/>
  <c r="F84" i="7" s="1"/>
  <c r="C84" i="6"/>
  <c r="F84" i="6" s="1"/>
  <c r="E83" i="6"/>
  <c r="D83" i="6" s="1"/>
  <c r="G79" i="5"/>
  <c r="D79" i="5"/>
  <c r="C84" i="5"/>
  <c r="F84" i="5" s="1"/>
  <c r="E80" i="5"/>
  <c r="G64" i="11" l="1"/>
  <c r="K64" i="11" s="1"/>
  <c r="O64" i="11" s="1"/>
  <c r="D83" i="11"/>
  <c r="H84" i="11"/>
  <c r="L84" i="11"/>
  <c r="P84" i="11" s="1"/>
  <c r="C84" i="11"/>
  <c r="D45" i="9"/>
  <c r="C88" i="9"/>
  <c r="G88" i="9" s="1"/>
  <c r="E83" i="11"/>
  <c r="I84" i="11"/>
  <c r="M84" i="11"/>
  <c r="Q84" i="11" s="1"/>
  <c r="B85" i="11"/>
  <c r="B89" i="9"/>
  <c r="O82" i="7"/>
  <c r="P82" i="7"/>
  <c r="N83" i="7"/>
  <c r="L83" i="7"/>
  <c r="K83" i="7"/>
  <c r="J83" i="7"/>
  <c r="I84" i="7"/>
  <c r="D84" i="7"/>
  <c r="C85" i="7"/>
  <c r="F85" i="7" s="1"/>
  <c r="G84" i="7"/>
  <c r="E84" i="7"/>
  <c r="G83" i="6"/>
  <c r="E84" i="6" s="1"/>
  <c r="D84" i="6" s="1"/>
  <c r="C85" i="6"/>
  <c r="F85" i="6" s="1"/>
  <c r="G80" i="5"/>
  <c r="E81" i="5" s="1"/>
  <c r="D80" i="5"/>
  <c r="C85" i="5"/>
  <c r="F85" i="5" s="1"/>
  <c r="G65" i="11" l="1"/>
  <c r="K65" i="11" s="1"/>
  <c r="O65" i="11" s="1"/>
  <c r="D84" i="11"/>
  <c r="H85" i="11"/>
  <c r="L85" i="11"/>
  <c r="P85" i="11" s="1"/>
  <c r="C85" i="11"/>
  <c r="E45" i="9"/>
  <c r="C89" i="9"/>
  <c r="G89" i="9" s="1"/>
  <c r="E84" i="11"/>
  <c r="I85" i="11"/>
  <c r="M85" i="11"/>
  <c r="Q85" i="11" s="1"/>
  <c r="B86" i="11"/>
  <c r="B90" i="9"/>
  <c r="O83" i="7"/>
  <c r="P83" i="7"/>
  <c r="I85" i="7"/>
  <c r="N84" i="7"/>
  <c r="L84" i="7"/>
  <c r="K84" i="7"/>
  <c r="J84" i="7"/>
  <c r="G85" i="7"/>
  <c r="E85" i="7"/>
  <c r="D85" i="7"/>
  <c r="C86" i="7"/>
  <c r="F86" i="7" s="1"/>
  <c r="G84" i="6"/>
  <c r="C86" i="6"/>
  <c r="F86" i="6" s="1"/>
  <c r="E85" i="6"/>
  <c r="D85" i="6" s="1"/>
  <c r="G85" i="6"/>
  <c r="G81" i="5"/>
  <c r="E82" i="5" s="1"/>
  <c r="D82" i="5" s="1"/>
  <c r="D81" i="5"/>
  <c r="C86" i="5"/>
  <c r="F86" i="5" s="1"/>
  <c r="G66" i="11" l="1"/>
  <c r="K66" i="11" s="1"/>
  <c r="O66" i="11" s="1"/>
  <c r="D85" i="11"/>
  <c r="H86" i="11"/>
  <c r="L86" i="11"/>
  <c r="P86" i="11" s="1"/>
  <c r="C86" i="11"/>
  <c r="F45" i="9"/>
  <c r="C90" i="9"/>
  <c r="G90" i="9" s="1"/>
  <c r="E85" i="11"/>
  <c r="I86" i="11"/>
  <c r="M86" i="11"/>
  <c r="Q86" i="11" s="1"/>
  <c r="B87" i="11"/>
  <c r="G82" i="5"/>
  <c r="B91" i="9"/>
  <c r="O84" i="7"/>
  <c r="P84" i="7"/>
  <c r="I86" i="7"/>
  <c r="N85" i="7"/>
  <c r="L85" i="7"/>
  <c r="K85" i="7"/>
  <c r="J85" i="7"/>
  <c r="C87" i="7"/>
  <c r="F87" i="7" s="1"/>
  <c r="G86" i="7"/>
  <c r="E86" i="7"/>
  <c r="D86" i="7"/>
  <c r="C87" i="6"/>
  <c r="F87" i="6" s="1"/>
  <c r="E86" i="6"/>
  <c r="C87" i="5"/>
  <c r="F87" i="5" s="1"/>
  <c r="E83" i="5"/>
  <c r="G67" i="11" l="1"/>
  <c r="K67" i="11" s="1"/>
  <c r="O67" i="11" s="1"/>
  <c r="D86" i="11"/>
  <c r="H87" i="11"/>
  <c r="L87" i="11"/>
  <c r="P87" i="11" s="1"/>
  <c r="C87" i="11"/>
  <c r="D46" i="9"/>
  <c r="C91" i="9"/>
  <c r="G91" i="9" s="1"/>
  <c r="E86" i="11"/>
  <c r="I87" i="11"/>
  <c r="M87" i="11"/>
  <c r="Q87" i="11" s="1"/>
  <c r="B88" i="11"/>
  <c r="B92" i="9"/>
  <c r="O85" i="7"/>
  <c r="P85" i="7"/>
  <c r="I87" i="7"/>
  <c r="N86" i="7"/>
  <c r="L86" i="7"/>
  <c r="K86" i="7"/>
  <c r="J86" i="7"/>
  <c r="E87" i="7"/>
  <c r="G87" i="7"/>
  <c r="D87" i="7"/>
  <c r="C88" i="7"/>
  <c r="F88" i="7" s="1"/>
  <c r="G86" i="6"/>
  <c r="D86" i="6"/>
  <c r="E87" i="6"/>
  <c r="D87" i="6" s="1"/>
  <c r="G87" i="6"/>
  <c r="C88" i="6"/>
  <c r="F88" i="6" s="1"/>
  <c r="G83" i="5"/>
  <c r="E84" i="5" s="1"/>
  <c r="D83" i="5"/>
  <c r="C88" i="5"/>
  <c r="F88" i="5" s="1"/>
  <c r="G68" i="11" l="1"/>
  <c r="K68" i="11" s="1"/>
  <c r="O68" i="11" s="1"/>
  <c r="D87" i="11"/>
  <c r="H88" i="11"/>
  <c r="L88" i="11"/>
  <c r="P88" i="11" s="1"/>
  <c r="C88" i="11"/>
  <c r="E46" i="9"/>
  <c r="C92" i="9"/>
  <c r="G92" i="9" s="1"/>
  <c r="E87" i="11"/>
  <c r="I88" i="11"/>
  <c r="M88" i="11"/>
  <c r="Q88" i="11" s="1"/>
  <c r="B89" i="11"/>
  <c r="B93" i="9"/>
  <c r="O86" i="7"/>
  <c r="P86" i="7"/>
  <c r="I88" i="7"/>
  <c r="N87" i="7"/>
  <c r="L87" i="7"/>
  <c r="K87" i="7"/>
  <c r="J87" i="7"/>
  <c r="C89" i="7"/>
  <c r="F89" i="7" s="1"/>
  <c r="G88" i="7"/>
  <c r="E88" i="7"/>
  <c r="D88" i="7"/>
  <c r="C89" i="6"/>
  <c r="F89" i="6" s="1"/>
  <c r="E88" i="6"/>
  <c r="D88" i="6" s="1"/>
  <c r="G88" i="6"/>
  <c r="G84" i="5"/>
  <c r="E85" i="5" s="1"/>
  <c r="D84" i="5"/>
  <c r="C89" i="5"/>
  <c r="F89" i="5" s="1"/>
  <c r="G69" i="11" l="1"/>
  <c r="K69" i="11" s="1"/>
  <c r="O69" i="11" s="1"/>
  <c r="D88" i="11"/>
  <c r="H89" i="11"/>
  <c r="L89" i="11"/>
  <c r="P89" i="11" s="1"/>
  <c r="C89" i="11"/>
  <c r="F46" i="9"/>
  <c r="C93" i="9"/>
  <c r="G93" i="9" s="1"/>
  <c r="E93" i="9"/>
  <c r="F93" i="9"/>
  <c r="D93" i="9"/>
  <c r="E88" i="11"/>
  <c r="I89" i="11"/>
  <c r="M89" i="11"/>
  <c r="Q89" i="11" s="1"/>
  <c r="B90" i="11"/>
  <c r="B94" i="9"/>
  <c r="O87" i="7"/>
  <c r="P87" i="7"/>
  <c r="I89" i="7"/>
  <c r="N88" i="7"/>
  <c r="K88" i="7"/>
  <c r="L88" i="7"/>
  <c r="J88" i="7"/>
  <c r="D89" i="7"/>
  <c r="G89" i="7"/>
  <c r="E89" i="7"/>
  <c r="C90" i="7"/>
  <c r="F90" i="7" s="1"/>
  <c r="E89" i="6"/>
  <c r="D89" i="6" s="1"/>
  <c r="C90" i="6"/>
  <c r="F90" i="6" s="1"/>
  <c r="G89" i="6"/>
  <c r="G85" i="5"/>
  <c r="D85" i="5"/>
  <c r="E86" i="5"/>
  <c r="C90" i="5"/>
  <c r="F90" i="5" s="1"/>
  <c r="G70" i="11" l="1"/>
  <c r="K70" i="11" s="1"/>
  <c r="O70" i="11" s="1"/>
  <c r="D89" i="11"/>
  <c r="H90" i="11"/>
  <c r="L90" i="11"/>
  <c r="P90" i="11" s="1"/>
  <c r="C90" i="11"/>
  <c r="D47" i="9"/>
  <c r="C94" i="9"/>
  <c r="G94" i="9" s="1"/>
  <c r="E94" i="9"/>
  <c r="F94" i="9"/>
  <c r="D94" i="9"/>
  <c r="E89" i="11"/>
  <c r="I90" i="11"/>
  <c r="M90" i="11"/>
  <c r="Q90" i="11" s="1"/>
  <c r="B91" i="11"/>
  <c r="B95" i="9"/>
  <c r="O88" i="7"/>
  <c r="P88" i="7"/>
  <c r="I90" i="7"/>
  <c r="N89" i="7"/>
  <c r="L89" i="7"/>
  <c r="K89" i="7"/>
  <c r="J89" i="7"/>
  <c r="G90" i="7"/>
  <c r="C91" i="7"/>
  <c r="F91" i="7" s="1"/>
  <c r="E90" i="7"/>
  <c r="D90" i="7"/>
  <c r="C91" i="6"/>
  <c r="F91" i="6" s="1"/>
  <c r="E90" i="6"/>
  <c r="D90" i="6" s="1"/>
  <c r="G90" i="6"/>
  <c r="G86" i="5"/>
  <c r="G87" i="5" s="1"/>
  <c r="D86" i="5"/>
  <c r="C91" i="5"/>
  <c r="F91" i="5" s="1"/>
  <c r="G71" i="11" l="1"/>
  <c r="K71" i="11" s="1"/>
  <c r="O71" i="11" s="1"/>
  <c r="D90" i="11"/>
  <c r="H91" i="11"/>
  <c r="L91" i="11"/>
  <c r="P91" i="11" s="1"/>
  <c r="C91" i="11"/>
  <c r="E47" i="9"/>
  <c r="C95" i="9"/>
  <c r="G95" i="9" s="1"/>
  <c r="E95" i="9"/>
  <c r="F95" i="9"/>
  <c r="D95" i="9"/>
  <c r="E90" i="11"/>
  <c r="I91" i="11"/>
  <c r="M91" i="11"/>
  <c r="Q91" i="11" s="1"/>
  <c r="B92" i="11"/>
  <c r="E87" i="5"/>
  <c r="D87" i="5" s="1"/>
  <c r="B96" i="9"/>
  <c r="O89" i="7"/>
  <c r="P89" i="7"/>
  <c r="I91" i="7"/>
  <c r="N90" i="7"/>
  <c r="L90" i="7"/>
  <c r="K90" i="7"/>
  <c r="J90" i="7"/>
  <c r="G91" i="7"/>
  <c r="E91" i="7"/>
  <c r="D91" i="7"/>
  <c r="C92" i="7"/>
  <c r="F92" i="7" s="1"/>
  <c r="C92" i="6"/>
  <c r="F92" i="6" s="1"/>
  <c r="E91" i="6"/>
  <c r="D91" i="6" s="1"/>
  <c r="G91" i="6"/>
  <c r="C92" i="5"/>
  <c r="F92" i="5" s="1"/>
  <c r="E88" i="5"/>
  <c r="G72" i="11" l="1"/>
  <c r="K72" i="11" s="1"/>
  <c r="O72" i="11" s="1"/>
  <c r="D91" i="11"/>
  <c r="H92" i="11"/>
  <c r="L92" i="11"/>
  <c r="P92" i="11" s="1"/>
  <c r="C92" i="11"/>
  <c r="F47" i="9"/>
  <c r="C96" i="9"/>
  <c r="G96" i="9" s="1"/>
  <c r="E96" i="9"/>
  <c r="F96" i="9"/>
  <c r="D96" i="9"/>
  <c r="E91" i="11"/>
  <c r="I92" i="11"/>
  <c r="M92" i="11"/>
  <c r="Q92" i="11" s="1"/>
  <c r="B93" i="11"/>
  <c r="B97" i="9"/>
  <c r="O90" i="7"/>
  <c r="P90" i="7"/>
  <c r="I92" i="7"/>
  <c r="N91" i="7"/>
  <c r="L91" i="7"/>
  <c r="K91" i="7"/>
  <c r="J91" i="7"/>
  <c r="D92" i="7"/>
  <c r="E92" i="7"/>
  <c r="C93" i="7"/>
  <c r="F93" i="7" s="1"/>
  <c r="G92" i="7"/>
  <c r="E92" i="6"/>
  <c r="D92" i="6" s="1"/>
  <c r="G92" i="6"/>
  <c r="C93" i="6"/>
  <c r="F93" i="6" s="1"/>
  <c r="G88" i="5"/>
  <c r="E89" i="5" s="1"/>
  <c r="D88" i="5"/>
  <c r="C93" i="5"/>
  <c r="F93" i="5" s="1"/>
  <c r="G73" i="11" l="1"/>
  <c r="K73" i="11" s="1"/>
  <c r="O73" i="11" s="1"/>
  <c r="D92" i="11"/>
  <c r="H93" i="11"/>
  <c r="L93" i="11"/>
  <c r="P93" i="11" s="1"/>
  <c r="C93" i="11"/>
  <c r="D48" i="9"/>
  <c r="C97" i="9"/>
  <c r="G97" i="9" s="1"/>
  <c r="E97" i="9"/>
  <c r="F97" i="9"/>
  <c r="D97" i="9"/>
  <c r="E92" i="11"/>
  <c r="I93" i="11"/>
  <c r="M93" i="11"/>
  <c r="Q93" i="11" s="1"/>
  <c r="B94" i="11"/>
  <c r="B98" i="9"/>
  <c r="O91" i="7"/>
  <c r="P91" i="7"/>
  <c r="N92" i="7"/>
  <c r="L92" i="7"/>
  <c r="K92" i="7"/>
  <c r="J92" i="7"/>
  <c r="I93" i="7"/>
  <c r="G93" i="7"/>
  <c r="C94" i="7"/>
  <c r="F94" i="7" s="1"/>
  <c r="E93" i="7"/>
  <c r="D93" i="7"/>
  <c r="C94" i="6"/>
  <c r="F94" i="6" s="1"/>
  <c r="E93" i="6"/>
  <c r="D93" i="6" s="1"/>
  <c r="G93" i="6"/>
  <c r="G89" i="5"/>
  <c r="D89" i="5"/>
  <c r="E90" i="5"/>
  <c r="C94" i="5"/>
  <c r="F94" i="5" s="1"/>
  <c r="G74" i="11" l="1"/>
  <c r="K74" i="11" s="1"/>
  <c r="O74" i="11" s="1"/>
  <c r="D93" i="11"/>
  <c r="H94" i="11"/>
  <c r="L94" i="11"/>
  <c r="P94" i="11" s="1"/>
  <c r="C94" i="11"/>
  <c r="E48" i="9"/>
  <c r="C98" i="9"/>
  <c r="G98" i="9" s="1"/>
  <c r="E98" i="9"/>
  <c r="F98" i="9"/>
  <c r="D98" i="9"/>
  <c r="E93" i="11"/>
  <c r="I94" i="11"/>
  <c r="M94" i="11"/>
  <c r="Q94" i="11" s="1"/>
  <c r="B95" i="11"/>
  <c r="B99" i="9"/>
  <c r="O92" i="7"/>
  <c r="P92" i="7"/>
  <c r="I94" i="7"/>
  <c r="N93" i="7"/>
  <c r="L93" i="7"/>
  <c r="K93" i="7"/>
  <c r="J93" i="7"/>
  <c r="D94" i="7"/>
  <c r="C95" i="7"/>
  <c r="F95" i="7" s="1"/>
  <c r="G94" i="7"/>
  <c r="E94" i="7"/>
  <c r="C95" i="6"/>
  <c r="F95" i="6" s="1"/>
  <c r="E94" i="6"/>
  <c r="G90" i="5"/>
  <c r="E91" i="5" s="1"/>
  <c r="D90" i="5"/>
  <c r="C95" i="5"/>
  <c r="F95" i="5" s="1"/>
  <c r="G75" i="11" l="1"/>
  <c r="K75" i="11" s="1"/>
  <c r="O75" i="11" s="1"/>
  <c r="D94" i="11"/>
  <c r="H95" i="11"/>
  <c r="L95" i="11"/>
  <c r="P95" i="11" s="1"/>
  <c r="C95" i="11"/>
  <c r="F48" i="9"/>
  <c r="C99" i="9"/>
  <c r="G99" i="9" s="1"/>
  <c r="E99" i="9"/>
  <c r="F99" i="9"/>
  <c r="D99" i="9"/>
  <c r="E94" i="11"/>
  <c r="I95" i="11"/>
  <c r="M95" i="11"/>
  <c r="Q95" i="11" s="1"/>
  <c r="B96" i="11"/>
  <c r="B100" i="9"/>
  <c r="O93" i="7"/>
  <c r="P93" i="7"/>
  <c r="I95" i="7"/>
  <c r="N94" i="7"/>
  <c r="L94" i="7"/>
  <c r="K94" i="7"/>
  <c r="J94" i="7"/>
  <c r="E95" i="7"/>
  <c r="C96" i="7"/>
  <c r="F96" i="7" s="1"/>
  <c r="G95" i="7"/>
  <c r="D95" i="7"/>
  <c r="G94" i="6"/>
  <c r="D94" i="6"/>
  <c r="E95" i="6"/>
  <c r="D95" i="6" s="1"/>
  <c r="G95" i="6"/>
  <c r="C96" i="6"/>
  <c r="F96" i="6" s="1"/>
  <c r="G91" i="5"/>
  <c r="E92" i="5" s="1"/>
  <c r="D91" i="5"/>
  <c r="C96" i="5"/>
  <c r="F96" i="5" s="1"/>
  <c r="G76" i="11" l="1"/>
  <c r="K76" i="11" s="1"/>
  <c r="O76" i="11" s="1"/>
  <c r="D95" i="11"/>
  <c r="H96" i="11"/>
  <c r="L96" i="11"/>
  <c r="P96" i="11" s="1"/>
  <c r="C96" i="11"/>
  <c r="D49" i="9"/>
  <c r="C100" i="9"/>
  <c r="G100" i="9" s="1"/>
  <c r="E100" i="9"/>
  <c r="F100" i="9"/>
  <c r="D100" i="9"/>
  <c r="E95" i="11"/>
  <c r="I96" i="11"/>
  <c r="M96" i="11"/>
  <c r="Q96" i="11" s="1"/>
  <c r="B97" i="11"/>
  <c r="B101" i="9"/>
  <c r="O94" i="7"/>
  <c r="P94" i="7"/>
  <c r="I96" i="7"/>
  <c r="N95" i="7"/>
  <c r="L95" i="7"/>
  <c r="K95" i="7"/>
  <c r="J95" i="7"/>
  <c r="C97" i="7"/>
  <c r="F97" i="7" s="1"/>
  <c r="D96" i="7"/>
  <c r="G96" i="7"/>
  <c r="E96" i="7"/>
  <c r="C97" i="6"/>
  <c r="F97" i="6" s="1"/>
  <c r="E96" i="6"/>
  <c r="D96" i="6" s="1"/>
  <c r="G96" i="6"/>
  <c r="G92" i="5"/>
  <c r="D92" i="5"/>
  <c r="E93" i="5"/>
  <c r="C97" i="5"/>
  <c r="F97" i="5" s="1"/>
  <c r="G77" i="11" l="1"/>
  <c r="K77" i="11" s="1"/>
  <c r="O77" i="11" s="1"/>
  <c r="D96" i="11"/>
  <c r="H97" i="11"/>
  <c r="L97" i="11"/>
  <c r="P97" i="11" s="1"/>
  <c r="C97" i="11"/>
  <c r="E49" i="9"/>
  <c r="C101" i="9"/>
  <c r="G101" i="9" s="1"/>
  <c r="E101" i="9"/>
  <c r="F101" i="9"/>
  <c r="D101" i="9"/>
  <c r="E96" i="11"/>
  <c r="I97" i="11"/>
  <c r="M97" i="11"/>
  <c r="Q97" i="11" s="1"/>
  <c r="B98" i="11"/>
  <c r="B102" i="9"/>
  <c r="O95" i="7"/>
  <c r="P95" i="7"/>
  <c r="N96" i="7"/>
  <c r="L96" i="7"/>
  <c r="K96" i="7"/>
  <c r="J96" i="7"/>
  <c r="I97" i="7"/>
  <c r="D97" i="7"/>
  <c r="C98" i="7"/>
  <c r="F98" i="7" s="1"/>
  <c r="G97" i="7"/>
  <c r="E97" i="7"/>
  <c r="E97" i="6"/>
  <c r="D97" i="6" s="1"/>
  <c r="C98" i="6"/>
  <c r="F98" i="6" s="1"/>
  <c r="G97" i="6"/>
  <c r="G93" i="5"/>
  <c r="E94" i="5" s="1"/>
  <c r="D93" i="5"/>
  <c r="C98" i="5"/>
  <c r="F98" i="5" s="1"/>
  <c r="G78" i="11" l="1"/>
  <c r="K78" i="11" s="1"/>
  <c r="O78" i="11" s="1"/>
  <c r="D97" i="11"/>
  <c r="H98" i="11"/>
  <c r="L98" i="11"/>
  <c r="P98" i="11" s="1"/>
  <c r="C98" i="11"/>
  <c r="F49" i="9"/>
  <c r="C102" i="9"/>
  <c r="G102" i="9" s="1"/>
  <c r="E102" i="9"/>
  <c r="F102" i="9"/>
  <c r="D102" i="9"/>
  <c r="E97" i="11"/>
  <c r="I98" i="11"/>
  <c r="M98" i="11"/>
  <c r="Q98" i="11" s="1"/>
  <c r="B99" i="11"/>
  <c r="B103" i="9"/>
  <c r="O96" i="7"/>
  <c r="P96" i="7"/>
  <c r="N97" i="7"/>
  <c r="L97" i="7"/>
  <c r="K97" i="7"/>
  <c r="J97" i="7"/>
  <c r="I98" i="7"/>
  <c r="G98" i="7"/>
  <c r="D98" i="7"/>
  <c r="C99" i="7"/>
  <c r="F99" i="7" s="1"/>
  <c r="E98" i="7"/>
  <c r="C99" i="6"/>
  <c r="F99" i="6" s="1"/>
  <c r="E98" i="6"/>
  <c r="D98" i="6" s="1"/>
  <c r="G94" i="5"/>
  <c r="D94" i="5"/>
  <c r="E95" i="5"/>
  <c r="D95" i="5" s="1"/>
  <c r="G95" i="5"/>
  <c r="C99" i="5"/>
  <c r="F99" i="5" s="1"/>
  <c r="G79" i="11" l="1"/>
  <c r="K79" i="11" s="1"/>
  <c r="O79" i="11" s="1"/>
  <c r="D98" i="11"/>
  <c r="H99" i="11"/>
  <c r="L99" i="11"/>
  <c r="P99" i="11" s="1"/>
  <c r="C99" i="11"/>
  <c r="D50" i="9"/>
  <c r="C103" i="9"/>
  <c r="G103" i="9" s="1"/>
  <c r="E103" i="9"/>
  <c r="F103" i="9"/>
  <c r="D103" i="9"/>
  <c r="E98" i="11"/>
  <c r="I99" i="11"/>
  <c r="M99" i="11"/>
  <c r="Q99" i="11" s="1"/>
  <c r="B100" i="11"/>
  <c r="B104" i="9"/>
  <c r="O97" i="7"/>
  <c r="P97" i="7"/>
  <c r="N98" i="7"/>
  <c r="L98" i="7"/>
  <c r="K98" i="7"/>
  <c r="J98" i="7"/>
  <c r="I99" i="7"/>
  <c r="C100" i="7"/>
  <c r="F100" i="7" s="1"/>
  <c r="G99" i="7"/>
  <c r="E99" i="7"/>
  <c r="D99" i="7"/>
  <c r="G98" i="6"/>
  <c r="C100" i="6"/>
  <c r="F100" i="6" s="1"/>
  <c r="E99" i="6"/>
  <c r="D99" i="6" s="1"/>
  <c r="E96" i="5"/>
  <c r="C100" i="5"/>
  <c r="F100" i="5" s="1"/>
  <c r="G80" i="11" l="1"/>
  <c r="K80" i="11" s="1"/>
  <c r="O80" i="11" s="1"/>
  <c r="D99" i="11"/>
  <c r="H100" i="11"/>
  <c r="L100" i="11"/>
  <c r="P100" i="11" s="1"/>
  <c r="C100" i="11"/>
  <c r="E50" i="9"/>
  <c r="C104" i="9"/>
  <c r="G104" i="9" s="1"/>
  <c r="E104" i="9"/>
  <c r="F104" i="9"/>
  <c r="D104" i="9"/>
  <c r="E99" i="11"/>
  <c r="I100" i="11"/>
  <c r="M100" i="11"/>
  <c r="Q100" i="11" s="1"/>
  <c r="B101" i="11"/>
  <c r="B105" i="9"/>
  <c r="O98" i="7"/>
  <c r="P98" i="7"/>
  <c r="I100" i="7"/>
  <c r="N99" i="7"/>
  <c r="L99" i="7"/>
  <c r="K99" i="7"/>
  <c r="J99" i="7"/>
  <c r="D100" i="7"/>
  <c r="E100" i="7"/>
  <c r="C101" i="7"/>
  <c r="F101" i="7" s="1"/>
  <c r="G100" i="7"/>
  <c r="G99" i="6"/>
  <c r="E100" i="6"/>
  <c r="D100" i="6" s="1"/>
  <c r="G100" i="6"/>
  <c r="C101" i="6"/>
  <c r="F101" i="6" s="1"/>
  <c r="G96" i="5"/>
  <c r="E97" i="5" s="1"/>
  <c r="D96" i="5"/>
  <c r="C101" i="5"/>
  <c r="F101" i="5" s="1"/>
  <c r="G81" i="11" l="1"/>
  <c r="K81" i="11" s="1"/>
  <c r="O81" i="11" s="1"/>
  <c r="D100" i="11"/>
  <c r="H101" i="11"/>
  <c r="L101" i="11"/>
  <c r="P101" i="11" s="1"/>
  <c r="C101" i="11"/>
  <c r="F50" i="9"/>
  <c r="C105" i="9"/>
  <c r="G105" i="9" s="1"/>
  <c r="E105" i="9"/>
  <c r="F105" i="9"/>
  <c r="D105" i="9"/>
  <c r="E100" i="11"/>
  <c r="I101" i="11"/>
  <c r="M101" i="11"/>
  <c r="Q101" i="11" s="1"/>
  <c r="B102" i="11"/>
  <c r="B106" i="9"/>
  <c r="O99" i="7"/>
  <c r="P99" i="7"/>
  <c r="N100" i="7"/>
  <c r="L100" i="7"/>
  <c r="K100" i="7"/>
  <c r="J100" i="7"/>
  <c r="I101" i="7"/>
  <c r="G101" i="7"/>
  <c r="C102" i="7"/>
  <c r="F102" i="7" s="1"/>
  <c r="E101" i="7"/>
  <c r="D101" i="7"/>
  <c r="C102" i="6"/>
  <c r="F102" i="6" s="1"/>
  <c r="E101" i="6"/>
  <c r="D101" i="6" s="1"/>
  <c r="G101" i="6"/>
  <c r="G97" i="5"/>
  <c r="D97" i="5"/>
  <c r="E98" i="5"/>
  <c r="C102" i="5"/>
  <c r="F102" i="5" s="1"/>
  <c r="G82" i="11" l="1"/>
  <c r="K82" i="11" s="1"/>
  <c r="O82" i="11" s="1"/>
  <c r="D101" i="11"/>
  <c r="H102" i="11"/>
  <c r="L102" i="11"/>
  <c r="P102" i="11" s="1"/>
  <c r="C102" i="11"/>
  <c r="D51" i="9"/>
  <c r="C106" i="9"/>
  <c r="G106" i="9" s="1"/>
  <c r="E106" i="9"/>
  <c r="F106" i="9"/>
  <c r="D106" i="9"/>
  <c r="E101" i="11"/>
  <c r="I102" i="11"/>
  <c r="M102" i="11"/>
  <c r="Q102" i="11" s="1"/>
  <c r="B103" i="11"/>
  <c r="B107" i="9"/>
  <c r="O100" i="7"/>
  <c r="P100" i="7"/>
  <c r="N101" i="7"/>
  <c r="L101" i="7"/>
  <c r="K101" i="7"/>
  <c r="J101" i="7"/>
  <c r="I102" i="7"/>
  <c r="G102" i="7"/>
  <c r="E102" i="7"/>
  <c r="D102" i="7"/>
  <c r="C103" i="7"/>
  <c r="F103" i="7" s="1"/>
  <c r="C103" i="6"/>
  <c r="F103" i="6" s="1"/>
  <c r="E102" i="6"/>
  <c r="G98" i="5"/>
  <c r="D98" i="5"/>
  <c r="E99" i="5"/>
  <c r="C103" i="5"/>
  <c r="F103" i="5" s="1"/>
  <c r="G83" i="11" l="1"/>
  <c r="K83" i="11" s="1"/>
  <c r="O83" i="11" s="1"/>
  <c r="D102" i="11"/>
  <c r="H103" i="11"/>
  <c r="L103" i="11"/>
  <c r="P103" i="11" s="1"/>
  <c r="C103" i="11"/>
  <c r="E51" i="9"/>
  <c r="C107" i="9"/>
  <c r="G107" i="9" s="1"/>
  <c r="E107" i="9"/>
  <c r="F107" i="9"/>
  <c r="D107" i="9"/>
  <c r="E102" i="11"/>
  <c r="I103" i="11"/>
  <c r="M103" i="11"/>
  <c r="Q103" i="11" s="1"/>
  <c r="B104" i="11"/>
  <c r="B108" i="9"/>
  <c r="O101" i="7"/>
  <c r="P101" i="7"/>
  <c r="N102" i="7"/>
  <c r="L102" i="7"/>
  <c r="K102" i="7"/>
  <c r="J102" i="7"/>
  <c r="I103" i="7"/>
  <c r="E103" i="7"/>
  <c r="D103" i="7"/>
  <c r="C104" i="7"/>
  <c r="F104" i="7" s="1"/>
  <c r="G103" i="7"/>
  <c r="G102" i="6"/>
  <c r="D102" i="6"/>
  <c r="E103" i="6"/>
  <c r="D103" i="6" s="1"/>
  <c r="G103" i="6"/>
  <c r="C104" i="6"/>
  <c r="F104" i="6" s="1"/>
  <c r="G99" i="5"/>
  <c r="E100" i="5" s="1"/>
  <c r="D99" i="5"/>
  <c r="C104" i="5"/>
  <c r="F104" i="5" s="1"/>
  <c r="G84" i="11" l="1"/>
  <c r="K84" i="11" s="1"/>
  <c r="O84" i="11" s="1"/>
  <c r="D103" i="11"/>
  <c r="H104" i="11"/>
  <c r="L104" i="11"/>
  <c r="P104" i="11" s="1"/>
  <c r="C104" i="11"/>
  <c r="F51" i="9"/>
  <c r="C108" i="9"/>
  <c r="G108" i="9" s="1"/>
  <c r="E108" i="9"/>
  <c r="F108" i="9"/>
  <c r="D108" i="9"/>
  <c r="E103" i="11"/>
  <c r="I104" i="11"/>
  <c r="M104" i="11"/>
  <c r="Q104" i="11" s="1"/>
  <c r="B105" i="11"/>
  <c r="B109" i="9"/>
  <c r="O102" i="7"/>
  <c r="P102" i="7"/>
  <c r="N103" i="7"/>
  <c r="L103" i="7"/>
  <c r="K103" i="7"/>
  <c r="J103" i="7"/>
  <c r="I104" i="7"/>
  <c r="C105" i="7"/>
  <c r="F105" i="7" s="1"/>
  <c r="G104" i="7"/>
  <c r="E104" i="7"/>
  <c r="D104" i="7"/>
  <c r="C105" i="6"/>
  <c r="F105" i="6" s="1"/>
  <c r="E104" i="6"/>
  <c r="D104" i="6" s="1"/>
  <c r="G100" i="5"/>
  <c r="D100" i="5"/>
  <c r="E101" i="5"/>
  <c r="C105" i="5"/>
  <c r="F105" i="5" s="1"/>
  <c r="G85" i="11" l="1"/>
  <c r="K85" i="11" s="1"/>
  <c r="O85" i="11" s="1"/>
  <c r="D104" i="11"/>
  <c r="H105" i="11"/>
  <c r="L105" i="11"/>
  <c r="P105" i="11" s="1"/>
  <c r="C105" i="11"/>
  <c r="D52" i="9"/>
  <c r="C109" i="9"/>
  <c r="G109" i="9" s="1"/>
  <c r="E109" i="9"/>
  <c r="F109" i="9"/>
  <c r="D109" i="9"/>
  <c r="E104" i="11"/>
  <c r="I105" i="11"/>
  <c r="M105" i="11"/>
  <c r="Q105" i="11" s="1"/>
  <c r="B106" i="11"/>
  <c r="B110" i="9"/>
  <c r="O103" i="7"/>
  <c r="P103" i="7"/>
  <c r="I105" i="7"/>
  <c r="N104" i="7"/>
  <c r="L104" i="7"/>
  <c r="K104" i="7"/>
  <c r="J104" i="7"/>
  <c r="D105" i="7"/>
  <c r="E105" i="7"/>
  <c r="C106" i="7"/>
  <c r="F106" i="7" s="1"/>
  <c r="G105" i="7"/>
  <c r="G104" i="6"/>
  <c r="E105" i="6"/>
  <c r="D105" i="6" s="1"/>
  <c r="C106" i="6"/>
  <c r="F106" i="6" s="1"/>
  <c r="G105" i="6"/>
  <c r="G101" i="5"/>
  <c r="D101" i="5"/>
  <c r="E102" i="5"/>
  <c r="C106" i="5"/>
  <c r="F106" i="5" s="1"/>
  <c r="G86" i="11" l="1"/>
  <c r="K86" i="11" s="1"/>
  <c r="O86" i="11" s="1"/>
  <c r="D105" i="11"/>
  <c r="H106" i="11"/>
  <c r="L106" i="11"/>
  <c r="P106" i="11" s="1"/>
  <c r="C106" i="11"/>
  <c r="E52" i="9"/>
  <c r="C110" i="9"/>
  <c r="G110" i="9" s="1"/>
  <c r="E110" i="9"/>
  <c r="F110" i="9"/>
  <c r="D110" i="9"/>
  <c r="E105" i="11"/>
  <c r="I106" i="11"/>
  <c r="M106" i="11"/>
  <c r="Q106" i="11" s="1"/>
  <c r="B107" i="11"/>
  <c r="B111" i="9"/>
  <c r="O104" i="7"/>
  <c r="P104" i="7"/>
  <c r="N105" i="7"/>
  <c r="L105" i="7"/>
  <c r="K105" i="7"/>
  <c r="J105" i="7"/>
  <c r="I106" i="7"/>
  <c r="E106" i="7"/>
  <c r="D106" i="7"/>
  <c r="G106" i="7"/>
  <c r="C107" i="7"/>
  <c r="F107" i="7" s="1"/>
  <c r="C107" i="6"/>
  <c r="F107" i="6" s="1"/>
  <c r="E106" i="6"/>
  <c r="D106" i="6" s="1"/>
  <c r="G102" i="5"/>
  <c r="D102" i="5"/>
  <c r="E103" i="5"/>
  <c r="D103" i="5" s="1"/>
  <c r="G103" i="5"/>
  <c r="C107" i="5"/>
  <c r="F107" i="5" s="1"/>
  <c r="G87" i="11" l="1"/>
  <c r="K87" i="11" s="1"/>
  <c r="O87" i="11" s="1"/>
  <c r="D106" i="11"/>
  <c r="H107" i="11"/>
  <c r="L107" i="11"/>
  <c r="P107" i="11" s="1"/>
  <c r="C107" i="11"/>
  <c r="F52" i="9"/>
  <c r="C111" i="9"/>
  <c r="G111" i="9" s="1"/>
  <c r="E111" i="9"/>
  <c r="F111" i="9"/>
  <c r="D111" i="9"/>
  <c r="E106" i="11"/>
  <c r="I107" i="11"/>
  <c r="M107" i="11"/>
  <c r="Q107" i="11" s="1"/>
  <c r="B108" i="11"/>
  <c r="B112" i="9"/>
  <c r="O105" i="7"/>
  <c r="P105" i="7"/>
  <c r="N106" i="7"/>
  <c r="L106" i="7"/>
  <c r="K106" i="7"/>
  <c r="J106" i="7"/>
  <c r="I107" i="7"/>
  <c r="C108" i="7"/>
  <c r="F108" i="7" s="1"/>
  <c r="G107" i="7"/>
  <c r="E107" i="7"/>
  <c r="D107" i="7"/>
  <c r="G106" i="6"/>
  <c r="C108" i="6"/>
  <c r="F108" i="6" s="1"/>
  <c r="E107" i="6"/>
  <c r="D107" i="6" s="1"/>
  <c r="E104" i="5"/>
  <c r="C108" i="5"/>
  <c r="F108" i="5" s="1"/>
  <c r="G88" i="11" l="1"/>
  <c r="K88" i="11" s="1"/>
  <c r="O88" i="11" s="1"/>
  <c r="D107" i="11"/>
  <c r="H108" i="11"/>
  <c r="L108" i="11"/>
  <c r="P108" i="11" s="1"/>
  <c r="C108" i="11"/>
  <c r="D53" i="9"/>
  <c r="C112" i="9"/>
  <c r="G112" i="9" s="1"/>
  <c r="E112" i="9"/>
  <c r="F112" i="9"/>
  <c r="D112" i="9"/>
  <c r="E107" i="11"/>
  <c r="I108" i="11"/>
  <c r="M108" i="11"/>
  <c r="Q108" i="11" s="1"/>
  <c r="B109" i="11"/>
  <c r="B113" i="9"/>
  <c r="O106" i="7"/>
  <c r="P106" i="7"/>
  <c r="I108" i="7"/>
  <c r="N107" i="7"/>
  <c r="L107" i="7"/>
  <c r="K107" i="7"/>
  <c r="J107" i="7"/>
  <c r="D108" i="7"/>
  <c r="E108" i="7"/>
  <c r="G108" i="7"/>
  <c r="C109" i="7"/>
  <c r="F109" i="7" s="1"/>
  <c r="G107" i="6"/>
  <c r="E108" i="6"/>
  <c r="D108" i="6" s="1"/>
  <c r="G108" i="6"/>
  <c r="C109" i="6"/>
  <c r="F109" i="6" s="1"/>
  <c r="G104" i="5"/>
  <c r="D104" i="5"/>
  <c r="E105" i="5"/>
  <c r="C109" i="5"/>
  <c r="F109" i="5" s="1"/>
  <c r="G89" i="11" l="1"/>
  <c r="K89" i="11" s="1"/>
  <c r="O89" i="11" s="1"/>
  <c r="D108" i="11"/>
  <c r="H109" i="11"/>
  <c r="L109" i="11"/>
  <c r="P109" i="11" s="1"/>
  <c r="C109" i="11"/>
  <c r="E53" i="9"/>
  <c r="C113" i="9"/>
  <c r="G113" i="9" s="1"/>
  <c r="E113" i="9"/>
  <c r="F113" i="9"/>
  <c r="D113" i="9"/>
  <c r="E108" i="11"/>
  <c r="I109" i="11"/>
  <c r="M109" i="11"/>
  <c r="Q109" i="11" s="1"/>
  <c r="B110" i="11"/>
  <c r="B114" i="9"/>
  <c r="O107" i="7"/>
  <c r="P107" i="7"/>
  <c r="I109" i="7"/>
  <c r="N108" i="7"/>
  <c r="L108" i="7"/>
  <c r="K108" i="7"/>
  <c r="J108" i="7"/>
  <c r="G109" i="7"/>
  <c r="E109" i="7"/>
  <c r="C110" i="7"/>
  <c r="F110" i="7" s="1"/>
  <c r="D109" i="7"/>
  <c r="C110" i="6"/>
  <c r="F110" i="6" s="1"/>
  <c r="E109" i="6"/>
  <c r="D109" i="6" s="1"/>
  <c r="G105" i="5"/>
  <c r="D105" i="5"/>
  <c r="E106" i="5"/>
  <c r="D106" i="5" s="1"/>
  <c r="G106" i="5"/>
  <c r="C110" i="5"/>
  <c r="F110" i="5" s="1"/>
  <c r="G90" i="11" l="1"/>
  <c r="K90" i="11" s="1"/>
  <c r="O90" i="11" s="1"/>
  <c r="D109" i="11"/>
  <c r="H110" i="11"/>
  <c r="L110" i="11"/>
  <c r="P110" i="11" s="1"/>
  <c r="C110" i="11"/>
  <c r="F53" i="9"/>
  <c r="C114" i="9"/>
  <c r="G114" i="9" s="1"/>
  <c r="E114" i="9"/>
  <c r="F114" i="9"/>
  <c r="D114" i="9"/>
  <c r="E109" i="11"/>
  <c r="I110" i="11"/>
  <c r="M110" i="11"/>
  <c r="Q110" i="11" s="1"/>
  <c r="B111" i="11"/>
  <c r="B115" i="9"/>
  <c r="O108" i="7"/>
  <c r="P108" i="7"/>
  <c r="N109" i="7"/>
  <c r="L109" i="7"/>
  <c r="K109" i="7"/>
  <c r="J109" i="7"/>
  <c r="I110" i="7"/>
  <c r="C111" i="7"/>
  <c r="F111" i="7" s="1"/>
  <c r="G110" i="7"/>
  <c r="E110" i="7"/>
  <c r="D110" i="7"/>
  <c r="G109" i="6"/>
  <c r="C111" i="6"/>
  <c r="F111" i="6" s="1"/>
  <c r="E110" i="6"/>
  <c r="E107" i="5"/>
  <c r="C111" i="5"/>
  <c r="F111" i="5" s="1"/>
  <c r="G91" i="11" l="1"/>
  <c r="K91" i="11" s="1"/>
  <c r="O91" i="11" s="1"/>
  <c r="D110" i="11"/>
  <c r="H111" i="11"/>
  <c r="L111" i="11"/>
  <c r="P111" i="11" s="1"/>
  <c r="C111" i="11"/>
  <c r="D54" i="9"/>
  <c r="C115" i="9"/>
  <c r="G115" i="9" s="1"/>
  <c r="E115" i="9"/>
  <c r="F115" i="9"/>
  <c r="D115" i="9"/>
  <c r="E110" i="11"/>
  <c r="I111" i="11"/>
  <c r="M111" i="11"/>
  <c r="Q111" i="11" s="1"/>
  <c r="B112" i="11"/>
  <c r="B116" i="9"/>
  <c r="O109" i="7"/>
  <c r="P109" i="7"/>
  <c r="N110" i="7"/>
  <c r="L110" i="7"/>
  <c r="K110" i="7"/>
  <c r="J110" i="7"/>
  <c r="I111" i="7"/>
  <c r="E111" i="7"/>
  <c r="D111" i="7"/>
  <c r="C112" i="7"/>
  <c r="F112" i="7" s="1"/>
  <c r="G111" i="7"/>
  <c r="G110" i="6"/>
  <c r="D110" i="6"/>
  <c r="E111" i="6"/>
  <c r="D111" i="6" s="1"/>
  <c r="G111" i="6"/>
  <c r="C112" i="6"/>
  <c r="F112" i="6" s="1"/>
  <c r="G107" i="5"/>
  <c r="D107" i="5"/>
  <c r="E108" i="5"/>
  <c r="C112" i="5"/>
  <c r="F112" i="5" s="1"/>
  <c r="G92" i="11" l="1"/>
  <c r="K92" i="11" s="1"/>
  <c r="O92" i="11" s="1"/>
  <c r="D111" i="11"/>
  <c r="H112" i="11"/>
  <c r="L112" i="11"/>
  <c r="P112" i="11" s="1"/>
  <c r="C112" i="11"/>
  <c r="E54" i="9"/>
  <c r="C116" i="9"/>
  <c r="G116" i="9" s="1"/>
  <c r="E116" i="9"/>
  <c r="F116" i="9"/>
  <c r="D116" i="9"/>
  <c r="E111" i="11"/>
  <c r="I112" i="11"/>
  <c r="M112" i="11"/>
  <c r="Q112" i="11" s="1"/>
  <c r="B113" i="11"/>
  <c r="B117" i="9"/>
  <c r="O110" i="7"/>
  <c r="P110" i="7"/>
  <c r="N111" i="7"/>
  <c r="L111" i="7"/>
  <c r="K111" i="7"/>
  <c r="J111" i="7"/>
  <c r="I112" i="7"/>
  <c r="C113" i="7"/>
  <c r="F113" i="7" s="1"/>
  <c r="G112" i="7"/>
  <c r="E112" i="7"/>
  <c r="D112" i="7"/>
  <c r="C113" i="6"/>
  <c r="F113" i="6" s="1"/>
  <c r="E112" i="6"/>
  <c r="D112" i="6" s="1"/>
  <c r="G108" i="5"/>
  <c r="D108" i="5"/>
  <c r="E109" i="5"/>
  <c r="C113" i="5"/>
  <c r="F113" i="5" s="1"/>
  <c r="G93" i="11" l="1"/>
  <c r="K93" i="11" s="1"/>
  <c r="O93" i="11" s="1"/>
  <c r="D112" i="11"/>
  <c r="H113" i="11"/>
  <c r="L113" i="11"/>
  <c r="P113" i="11" s="1"/>
  <c r="C113" i="11"/>
  <c r="F54" i="9"/>
  <c r="C117" i="9"/>
  <c r="G117" i="9" s="1"/>
  <c r="E117" i="9"/>
  <c r="F117" i="9"/>
  <c r="D117" i="9"/>
  <c r="E112" i="11"/>
  <c r="I113" i="11"/>
  <c r="M113" i="11"/>
  <c r="Q113" i="11" s="1"/>
  <c r="B114" i="11"/>
  <c r="B118" i="9"/>
  <c r="O111" i="7"/>
  <c r="P111" i="7"/>
  <c r="N112" i="7"/>
  <c r="L112" i="7"/>
  <c r="K112" i="7"/>
  <c r="J112" i="7"/>
  <c r="I113" i="7"/>
  <c r="C114" i="7"/>
  <c r="F114" i="7" s="1"/>
  <c r="G113" i="7"/>
  <c r="D113" i="7"/>
  <c r="E113" i="7"/>
  <c r="G112" i="6"/>
  <c r="E113" i="6"/>
  <c r="D113" i="6" s="1"/>
  <c r="C114" i="6"/>
  <c r="F114" i="6" s="1"/>
  <c r="G113" i="6"/>
  <c r="G109" i="5"/>
  <c r="D109" i="5"/>
  <c r="E110" i="5"/>
  <c r="C114" i="5"/>
  <c r="F114" i="5" s="1"/>
  <c r="G94" i="11" l="1"/>
  <c r="K94" i="11" s="1"/>
  <c r="O94" i="11" s="1"/>
  <c r="D113" i="11"/>
  <c r="H114" i="11"/>
  <c r="L114" i="11"/>
  <c r="P114" i="11" s="1"/>
  <c r="C114" i="11"/>
  <c r="D55" i="9"/>
  <c r="C118" i="9"/>
  <c r="G118" i="9" s="1"/>
  <c r="E118" i="9"/>
  <c r="F118" i="9"/>
  <c r="D118" i="9"/>
  <c r="E113" i="11"/>
  <c r="I114" i="11"/>
  <c r="M114" i="11"/>
  <c r="Q114" i="11" s="1"/>
  <c r="B115" i="11"/>
  <c r="B119" i="9"/>
  <c r="O112" i="7"/>
  <c r="P112" i="7"/>
  <c r="N113" i="7"/>
  <c r="L113" i="7"/>
  <c r="K113" i="7"/>
  <c r="J113" i="7"/>
  <c r="I114" i="7"/>
  <c r="E114" i="7"/>
  <c r="D114" i="7"/>
  <c r="G114" i="7"/>
  <c r="C115" i="7"/>
  <c r="F115" i="7" s="1"/>
  <c r="C115" i="6"/>
  <c r="F115" i="6" s="1"/>
  <c r="E114" i="6"/>
  <c r="D114" i="6" s="1"/>
  <c r="G110" i="5"/>
  <c r="D110" i="5"/>
  <c r="E111" i="5"/>
  <c r="D111" i="5" s="1"/>
  <c r="G111" i="5"/>
  <c r="C115" i="5"/>
  <c r="F115" i="5" s="1"/>
  <c r="G95" i="11" l="1"/>
  <c r="K95" i="11" s="1"/>
  <c r="O95" i="11" s="1"/>
  <c r="D114" i="11"/>
  <c r="H115" i="11"/>
  <c r="L115" i="11"/>
  <c r="P115" i="11" s="1"/>
  <c r="C115" i="11"/>
  <c r="E55" i="9"/>
  <c r="C119" i="9"/>
  <c r="G119" i="9" s="1"/>
  <c r="E119" i="9"/>
  <c r="F119" i="9"/>
  <c r="D119" i="9"/>
  <c r="E114" i="11"/>
  <c r="I115" i="11"/>
  <c r="M115" i="11"/>
  <c r="Q115" i="11" s="1"/>
  <c r="B116" i="11"/>
  <c r="B120" i="9"/>
  <c r="O113" i="7"/>
  <c r="P113" i="7"/>
  <c r="I115" i="7"/>
  <c r="N114" i="7"/>
  <c r="L114" i="7"/>
  <c r="K114" i="7"/>
  <c r="J114" i="7"/>
  <c r="C116" i="7"/>
  <c r="F116" i="7" s="1"/>
  <c r="G115" i="7"/>
  <c r="E115" i="7"/>
  <c r="D115" i="7"/>
  <c r="G114" i="6"/>
  <c r="C116" i="6"/>
  <c r="F116" i="6" s="1"/>
  <c r="E115" i="6"/>
  <c r="D115" i="6" s="1"/>
  <c r="E112" i="5"/>
  <c r="D112" i="5" s="1"/>
  <c r="G112" i="5"/>
  <c r="C116" i="5"/>
  <c r="F116" i="5" s="1"/>
  <c r="G96" i="11" l="1"/>
  <c r="K96" i="11" s="1"/>
  <c r="O96" i="11" s="1"/>
  <c r="D115" i="11"/>
  <c r="H116" i="11"/>
  <c r="L116" i="11"/>
  <c r="P116" i="11" s="1"/>
  <c r="C116" i="11"/>
  <c r="F55" i="9"/>
  <c r="C120" i="9"/>
  <c r="G120" i="9" s="1"/>
  <c r="E120" i="9"/>
  <c r="F120" i="9"/>
  <c r="D120" i="9"/>
  <c r="E115" i="11"/>
  <c r="I116" i="11"/>
  <c r="M116" i="11"/>
  <c r="Q116" i="11" s="1"/>
  <c r="B117" i="11"/>
  <c r="B121" i="9"/>
  <c r="O114" i="7"/>
  <c r="P114" i="7"/>
  <c r="N115" i="7"/>
  <c r="L115" i="7"/>
  <c r="K115" i="7"/>
  <c r="J115" i="7"/>
  <c r="I116" i="7"/>
  <c r="D116" i="7"/>
  <c r="C117" i="7"/>
  <c r="F117" i="7" s="1"/>
  <c r="E116" i="7"/>
  <c r="G116" i="7"/>
  <c r="G115" i="6"/>
  <c r="E116" i="6"/>
  <c r="D116" i="6" s="1"/>
  <c r="G116" i="6"/>
  <c r="C117" i="6"/>
  <c r="F117" i="6" s="1"/>
  <c r="C117" i="5"/>
  <c r="F117" i="5" s="1"/>
  <c r="E113" i="5"/>
  <c r="G97" i="11" l="1"/>
  <c r="K97" i="11" s="1"/>
  <c r="O97" i="11" s="1"/>
  <c r="D116" i="11"/>
  <c r="H117" i="11"/>
  <c r="L117" i="11"/>
  <c r="P117" i="11" s="1"/>
  <c r="C117" i="11"/>
  <c r="D56" i="9"/>
  <c r="C121" i="9"/>
  <c r="G121" i="9" s="1"/>
  <c r="E121" i="9"/>
  <c r="F121" i="9"/>
  <c r="D121" i="9"/>
  <c r="E116" i="11"/>
  <c r="I117" i="11"/>
  <c r="M117" i="11"/>
  <c r="Q117" i="11" s="1"/>
  <c r="B118" i="11"/>
  <c r="B122" i="9"/>
  <c r="O115" i="7"/>
  <c r="P115" i="7"/>
  <c r="N116" i="7"/>
  <c r="L116" i="7"/>
  <c r="K116" i="7"/>
  <c r="J116" i="7"/>
  <c r="I117" i="7"/>
  <c r="G117" i="7"/>
  <c r="E117" i="7"/>
  <c r="D117" i="7"/>
  <c r="C118" i="7"/>
  <c r="F118" i="7" s="1"/>
  <c r="C118" i="6"/>
  <c r="F118" i="6" s="1"/>
  <c r="E117" i="6"/>
  <c r="D117" i="6" s="1"/>
  <c r="G117" i="6"/>
  <c r="G113" i="5"/>
  <c r="D113" i="5"/>
  <c r="E114" i="5"/>
  <c r="C118" i="5"/>
  <c r="F118" i="5" s="1"/>
  <c r="G98" i="11" l="1"/>
  <c r="K98" i="11" s="1"/>
  <c r="O98" i="11" s="1"/>
  <c r="D117" i="11"/>
  <c r="H118" i="11"/>
  <c r="L118" i="11"/>
  <c r="P118" i="11" s="1"/>
  <c r="C118" i="11"/>
  <c r="E56" i="9"/>
  <c r="C122" i="9"/>
  <c r="G122" i="9" s="1"/>
  <c r="E122" i="9"/>
  <c r="F122" i="9"/>
  <c r="D122" i="9"/>
  <c r="E117" i="11"/>
  <c r="I118" i="11"/>
  <c r="M118" i="11"/>
  <c r="Q118" i="11" s="1"/>
  <c r="B119" i="11"/>
  <c r="B123" i="9"/>
  <c r="O116" i="7"/>
  <c r="P116" i="7"/>
  <c r="N117" i="7"/>
  <c r="L117" i="7"/>
  <c r="K117" i="7"/>
  <c r="J117" i="7"/>
  <c r="I118" i="7"/>
  <c r="C119" i="7"/>
  <c r="F119" i="7" s="1"/>
  <c r="G118" i="7"/>
  <c r="E118" i="7"/>
  <c r="D118" i="7"/>
  <c r="C119" i="6"/>
  <c r="F119" i="6" s="1"/>
  <c r="E118" i="6"/>
  <c r="G114" i="5"/>
  <c r="D114" i="5"/>
  <c r="E115" i="5"/>
  <c r="C119" i="5"/>
  <c r="F119" i="5" s="1"/>
  <c r="G99" i="11" l="1"/>
  <c r="K99" i="11" s="1"/>
  <c r="O99" i="11" s="1"/>
  <c r="D118" i="11"/>
  <c r="H119" i="11"/>
  <c r="L119" i="11"/>
  <c r="P119" i="11" s="1"/>
  <c r="C119" i="11"/>
  <c r="F56" i="9"/>
  <c r="C123" i="9"/>
  <c r="G123" i="9" s="1"/>
  <c r="E123" i="9"/>
  <c r="F123" i="9"/>
  <c r="D123" i="9"/>
  <c r="E118" i="11"/>
  <c r="I119" i="11"/>
  <c r="M119" i="11"/>
  <c r="Q119" i="11" s="1"/>
  <c r="B120" i="11"/>
  <c r="B124" i="9"/>
  <c r="O117" i="7"/>
  <c r="P117" i="7"/>
  <c r="N118" i="7"/>
  <c r="L118" i="7"/>
  <c r="K118" i="7"/>
  <c r="J118" i="7"/>
  <c r="I119" i="7"/>
  <c r="E119" i="7"/>
  <c r="D119" i="7"/>
  <c r="C120" i="7"/>
  <c r="F120" i="7" s="1"/>
  <c r="G119" i="7"/>
  <c r="G118" i="6"/>
  <c r="D118" i="6"/>
  <c r="E119" i="6"/>
  <c r="D119" i="6" s="1"/>
  <c r="G119" i="6"/>
  <c r="C120" i="6"/>
  <c r="F120" i="6" s="1"/>
  <c r="G115" i="5"/>
  <c r="D115" i="5"/>
  <c r="E116" i="5"/>
  <c r="C120" i="5"/>
  <c r="F120" i="5" s="1"/>
  <c r="G100" i="11" l="1"/>
  <c r="K100" i="11" s="1"/>
  <c r="O100" i="11" s="1"/>
  <c r="D119" i="11"/>
  <c r="H120" i="11"/>
  <c r="L120" i="11"/>
  <c r="P120" i="11" s="1"/>
  <c r="C120" i="11"/>
  <c r="D57" i="9"/>
  <c r="C124" i="9"/>
  <c r="G124" i="9" s="1"/>
  <c r="E124" i="9"/>
  <c r="F124" i="9"/>
  <c r="D124" i="9"/>
  <c r="E119" i="11"/>
  <c r="I120" i="11"/>
  <c r="M120" i="11"/>
  <c r="Q120" i="11" s="1"/>
  <c r="B121" i="11"/>
  <c r="B125" i="9"/>
  <c r="O118" i="7"/>
  <c r="P118" i="7"/>
  <c r="N119" i="7"/>
  <c r="L119" i="7"/>
  <c r="K119" i="7"/>
  <c r="J119" i="7"/>
  <c r="I120" i="7"/>
  <c r="C121" i="7"/>
  <c r="F121" i="7" s="1"/>
  <c r="G120" i="7"/>
  <c r="E120" i="7"/>
  <c r="D120" i="7"/>
  <c r="C121" i="6"/>
  <c r="F121" i="6" s="1"/>
  <c r="E120" i="6"/>
  <c r="D120" i="6" s="1"/>
  <c r="G116" i="5"/>
  <c r="D116" i="5"/>
  <c r="E117" i="5"/>
  <c r="C121" i="5"/>
  <c r="F121" i="5" s="1"/>
  <c r="G101" i="11" l="1"/>
  <c r="K101" i="11" s="1"/>
  <c r="O101" i="11" s="1"/>
  <c r="D120" i="11"/>
  <c r="H121" i="11"/>
  <c r="L121" i="11"/>
  <c r="P121" i="11" s="1"/>
  <c r="C121" i="11"/>
  <c r="E57" i="9"/>
  <c r="C125" i="9"/>
  <c r="G125" i="9" s="1"/>
  <c r="E125" i="9"/>
  <c r="F125" i="9"/>
  <c r="D125" i="9"/>
  <c r="E120" i="11"/>
  <c r="I121" i="11"/>
  <c r="M121" i="11"/>
  <c r="Q121" i="11" s="1"/>
  <c r="B122" i="11"/>
  <c r="B126" i="9"/>
  <c r="O119" i="7"/>
  <c r="P119" i="7"/>
  <c r="N120" i="7"/>
  <c r="K120" i="7"/>
  <c r="L120" i="7"/>
  <c r="J120" i="7"/>
  <c r="I121" i="7"/>
  <c r="C122" i="7"/>
  <c r="F122" i="7" s="1"/>
  <c r="G121" i="7"/>
  <c r="E121" i="7"/>
  <c r="D121" i="7"/>
  <c r="G120" i="6"/>
  <c r="E121" i="6" s="1"/>
  <c r="C122" i="6"/>
  <c r="F122" i="6" s="1"/>
  <c r="G117" i="5"/>
  <c r="D117" i="5"/>
  <c r="E118" i="5"/>
  <c r="C122" i="5"/>
  <c r="F122" i="5" s="1"/>
  <c r="G102" i="11" l="1"/>
  <c r="K102" i="11" s="1"/>
  <c r="O102" i="11" s="1"/>
  <c r="D121" i="11"/>
  <c r="H122" i="11"/>
  <c r="L122" i="11"/>
  <c r="P122" i="11" s="1"/>
  <c r="C122" i="11"/>
  <c r="F57" i="9"/>
  <c r="C126" i="9"/>
  <c r="G126" i="9" s="1"/>
  <c r="E126" i="9"/>
  <c r="F126" i="9"/>
  <c r="D126" i="9"/>
  <c r="E121" i="11"/>
  <c r="I122" i="11"/>
  <c r="M122" i="11"/>
  <c r="Q122" i="11" s="1"/>
  <c r="B123" i="11"/>
  <c r="B127" i="9"/>
  <c r="O120" i="7"/>
  <c r="P120" i="7"/>
  <c r="I122" i="7"/>
  <c r="N121" i="7"/>
  <c r="L121" i="7"/>
  <c r="K121" i="7"/>
  <c r="J121" i="7"/>
  <c r="E122" i="7"/>
  <c r="D122" i="7"/>
  <c r="C123" i="7"/>
  <c r="F123" i="7" s="1"/>
  <c r="G122" i="7"/>
  <c r="G121" i="6"/>
  <c r="D121" i="6"/>
  <c r="C123" i="6"/>
  <c r="F123" i="6" s="1"/>
  <c r="E122" i="6"/>
  <c r="D122" i="6" s="1"/>
  <c r="G122" i="6"/>
  <c r="G118" i="5"/>
  <c r="D118" i="5"/>
  <c r="E119" i="5"/>
  <c r="C123" i="5"/>
  <c r="F123" i="5" s="1"/>
  <c r="G103" i="11" l="1"/>
  <c r="K103" i="11" s="1"/>
  <c r="O103" i="11" s="1"/>
  <c r="D122" i="11"/>
  <c r="H123" i="11"/>
  <c r="L123" i="11"/>
  <c r="P123" i="11" s="1"/>
  <c r="C123" i="11"/>
  <c r="D58" i="9"/>
  <c r="C127" i="9"/>
  <c r="G127" i="9" s="1"/>
  <c r="E127" i="9"/>
  <c r="F127" i="9"/>
  <c r="D127" i="9"/>
  <c r="E122" i="11"/>
  <c r="I123" i="11"/>
  <c r="M123" i="11"/>
  <c r="Q123" i="11" s="1"/>
  <c r="B124" i="11"/>
  <c r="B128" i="9"/>
  <c r="O121" i="7"/>
  <c r="P121" i="7"/>
  <c r="N122" i="7"/>
  <c r="L122" i="7"/>
  <c r="K122" i="7"/>
  <c r="J122" i="7"/>
  <c r="I123" i="7"/>
  <c r="C124" i="7"/>
  <c r="F124" i="7" s="1"/>
  <c r="G123" i="7"/>
  <c r="E123" i="7"/>
  <c r="D123" i="7"/>
  <c r="C124" i="6"/>
  <c r="F124" i="6" s="1"/>
  <c r="E123" i="6"/>
  <c r="D123" i="6" s="1"/>
  <c r="G119" i="5"/>
  <c r="D119" i="5"/>
  <c r="E120" i="5"/>
  <c r="C124" i="5"/>
  <c r="F124" i="5" s="1"/>
  <c r="G104" i="11" l="1"/>
  <c r="K104" i="11" s="1"/>
  <c r="O104" i="11" s="1"/>
  <c r="D123" i="11"/>
  <c r="H124" i="11"/>
  <c r="L124" i="11"/>
  <c r="P124" i="11" s="1"/>
  <c r="C124" i="11"/>
  <c r="E58" i="9"/>
  <c r="C128" i="9"/>
  <c r="G128" i="9" s="1"/>
  <c r="E128" i="9"/>
  <c r="F128" i="9"/>
  <c r="D128" i="9"/>
  <c r="E123" i="11"/>
  <c r="I124" i="11"/>
  <c r="M124" i="11"/>
  <c r="Q124" i="11" s="1"/>
  <c r="B125" i="11"/>
  <c r="B129" i="9"/>
  <c r="O122" i="7"/>
  <c r="P122" i="7"/>
  <c r="N123" i="7"/>
  <c r="L123" i="7"/>
  <c r="K123" i="7"/>
  <c r="J123" i="7"/>
  <c r="I124" i="7"/>
  <c r="D124" i="7"/>
  <c r="C125" i="7"/>
  <c r="F125" i="7" s="1"/>
  <c r="G124" i="7"/>
  <c r="E124" i="7"/>
  <c r="G123" i="6"/>
  <c r="E124" i="6"/>
  <c r="D124" i="6" s="1"/>
  <c r="G124" i="6"/>
  <c r="C125" i="6"/>
  <c r="F125" i="6" s="1"/>
  <c r="G120" i="5"/>
  <c r="D120" i="5"/>
  <c r="E121" i="5"/>
  <c r="C125" i="5"/>
  <c r="F125" i="5" s="1"/>
  <c r="G105" i="11" l="1"/>
  <c r="K105" i="11" s="1"/>
  <c r="O105" i="11" s="1"/>
  <c r="D124" i="11"/>
  <c r="H125" i="11"/>
  <c r="L125" i="11"/>
  <c r="P125" i="11" s="1"/>
  <c r="C125" i="11"/>
  <c r="F58" i="9"/>
  <c r="C129" i="9"/>
  <c r="G129" i="9" s="1"/>
  <c r="E129" i="9"/>
  <c r="F129" i="9"/>
  <c r="D129" i="9"/>
  <c r="E124" i="11"/>
  <c r="I125" i="11"/>
  <c r="M125" i="11"/>
  <c r="Q125" i="11" s="1"/>
  <c r="B126" i="11"/>
  <c r="B130" i="9"/>
  <c r="O123" i="7"/>
  <c r="P123" i="7"/>
  <c r="N124" i="7"/>
  <c r="L124" i="7"/>
  <c r="K124" i="7"/>
  <c r="J124" i="7"/>
  <c r="I125" i="7"/>
  <c r="G125" i="7"/>
  <c r="E125" i="7"/>
  <c r="D125" i="7"/>
  <c r="C126" i="7"/>
  <c r="F126" i="7" s="1"/>
  <c r="C126" i="6"/>
  <c r="F126" i="6" s="1"/>
  <c r="E125" i="6"/>
  <c r="D125" i="6" s="1"/>
  <c r="G125" i="6"/>
  <c r="G121" i="5"/>
  <c r="D121" i="5"/>
  <c r="E122" i="5"/>
  <c r="C126" i="5"/>
  <c r="F126" i="5" s="1"/>
  <c r="G106" i="11" l="1"/>
  <c r="K106" i="11" s="1"/>
  <c r="O106" i="11" s="1"/>
  <c r="D125" i="11"/>
  <c r="H126" i="11"/>
  <c r="L126" i="11"/>
  <c r="P126" i="11" s="1"/>
  <c r="C126" i="11"/>
  <c r="D59" i="9"/>
  <c r="C130" i="9"/>
  <c r="G130" i="9" s="1"/>
  <c r="E130" i="9"/>
  <c r="F130" i="9"/>
  <c r="D130" i="9"/>
  <c r="E125" i="11"/>
  <c r="I126" i="11"/>
  <c r="M126" i="11"/>
  <c r="Q126" i="11" s="1"/>
  <c r="B127" i="11"/>
  <c r="B131" i="9"/>
  <c r="O124" i="7"/>
  <c r="P124" i="7"/>
  <c r="N125" i="7"/>
  <c r="L125" i="7"/>
  <c r="K125" i="7"/>
  <c r="J125" i="7"/>
  <c r="I126" i="7"/>
  <c r="C127" i="7"/>
  <c r="F127" i="7" s="1"/>
  <c r="G126" i="7"/>
  <c r="E126" i="7"/>
  <c r="D126" i="7"/>
  <c r="C127" i="6"/>
  <c r="F127" i="6" s="1"/>
  <c r="E126" i="6"/>
  <c r="G122" i="5"/>
  <c r="D122" i="5"/>
  <c r="E123" i="5"/>
  <c r="C127" i="5"/>
  <c r="F127" i="5" s="1"/>
  <c r="G107" i="11" l="1"/>
  <c r="K107" i="11" s="1"/>
  <c r="O107" i="11" s="1"/>
  <c r="D126" i="11"/>
  <c r="H127" i="11"/>
  <c r="L127" i="11"/>
  <c r="P127" i="11" s="1"/>
  <c r="C127" i="11"/>
  <c r="E59" i="9"/>
  <c r="C131" i="9"/>
  <c r="G131" i="9" s="1"/>
  <c r="E131" i="9"/>
  <c r="F131" i="9"/>
  <c r="D131" i="9"/>
  <c r="E126" i="11"/>
  <c r="I127" i="11"/>
  <c r="M127" i="11"/>
  <c r="Q127" i="11" s="1"/>
  <c r="B128" i="11"/>
  <c r="B132" i="9"/>
  <c r="O125" i="7"/>
  <c r="P125" i="7"/>
  <c r="I127" i="7"/>
  <c r="N126" i="7"/>
  <c r="L126" i="7"/>
  <c r="K126" i="7"/>
  <c r="J126" i="7"/>
  <c r="E127" i="7"/>
  <c r="D127" i="7"/>
  <c r="C128" i="7"/>
  <c r="F128" i="7" s="1"/>
  <c r="G127" i="7"/>
  <c r="G126" i="6"/>
  <c r="D126" i="6"/>
  <c r="E127" i="6"/>
  <c r="D127" i="6" s="1"/>
  <c r="G127" i="6"/>
  <c r="C128" i="6"/>
  <c r="F128" i="6" s="1"/>
  <c r="G123" i="5"/>
  <c r="D123" i="5"/>
  <c r="E124" i="5"/>
  <c r="C128" i="5"/>
  <c r="F128" i="5" s="1"/>
  <c r="G108" i="11" l="1"/>
  <c r="K108" i="11" s="1"/>
  <c r="O108" i="11" s="1"/>
  <c r="D127" i="11"/>
  <c r="H128" i="11"/>
  <c r="L128" i="11"/>
  <c r="P128" i="11" s="1"/>
  <c r="C128" i="11"/>
  <c r="F59" i="9"/>
  <c r="C132" i="9"/>
  <c r="G132" i="9" s="1"/>
  <c r="E132" i="9"/>
  <c r="F132" i="9"/>
  <c r="D132" i="9"/>
  <c r="E127" i="11"/>
  <c r="I128" i="11"/>
  <c r="M128" i="11"/>
  <c r="Q128" i="11" s="1"/>
  <c r="B129" i="11"/>
  <c r="B133" i="9"/>
  <c r="O126" i="7"/>
  <c r="P126" i="7"/>
  <c r="N127" i="7"/>
  <c r="L127" i="7"/>
  <c r="K127" i="7"/>
  <c r="J127" i="7"/>
  <c r="I128" i="7"/>
  <c r="C129" i="7"/>
  <c r="F129" i="7" s="1"/>
  <c r="G128" i="7"/>
  <c r="E128" i="7"/>
  <c r="D128" i="7"/>
  <c r="C129" i="6"/>
  <c r="F129" i="6" s="1"/>
  <c r="E128" i="6"/>
  <c r="D128" i="6" s="1"/>
  <c r="G128" i="6"/>
  <c r="G124" i="5"/>
  <c r="D124" i="5"/>
  <c r="E125" i="5"/>
  <c r="C129" i="5"/>
  <c r="F129" i="5" s="1"/>
  <c r="G109" i="11" l="1"/>
  <c r="K109" i="11" s="1"/>
  <c r="O109" i="11" s="1"/>
  <c r="D128" i="11"/>
  <c r="H129" i="11"/>
  <c r="L129" i="11"/>
  <c r="P129" i="11" s="1"/>
  <c r="C129" i="11"/>
  <c r="D60" i="9"/>
  <c r="C133" i="9"/>
  <c r="G133" i="9" s="1"/>
  <c r="E133" i="9"/>
  <c r="F133" i="9"/>
  <c r="D133" i="9"/>
  <c r="E128" i="11"/>
  <c r="I129" i="11"/>
  <c r="M129" i="11"/>
  <c r="Q129" i="11" s="1"/>
  <c r="B130" i="11"/>
  <c r="B134" i="9"/>
  <c r="O127" i="7"/>
  <c r="P127" i="7"/>
  <c r="N128" i="7"/>
  <c r="K128" i="7"/>
  <c r="L128" i="7"/>
  <c r="J128" i="7"/>
  <c r="I129" i="7"/>
  <c r="C130" i="7"/>
  <c r="F130" i="7" s="1"/>
  <c r="G129" i="7"/>
  <c r="E129" i="7"/>
  <c r="D129" i="7"/>
  <c r="E129" i="6"/>
  <c r="D129" i="6" s="1"/>
  <c r="C130" i="6"/>
  <c r="F130" i="6" s="1"/>
  <c r="G129" i="6"/>
  <c r="G125" i="5"/>
  <c r="D125" i="5"/>
  <c r="E126" i="5"/>
  <c r="C130" i="5"/>
  <c r="F130" i="5" s="1"/>
  <c r="G110" i="11" l="1"/>
  <c r="K110" i="11" s="1"/>
  <c r="O110" i="11" s="1"/>
  <c r="D129" i="11"/>
  <c r="H130" i="11"/>
  <c r="L130" i="11"/>
  <c r="P130" i="11" s="1"/>
  <c r="C130" i="11"/>
  <c r="E60" i="9"/>
  <c r="C134" i="9"/>
  <c r="G134" i="9" s="1"/>
  <c r="E134" i="9"/>
  <c r="F134" i="9"/>
  <c r="D134" i="9"/>
  <c r="E129" i="11"/>
  <c r="I130" i="11"/>
  <c r="M130" i="11"/>
  <c r="Q130" i="11" s="1"/>
  <c r="B131" i="11"/>
  <c r="B135" i="9"/>
  <c r="O128" i="7"/>
  <c r="P128" i="7"/>
  <c r="N129" i="7"/>
  <c r="L129" i="7"/>
  <c r="K129" i="7"/>
  <c r="J129" i="7"/>
  <c r="I130" i="7"/>
  <c r="E130" i="7"/>
  <c r="D130" i="7"/>
  <c r="C131" i="7"/>
  <c r="F131" i="7" s="1"/>
  <c r="G130" i="7"/>
  <c r="C131" i="6"/>
  <c r="F131" i="6" s="1"/>
  <c r="E130" i="6"/>
  <c r="D130" i="6" s="1"/>
  <c r="G130" i="6"/>
  <c r="G126" i="5"/>
  <c r="D126" i="5"/>
  <c r="E127" i="5"/>
  <c r="C131" i="5"/>
  <c r="F131" i="5" s="1"/>
  <c r="G111" i="11" l="1"/>
  <c r="K111" i="11" s="1"/>
  <c r="O111" i="11" s="1"/>
  <c r="D130" i="11"/>
  <c r="H131" i="11"/>
  <c r="L131" i="11"/>
  <c r="P131" i="11" s="1"/>
  <c r="C131" i="11"/>
  <c r="F60" i="9"/>
  <c r="C135" i="9"/>
  <c r="G135" i="9" s="1"/>
  <c r="E135" i="9"/>
  <c r="F135" i="9"/>
  <c r="D135" i="9"/>
  <c r="E130" i="11"/>
  <c r="I131" i="11"/>
  <c r="M131" i="11"/>
  <c r="Q131" i="11" s="1"/>
  <c r="B132" i="11"/>
  <c r="B136" i="9"/>
  <c r="O129" i="7"/>
  <c r="P129" i="7"/>
  <c r="N130" i="7"/>
  <c r="L130" i="7"/>
  <c r="K130" i="7"/>
  <c r="J130" i="7"/>
  <c r="I131" i="7"/>
  <c r="C132" i="7"/>
  <c r="F132" i="7" s="1"/>
  <c r="G131" i="7"/>
  <c r="E131" i="7"/>
  <c r="D131" i="7"/>
  <c r="C132" i="6"/>
  <c r="F132" i="6" s="1"/>
  <c r="E131" i="6"/>
  <c r="D131" i="6" s="1"/>
  <c r="G127" i="5"/>
  <c r="D127" i="5"/>
  <c r="E128" i="5"/>
  <c r="C132" i="5"/>
  <c r="F132" i="5" s="1"/>
  <c r="G112" i="11" l="1"/>
  <c r="K112" i="11" s="1"/>
  <c r="O112" i="11" s="1"/>
  <c r="D131" i="11"/>
  <c r="H132" i="11"/>
  <c r="L132" i="11"/>
  <c r="P132" i="11" s="1"/>
  <c r="C132" i="11"/>
  <c r="D61" i="9"/>
  <c r="C136" i="9"/>
  <c r="G136" i="9" s="1"/>
  <c r="E136" i="9"/>
  <c r="F136" i="9"/>
  <c r="D136" i="9"/>
  <c r="E131" i="11"/>
  <c r="I132" i="11"/>
  <c r="M132" i="11"/>
  <c r="Q132" i="11" s="1"/>
  <c r="B133" i="11"/>
  <c r="B137" i="9"/>
  <c r="O130" i="7"/>
  <c r="P130" i="7"/>
  <c r="I132" i="7"/>
  <c r="N131" i="7"/>
  <c r="L131" i="7"/>
  <c r="K131" i="7"/>
  <c r="J131" i="7"/>
  <c r="D132" i="7"/>
  <c r="C133" i="7"/>
  <c r="F133" i="7" s="1"/>
  <c r="G132" i="7"/>
  <c r="E132" i="7"/>
  <c r="G131" i="6"/>
  <c r="E132" i="6" s="1"/>
  <c r="D132" i="6" s="1"/>
  <c r="C133" i="6"/>
  <c r="F133" i="6" s="1"/>
  <c r="G128" i="5"/>
  <c r="D128" i="5"/>
  <c r="C133" i="5"/>
  <c r="F133" i="5" s="1"/>
  <c r="E129" i="5"/>
  <c r="G113" i="11" l="1"/>
  <c r="K113" i="11" s="1"/>
  <c r="O113" i="11" s="1"/>
  <c r="D132" i="11"/>
  <c r="H133" i="11"/>
  <c r="L133" i="11"/>
  <c r="P133" i="11" s="1"/>
  <c r="C133" i="11"/>
  <c r="E61" i="9"/>
  <c r="C137" i="9"/>
  <c r="G137" i="9" s="1"/>
  <c r="E137" i="9"/>
  <c r="F137" i="9"/>
  <c r="D137" i="9"/>
  <c r="E132" i="11"/>
  <c r="I133" i="11"/>
  <c r="M133" i="11"/>
  <c r="Q133" i="11" s="1"/>
  <c r="B134" i="11"/>
  <c r="B138" i="9"/>
  <c r="O131" i="7"/>
  <c r="P131" i="7"/>
  <c r="I133" i="7"/>
  <c r="N132" i="7"/>
  <c r="L132" i="7"/>
  <c r="K132" i="7"/>
  <c r="J132" i="7"/>
  <c r="G133" i="7"/>
  <c r="E133" i="7"/>
  <c r="D133" i="7"/>
  <c r="C134" i="7"/>
  <c r="F134" i="7" s="1"/>
  <c r="G132" i="6"/>
  <c r="C134" i="6"/>
  <c r="F134" i="6" s="1"/>
  <c r="E133" i="6"/>
  <c r="D133" i="6" s="1"/>
  <c r="G129" i="5"/>
  <c r="D129" i="5"/>
  <c r="E130" i="5"/>
  <c r="C134" i="5"/>
  <c r="F134" i="5" s="1"/>
  <c r="G114" i="11" l="1"/>
  <c r="K114" i="11" s="1"/>
  <c r="O114" i="11" s="1"/>
  <c r="D133" i="11"/>
  <c r="H134" i="11"/>
  <c r="L134" i="11"/>
  <c r="P134" i="11" s="1"/>
  <c r="C134" i="11"/>
  <c r="F61" i="9"/>
  <c r="C138" i="9"/>
  <c r="G138" i="9" s="1"/>
  <c r="E138" i="9"/>
  <c r="F138" i="9"/>
  <c r="D138" i="9"/>
  <c r="E133" i="11"/>
  <c r="I134" i="11"/>
  <c r="M134" i="11"/>
  <c r="Q134" i="11" s="1"/>
  <c r="B135" i="11"/>
  <c r="B139" i="9"/>
  <c r="O132" i="7"/>
  <c r="P132" i="7"/>
  <c r="I134" i="7"/>
  <c r="N133" i="7"/>
  <c r="L133" i="7"/>
  <c r="K133" i="7"/>
  <c r="J133" i="7"/>
  <c r="C135" i="7"/>
  <c r="F135" i="7" s="1"/>
  <c r="G134" i="7"/>
  <c r="E134" i="7"/>
  <c r="D134" i="7"/>
  <c r="G133" i="6"/>
  <c r="C135" i="6"/>
  <c r="F135" i="6" s="1"/>
  <c r="E134" i="6"/>
  <c r="G130" i="5"/>
  <c r="D130" i="5"/>
  <c r="E131" i="5"/>
  <c r="C135" i="5"/>
  <c r="F135" i="5" s="1"/>
  <c r="G115" i="11" l="1"/>
  <c r="K115" i="11" s="1"/>
  <c r="O115" i="11" s="1"/>
  <c r="D134" i="11"/>
  <c r="P135" i="11"/>
  <c r="D135" i="11"/>
  <c r="H135" i="11"/>
  <c r="L135" i="11"/>
  <c r="G135" i="11"/>
  <c r="O135" i="11"/>
  <c r="C135" i="11"/>
  <c r="K135" i="11"/>
  <c r="D62" i="9"/>
  <c r="C139" i="9"/>
  <c r="G139" i="9" s="1"/>
  <c r="E139" i="9"/>
  <c r="F139" i="9"/>
  <c r="D139" i="9"/>
  <c r="E134" i="11"/>
  <c r="I135" i="11"/>
  <c r="M135" i="11"/>
  <c r="Q135" i="11" s="1"/>
  <c r="B136" i="11"/>
  <c r="B140" i="9"/>
  <c r="O133" i="7"/>
  <c r="P133" i="7"/>
  <c r="I135" i="7"/>
  <c r="N134" i="7"/>
  <c r="L134" i="7"/>
  <c r="K134" i="7"/>
  <c r="J134" i="7"/>
  <c r="E135" i="7"/>
  <c r="D135" i="7"/>
  <c r="C136" i="7"/>
  <c r="F136" i="7" s="1"/>
  <c r="G135" i="7"/>
  <c r="G134" i="6"/>
  <c r="D134" i="6"/>
  <c r="E135" i="6"/>
  <c r="D135" i="6" s="1"/>
  <c r="G135" i="6"/>
  <c r="C136" i="6"/>
  <c r="F136" i="6" s="1"/>
  <c r="G131" i="5"/>
  <c r="D131" i="5"/>
  <c r="E132" i="5"/>
  <c r="C136" i="5"/>
  <c r="F136" i="5" s="1"/>
  <c r="G116" i="11" l="1"/>
  <c r="K116" i="11" s="1"/>
  <c r="O116" i="11" s="1"/>
  <c r="P136" i="11"/>
  <c r="D136" i="11"/>
  <c r="H136" i="11"/>
  <c r="L136" i="11"/>
  <c r="G136" i="11"/>
  <c r="O136" i="11"/>
  <c r="C136" i="11"/>
  <c r="K136" i="11"/>
  <c r="E62" i="9"/>
  <c r="C140" i="9"/>
  <c r="G140" i="9" s="1"/>
  <c r="E140" i="9"/>
  <c r="F140" i="9"/>
  <c r="D140" i="9"/>
  <c r="E135" i="11"/>
  <c r="I136" i="11"/>
  <c r="M136" i="11"/>
  <c r="Q136" i="11" s="1"/>
  <c r="B137" i="11"/>
  <c r="B141" i="9"/>
  <c r="O134" i="7"/>
  <c r="P134" i="7"/>
  <c r="N135" i="7"/>
  <c r="L135" i="7"/>
  <c r="K135" i="7"/>
  <c r="J135" i="7"/>
  <c r="I136" i="7"/>
  <c r="C137" i="7"/>
  <c r="F137" i="7" s="1"/>
  <c r="G136" i="7"/>
  <c r="E136" i="7"/>
  <c r="D136" i="7"/>
  <c r="C137" i="6"/>
  <c r="F137" i="6" s="1"/>
  <c r="E136" i="6"/>
  <c r="D136" i="6" s="1"/>
  <c r="G132" i="5"/>
  <c r="D132" i="5"/>
  <c r="E133" i="5"/>
  <c r="C137" i="5"/>
  <c r="F137" i="5" s="1"/>
  <c r="G117" i="11" l="1"/>
  <c r="K117" i="11" s="1"/>
  <c r="O117" i="11" s="1"/>
  <c r="P137" i="11"/>
  <c r="D137" i="11"/>
  <c r="H137" i="11"/>
  <c r="L137" i="11"/>
  <c r="G137" i="11"/>
  <c r="O137" i="11"/>
  <c r="C137" i="11"/>
  <c r="K137" i="11"/>
  <c r="F62" i="9"/>
  <c r="C141" i="9"/>
  <c r="G141" i="9" s="1"/>
  <c r="E141" i="9"/>
  <c r="F141" i="9"/>
  <c r="D141" i="9"/>
  <c r="E136" i="11"/>
  <c r="I137" i="11"/>
  <c r="M137" i="11"/>
  <c r="Q137" i="11" s="1"/>
  <c r="B138" i="11"/>
  <c r="B142" i="9"/>
  <c r="O135" i="7"/>
  <c r="P135" i="7"/>
  <c r="I137" i="7"/>
  <c r="N136" i="7"/>
  <c r="K136" i="7"/>
  <c r="L136" i="7"/>
  <c r="J136" i="7"/>
  <c r="C138" i="7"/>
  <c r="F138" i="7" s="1"/>
  <c r="G137" i="7"/>
  <c r="E137" i="7"/>
  <c r="D137" i="7"/>
  <c r="G136" i="6"/>
  <c r="E137" i="6"/>
  <c r="D137" i="6" s="1"/>
  <c r="C138" i="6"/>
  <c r="F138" i="6" s="1"/>
  <c r="G137" i="6"/>
  <c r="G133" i="5"/>
  <c r="D133" i="5"/>
  <c r="E134" i="5"/>
  <c r="C138" i="5"/>
  <c r="F138" i="5" s="1"/>
  <c r="G118" i="11" l="1"/>
  <c r="K118" i="11" s="1"/>
  <c r="O118" i="11" s="1"/>
  <c r="P138" i="11"/>
  <c r="D138" i="11"/>
  <c r="H138" i="11"/>
  <c r="L138" i="11"/>
  <c r="G138" i="11"/>
  <c r="O138" i="11"/>
  <c r="C138" i="11"/>
  <c r="K138" i="11"/>
  <c r="D63" i="9"/>
  <c r="C142" i="9"/>
  <c r="G142" i="9" s="1"/>
  <c r="E142" i="9"/>
  <c r="F142" i="9"/>
  <c r="D142" i="9"/>
  <c r="E137" i="11"/>
  <c r="I138" i="11"/>
  <c r="M138" i="11"/>
  <c r="Q138" i="11" s="1"/>
  <c r="B139" i="11"/>
  <c r="B143" i="9"/>
  <c r="O136" i="7"/>
  <c r="P136" i="7"/>
  <c r="N137" i="7"/>
  <c r="L137" i="7"/>
  <c r="K137" i="7"/>
  <c r="J137" i="7"/>
  <c r="I138" i="7"/>
  <c r="E138" i="7"/>
  <c r="D138" i="7"/>
  <c r="C139" i="7"/>
  <c r="F139" i="7" s="1"/>
  <c r="G138" i="7"/>
  <c r="C139" i="6"/>
  <c r="F139" i="6" s="1"/>
  <c r="E138" i="6"/>
  <c r="D138" i="6" s="1"/>
  <c r="G138" i="6"/>
  <c r="G134" i="5"/>
  <c r="D134" i="5"/>
  <c r="E135" i="5"/>
  <c r="C139" i="5"/>
  <c r="F139" i="5" s="1"/>
  <c r="G119" i="11" l="1"/>
  <c r="K119" i="11" s="1"/>
  <c r="O119" i="11" s="1"/>
  <c r="P139" i="11"/>
  <c r="D139" i="11"/>
  <c r="H139" i="11"/>
  <c r="L139" i="11"/>
  <c r="G139" i="11"/>
  <c r="O139" i="11"/>
  <c r="C139" i="11"/>
  <c r="K139" i="11"/>
  <c r="E63" i="9"/>
  <c r="C143" i="9"/>
  <c r="G143" i="9" s="1"/>
  <c r="E143" i="9"/>
  <c r="F143" i="9"/>
  <c r="D143" i="9"/>
  <c r="E138" i="11"/>
  <c r="I139" i="11"/>
  <c r="M139" i="11"/>
  <c r="Q139" i="11" s="1"/>
  <c r="B140" i="11"/>
  <c r="B144" i="9"/>
  <c r="O137" i="7"/>
  <c r="P137" i="7"/>
  <c r="N138" i="7"/>
  <c r="L138" i="7"/>
  <c r="K138" i="7"/>
  <c r="J138" i="7"/>
  <c r="I139" i="7"/>
  <c r="C140" i="7"/>
  <c r="F140" i="7" s="1"/>
  <c r="G139" i="7"/>
  <c r="E139" i="7"/>
  <c r="D139" i="7"/>
  <c r="C140" i="6"/>
  <c r="F140" i="6" s="1"/>
  <c r="E139" i="6"/>
  <c r="D139" i="6" s="1"/>
  <c r="G135" i="5"/>
  <c r="D135" i="5"/>
  <c r="E136" i="5"/>
  <c r="C140" i="5"/>
  <c r="F140" i="5" s="1"/>
  <c r="G120" i="11" l="1"/>
  <c r="K120" i="11" s="1"/>
  <c r="O120" i="11" s="1"/>
  <c r="P140" i="11"/>
  <c r="D140" i="11"/>
  <c r="H140" i="11"/>
  <c r="L140" i="11"/>
  <c r="G140" i="11"/>
  <c r="O140" i="11"/>
  <c r="C140" i="11"/>
  <c r="K140" i="11"/>
  <c r="F63" i="9"/>
  <c r="C144" i="9"/>
  <c r="G144" i="9" s="1"/>
  <c r="E144" i="9"/>
  <c r="F144" i="9"/>
  <c r="D144" i="9"/>
  <c r="E139" i="11"/>
  <c r="I140" i="11"/>
  <c r="M140" i="11"/>
  <c r="Q140" i="11" s="1"/>
  <c r="B141" i="11"/>
  <c r="B145" i="9"/>
  <c r="O138" i="7"/>
  <c r="P138" i="7"/>
  <c r="I140" i="7"/>
  <c r="N139" i="7"/>
  <c r="L139" i="7"/>
  <c r="K139" i="7"/>
  <c r="J139" i="7"/>
  <c r="D140" i="7"/>
  <c r="C141" i="7"/>
  <c r="F141" i="7" s="1"/>
  <c r="G140" i="7"/>
  <c r="E140" i="7"/>
  <c r="G139" i="6"/>
  <c r="E140" i="6"/>
  <c r="D140" i="6" s="1"/>
  <c r="G140" i="6"/>
  <c r="C141" i="6"/>
  <c r="F141" i="6" s="1"/>
  <c r="G136" i="5"/>
  <c r="D136" i="5"/>
  <c r="E137" i="5"/>
  <c r="C141" i="5"/>
  <c r="F141" i="5" s="1"/>
  <c r="G121" i="11" l="1"/>
  <c r="K121" i="11" s="1"/>
  <c r="O121" i="11" s="1"/>
  <c r="P141" i="11"/>
  <c r="D141" i="11"/>
  <c r="H141" i="11"/>
  <c r="L141" i="11"/>
  <c r="G141" i="11"/>
  <c r="O141" i="11"/>
  <c r="C141" i="11"/>
  <c r="K141" i="11"/>
  <c r="D64" i="9"/>
  <c r="C145" i="9"/>
  <c r="G145" i="9" s="1"/>
  <c r="E145" i="9"/>
  <c r="F145" i="9"/>
  <c r="D145" i="9"/>
  <c r="E140" i="11"/>
  <c r="I141" i="11"/>
  <c r="M141" i="11"/>
  <c r="Q141" i="11" s="1"/>
  <c r="B142" i="11"/>
  <c r="B146" i="9"/>
  <c r="O139" i="7"/>
  <c r="P139" i="7"/>
  <c r="I141" i="7"/>
  <c r="N140" i="7"/>
  <c r="L140" i="7"/>
  <c r="K140" i="7"/>
  <c r="J140" i="7"/>
  <c r="G141" i="7"/>
  <c r="E141" i="7"/>
  <c r="D141" i="7"/>
  <c r="C142" i="7"/>
  <c r="F142" i="7" s="1"/>
  <c r="C142" i="6"/>
  <c r="F142" i="6" s="1"/>
  <c r="E141" i="6"/>
  <c r="D141" i="6" s="1"/>
  <c r="G141" i="6"/>
  <c r="G137" i="5"/>
  <c r="D137" i="5"/>
  <c r="E138" i="5"/>
  <c r="C142" i="5"/>
  <c r="F142" i="5" s="1"/>
  <c r="G122" i="11" l="1"/>
  <c r="K122" i="11" s="1"/>
  <c r="O122" i="11" s="1"/>
  <c r="P142" i="11"/>
  <c r="D142" i="11"/>
  <c r="H142" i="11"/>
  <c r="L142" i="11"/>
  <c r="G142" i="11"/>
  <c r="O142" i="11"/>
  <c r="C142" i="11"/>
  <c r="K142" i="11"/>
  <c r="E64" i="9"/>
  <c r="C146" i="9"/>
  <c r="G146" i="9" s="1"/>
  <c r="E146" i="9"/>
  <c r="F146" i="9"/>
  <c r="D146" i="9"/>
  <c r="E141" i="11"/>
  <c r="I142" i="11"/>
  <c r="M142" i="11"/>
  <c r="Q142" i="11" s="1"/>
  <c r="B143" i="11"/>
  <c r="B147" i="9"/>
  <c r="O140" i="7"/>
  <c r="P140" i="7"/>
  <c r="I142" i="7"/>
  <c r="N141" i="7"/>
  <c r="L141" i="7"/>
  <c r="K141" i="7"/>
  <c r="J141" i="7"/>
  <c r="C143" i="7"/>
  <c r="F143" i="7" s="1"/>
  <c r="G142" i="7"/>
  <c r="E142" i="7"/>
  <c r="D142" i="7"/>
  <c r="C143" i="6"/>
  <c r="F143" i="6" s="1"/>
  <c r="E142" i="6"/>
  <c r="G138" i="5"/>
  <c r="D138" i="5"/>
  <c r="E139" i="5"/>
  <c r="C143" i="5"/>
  <c r="F143" i="5" s="1"/>
  <c r="G123" i="11" l="1"/>
  <c r="K123" i="11" s="1"/>
  <c r="O123" i="11" s="1"/>
  <c r="P143" i="11"/>
  <c r="D143" i="11"/>
  <c r="H143" i="11"/>
  <c r="L143" i="11"/>
  <c r="G143" i="11"/>
  <c r="O143" i="11"/>
  <c r="C143" i="11"/>
  <c r="K143" i="11"/>
  <c r="F64" i="9"/>
  <c r="C147" i="9"/>
  <c r="G147" i="9" s="1"/>
  <c r="E147" i="9"/>
  <c r="F147" i="9"/>
  <c r="D147" i="9"/>
  <c r="E142" i="11"/>
  <c r="I143" i="11"/>
  <c r="M143" i="11"/>
  <c r="Q143" i="11" s="1"/>
  <c r="B144" i="11"/>
  <c r="B148" i="9"/>
  <c r="O141" i="7"/>
  <c r="P141" i="7"/>
  <c r="I143" i="7"/>
  <c r="N142" i="7"/>
  <c r="L142" i="7"/>
  <c r="K142" i="7"/>
  <c r="J142" i="7"/>
  <c r="E143" i="7"/>
  <c r="D143" i="7"/>
  <c r="C144" i="7"/>
  <c r="F144" i="7" s="1"/>
  <c r="G143" i="7"/>
  <c r="G142" i="6"/>
  <c r="D142" i="6"/>
  <c r="E143" i="6"/>
  <c r="D143" i="6" s="1"/>
  <c r="G143" i="6"/>
  <c r="C144" i="6"/>
  <c r="F144" i="6" s="1"/>
  <c r="G139" i="5"/>
  <c r="D139" i="5"/>
  <c r="E140" i="5"/>
  <c r="C144" i="5"/>
  <c r="F144" i="5" s="1"/>
  <c r="G124" i="11" l="1"/>
  <c r="K124" i="11" s="1"/>
  <c r="O124" i="11" s="1"/>
  <c r="P144" i="11"/>
  <c r="D144" i="11"/>
  <c r="H144" i="11"/>
  <c r="L144" i="11"/>
  <c r="G144" i="11"/>
  <c r="O144" i="11"/>
  <c r="C144" i="11"/>
  <c r="K144" i="11"/>
  <c r="D65" i="9"/>
  <c r="C148" i="9"/>
  <c r="G148" i="9" s="1"/>
  <c r="E148" i="9"/>
  <c r="F148" i="9"/>
  <c r="D148" i="9"/>
  <c r="E143" i="11"/>
  <c r="I144" i="11"/>
  <c r="M144" i="11"/>
  <c r="Q144" i="11" s="1"/>
  <c r="B145" i="11"/>
  <c r="B149" i="9"/>
  <c r="O142" i="7"/>
  <c r="P142" i="7"/>
  <c r="N143" i="7"/>
  <c r="L143" i="7"/>
  <c r="K143" i="7"/>
  <c r="J143" i="7"/>
  <c r="I144" i="7"/>
  <c r="C145" i="7"/>
  <c r="F145" i="7" s="1"/>
  <c r="G144" i="7"/>
  <c r="E144" i="7"/>
  <c r="D144" i="7"/>
  <c r="C145" i="6"/>
  <c r="F145" i="6" s="1"/>
  <c r="E144" i="6"/>
  <c r="D144" i="6" s="1"/>
  <c r="G140" i="5"/>
  <c r="D140" i="5"/>
  <c r="E141" i="5"/>
  <c r="D141" i="5" s="1"/>
  <c r="G141" i="5"/>
  <c r="C145" i="5"/>
  <c r="F145" i="5" s="1"/>
  <c r="G125" i="11" l="1"/>
  <c r="K125" i="11" s="1"/>
  <c r="O125" i="11" s="1"/>
  <c r="P145" i="11"/>
  <c r="D145" i="11"/>
  <c r="H145" i="11"/>
  <c r="L145" i="11"/>
  <c r="G145" i="11"/>
  <c r="O145" i="11"/>
  <c r="C145" i="11"/>
  <c r="K145" i="11"/>
  <c r="E65" i="9"/>
  <c r="C149" i="9"/>
  <c r="G149" i="9" s="1"/>
  <c r="E149" i="9"/>
  <c r="F149" i="9"/>
  <c r="D149" i="9"/>
  <c r="E144" i="11"/>
  <c r="I145" i="11"/>
  <c r="M145" i="11"/>
  <c r="Q145" i="11" s="1"/>
  <c r="B146" i="11"/>
  <c r="B150" i="9"/>
  <c r="O143" i="7"/>
  <c r="P143" i="7"/>
  <c r="N144" i="7"/>
  <c r="K144" i="7"/>
  <c r="L144" i="7"/>
  <c r="J144" i="7"/>
  <c r="I145" i="7"/>
  <c r="C146" i="7"/>
  <c r="F146" i="7" s="1"/>
  <c r="G145" i="7"/>
  <c r="E145" i="7"/>
  <c r="D145" i="7"/>
  <c r="G144" i="6"/>
  <c r="E145" i="6"/>
  <c r="D145" i="6" s="1"/>
  <c r="G145" i="6"/>
  <c r="C146" i="6"/>
  <c r="F146" i="6" s="1"/>
  <c r="C146" i="5"/>
  <c r="F146" i="5" s="1"/>
  <c r="E142" i="5"/>
  <c r="G126" i="11" l="1"/>
  <c r="K126" i="11" s="1"/>
  <c r="O126" i="11" s="1"/>
  <c r="P146" i="11"/>
  <c r="D146" i="11"/>
  <c r="H146" i="11"/>
  <c r="L146" i="11"/>
  <c r="G146" i="11"/>
  <c r="O146" i="11"/>
  <c r="C146" i="11"/>
  <c r="K146" i="11"/>
  <c r="F65" i="9"/>
  <c r="C150" i="9"/>
  <c r="G150" i="9" s="1"/>
  <c r="E150" i="9"/>
  <c r="F150" i="9"/>
  <c r="D150" i="9"/>
  <c r="E145" i="11"/>
  <c r="I146" i="11"/>
  <c r="M146" i="11"/>
  <c r="Q146" i="11" s="1"/>
  <c r="B147" i="11"/>
  <c r="B151" i="9"/>
  <c r="O144" i="7"/>
  <c r="P144" i="7"/>
  <c r="N145" i="7"/>
  <c r="L145" i="7"/>
  <c r="K145" i="7"/>
  <c r="J145" i="7"/>
  <c r="I146" i="7"/>
  <c r="E146" i="7"/>
  <c r="D146" i="7"/>
  <c r="C147" i="7"/>
  <c r="F147" i="7" s="1"/>
  <c r="G146" i="7"/>
  <c r="C147" i="6"/>
  <c r="F147" i="6" s="1"/>
  <c r="E146" i="6"/>
  <c r="D146" i="6" s="1"/>
  <c r="G142" i="5"/>
  <c r="D142" i="5"/>
  <c r="E143" i="5"/>
  <c r="D143" i="5" s="1"/>
  <c r="G143" i="5"/>
  <c r="C147" i="5"/>
  <c r="F147" i="5" s="1"/>
  <c r="G127" i="11" l="1"/>
  <c r="K127" i="11" s="1"/>
  <c r="O127" i="11" s="1"/>
  <c r="P147" i="11"/>
  <c r="D147" i="11"/>
  <c r="H147" i="11"/>
  <c r="L147" i="11"/>
  <c r="G147" i="11"/>
  <c r="O147" i="11"/>
  <c r="C147" i="11"/>
  <c r="K147" i="11"/>
  <c r="D66" i="9"/>
  <c r="C151" i="9"/>
  <c r="G151" i="9" s="1"/>
  <c r="E151" i="9"/>
  <c r="F151" i="9"/>
  <c r="D151" i="9"/>
  <c r="E146" i="11"/>
  <c r="I147" i="11"/>
  <c r="M147" i="11"/>
  <c r="Q147" i="11" s="1"/>
  <c r="B148" i="11"/>
  <c r="B152" i="9"/>
  <c r="O145" i="7"/>
  <c r="P145" i="7"/>
  <c r="N146" i="7"/>
  <c r="L146" i="7"/>
  <c r="K146" i="7"/>
  <c r="J146" i="7"/>
  <c r="I147" i="7"/>
  <c r="C148" i="7"/>
  <c r="F148" i="7" s="1"/>
  <c r="G147" i="7"/>
  <c r="E147" i="7"/>
  <c r="D147" i="7"/>
  <c r="G146" i="6"/>
  <c r="C148" i="6"/>
  <c r="F148" i="6" s="1"/>
  <c r="E147" i="6"/>
  <c r="D147" i="6" s="1"/>
  <c r="C148" i="5"/>
  <c r="F148" i="5" s="1"/>
  <c r="E144" i="5"/>
  <c r="G128" i="11" l="1"/>
  <c r="K128" i="11" s="1"/>
  <c r="O128" i="11" s="1"/>
  <c r="P148" i="11"/>
  <c r="D148" i="11"/>
  <c r="H148" i="11"/>
  <c r="L148" i="11"/>
  <c r="G148" i="11"/>
  <c r="O148" i="11"/>
  <c r="C148" i="11"/>
  <c r="K148" i="11"/>
  <c r="E66" i="9"/>
  <c r="C152" i="9"/>
  <c r="G152" i="9" s="1"/>
  <c r="E152" i="9"/>
  <c r="F152" i="9"/>
  <c r="D152" i="9"/>
  <c r="E147" i="11"/>
  <c r="I148" i="11"/>
  <c r="M148" i="11"/>
  <c r="Q148" i="11" s="1"/>
  <c r="B149" i="11"/>
  <c r="B153" i="9"/>
  <c r="O146" i="7"/>
  <c r="P146" i="7"/>
  <c r="I148" i="7"/>
  <c r="N147" i="7"/>
  <c r="L147" i="7"/>
  <c r="K147" i="7"/>
  <c r="J147" i="7"/>
  <c r="D148" i="7"/>
  <c r="C149" i="7"/>
  <c r="F149" i="7" s="1"/>
  <c r="G148" i="7"/>
  <c r="E148" i="7"/>
  <c r="G147" i="6"/>
  <c r="C149" i="6"/>
  <c r="F149" i="6" s="1"/>
  <c r="E148" i="6"/>
  <c r="D148" i="6" s="1"/>
  <c r="G144" i="5"/>
  <c r="D144" i="5"/>
  <c r="E145" i="5"/>
  <c r="C149" i="5"/>
  <c r="F149" i="5" s="1"/>
  <c r="G129" i="11" l="1"/>
  <c r="K129" i="11" s="1"/>
  <c r="O129" i="11" s="1"/>
  <c r="P149" i="11"/>
  <c r="D149" i="11"/>
  <c r="H149" i="11"/>
  <c r="L149" i="11"/>
  <c r="G149" i="11"/>
  <c r="O149" i="11"/>
  <c r="C149" i="11"/>
  <c r="K149" i="11"/>
  <c r="F66" i="9"/>
  <c r="C153" i="9"/>
  <c r="G153" i="9" s="1"/>
  <c r="E153" i="9"/>
  <c r="F153" i="9"/>
  <c r="D153" i="9"/>
  <c r="E148" i="11"/>
  <c r="I149" i="11"/>
  <c r="M149" i="11"/>
  <c r="Q149" i="11" s="1"/>
  <c r="B150" i="11"/>
  <c r="B154" i="9"/>
  <c r="O147" i="7"/>
  <c r="P147" i="7"/>
  <c r="I149" i="7"/>
  <c r="N148" i="7"/>
  <c r="L148" i="7"/>
  <c r="K148" i="7"/>
  <c r="J148" i="7"/>
  <c r="G149" i="7"/>
  <c r="E149" i="7"/>
  <c r="D149" i="7"/>
  <c r="C150" i="7"/>
  <c r="F150" i="7" s="1"/>
  <c r="G148" i="6"/>
  <c r="C150" i="6"/>
  <c r="F150" i="6" s="1"/>
  <c r="E149" i="6"/>
  <c r="D149" i="6" s="1"/>
  <c r="G145" i="5"/>
  <c r="D145" i="5"/>
  <c r="E146" i="5"/>
  <c r="C150" i="5"/>
  <c r="F150" i="5" s="1"/>
  <c r="G130" i="11" l="1"/>
  <c r="K130" i="11" s="1"/>
  <c r="O130" i="11" s="1"/>
  <c r="P150" i="11"/>
  <c r="D150" i="11"/>
  <c r="H150" i="11"/>
  <c r="L150" i="11"/>
  <c r="G150" i="11"/>
  <c r="O150" i="11"/>
  <c r="C150" i="11"/>
  <c r="K150" i="11"/>
  <c r="D67" i="9"/>
  <c r="C154" i="9"/>
  <c r="G154" i="9" s="1"/>
  <c r="E154" i="9"/>
  <c r="F154" i="9"/>
  <c r="D154" i="9"/>
  <c r="E149" i="11"/>
  <c r="I150" i="11"/>
  <c r="M150" i="11"/>
  <c r="Q150" i="11" s="1"/>
  <c r="B151" i="11"/>
  <c r="B155" i="9"/>
  <c r="O148" i="7"/>
  <c r="P148" i="7"/>
  <c r="I150" i="7"/>
  <c r="N149" i="7"/>
  <c r="L149" i="7"/>
  <c r="K149" i="7"/>
  <c r="J149" i="7"/>
  <c r="C151" i="7"/>
  <c r="F151" i="7" s="1"/>
  <c r="G150" i="7"/>
  <c r="E150" i="7"/>
  <c r="D150" i="7"/>
  <c r="G149" i="6"/>
  <c r="E150" i="6"/>
  <c r="D150" i="6" s="1"/>
  <c r="G150" i="6"/>
  <c r="C151" i="6"/>
  <c r="F151" i="6" s="1"/>
  <c r="G146" i="5"/>
  <c r="D146" i="5"/>
  <c r="E147" i="5"/>
  <c r="C151" i="5"/>
  <c r="F151" i="5" s="1"/>
  <c r="G131" i="11" l="1"/>
  <c r="K131" i="11" s="1"/>
  <c r="O131" i="11" s="1"/>
  <c r="P151" i="11"/>
  <c r="D151" i="11"/>
  <c r="H151" i="11"/>
  <c r="L151" i="11"/>
  <c r="G151" i="11"/>
  <c r="O151" i="11"/>
  <c r="C151" i="11"/>
  <c r="K151" i="11"/>
  <c r="E67" i="9"/>
  <c r="C155" i="9"/>
  <c r="G155" i="9" s="1"/>
  <c r="E155" i="9"/>
  <c r="F155" i="9"/>
  <c r="D155" i="9"/>
  <c r="E150" i="11"/>
  <c r="I151" i="11"/>
  <c r="M151" i="11"/>
  <c r="Q151" i="11" s="1"/>
  <c r="B152" i="11"/>
  <c r="B156" i="9"/>
  <c r="O149" i="7"/>
  <c r="P149" i="7"/>
  <c r="I151" i="7"/>
  <c r="N150" i="7"/>
  <c r="L150" i="7"/>
  <c r="K150" i="7"/>
  <c r="J150" i="7"/>
  <c r="E151" i="7"/>
  <c r="D151" i="7"/>
  <c r="C152" i="7"/>
  <c r="F152" i="7" s="1"/>
  <c r="G151" i="7"/>
  <c r="C152" i="6"/>
  <c r="F152" i="6" s="1"/>
  <c r="E151" i="6"/>
  <c r="D151" i="6" s="1"/>
  <c r="G147" i="5"/>
  <c r="D147" i="5"/>
  <c r="E148" i="5"/>
  <c r="C152" i="5"/>
  <c r="F152" i="5" s="1"/>
  <c r="G132" i="11" l="1"/>
  <c r="K132" i="11" s="1"/>
  <c r="O132" i="11" s="1"/>
  <c r="P152" i="11"/>
  <c r="D152" i="11"/>
  <c r="H152" i="11"/>
  <c r="L152" i="11"/>
  <c r="G152" i="11"/>
  <c r="O152" i="11"/>
  <c r="C152" i="11"/>
  <c r="K152" i="11"/>
  <c r="F67" i="9"/>
  <c r="C156" i="9"/>
  <c r="G156" i="9" s="1"/>
  <c r="E156" i="9"/>
  <c r="F156" i="9"/>
  <c r="D156" i="9"/>
  <c r="E151" i="11"/>
  <c r="I152" i="11"/>
  <c r="M152" i="11"/>
  <c r="Q152" i="11" s="1"/>
  <c r="B153" i="11"/>
  <c r="B157" i="9"/>
  <c r="O150" i="7"/>
  <c r="P150" i="7"/>
  <c r="N151" i="7"/>
  <c r="L151" i="7"/>
  <c r="K151" i="7"/>
  <c r="J151" i="7"/>
  <c r="I152" i="7"/>
  <c r="C153" i="7"/>
  <c r="F153" i="7" s="1"/>
  <c r="G152" i="7"/>
  <c r="E152" i="7"/>
  <c r="D152" i="7"/>
  <c r="G151" i="6"/>
  <c r="E152" i="6"/>
  <c r="C153" i="6"/>
  <c r="F153" i="6" s="1"/>
  <c r="G148" i="5"/>
  <c r="D148" i="5"/>
  <c r="E149" i="5"/>
  <c r="C153" i="5"/>
  <c r="F153" i="5" s="1"/>
  <c r="G133" i="11" l="1"/>
  <c r="K133" i="11" s="1"/>
  <c r="O133" i="11" s="1"/>
  <c r="P153" i="11"/>
  <c r="D153" i="11"/>
  <c r="H153" i="11"/>
  <c r="L153" i="11"/>
  <c r="G153" i="11"/>
  <c r="O153" i="11"/>
  <c r="C153" i="11"/>
  <c r="K153" i="11"/>
  <c r="D68" i="9"/>
  <c r="C157" i="9"/>
  <c r="G157" i="9" s="1"/>
  <c r="E157" i="9"/>
  <c r="F157" i="9"/>
  <c r="D157" i="9"/>
  <c r="E152" i="11"/>
  <c r="I153" i="11"/>
  <c r="M153" i="11"/>
  <c r="Q153" i="11" s="1"/>
  <c r="B154" i="11"/>
  <c r="B158" i="9"/>
  <c r="O151" i="7"/>
  <c r="P151" i="7"/>
  <c r="N152" i="7"/>
  <c r="K152" i="7"/>
  <c r="L152" i="7"/>
  <c r="J152" i="7"/>
  <c r="I153" i="7"/>
  <c r="C154" i="7"/>
  <c r="F154" i="7" s="1"/>
  <c r="G153" i="7"/>
  <c r="E153" i="7"/>
  <c r="D153" i="7"/>
  <c r="G152" i="6"/>
  <c r="D152" i="6"/>
  <c r="C154" i="6"/>
  <c r="F154" i="6" s="1"/>
  <c r="E153" i="6"/>
  <c r="D153" i="6" s="1"/>
  <c r="G149" i="5"/>
  <c r="D149" i="5"/>
  <c r="E150" i="5"/>
  <c r="C154" i="5"/>
  <c r="F154" i="5" s="1"/>
  <c r="G134" i="11" l="1"/>
  <c r="K134" i="11" s="1"/>
  <c r="O134" i="11" s="1"/>
  <c r="P154" i="11"/>
  <c r="D154" i="11"/>
  <c r="H154" i="11"/>
  <c r="L154" i="11"/>
  <c r="G154" i="11"/>
  <c r="O154" i="11"/>
  <c r="C154" i="11"/>
  <c r="K154" i="11"/>
  <c r="E68" i="9"/>
  <c r="C158" i="9"/>
  <c r="G158" i="9" s="1"/>
  <c r="E158" i="9"/>
  <c r="F158" i="9"/>
  <c r="D158" i="9"/>
  <c r="E153" i="11"/>
  <c r="I154" i="11"/>
  <c r="M154" i="11"/>
  <c r="Q154" i="11" s="1"/>
  <c r="B155" i="11"/>
  <c r="B159" i="9"/>
  <c r="O152" i="7"/>
  <c r="P152" i="7"/>
  <c r="N153" i="7"/>
  <c r="L153" i="7"/>
  <c r="K153" i="7"/>
  <c r="J153" i="7"/>
  <c r="I154" i="7"/>
  <c r="E154" i="7"/>
  <c r="D154" i="7"/>
  <c r="C155" i="7"/>
  <c r="F155" i="7" s="1"/>
  <c r="G154" i="7"/>
  <c r="G153" i="6"/>
  <c r="C155" i="6"/>
  <c r="F155" i="6" s="1"/>
  <c r="E154" i="6"/>
  <c r="G150" i="5"/>
  <c r="D150" i="5"/>
  <c r="E151" i="5"/>
  <c r="C155" i="5"/>
  <c r="F155" i="5" s="1"/>
  <c r="P155" i="11" l="1"/>
  <c r="D155" i="11"/>
  <c r="H155" i="11"/>
  <c r="L155" i="11"/>
  <c r="G155" i="11"/>
  <c r="O155" i="11"/>
  <c r="C155" i="11"/>
  <c r="K155" i="11"/>
  <c r="F68" i="9"/>
  <c r="C159" i="9"/>
  <c r="G159" i="9" s="1"/>
  <c r="E159" i="9"/>
  <c r="F159" i="9"/>
  <c r="D159" i="9"/>
  <c r="E154" i="11"/>
  <c r="I155" i="11"/>
  <c r="M155" i="11"/>
  <c r="Q155" i="11" s="1"/>
  <c r="B156" i="11"/>
  <c r="B160" i="9"/>
  <c r="O153" i="7"/>
  <c r="P153" i="7"/>
  <c r="N154" i="7"/>
  <c r="L154" i="7"/>
  <c r="K154" i="7"/>
  <c r="J154" i="7"/>
  <c r="I155" i="7"/>
  <c r="C156" i="7"/>
  <c r="F156" i="7" s="1"/>
  <c r="G155" i="7"/>
  <c r="E155" i="7"/>
  <c r="D155" i="7"/>
  <c r="G154" i="6"/>
  <c r="D154" i="6"/>
  <c r="E155" i="6"/>
  <c r="D155" i="6" s="1"/>
  <c r="C156" i="6"/>
  <c r="F156" i="6" s="1"/>
  <c r="G155" i="6"/>
  <c r="G151" i="5"/>
  <c r="D151" i="5"/>
  <c r="E152" i="5"/>
  <c r="C156" i="5"/>
  <c r="F156" i="5" s="1"/>
  <c r="P156" i="11" l="1"/>
  <c r="D156" i="11"/>
  <c r="H156" i="11"/>
  <c r="L156" i="11"/>
  <c r="G156" i="11"/>
  <c r="O156" i="11"/>
  <c r="C156" i="11"/>
  <c r="K156" i="11"/>
  <c r="D69" i="9"/>
  <c r="C160" i="9"/>
  <c r="G160" i="9" s="1"/>
  <c r="E160" i="9"/>
  <c r="F160" i="9"/>
  <c r="D160" i="9"/>
  <c r="E155" i="11"/>
  <c r="I156" i="11"/>
  <c r="M156" i="11"/>
  <c r="Q156" i="11" s="1"/>
  <c r="B157" i="11"/>
  <c r="B161" i="9"/>
  <c r="O154" i="7"/>
  <c r="P154" i="7"/>
  <c r="N155" i="7"/>
  <c r="L155" i="7"/>
  <c r="K155" i="7"/>
  <c r="J155" i="7"/>
  <c r="I156" i="7"/>
  <c r="D156" i="7"/>
  <c r="C157" i="7"/>
  <c r="F157" i="7" s="1"/>
  <c r="G156" i="7"/>
  <c r="E156" i="7"/>
  <c r="C157" i="6"/>
  <c r="F157" i="6" s="1"/>
  <c r="E156" i="6"/>
  <c r="D156" i="6" s="1"/>
  <c r="G152" i="5"/>
  <c r="D152" i="5"/>
  <c r="E153" i="5"/>
  <c r="C157" i="5"/>
  <c r="F157" i="5" s="1"/>
  <c r="P157" i="11" l="1"/>
  <c r="D157" i="11"/>
  <c r="H157" i="11"/>
  <c r="L157" i="11"/>
  <c r="G157" i="11"/>
  <c r="O157" i="11"/>
  <c r="C157" i="11"/>
  <c r="K157" i="11"/>
  <c r="E69" i="9"/>
  <c r="C161" i="9"/>
  <c r="G161" i="9" s="1"/>
  <c r="E161" i="9"/>
  <c r="F161" i="9"/>
  <c r="D161" i="9"/>
  <c r="E156" i="11"/>
  <c r="I157" i="11"/>
  <c r="M157" i="11"/>
  <c r="Q157" i="11" s="1"/>
  <c r="B158" i="11"/>
  <c r="B162" i="9"/>
  <c r="O155" i="7"/>
  <c r="P155" i="7"/>
  <c r="N156" i="7"/>
  <c r="L156" i="7"/>
  <c r="K156" i="7"/>
  <c r="J156" i="7"/>
  <c r="I157" i="7"/>
  <c r="G157" i="7"/>
  <c r="E157" i="7"/>
  <c r="D157" i="7"/>
  <c r="C158" i="7"/>
  <c r="F158" i="7" s="1"/>
  <c r="G156" i="6"/>
  <c r="E157" i="6" s="1"/>
  <c r="D157" i="6" s="1"/>
  <c r="C158" i="6"/>
  <c r="F158" i="6" s="1"/>
  <c r="G153" i="5"/>
  <c r="D153" i="5"/>
  <c r="E154" i="5"/>
  <c r="C158" i="5"/>
  <c r="F158" i="5" s="1"/>
  <c r="P158" i="11" l="1"/>
  <c r="D158" i="11"/>
  <c r="H158" i="11"/>
  <c r="L158" i="11"/>
  <c r="G158" i="11"/>
  <c r="O158" i="11"/>
  <c r="C158" i="11"/>
  <c r="K158" i="11"/>
  <c r="F69" i="9"/>
  <c r="C162" i="9"/>
  <c r="G162" i="9" s="1"/>
  <c r="E162" i="9"/>
  <c r="F162" i="9"/>
  <c r="D162" i="9"/>
  <c r="E157" i="11"/>
  <c r="I158" i="11"/>
  <c r="M158" i="11"/>
  <c r="Q158" i="11" s="1"/>
  <c r="B159" i="11"/>
  <c r="B163" i="9"/>
  <c r="O156" i="7"/>
  <c r="P156" i="7"/>
  <c r="N157" i="7"/>
  <c r="L157" i="7"/>
  <c r="K157" i="7"/>
  <c r="J157" i="7"/>
  <c r="I158" i="7"/>
  <c r="C159" i="7"/>
  <c r="F159" i="7" s="1"/>
  <c r="G158" i="7"/>
  <c r="E158" i="7"/>
  <c r="D158" i="7"/>
  <c r="G157" i="6"/>
  <c r="C159" i="6"/>
  <c r="F159" i="6" s="1"/>
  <c r="E158" i="6"/>
  <c r="D158" i="6" s="1"/>
  <c r="G154" i="5"/>
  <c r="D154" i="5"/>
  <c r="E155" i="5"/>
  <c r="C159" i="5"/>
  <c r="F159" i="5" s="1"/>
  <c r="P159" i="11" l="1"/>
  <c r="D159" i="11"/>
  <c r="H159" i="11"/>
  <c r="L159" i="11"/>
  <c r="G159" i="11"/>
  <c r="O159" i="11"/>
  <c r="C159" i="11"/>
  <c r="K159" i="11"/>
  <c r="D70" i="9"/>
  <c r="C163" i="9"/>
  <c r="G163" i="9" s="1"/>
  <c r="E163" i="9"/>
  <c r="F163" i="9"/>
  <c r="D163" i="9"/>
  <c r="E158" i="11"/>
  <c r="I159" i="11"/>
  <c r="M159" i="11"/>
  <c r="Q159" i="11" s="1"/>
  <c r="B160" i="11"/>
  <c r="B164" i="9"/>
  <c r="O157" i="7"/>
  <c r="P157" i="7"/>
  <c r="I159" i="7"/>
  <c r="N158" i="7"/>
  <c r="L158" i="7"/>
  <c r="K158" i="7"/>
  <c r="J158" i="7"/>
  <c r="E159" i="7"/>
  <c r="D159" i="7"/>
  <c r="C160" i="7"/>
  <c r="F160" i="7" s="1"/>
  <c r="G159" i="7"/>
  <c r="G158" i="6"/>
  <c r="E159" i="6"/>
  <c r="D159" i="6" s="1"/>
  <c r="C160" i="6"/>
  <c r="F160" i="6" s="1"/>
  <c r="G155" i="5"/>
  <c r="D155" i="5"/>
  <c r="E156" i="5"/>
  <c r="C160" i="5"/>
  <c r="F160" i="5" s="1"/>
  <c r="P160" i="11" l="1"/>
  <c r="D160" i="11"/>
  <c r="H160" i="11"/>
  <c r="L160" i="11"/>
  <c r="G160" i="11"/>
  <c r="O160" i="11"/>
  <c r="C160" i="11"/>
  <c r="K160" i="11"/>
  <c r="E70" i="9"/>
  <c r="C164" i="9"/>
  <c r="G164" i="9" s="1"/>
  <c r="E164" i="9"/>
  <c r="F164" i="9"/>
  <c r="D164" i="9"/>
  <c r="E159" i="11"/>
  <c r="I160" i="11"/>
  <c r="M160" i="11"/>
  <c r="Q160" i="11" s="1"/>
  <c r="B161" i="11"/>
  <c r="B165" i="9"/>
  <c r="O158" i="7"/>
  <c r="P158" i="7"/>
  <c r="N159" i="7"/>
  <c r="L159" i="7"/>
  <c r="K159" i="7"/>
  <c r="J159" i="7"/>
  <c r="I160" i="7"/>
  <c r="C161" i="7"/>
  <c r="F161" i="7" s="1"/>
  <c r="G160" i="7"/>
  <c r="E160" i="7"/>
  <c r="D160" i="7"/>
  <c r="G159" i="6"/>
  <c r="C161" i="6"/>
  <c r="F161" i="6" s="1"/>
  <c r="E160" i="6"/>
  <c r="G156" i="5"/>
  <c r="D156" i="5"/>
  <c r="E157" i="5"/>
  <c r="C161" i="5"/>
  <c r="F161" i="5" s="1"/>
  <c r="P161" i="11" l="1"/>
  <c r="D161" i="11"/>
  <c r="H161" i="11"/>
  <c r="L161" i="11"/>
  <c r="G161" i="11"/>
  <c r="O161" i="11"/>
  <c r="C161" i="11"/>
  <c r="K161" i="11"/>
  <c r="F70" i="9"/>
  <c r="C165" i="9"/>
  <c r="G165" i="9" s="1"/>
  <c r="E165" i="9"/>
  <c r="F165" i="9"/>
  <c r="D165" i="9"/>
  <c r="E160" i="11"/>
  <c r="I161" i="11"/>
  <c r="M161" i="11"/>
  <c r="Q161" i="11" s="1"/>
  <c r="B162" i="11"/>
  <c r="B166" i="9"/>
  <c r="O159" i="7"/>
  <c r="P159" i="7"/>
  <c r="N160" i="7"/>
  <c r="L160" i="7"/>
  <c r="K160" i="7"/>
  <c r="J160" i="7"/>
  <c r="I161" i="7"/>
  <c r="C162" i="7"/>
  <c r="F162" i="7" s="1"/>
  <c r="G161" i="7"/>
  <c r="E161" i="7"/>
  <c r="D161" i="7"/>
  <c r="G160" i="6"/>
  <c r="D160" i="6"/>
  <c r="E161" i="6"/>
  <c r="D161" i="6" s="1"/>
  <c r="C162" i="6"/>
  <c r="F162" i="6" s="1"/>
  <c r="G161" i="6"/>
  <c r="G157" i="5"/>
  <c r="D157" i="5"/>
  <c r="E158" i="5"/>
  <c r="C162" i="5"/>
  <c r="F162" i="5" s="1"/>
  <c r="P162" i="11" l="1"/>
  <c r="D162" i="11"/>
  <c r="H162" i="11"/>
  <c r="L162" i="11"/>
  <c r="G162" i="11"/>
  <c r="O162" i="11"/>
  <c r="C162" i="11"/>
  <c r="K162" i="11"/>
  <c r="D71" i="9"/>
  <c r="C166" i="9"/>
  <c r="G166" i="9" s="1"/>
  <c r="E166" i="9"/>
  <c r="F166" i="9"/>
  <c r="D166" i="9"/>
  <c r="E161" i="11"/>
  <c r="I162" i="11"/>
  <c r="M162" i="11"/>
  <c r="Q162" i="11" s="1"/>
  <c r="B163" i="11"/>
  <c r="B167" i="9"/>
  <c r="O160" i="7"/>
  <c r="P160" i="7"/>
  <c r="N161" i="7"/>
  <c r="L161" i="7"/>
  <c r="K161" i="7"/>
  <c r="J161" i="7"/>
  <c r="I162" i="7"/>
  <c r="E162" i="7"/>
  <c r="D162" i="7"/>
  <c r="C163" i="7"/>
  <c r="F163" i="7" s="1"/>
  <c r="G162" i="7"/>
  <c r="C163" i="6"/>
  <c r="F163" i="6" s="1"/>
  <c r="E162" i="6"/>
  <c r="D162" i="6" s="1"/>
  <c r="G158" i="5"/>
  <c r="D158" i="5"/>
  <c r="E159" i="5"/>
  <c r="C163" i="5"/>
  <c r="F163" i="5" s="1"/>
  <c r="P163" i="11" l="1"/>
  <c r="D163" i="11"/>
  <c r="H163" i="11"/>
  <c r="L163" i="11"/>
  <c r="G163" i="11"/>
  <c r="O163" i="11"/>
  <c r="C163" i="11"/>
  <c r="K163" i="11"/>
  <c r="E71" i="9"/>
  <c r="C167" i="9"/>
  <c r="G167" i="9" s="1"/>
  <c r="E167" i="9"/>
  <c r="F167" i="9"/>
  <c r="D167" i="9"/>
  <c r="E162" i="11"/>
  <c r="I163" i="11"/>
  <c r="M163" i="11"/>
  <c r="Q163" i="11" s="1"/>
  <c r="B164" i="11"/>
  <c r="B168" i="9"/>
  <c r="O161" i="7"/>
  <c r="P161" i="7"/>
  <c r="N162" i="7"/>
  <c r="L162" i="7"/>
  <c r="K162" i="7"/>
  <c r="J162" i="7"/>
  <c r="I163" i="7"/>
  <c r="C164" i="7"/>
  <c r="F164" i="7" s="1"/>
  <c r="G163" i="7"/>
  <c r="E163" i="7"/>
  <c r="D163" i="7"/>
  <c r="G162" i="6"/>
  <c r="E163" i="6"/>
  <c r="D163" i="6" s="1"/>
  <c r="G163" i="6"/>
  <c r="C164" i="6"/>
  <c r="F164" i="6" s="1"/>
  <c r="G159" i="5"/>
  <c r="D159" i="5"/>
  <c r="E160" i="5"/>
  <c r="C164" i="5"/>
  <c r="F164" i="5" s="1"/>
  <c r="P164" i="11" l="1"/>
  <c r="D164" i="11"/>
  <c r="H164" i="11"/>
  <c r="L164" i="11"/>
  <c r="G164" i="11"/>
  <c r="O164" i="11"/>
  <c r="C164" i="11"/>
  <c r="K164" i="11"/>
  <c r="F71" i="9"/>
  <c r="C168" i="9"/>
  <c r="G168" i="9" s="1"/>
  <c r="E168" i="9"/>
  <c r="F168" i="9"/>
  <c r="D168" i="9"/>
  <c r="E163" i="11"/>
  <c r="I164" i="11"/>
  <c r="M164" i="11"/>
  <c r="Q164" i="11" s="1"/>
  <c r="B165" i="11"/>
  <c r="B169" i="9"/>
  <c r="O162" i="7"/>
  <c r="P162" i="7"/>
  <c r="N163" i="7"/>
  <c r="L163" i="7"/>
  <c r="K163" i="7"/>
  <c r="J163" i="7"/>
  <c r="I164" i="7"/>
  <c r="D164" i="7"/>
  <c r="C165" i="7"/>
  <c r="F165" i="7" s="1"/>
  <c r="G164" i="7"/>
  <c r="E164" i="7"/>
  <c r="C165" i="6"/>
  <c r="F165" i="6" s="1"/>
  <c r="E164" i="6"/>
  <c r="D164" i="6" s="1"/>
  <c r="G160" i="5"/>
  <c r="D160" i="5"/>
  <c r="C165" i="5"/>
  <c r="F165" i="5" s="1"/>
  <c r="E161" i="5"/>
  <c r="P165" i="11" l="1"/>
  <c r="D165" i="11"/>
  <c r="H165" i="11"/>
  <c r="L165" i="11"/>
  <c r="G165" i="11"/>
  <c r="O165" i="11"/>
  <c r="C165" i="11"/>
  <c r="K165" i="11"/>
  <c r="D72" i="9"/>
  <c r="C169" i="9"/>
  <c r="G169" i="9" s="1"/>
  <c r="E169" i="9"/>
  <c r="F169" i="9"/>
  <c r="D169" i="9"/>
  <c r="E164" i="11"/>
  <c r="I165" i="11"/>
  <c r="M165" i="11"/>
  <c r="Q165" i="11" s="1"/>
  <c r="B166" i="11"/>
  <c r="B170" i="9"/>
  <c r="O163" i="7"/>
  <c r="P163" i="7"/>
  <c r="N164" i="7"/>
  <c r="L164" i="7"/>
  <c r="K164" i="7"/>
  <c r="J164" i="7"/>
  <c r="I165" i="7"/>
  <c r="G165" i="7"/>
  <c r="E165" i="7"/>
  <c r="D165" i="7"/>
  <c r="C166" i="7"/>
  <c r="F166" i="7" s="1"/>
  <c r="G164" i="6"/>
  <c r="C166" i="6"/>
  <c r="F166" i="6" s="1"/>
  <c r="E165" i="6"/>
  <c r="G161" i="5"/>
  <c r="D161" i="5"/>
  <c r="E162" i="5"/>
  <c r="C166" i="5"/>
  <c r="F166" i="5" s="1"/>
  <c r="P166" i="11" l="1"/>
  <c r="D166" i="11"/>
  <c r="H166" i="11"/>
  <c r="L166" i="11"/>
  <c r="G166" i="11"/>
  <c r="O166" i="11"/>
  <c r="C166" i="11"/>
  <c r="K166" i="11"/>
  <c r="E72" i="9"/>
  <c r="C170" i="9"/>
  <c r="G170" i="9" s="1"/>
  <c r="E170" i="9"/>
  <c r="F170" i="9"/>
  <c r="D170" i="9"/>
  <c r="E165" i="11"/>
  <c r="I166" i="11"/>
  <c r="M166" i="11"/>
  <c r="Q166" i="11" s="1"/>
  <c r="B167" i="11"/>
  <c r="B171" i="9"/>
  <c r="O164" i="7"/>
  <c r="P164" i="7"/>
  <c r="N165" i="7"/>
  <c r="L165" i="7"/>
  <c r="K165" i="7"/>
  <c r="J165" i="7"/>
  <c r="I166" i="7"/>
  <c r="C167" i="7"/>
  <c r="F167" i="7" s="1"/>
  <c r="G166" i="7"/>
  <c r="E166" i="7"/>
  <c r="D166" i="7"/>
  <c r="G165" i="6"/>
  <c r="D165" i="6"/>
  <c r="C167" i="6"/>
  <c r="F167" i="6" s="1"/>
  <c r="E166" i="6"/>
  <c r="D166" i="6" s="1"/>
  <c r="G166" i="6"/>
  <c r="G162" i="5"/>
  <c r="D162" i="5"/>
  <c r="E163" i="5"/>
  <c r="C167" i="5"/>
  <c r="F167" i="5" s="1"/>
  <c r="P167" i="11" l="1"/>
  <c r="D167" i="11"/>
  <c r="H167" i="11"/>
  <c r="L167" i="11"/>
  <c r="G167" i="11"/>
  <c r="O167" i="11"/>
  <c r="C167" i="11"/>
  <c r="K167" i="11"/>
  <c r="F72" i="9"/>
  <c r="C171" i="9"/>
  <c r="G171" i="9" s="1"/>
  <c r="E171" i="9"/>
  <c r="F171" i="9"/>
  <c r="D171" i="9"/>
  <c r="E166" i="11"/>
  <c r="I167" i="11"/>
  <c r="M167" i="11"/>
  <c r="Q167" i="11" s="1"/>
  <c r="B168" i="11"/>
  <c r="B172" i="9"/>
  <c r="O165" i="7"/>
  <c r="P165" i="7"/>
  <c r="I167" i="7"/>
  <c r="N166" i="7"/>
  <c r="L166" i="7"/>
  <c r="K166" i="7"/>
  <c r="J166" i="7"/>
  <c r="E167" i="7"/>
  <c r="D167" i="7"/>
  <c r="C168" i="7"/>
  <c r="F168" i="7" s="1"/>
  <c r="G167" i="7"/>
  <c r="C168" i="6"/>
  <c r="F168" i="6" s="1"/>
  <c r="E167" i="6"/>
  <c r="D167" i="6" s="1"/>
  <c r="G163" i="5"/>
  <c r="D163" i="5"/>
  <c r="E164" i="5"/>
  <c r="C168" i="5"/>
  <c r="F168" i="5" s="1"/>
  <c r="P168" i="11" l="1"/>
  <c r="D168" i="11"/>
  <c r="H168" i="11"/>
  <c r="L168" i="11"/>
  <c r="G168" i="11"/>
  <c r="O168" i="11"/>
  <c r="C168" i="11"/>
  <c r="K168" i="11"/>
  <c r="D73" i="9"/>
  <c r="C172" i="9"/>
  <c r="G172" i="9" s="1"/>
  <c r="E172" i="9"/>
  <c r="F172" i="9"/>
  <c r="D172" i="9"/>
  <c r="E167" i="11"/>
  <c r="I168" i="11"/>
  <c r="M168" i="11"/>
  <c r="Q168" i="11" s="1"/>
  <c r="B169" i="11"/>
  <c r="B173" i="9"/>
  <c r="O166" i="7"/>
  <c r="P166" i="7"/>
  <c r="N167" i="7"/>
  <c r="L167" i="7"/>
  <c r="K167" i="7"/>
  <c r="J167" i="7"/>
  <c r="I168" i="7"/>
  <c r="C169" i="7"/>
  <c r="F169" i="7" s="1"/>
  <c r="G168" i="7"/>
  <c r="E168" i="7"/>
  <c r="D168" i="7"/>
  <c r="G167" i="6"/>
  <c r="E168" i="6"/>
  <c r="C169" i="6"/>
  <c r="F169" i="6" s="1"/>
  <c r="G164" i="5"/>
  <c r="D164" i="5"/>
  <c r="E165" i="5"/>
  <c r="C169" i="5"/>
  <c r="F169" i="5" s="1"/>
  <c r="P169" i="11" l="1"/>
  <c r="D169" i="11"/>
  <c r="H169" i="11"/>
  <c r="L169" i="11"/>
  <c r="G169" i="11"/>
  <c r="O169" i="11"/>
  <c r="C169" i="11"/>
  <c r="K169" i="11"/>
  <c r="E73" i="9"/>
  <c r="C173" i="9"/>
  <c r="G173" i="9" s="1"/>
  <c r="E173" i="9"/>
  <c r="F173" i="9"/>
  <c r="D173" i="9"/>
  <c r="E168" i="11"/>
  <c r="I169" i="11"/>
  <c r="M169" i="11"/>
  <c r="Q169" i="11" s="1"/>
  <c r="B170" i="11"/>
  <c r="B174" i="9"/>
  <c r="O167" i="7"/>
  <c r="P167" i="7"/>
  <c r="N168" i="7"/>
  <c r="L168" i="7"/>
  <c r="K168" i="7"/>
  <c r="J168" i="7"/>
  <c r="I169" i="7"/>
  <c r="C170" i="7"/>
  <c r="F170" i="7" s="1"/>
  <c r="G169" i="7"/>
  <c r="E169" i="7"/>
  <c r="D169" i="7"/>
  <c r="G168" i="6"/>
  <c r="D168" i="6"/>
  <c r="C170" i="6"/>
  <c r="F170" i="6" s="1"/>
  <c r="E169" i="6"/>
  <c r="D169" i="6" s="1"/>
  <c r="G165" i="5"/>
  <c r="D165" i="5"/>
  <c r="E166" i="5"/>
  <c r="C170" i="5"/>
  <c r="F170" i="5" s="1"/>
  <c r="P170" i="11" l="1"/>
  <c r="D170" i="11"/>
  <c r="H170" i="11"/>
  <c r="L170" i="11"/>
  <c r="G170" i="11"/>
  <c r="O170" i="11"/>
  <c r="C170" i="11"/>
  <c r="K170" i="11"/>
  <c r="F73" i="9"/>
  <c r="C174" i="9"/>
  <c r="G174" i="9" s="1"/>
  <c r="E174" i="9"/>
  <c r="F174" i="9"/>
  <c r="D174" i="9"/>
  <c r="E169" i="11"/>
  <c r="I170" i="11"/>
  <c r="M170" i="11"/>
  <c r="Q170" i="11" s="1"/>
  <c r="B171" i="11"/>
  <c r="B175" i="9"/>
  <c r="O168" i="7"/>
  <c r="P168" i="7"/>
  <c r="I170" i="7"/>
  <c r="N169" i="7"/>
  <c r="L169" i="7"/>
  <c r="K169" i="7"/>
  <c r="J169" i="7"/>
  <c r="E170" i="7"/>
  <c r="D170" i="7"/>
  <c r="C171" i="7"/>
  <c r="F171" i="7" s="1"/>
  <c r="G170" i="7"/>
  <c r="G169" i="6"/>
  <c r="E170" i="6"/>
  <c r="D170" i="6" s="1"/>
  <c r="G170" i="6"/>
  <c r="C171" i="6"/>
  <c r="F171" i="6" s="1"/>
  <c r="G166" i="5"/>
  <c r="D166" i="5"/>
  <c r="E167" i="5"/>
  <c r="C171" i="5"/>
  <c r="F171" i="5" s="1"/>
  <c r="P171" i="11" l="1"/>
  <c r="D171" i="11"/>
  <c r="H171" i="11"/>
  <c r="L171" i="11"/>
  <c r="G171" i="11"/>
  <c r="O171" i="11"/>
  <c r="C171" i="11"/>
  <c r="K171" i="11"/>
  <c r="D74" i="9"/>
  <c r="C175" i="9"/>
  <c r="G175" i="9" s="1"/>
  <c r="E175" i="9"/>
  <c r="F175" i="9"/>
  <c r="D175" i="9"/>
  <c r="E170" i="11"/>
  <c r="I171" i="11"/>
  <c r="M171" i="11"/>
  <c r="Q171" i="11" s="1"/>
  <c r="B172" i="11"/>
  <c r="B176" i="9"/>
  <c r="O169" i="7"/>
  <c r="P169" i="7"/>
  <c r="N170" i="7"/>
  <c r="L170" i="7"/>
  <c r="K170" i="7"/>
  <c r="J170" i="7"/>
  <c r="I171" i="7"/>
  <c r="C172" i="7"/>
  <c r="F172" i="7" s="1"/>
  <c r="G171" i="7"/>
  <c r="E171" i="7"/>
  <c r="D171" i="7"/>
  <c r="E171" i="6"/>
  <c r="D171" i="6" s="1"/>
  <c r="C172" i="6"/>
  <c r="F172" i="6" s="1"/>
  <c r="G171" i="6"/>
  <c r="G167" i="5"/>
  <c r="D167" i="5"/>
  <c r="E168" i="5"/>
  <c r="C172" i="5"/>
  <c r="F172" i="5" s="1"/>
  <c r="P172" i="11" l="1"/>
  <c r="D172" i="11"/>
  <c r="H172" i="11"/>
  <c r="L172" i="11"/>
  <c r="G172" i="11"/>
  <c r="O172" i="11"/>
  <c r="C172" i="11"/>
  <c r="K172" i="11"/>
  <c r="E74" i="9"/>
  <c r="C176" i="9"/>
  <c r="G176" i="9" s="1"/>
  <c r="E176" i="9"/>
  <c r="F176" i="9"/>
  <c r="D176" i="9"/>
  <c r="E171" i="11"/>
  <c r="I172" i="11"/>
  <c r="M172" i="11"/>
  <c r="Q172" i="11" s="1"/>
  <c r="B173" i="11"/>
  <c r="B177" i="9"/>
  <c r="O170" i="7"/>
  <c r="P170" i="7"/>
  <c r="N171" i="7"/>
  <c r="L171" i="7"/>
  <c r="K171" i="7"/>
  <c r="J171" i="7"/>
  <c r="I172" i="7"/>
  <c r="D172" i="7"/>
  <c r="C173" i="7"/>
  <c r="F173" i="7" s="1"/>
  <c r="G172" i="7"/>
  <c r="E172" i="7"/>
  <c r="C173" i="6"/>
  <c r="F173" i="6" s="1"/>
  <c r="E172" i="6"/>
  <c r="D172" i="6" s="1"/>
  <c r="G168" i="5"/>
  <c r="D168" i="5"/>
  <c r="E169" i="5"/>
  <c r="C173" i="5"/>
  <c r="F173" i="5" s="1"/>
  <c r="P173" i="11" l="1"/>
  <c r="D173" i="11"/>
  <c r="H173" i="11"/>
  <c r="L173" i="11"/>
  <c r="G173" i="11"/>
  <c r="O173" i="11"/>
  <c r="C173" i="11"/>
  <c r="K173" i="11"/>
  <c r="F74" i="9"/>
  <c r="C177" i="9"/>
  <c r="G177" i="9" s="1"/>
  <c r="E177" i="9"/>
  <c r="F177" i="9"/>
  <c r="D177" i="9"/>
  <c r="E172" i="11"/>
  <c r="I173" i="11"/>
  <c r="M173" i="11"/>
  <c r="Q173" i="11" s="1"/>
  <c r="B174" i="11"/>
  <c r="B178" i="9"/>
  <c r="O171" i="7"/>
  <c r="P171" i="7"/>
  <c r="N172" i="7"/>
  <c r="L172" i="7"/>
  <c r="K172" i="7"/>
  <c r="J172" i="7"/>
  <c r="I173" i="7"/>
  <c r="G173" i="7"/>
  <c r="E173" i="7"/>
  <c r="D173" i="7"/>
  <c r="C174" i="7"/>
  <c r="F174" i="7" s="1"/>
  <c r="G172" i="6"/>
  <c r="C174" i="6"/>
  <c r="F174" i="6" s="1"/>
  <c r="E173" i="6"/>
  <c r="D173" i="6" s="1"/>
  <c r="G169" i="5"/>
  <c r="D169" i="5"/>
  <c r="E170" i="5"/>
  <c r="C174" i="5"/>
  <c r="F174" i="5" s="1"/>
  <c r="P174" i="11" l="1"/>
  <c r="D174" i="11"/>
  <c r="H174" i="11"/>
  <c r="L174" i="11"/>
  <c r="G174" i="11"/>
  <c r="O174" i="11"/>
  <c r="C174" i="11"/>
  <c r="K174" i="11"/>
  <c r="D75" i="9"/>
  <c r="C178" i="9"/>
  <c r="G178" i="9" s="1"/>
  <c r="E178" i="9"/>
  <c r="F178" i="9"/>
  <c r="D178" i="9"/>
  <c r="E173" i="11"/>
  <c r="I174" i="11"/>
  <c r="M174" i="11"/>
  <c r="Q174" i="11" s="1"/>
  <c r="B175" i="11"/>
  <c r="B179" i="9"/>
  <c r="O172" i="7"/>
  <c r="P172" i="7"/>
  <c r="I174" i="7"/>
  <c r="N173" i="7"/>
  <c r="L173" i="7"/>
  <c r="K173" i="7"/>
  <c r="J173" i="7"/>
  <c r="C175" i="7"/>
  <c r="F175" i="7" s="1"/>
  <c r="G174" i="7"/>
  <c r="E174" i="7"/>
  <c r="D174" i="7"/>
  <c r="G173" i="6"/>
  <c r="C175" i="6"/>
  <c r="F175" i="6" s="1"/>
  <c r="E174" i="6"/>
  <c r="D174" i="6" s="1"/>
  <c r="G170" i="5"/>
  <c r="D170" i="5"/>
  <c r="E171" i="5"/>
  <c r="C175" i="5"/>
  <c r="F175" i="5" s="1"/>
  <c r="P175" i="11" l="1"/>
  <c r="D175" i="11"/>
  <c r="H175" i="11"/>
  <c r="L175" i="11"/>
  <c r="G175" i="11"/>
  <c r="O175" i="11"/>
  <c r="C175" i="11"/>
  <c r="K175" i="11"/>
  <c r="E75" i="9"/>
  <c r="C179" i="9"/>
  <c r="G179" i="9" s="1"/>
  <c r="E179" i="9"/>
  <c r="F179" i="9"/>
  <c r="D179" i="9"/>
  <c r="E174" i="11"/>
  <c r="I175" i="11"/>
  <c r="M175" i="11"/>
  <c r="Q175" i="11" s="1"/>
  <c r="B176" i="11"/>
  <c r="B180" i="9"/>
  <c r="O173" i="7"/>
  <c r="P173" i="7"/>
  <c r="N174" i="7"/>
  <c r="L174" i="7"/>
  <c r="K174" i="7"/>
  <c r="J174" i="7"/>
  <c r="I175" i="7"/>
  <c r="E175" i="7"/>
  <c r="D175" i="7"/>
  <c r="C176" i="7"/>
  <c r="F176" i="7" s="1"/>
  <c r="G175" i="7"/>
  <c r="G174" i="6"/>
  <c r="C176" i="6"/>
  <c r="F176" i="6" s="1"/>
  <c r="E175" i="6"/>
  <c r="D175" i="6" s="1"/>
  <c r="G171" i="5"/>
  <c r="D171" i="5"/>
  <c r="E172" i="5"/>
  <c r="C176" i="5"/>
  <c r="F176" i="5" s="1"/>
  <c r="P176" i="11" l="1"/>
  <c r="D176" i="11"/>
  <c r="H176" i="11"/>
  <c r="L176" i="11"/>
  <c r="G176" i="11"/>
  <c r="O176" i="11"/>
  <c r="C176" i="11"/>
  <c r="K176" i="11"/>
  <c r="F75" i="9"/>
  <c r="C180" i="9"/>
  <c r="G180" i="9" s="1"/>
  <c r="E180" i="9"/>
  <c r="F180" i="9"/>
  <c r="D180" i="9"/>
  <c r="E175" i="11"/>
  <c r="I176" i="11"/>
  <c r="M176" i="11"/>
  <c r="Q176" i="11" s="1"/>
  <c r="B177" i="11"/>
  <c r="B181" i="9"/>
  <c r="O174" i="7"/>
  <c r="P174" i="7"/>
  <c r="N175" i="7"/>
  <c r="L175" i="7"/>
  <c r="K175" i="7"/>
  <c r="J175" i="7"/>
  <c r="I176" i="7"/>
  <c r="C177" i="7"/>
  <c r="F177" i="7" s="1"/>
  <c r="G176" i="7"/>
  <c r="E176" i="7"/>
  <c r="D176" i="7"/>
  <c r="G175" i="6"/>
  <c r="C177" i="6"/>
  <c r="F177" i="6" s="1"/>
  <c r="E176" i="6"/>
  <c r="G172" i="5"/>
  <c r="D172" i="5"/>
  <c r="E173" i="5"/>
  <c r="C177" i="5"/>
  <c r="F177" i="5" s="1"/>
  <c r="P177" i="11" l="1"/>
  <c r="D177" i="11"/>
  <c r="H177" i="11"/>
  <c r="L177" i="11"/>
  <c r="G177" i="11"/>
  <c r="O177" i="11"/>
  <c r="C177" i="11"/>
  <c r="K177" i="11"/>
  <c r="D76" i="9"/>
  <c r="C181" i="9"/>
  <c r="G181" i="9" s="1"/>
  <c r="E181" i="9"/>
  <c r="F181" i="9"/>
  <c r="D181" i="9"/>
  <c r="E176" i="11"/>
  <c r="I177" i="11"/>
  <c r="M177" i="11"/>
  <c r="Q177" i="11" s="1"/>
  <c r="B178" i="11"/>
  <c r="B182" i="9"/>
  <c r="O175" i="7"/>
  <c r="P175" i="7"/>
  <c r="N176" i="7"/>
  <c r="L176" i="7"/>
  <c r="K176" i="7"/>
  <c r="J176" i="7"/>
  <c r="I177" i="7"/>
  <c r="C178" i="7"/>
  <c r="F178" i="7" s="1"/>
  <c r="G177" i="7"/>
  <c r="E177" i="7"/>
  <c r="D177" i="7"/>
  <c r="G176" i="6"/>
  <c r="D176" i="6"/>
  <c r="C178" i="6"/>
  <c r="F178" i="6" s="1"/>
  <c r="E177" i="6"/>
  <c r="D177" i="6" s="1"/>
  <c r="G173" i="5"/>
  <c r="D173" i="5"/>
  <c r="E174" i="5"/>
  <c r="C178" i="5"/>
  <c r="F178" i="5" s="1"/>
  <c r="P178" i="11" l="1"/>
  <c r="D178" i="11"/>
  <c r="H178" i="11"/>
  <c r="L178" i="11"/>
  <c r="G178" i="11"/>
  <c r="O178" i="11"/>
  <c r="C178" i="11"/>
  <c r="K178" i="11"/>
  <c r="E76" i="9"/>
  <c r="C182" i="9"/>
  <c r="G182" i="9" s="1"/>
  <c r="E182" i="9"/>
  <c r="F182" i="9"/>
  <c r="D182" i="9"/>
  <c r="E177" i="11"/>
  <c r="I178" i="11"/>
  <c r="M178" i="11"/>
  <c r="Q178" i="11" s="1"/>
  <c r="B179" i="11"/>
  <c r="B183" i="9"/>
  <c r="O176" i="7"/>
  <c r="P176" i="7"/>
  <c r="N177" i="7"/>
  <c r="L177" i="7"/>
  <c r="K177" i="7"/>
  <c r="J177" i="7"/>
  <c r="I178" i="7"/>
  <c r="E178" i="7"/>
  <c r="D178" i="7"/>
  <c r="C179" i="7"/>
  <c r="F179" i="7" s="1"/>
  <c r="G178" i="7"/>
  <c r="G177" i="6"/>
  <c r="C179" i="6"/>
  <c r="F179" i="6" s="1"/>
  <c r="E178" i="6"/>
  <c r="D178" i="6" s="1"/>
  <c r="G174" i="5"/>
  <c r="D174" i="5"/>
  <c r="E175" i="5"/>
  <c r="C179" i="5"/>
  <c r="F179" i="5" s="1"/>
  <c r="P179" i="11" l="1"/>
  <c r="D179" i="11"/>
  <c r="H179" i="11"/>
  <c r="L179" i="11"/>
  <c r="G179" i="11"/>
  <c r="O179" i="11"/>
  <c r="C179" i="11"/>
  <c r="K179" i="11"/>
  <c r="F76" i="9"/>
  <c r="C183" i="9"/>
  <c r="G183" i="9" s="1"/>
  <c r="E183" i="9"/>
  <c r="F183" i="9"/>
  <c r="D183" i="9"/>
  <c r="E178" i="11"/>
  <c r="I179" i="11"/>
  <c r="M179" i="11"/>
  <c r="Q179" i="11" s="1"/>
  <c r="B180" i="11"/>
  <c r="B184" i="9"/>
  <c r="O177" i="7"/>
  <c r="P177" i="7"/>
  <c r="N178" i="7"/>
  <c r="L178" i="7"/>
  <c r="K178" i="7"/>
  <c r="J178" i="7"/>
  <c r="I179" i="7"/>
  <c r="C180" i="7"/>
  <c r="F180" i="7" s="1"/>
  <c r="G179" i="7"/>
  <c r="E179" i="7"/>
  <c r="D179" i="7"/>
  <c r="G178" i="6"/>
  <c r="E179" i="6"/>
  <c r="D179" i="6" s="1"/>
  <c r="G179" i="6"/>
  <c r="C180" i="6"/>
  <c r="F180" i="6" s="1"/>
  <c r="G175" i="5"/>
  <c r="D175" i="5"/>
  <c r="E176" i="5"/>
  <c r="D176" i="5" s="1"/>
  <c r="G176" i="5"/>
  <c r="C180" i="5"/>
  <c r="F180" i="5" s="1"/>
  <c r="P180" i="11" l="1"/>
  <c r="D180" i="11"/>
  <c r="H180" i="11"/>
  <c r="L180" i="11"/>
  <c r="G180" i="11"/>
  <c r="O180" i="11"/>
  <c r="C180" i="11"/>
  <c r="K180" i="11"/>
  <c r="D77" i="9"/>
  <c r="C184" i="9"/>
  <c r="G184" i="9" s="1"/>
  <c r="E184" i="9"/>
  <c r="F184" i="9"/>
  <c r="D184" i="9"/>
  <c r="E179" i="11"/>
  <c r="I180" i="11"/>
  <c r="M180" i="11"/>
  <c r="Q180" i="11" s="1"/>
  <c r="B181" i="11"/>
  <c r="B185" i="9"/>
  <c r="O178" i="7"/>
  <c r="P178" i="7"/>
  <c r="N179" i="7"/>
  <c r="L179" i="7"/>
  <c r="K179" i="7"/>
  <c r="J179" i="7"/>
  <c r="I180" i="7"/>
  <c r="D180" i="7"/>
  <c r="C181" i="7"/>
  <c r="F181" i="7" s="1"/>
  <c r="G180" i="7"/>
  <c r="E180" i="7"/>
  <c r="C181" i="6"/>
  <c r="F181" i="6" s="1"/>
  <c r="E180" i="6"/>
  <c r="D180" i="6" s="1"/>
  <c r="G180" i="6"/>
  <c r="C181" i="5"/>
  <c r="F181" i="5" s="1"/>
  <c r="E177" i="5"/>
  <c r="P181" i="11" l="1"/>
  <c r="D181" i="11"/>
  <c r="H181" i="11"/>
  <c r="L181" i="11"/>
  <c r="G181" i="11"/>
  <c r="O181" i="11"/>
  <c r="C181" i="11"/>
  <c r="K181" i="11"/>
  <c r="E77" i="9"/>
  <c r="C185" i="9"/>
  <c r="G185" i="9" s="1"/>
  <c r="E185" i="9"/>
  <c r="F185" i="9"/>
  <c r="D185" i="9"/>
  <c r="E180" i="11"/>
  <c r="I181" i="11"/>
  <c r="M181" i="11"/>
  <c r="Q181" i="11" s="1"/>
  <c r="B182" i="11"/>
  <c r="B186" i="9"/>
  <c r="O179" i="7"/>
  <c r="P179" i="7"/>
  <c r="N180" i="7"/>
  <c r="L180" i="7"/>
  <c r="K180" i="7"/>
  <c r="J180" i="7"/>
  <c r="I181" i="7"/>
  <c r="G181" i="7"/>
  <c r="E181" i="7"/>
  <c r="D181" i="7"/>
  <c r="C182" i="7"/>
  <c r="F182" i="7" s="1"/>
  <c r="E181" i="6"/>
  <c r="D181" i="6" s="1"/>
  <c r="G181" i="6"/>
  <c r="C182" i="6"/>
  <c r="F182" i="6" s="1"/>
  <c r="G177" i="5"/>
  <c r="D177" i="5"/>
  <c r="E178" i="5"/>
  <c r="C182" i="5"/>
  <c r="F182" i="5" s="1"/>
  <c r="P182" i="11" l="1"/>
  <c r="D182" i="11"/>
  <c r="H182" i="11"/>
  <c r="L182" i="11"/>
  <c r="G182" i="11"/>
  <c r="O182" i="11"/>
  <c r="C182" i="11"/>
  <c r="K182" i="11"/>
  <c r="F77" i="9"/>
  <c r="C186" i="9"/>
  <c r="G186" i="9" s="1"/>
  <c r="E186" i="9"/>
  <c r="F186" i="9"/>
  <c r="D186" i="9"/>
  <c r="E181" i="11"/>
  <c r="I182" i="11"/>
  <c r="M182" i="11"/>
  <c r="Q182" i="11" s="1"/>
  <c r="B183" i="11"/>
  <c r="B187" i="9"/>
  <c r="O180" i="7"/>
  <c r="P180" i="7"/>
  <c r="N181" i="7"/>
  <c r="L181" i="7"/>
  <c r="K181" i="7"/>
  <c r="J181" i="7"/>
  <c r="I182" i="7"/>
  <c r="C183" i="7"/>
  <c r="F183" i="7" s="1"/>
  <c r="G182" i="7"/>
  <c r="E182" i="7"/>
  <c r="D182" i="7"/>
  <c r="C183" i="6"/>
  <c r="F183" i="6" s="1"/>
  <c r="E182" i="6"/>
  <c r="D182" i="6" s="1"/>
  <c r="G182" i="6"/>
  <c r="G178" i="5"/>
  <c r="D178" i="5"/>
  <c r="E179" i="5"/>
  <c r="C183" i="5"/>
  <c r="F183" i="5" s="1"/>
  <c r="P183" i="11" l="1"/>
  <c r="D183" i="11"/>
  <c r="H183" i="11"/>
  <c r="L183" i="11"/>
  <c r="G183" i="11"/>
  <c r="O183" i="11"/>
  <c r="C183" i="11"/>
  <c r="K183" i="11"/>
  <c r="D78" i="9"/>
  <c r="C187" i="9"/>
  <c r="G187" i="9" s="1"/>
  <c r="E187" i="9"/>
  <c r="F187" i="9"/>
  <c r="D187" i="9"/>
  <c r="E182" i="11"/>
  <c r="I183" i="11"/>
  <c r="M183" i="11"/>
  <c r="Q183" i="11" s="1"/>
  <c r="B184" i="11"/>
  <c r="B188" i="9"/>
  <c r="O181" i="7"/>
  <c r="P181" i="7"/>
  <c r="N182" i="7"/>
  <c r="L182" i="7"/>
  <c r="K182" i="7"/>
  <c r="J182" i="7"/>
  <c r="I183" i="7"/>
  <c r="E183" i="7"/>
  <c r="D183" i="7"/>
  <c r="C184" i="7"/>
  <c r="F184" i="7" s="1"/>
  <c r="G183" i="7"/>
  <c r="E183" i="6"/>
  <c r="D183" i="6" s="1"/>
  <c r="C184" i="6"/>
  <c r="F184" i="6" s="1"/>
  <c r="G183" i="6"/>
  <c r="G179" i="5"/>
  <c r="D179" i="5"/>
  <c r="E180" i="5"/>
  <c r="C184" i="5"/>
  <c r="F184" i="5" s="1"/>
  <c r="P184" i="11" l="1"/>
  <c r="D184" i="11"/>
  <c r="H184" i="11"/>
  <c r="L184" i="11"/>
  <c r="G184" i="11"/>
  <c r="O184" i="11"/>
  <c r="C184" i="11"/>
  <c r="K184" i="11"/>
  <c r="E78" i="9"/>
  <c r="C188" i="9"/>
  <c r="G188" i="9" s="1"/>
  <c r="E188" i="9"/>
  <c r="F188" i="9"/>
  <c r="D188" i="9"/>
  <c r="E183" i="11"/>
  <c r="I184" i="11"/>
  <c r="M184" i="11"/>
  <c r="Q184" i="11" s="1"/>
  <c r="B185" i="11"/>
  <c r="B189" i="9"/>
  <c r="O182" i="7"/>
  <c r="P182" i="7"/>
  <c r="N183" i="7"/>
  <c r="L183" i="7"/>
  <c r="K183" i="7"/>
  <c r="J183" i="7"/>
  <c r="I184" i="7"/>
  <c r="C185" i="7"/>
  <c r="F185" i="7" s="1"/>
  <c r="G184" i="7"/>
  <c r="E184" i="7"/>
  <c r="D184" i="7"/>
  <c r="E184" i="6"/>
  <c r="C185" i="6"/>
  <c r="F185" i="6" s="1"/>
  <c r="G180" i="5"/>
  <c r="D180" i="5"/>
  <c r="E181" i="5"/>
  <c r="C185" i="5"/>
  <c r="F185" i="5" s="1"/>
  <c r="P185" i="11" l="1"/>
  <c r="D185" i="11"/>
  <c r="H185" i="11"/>
  <c r="L185" i="11"/>
  <c r="G185" i="11"/>
  <c r="O185" i="11"/>
  <c r="C185" i="11"/>
  <c r="K185" i="11"/>
  <c r="F78" i="9"/>
  <c r="C189" i="9"/>
  <c r="G189" i="9" s="1"/>
  <c r="E189" i="9"/>
  <c r="F189" i="9"/>
  <c r="D189" i="9"/>
  <c r="E184" i="11"/>
  <c r="I185" i="11"/>
  <c r="M185" i="11"/>
  <c r="Q185" i="11" s="1"/>
  <c r="B186" i="11"/>
  <c r="B190" i="9"/>
  <c r="O183" i="7"/>
  <c r="P183" i="7"/>
  <c r="I185" i="7"/>
  <c r="N184" i="7"/>
  <c r="K184" i="7"/>
  <c r="L184" i="7"/>
  <c r="J184" i="7"/>
  <c r="C186" i="7"/>
  <c r="F186" i="7" s="1"/>
  <c r="G185" i="7"/>
  <c r="E185" i="7"/>
  <c r="D185" i="7"/>
  <c r="G184" i="6"/>
  <c r="D184" i="6"/>
  <c r="C186" i="6"/>
  <c r="F186" i="6" s="1"/>
  <c r="E185" i="6"/>
  <c r="G181" i="5"/>
  <c r="D181" i="5"/>
  <c r="E182" i="5"/>
  <c r="C186" i="5"/>
  <c r="F186" i="5" s="1"/>
  <c r="P186" i="11" l="1"/>
  <c r="D186" i="11"/>
  <c r="H186" i="11"/>
  <c r="L186" i="11"/>
  <c r="G186" i="11"/>
  <c r="O186" i="11"/>
  <c r="C186" i="11"/>
  <c r="K186" i="11"/>
  <c r="D79" i="9"/>
  <c r="C190" i="9"/>
  <c r="G190" i="9" s="1"/>
  <c r="E190" i="9"/>
  <c r="F190" i="9"/>
  <c r="D190" i="9"/>
  <c r="E185" i="11"/>
  <c r="I186" i="11"/>
  <c r="M186" i="11"/>
  <c r="Q186" i="11" s="1"/>
  <c r="B187" i="11"/>
  <c r="B191" i="9"/>
  <c r="O184" i="7"/>
  <c r="P184" i="7"/>
  <c r="I186" i="7"/>
  <c r="N185" i="7"/>
  <c r="L185" i="7"/>
  <c r="K185" i="7"/>
  <c r="J185" i="7"/>
  <c r="E186" i="7"/>
  <c r="D186" i="7"/>
  <c r="C187" i="7"/>
  <c r="F187" i="7" s="1"/>
  <c r="G186" i="7"/>
  <c r="G185" i="6"/>
  <c r="D185" i="6"/>
  <c r="C187" i="6"/>
  <c r="F187" i="6" s="1"/>
  <c r="E186" i="6"/>
  <c r="D186" i="6" s="1"/>
  <c r="G182" i="5"/>
  <c r="D182" i="5"/>
  <c r="E183" i="5"/>
  <c r="C187" i="5"/>
  <c r="F187" i="5" s="1"/>
  <c r="P187" i="11" l="1"/>
  <c r="D187" i="11"/>
  <c r="H187" i="11"/>
  <c r="L187" i="11"/>
  <c r="G187" i="11"/>
  <c r="O187" i="11"/>
  <c r="C187" i="11"/>
  <c r="K187" i="11"/>
  <c r="E79" i="9"/>
  <c r="C191" i="9"/>
  <c r="G191" i="9" s="1"/>
  <c r="E191" i="9"/>
  <c r="F191" i="9"/>
  <c r="D191" i="9"/>
  <c r="E186" i="11"/>
  <c r="I187" i="11"/>
  <c r="M187" i="11"/>
  <c r="Q187" i="11" s="1"/>
  <c r="B188" i="11"/>
  <c r="B192" i="9"/>
  <c r="O185" i="7"/>
  <c r="P185" i="7"/>
  <c r="N186" i="7"/>
  <c r="L186" i="7"/>
  <c r="K186" i="7"/>
  <c r="J186" i="7"/>
  <c r="I187" i="7"/>
  <c r="C188" i="7"/>
  <c r="F188" i="7" s="1"/>
  <c r="G187" i="7"/>
  <c r="E187" i="7"/>
  <c r="D187" i="7"/>
  <c r="G186" i="6"/>
  <c r="E187" i="6"/>
  <c r="D187" i="6" s="1"/>
  <c r="G187" i="6"/>
  <c r="C188" i="6"/>
  <c r="F188" i="6" s="1"/>
  <c r="G183" i="5"/>
  <c r="D183" i="5"/>
  <c r="E184" i="5"/>
  <c r="C188" i="5"/>
  <c r="F188" i="5" s="1"/>
  <c r="P188" i="11" l="1"/>
  <c r="D188" i="11"/>
  <c r="H188" i="11"/>
  <c r="L188" i="11"/>
  <c r="G188" i="11"/>
  <c r="O188" i="11"/>
  <c r="C188" i="11"/>
  <c r="K188" i="11"/>
  <c r="F79" i="9"/>
  <c r="C192" i="9"/>
  <c r="G192" i="9" s="1"/>
  <c r="E192" i="9"/>
  <c r="F192" i="9"/>
  <c r="D192" i="9"/>
  <c r="E187" i="11"/>
  <c r="I188" i="11"/>
  <c r="M188" i="11"/>
  <c r="Q188" i="11" s="1"/>
  <c r="B189" i="11"/>
  <c r="B193" i="9"/>
  <c r="O186" i="7"/>
  <c r="P186" i="7"/>
  <c r="N187" i="7"/>
  <c r="L187" i="7"/>
  <c r="K187" i="7"/>
  <c r="J187" i="7"/>
  <c r="I188" i="7"/>
  <c r="D188" i="7"/>
  <c r="C189" i="7"/>
  <c r="F189" i="7" s="1"/>
  <c r="G188" i="7"/>
  <c r="E188" i="7"/>
  <c r="C189" i="6"/>
  <c r="F189" i="6" s="1"/>
  <c r="E188" i="6"/>
  <c r="D188" i="6" s="1"/>
  <c r="G184" i="5"/>
  <c r="D184" i="5"/>
  <c r="C189" i="5"/>
  <c r="F189" i="5" s="1"/>
  <c r="E185" i="5"/>
  <c r="P189" i="11" l="1"/>
  <c r="D189" i="11"/>
  <c r="H189" i="11"/>
  <c r="L189" i="11"/>
  <c r="G189" i="11"/>
  <c r="O189" i="11"/>
  <c r="C189" i="11"/>
  <c r="K189" i="11"/>
  <c r="D80" i="9"/>
  <c r="C193" i="9"/>
  <c r="G193" i="9" s="1"/>
  <c r="E193" i="9"/>
  <c r="F193" i="9"/>
  <c r="D193" i="9"/>
  <c r="E188" i="11"/>
  <c r="I189" i="11"/>
  <c r="M189" i="11"/>
  <c r="Q189" i="11" s="1"/>
  <c r="B190" i="11"/>
  <c r="B194" i="9"/>
  <c r="O187" i="7"/>
  <c r="P187" i="7"/>
  <c r="I189" i="7"/>
  <c r="N188" i="7"/>
  <c r="L188" i="7"/>
  <c r="K188" i="7"/>
  <c r="J188" i="7"/>
  <c r="G189" i="7"/>
  <c r="E189" i="7"/>
  <c r="D189" i="7"/>
  <c r="C190" i="7"/>
  <c r="F190" i="7" s="1"/>
  <c r="G188" i="6"/>
  <c r="E189" i="6"/>
  <c r="C190" i="6"/>
  <c r="F190" i="6" s="1"/>
  <c r="G185" i="5"/>
  <c r="D185" i="5"/>
  <c r="E186" i="5"/>
  <c r="C190" i="5"/>
  <c r="F190" i="5" s="1"/>
  <c r="P190" i="11" l="1"/>
  <c r="D190" i="11"/>
  <c r="H190" i="11"/>
  <c r="L190" i="11"/>
  <c r="G190" i="11"/>
  <c r="O190" i="11"/>
  <c r="C190" i="11"/>
  <c r="K190" i="11"/>
  <c r="E80" i="9"/>
  <c r="C194" i="9"/>
  <c r="G194" i="9" s="1"/>
  <c r="E194" i="9"/>
  <c r="F194" i="9"/>
  <c r="D194" i="9"/>
  <c r="E189" i="11"/>
  <c r="I190" i="11"/>
  <c r="M190" i="11"/>
  <c r="Q190" i="11" s="1"/>
  <c r="B191" i="11"/>
  <c r="B195" i="9"/>
  <c r="O188" i="7"/>
  <c r="P188" i="7"/>
  <c r="I190" i="7"/>
  <c r="N189" i="7"/>
  <c r="L189" i="7"/>
  <c r="K189" i="7"/>
  <c r="J189" i="7"/>
  <c r="C191" i="7"/>
  <c r="F191" i="7" s="1"/>
  <c r="G190" i="7"/>
  <c r="E190" i="7"/>
  <c r="D190" i="7"/>
  <c r="G189" i="6"/>
  <c r="D189" i="6"/>
  <c r="C191" i="6"/>
  <c r="F191" i="6" s="1"/>
  <c r="E190" i="6"/>
  <c r="D190" i="6" s="1"/>
  <c r="G190" i="6"/>
  <c r="G186" i="5"/>
  <c r="D186" i="5"/>
  <c r="E187" i="5"/>
  <c r="C191" i="5"/>
  <c r="F191" i="5" s="1"/>
  <c r="P191" i="11" l="1"/>
  <c r="D191" i="11"/>
  <c r="H191" i="11"/>
  <c r="L191" i="11"/>
  <c r="G191" i="11"/>
  <c r="O191" i="11"/>
  <c r="C191" i="11"/>
  <c r="K191" i="11"/>
  <c r="F80" i="9"/>
  <c r="C195" i="9"/>
  <c r="G195" i="9" s="1"/>
  <c r="E195" i="9"/>
  <c r="F195" i="9"/>
  <c r="D195" i="9"/>
  <c r="E190" i="11"/>
  <c r="I191" i="11"/>
  <c r="M191" i="11"/>
  <c r="Q191" i="11" s="1"/>
  <c r="B192" i="11"/>
  <c r="B196" i="9"/>
  <c r="O189" i="7"/>
  <c r="P189" i="7"/>
  <c r="I191" i="7"/>
  <c r="N190" i="7"/>
  <c r="L190" i="7"/>
  <c r="K190" i="7"/>
  <c r="J190" i="7"/>
  <c r="E191" i="7"/>
  <c r="D191" i="7"/>
  <c r="C192" i="7"/>
  <c r="F192" i="7" s="1"/>
  <c r="G191" i="7"/>
  <c r="C192" i="6"/>
  <c r="F192" i="6" s="1"/>
  <c r="E191" i="6"/>
  <c r="D191" i="6" s="1"/>
  <c r="G191" i="6"/>
  <c r="G187" i="5"/>
  <c r="D187" i="5"/>
  <c r="E188" i="5"/>
  <c r="C192" i="5"/>
  <c r="F192" i="5" s="1"/>
  <c r="P192" i="11" l="1"/>
  <c r="D192" i="11"/>
  <c r="H192" i="11"/>
  <c r="L192" i="11"/>
  <c r="G192" i="11"/>
  <c r="O192" i="11"/>
  <c r="C192" i="11"/>
  <c r="K192" i="11"/>
  <c r="D81" i="9"/>
  <c r="C196" i="9"/>
  <c r="G196" i="9" s="1"/>
  <c r="E196" i="9"/>
  <c r="F196" i="9"/>
  <c r="D196" i="9"/>
  <c r="E191" i="11"/>
  <c r="I192" i="11"/>
  <c r="M192" i="11"/>
  <c r="Q192" i="11" s="1"/>
  <c r="B193" i="11"/>
  <c r="B197" i="9"/>
  <c r="O190" i="7"/>
  <c r="P190" i="7"/>
  <c r="N191" i="7"/>
  <c r="L191" i="7"/>
  <c r="K191" i="7"/>
  <c r="J191" i="7"/>
  <c r="I192" i="7"/>
  <c r="C193" i="7"/>
  <c r="F193" i="7" s="1"/>
  <c r="G192" i="7"/>
  <c r="E192" i="7"/>
  <c r="D192" i="7"/>
  <c r="E192" i="6"/>
  <c r="D192" i="6" s="1"/>
  <c r="C193" i="6"/>
  <c r="F193" i="6" s="1"/>
  <c r="G192" i="6"/>
  <c r="G188" i="5"/>
  <c r="D188" i="5"/>
  <c r="E189" i="5"/>
  <c r="C193" i="5"/>
  <c r="F193" i="5" s="1"/>
  <c r="P193" i="11" l="1"/>
  <c r="D193" i="11"/>
  <c r="H193" i="11"/>
  <c r="L193" i="11"/>
  <c r="G193" i="11"/>
  <c r="O193" i="11"/>
  <c r="C193" i="11"/>
  <c r="K193" i="11"/>
  <c r="E81" i="9"/>
  <c r="C197" i="9"/>
  <c r="G197" i="9" s="1"/>
  <c r="E197" i="9"/>
  <c r="F197" i="9"/>
  <c r="D197" i="9"/>
  <c r="E192" i="11"/>
  <c r="I193" i="11"/>
  <c r="M193" i="11"/>
  <c r="Q193" i="11" s="1"/>
  <c r="B194" i="11"/>
  <c r="B198" i="9"/>
  <c r="O191" i="7"/>
  <c r="P191" i="7"/>
  <c r="N192" i="7"/>
  <c r="K192" i="7"/>
  <c r="L192" i="7"/>
  <c r="J192" i="7"/>
  <c r="I193" i="7"/>
  <c r="C194" i="7"/>
  <c r="F194" i="7" s="1"/>
  <c r="G193" i="7"/>
  <c r="E193" i="7"/>
  <c r="D193" i="7"/>
  <c r="E193" i="6"/>
  <c r="D193" i="6" s="1"/>
  <c r="G193" i="6"/>
  <c r="C194" i="6"/>
  <c r="F194" i="6" s="1"/>
  <c r="G189" i="5"/>
  <c r="D189" i="5"/>
  <c r="E190" i="5"/>
  <c r="C194" i="5"/>
  <c r="F194" i="5" s="1"/>
  <c r="P194" i="11" l="1"/>
  <c r="D194" i="11"/>
  <c r="H194" i="11"/>
  <c r="L194" i="11"/>
  <c r="G194" i="11"/>
  <c r="O194" i="11"/>
  <c r="C194" i="11"/>
  <c r="K194" i="11"/>
  <c r="F81" i="9"/>
  <c r="C198" i="9"/>
  <c r="G198" i="9" s="1"/>
  <c r="E198" i="9"/>
  <c r="F198" i="9"/>
  <c r="D198" i="9"/>
  <c r="E193" i="11"/>
  <c r="I194" i="11"/>
  <c r="M194" i="11"/>
  <c r="Q194" i="11" s="1"/>
  <c r="B195" i="11"/>
  <c r="B199" i="9"/>
  <c r="O192" i="7"/>
  <c r="P192" i="7"/>
  <c r="N193" i="7"/>
  <c r="L193" i="7"/>
  <c r="K193" i="7"/>
  <c r="J193" i="7"/>
  <c r="I194" i="7"/>
  <c r="E194" i="7"/>
  <c r="D194" i="7"/>
  <c r="C195" i="7"/>
  <c r="F195" i="7" s="1"/>
  <c r="G194" i="7"/>
  <c r="C195" i="6"/>
  <c r="F195" i="6" s="1"/>
  <c r="E194" i="6"/>
  <c r="D194" i="6" s="1"/>
  <c r="G190" i="5"/>
  <c r="D190" i="5"/>
  <c r="E191" i="5"/>
  <c r="C195" i="5"/>
  <c r="F195" i="5" s="1"/>
  <c r="P195" i="11" l="1"/>
  <c r="D195" i="11"/>
  <c r="H195" i="11"/>
  <c r="L195" i="11"/>
  <c r="G195" i="11"/>
  <c r="O195" i="11"/>
  <c r="C195" i="11"/>
  <c r="K195" i="11"/>
  <c r="D82" i="9"/>
  <c r="C199" i="9"/>
  <c r="G199" i="9" s="1"/>
  <c r="E199" i="9"/>
  <c r="F199" i="9"/>
  <c r="D199" i="9"/>
  <c r="E194" i="11"/>
  <c r="I195" i="11"/>
  <c r="M195" i="11"/>
  <c r="Q195" i="11" s="1"/>
  <c r="B196" i="11"/>
  <c r="B200" i="9"/>
  <c r="O193" i="7"/>
  <c r="P193" i="7"/>
  <c r="N194" i="7"/>
  <c r="L194" i="7"/>
  <c r="K194" i="7"/>
  <c r="J194" i="7"/>
  <c r="I195" i="7"/>
  <c r="C196" i="7"/>
  <c r="F196" i="7" s="1"/>
  <c r="G195" i="7"/>
  <c r="E195" i="7"/>
  <c r="D195" i="7"/>
  <c r="G194" i="6"/>
  <c r="E195" i="6"/>
  <c r="D195" i="6" s="1"/>
  <c r="G195" i="6"/>
  <c r="C196" i="6"/>
  <c r="F196" i="6" s="1"/>
  <c r="G191" i="5"/>
  <c r="D191" i="5"/>
  <c r="E192" i="5"/>
  <c r="D192" i="5" s="1"/>
  <c r="G192" i="5"/>
  <c r="C196" i="5"/>
  <c r="F196" i="5" s="1"/>
  <c r="P196" i="11" l="1"/>
  <c r="D196" i="11"/>
  <c r="H196" i="11"/>
  <c r="L196" i="11"/>
  <c r="G196" i="11"/>
  <c r="O196" i="11"/>
  <c r="C196" i="11"/>
  <c r="K196" i="11"/>
  <c r="E82" i="9"/>
  <c r="C200" i="9"/>
  <c r="G200" i="9" s="1"/>
  <c r="E200" i="9"/>
  <c r="F200" i="9"/>
  <c r="D200" i="9"/>
  <c r="E195" i="11"/>
  <c r="I196" i="11"/>
  <c r="M196" i="11"/>
  <c r="Q196" i="11" s="1"/>
  <c r="B197" i="11"/>
  <c r="B201" i="9"/>
  <c r="O194" i="7"/>
  <c r="P194" i="7"/>
  <c r="N195" i="7"/>
  <c r="L195" i="7"/>
  <c r="K195" i="7"/>
  <c r="J195" i="7"/>
  <c r="I196" i="7"/>
  <c r="D196" i="7"/>
  <c r="C197" i="7"/>
  <c r="F197" i="7" s="1"/>
  <c r="G196" i="7"/>
  <c r="E196" i="7"/>
  <c r="C197" i="6"/>
  <c r="F197" i="6" s="1"/>
  <c r="E196" i="6"/>
  <c r="D196" i="6" s="1"/>
  <c r="G196" i="6"/>
  <c r="E193" i="5"/>
  <c r="C197" i="5"/>
  <c r="F197" i="5" s="1"/>
  <c r="P197" i="11" l="1"/>
  <c r="D197" i="11"/>
  <c r="H197" i="11"/>
  <c r="L197" i="11"/>
  <c r="G197" i="11"/>
  <c r="O197" i="11"/>
  <c r="C197" i="11"/>
  <c r="K197" i="11"/>
  <c r="F82" i="9"/>
  <c r="C201" i="9"/>
  <c r="G201" i="9" s="1"/>
  <c r="E201" i="9"/>
  <c r="F201" i="9"/>
  <c r="D201" i="9"/>
  <c r="E196" i="11"/>
  <c r="I197" i="11"/>
  <c r="M197" i="11"/>
  <c r="Q197" i="11" s="1"/>
  <c r="B198" i="11"/>
  <c r="B202" i="9"/>
  <c r="O195" i="7"/>
  <c r="P195" i="7"/>
  <c r="N196" i="7"/>
  <c r="L196" i="7"/>
  <c r="K196" i="7"/>
  <c r="J196" i="7"/>
  <c r="I197" i="7"/>
  <c r="G197" i="7"/>
  <c r="E197" i="7"/>
  <c r="D197" i="7"/>
  <c r="C198" i="7"/>
  <c r="F198" i="7" s="1"/>
  <c r="C198" i="6"/>
  <c r="F198" i="6" s="1"/>
  <c r="E197" i="6"/>
  <c r="D197" i="6" s="1"/>
  <c r="G193" i="5"/>
  <c r="D193" i="5"/>
  <c r="E194" i="5"/>
  <c r="C198" i="5"/>
  <c r="F198" i="5" s="1"/>
  <c r="P198" i="11" l="1"/>
  <c r="D198" i="11"/>
  <c r="H198" i="11"/>
  <c r="L198" i="11"/>
  <c r="G198" i="11"/>
  <c r="O198" i="11"/>
  <c r="C198" i="11"/>
  <c r="K198" i="11"/>
  <c r="D83" i="9"/>
  <c r="C202" i="9"/>
  <c r="G202" i="9" s="1"/>
  <c r="E202" i="9"/>
  <c r="F202" i="9"/>
  <c r="D202" i="9"/>
  <c r="E197" i="11"/>
  <c r="I198" i="11"/>
  <c r="M198" i="11"/>
  <c r="Q198" i="11" s="1"/>
  <c r="B199" i="11"/>
  <c r="B203" i="9"/>
  <c r="O196" i="7"/>
  <c r="P196" i="7"/>
  <c r="N197" i="7"/>
  <c r="L197" i="7"/>
  <c r="K197" i="7"/>
  <c r="J197" i="7"/>
  <c r="I198" i="7"/>
  <c r="C199" i="7"/>
  <c r="F199" i="7" s="1"/>
  <c r="G198" i="7"/>
  <c r="E198" i="7"/>
  <c r="D198" i="7"/>
  <c r="G197" i="6"/>
  <c r="E198" i="6"/>
  <c r="D198" i="6" s="1"/>
  <c r="G198" i="6"/>
  <c r="C199" i="6"/>
  <c r="F199" i="6" s="1"/>
  <c r="G194" i="5"/>
  <c r="D194" i="5"/>
  <c r="E195" i="5"/>
  <c r="C199" i="5"/>
  <c r="F199" i="5" s="1"/>
  <c r="P199" i="11" l="1"/>
  <c r="D199" i="11"/>
  <c r="H199" i="11"/>
  <c r="L199" i="11"/>
  <c r="G199" i="11"/>
  <c r="O199" i="11"/>
  <c r="C199" i="11"/>
  <c r="K199" i="11"/>
  <c r="E83" i="9"/>
  <c r="C203" i="9"/>
  <c r="G203" i="9" s="1"/>
  <c r="E203" i="9"/>
  <c r="F203" i="9"/>
  <c r="D203" i="9"/>
  <c r="E198" i="11"/>
  <c r="I199" i="11"/>
  <c r="M199" i="11"/>
  <c r="Q199" i="11" s="1"/>
  <c r="B200" i="11"/>
  <c r="B204" i="9"/>
  <c r="O197" i="7"/>
  <c r="P197" i="7"/>
  <c r="I199" i="7"/>
  <c r="N198" i="7"/>
  <c r="L198" i="7"/>
  <c r="K198" i="7"/>
  <c r="J198" i="7"/>
  <c r="E199" i="7"/>
  <c r="D199" i="7"/>
  <c r="C200" i="7"/>
  <c r="F200" i="7" s="1"/>
  <c r="G199" i="7"/>
  <c r="C200" i="6"/>
  <c r="F200" i="6" s="1"/>
  <c r="E199" i="6"/>
  <c r="D199" i="6" s="1"/>
  <c r="G195" i="5"/>
  <c r="D195" i="5"/>
  <c r="C200" i="5"/>
  <c r="F200" i="5" s="1"/>
  <c r="E196" i="5"/>
  <c r="P200" i="11" l="1"/>
  <c r="D200" i="11"/>
  <c r="H200" i="11"/>
  <c r="L200" i="11"/>
  <c r="G200" i="11"/>
  <c r="O200" i="11"/>
  <c r="C200" i="11"/>
  <c r="K200" i="11"/>
  <c r="F83" i="9"/>
  <c r="C204" i="9"/>
  <c r="G204" i="9" s="1"/>
  <c r="E204" i="9"/>
  <c r="F204" i="9"/>
  <c r="D204" i="9"/>
  <c r="E199" i="11"/>
  <c r="I200" i="11"/>
  <c r="M200" i="11"/>
  <c r="Q200" i="11" s="1"/>
  <c r="B201" i="11"/>
  <c r="B205" i="9"/>
  <c r="O198" i="7"/>
  <c r="P198" i="7"/>
  <c r="N199" i="7"/>
  <c r="L199" i="7"/>
  <c r="K199" i="7"/>
  <c r="J199" i="7"/>
  <c r="I200" i="7"/>
  <c r="C201" i="7"/>
  <c r="F201" i="7" s="1"/>
  <c r="G200" i="7"/>
  <c r="E200" i="7"/>
  <c r="D200" i="7"/>
  <c r="G199" i="6"/>
  <c r="C201" i="6"/>
  <c r="F201" i="6" s="1"/>
  <c r="E200" i="6"/>
  <c r="G196" i="5"/>
  <c r="D196" i="5"/>
  <c r="E197" i="5"/>
  <c r="D197" i="5" s="1"/>
  <c r="G197" i="5"/>
  <c r="C201" i="5"/>
  <c r="F201" i="5" s="1"/>
  <c r="P201" i="11" l="1"/>
  <c r="D201" i="11"/>
  <c r="H201" i="11"/>
  <c r="L201" i="11"/>
  <c r="G201" i="11"/>
  <c r="O201" i="11"/>
  <c r="C201" i="11"/>
  <c r="K201" i="11"/>
  <c r="D84" i="9"/>
  <c r="C205" i="9"/>
  <c r="G205" i="9" s="1"/>
  <c r="E205" i="9"/>
  <c r="F205" i="9"/>
  <c r="D205" i="9"/>
  <c r="E200" i="11"/>
  <c r="I201" i="11"/>
  <c r="M201" i="11"/>
  <c r="Q201" i="11" s="1"/>
  <c r="B202" i="11"/>
  <c r="B206" i="9"/>
  <c r="O199" i="7"/>
  <c r="P199" i="7"/>
  <c r="I201" i="7"/>
  <c r="N200" i="7"/>
  <c r="K200" i="7"/>
  <c r="L200" i="7"/>
  <c r="J200" i="7"/>
  <c r="C202" i="7"/>
  <c r="F202" i="7" s="1"/>
  <c r="G201" i="7"/>
  <c r="E201" i="7"/>
  <c r="D201" i="7"/>
  <c r="G200" i="6"/>
  <c r="D200" i="6"/>
  <c r="E201" i="6"/>
  <c r="D201" i="6" s="1"/>
  <c r="G201" i="6"/>
  <c r="C202" i="6"/>
  <c r="F202" i="6" s="1"/>
  <c r="C202" i="5"/>
  <c r="F202" i="5" s="1"/>
  <c r="E198" i="5"/>
  <c r="P202" i="11" l="1"/>
  <c r="D202" i="11"/>
  <c r="H202" i="11"/>
  <c r="L202" i="11"/>
  <c r="G202" i="11"/>
  <c r="O202" i="11"/>
  <c r="C202" i="11"/>
  <c r="K202" i="11"/>
  <c r="E84" i="9"/>
  <c r="C206" i="9"/>
  <c r="G206" i="9" s="1"/>
  <c r="E206" i="9"/>
  <c r="F206" i="9"/>
  <c r="D206" i="9"/>
  <c r="E201" i="11"/>
  <c r="I202" i="11"/>
  <c r="M202" i="11"/>
  <c r="Q202" i="11" s="1"/>
  <c r="B203" i="11"/>
  <c r="B207" i="9"/>
  <c r="O200" i="7"/>
  <c r="P200" i="7"/>
  <c r="N201" i="7"/>
  <c r="L201" i="7"/>
  <c r="K201" i="7"/>
  <c r="J201" i="7"/>
  <c r="I202" i="7"/>
  <c r="E202" i="7"/>
  <c r="D202" i="7"/>
  <c r="C203" i="7"/>
  <c r="F203" i="7" s="1"/>
  <c r="G202" i="7"/>
  <c r="C203" i="6"/>
  <c r="F203" i="6" s="1"/>
  <c r="E202" i="6"/>
  <c r="D202" i="6" s="1"/>
  <c r="G202" i="6"/>
  <c r="G198" i="5"/>
  <c r="D198" i="5"/>
  <c r="E199" i="5"/>
  <c r="C203" i="5"/>
  <c r="F203" i="5" s="1"/>
  <c r="P203" i="11" l="1"/>
  <c r="D203" i="11"/>
  <c r="H203" i="11"/>
  <c r="L203" i="11"/>
  <c r="G203" i="11"/>
  <c r="O203" i="11"/>
  <c r="C203" i="11"/>
  <c r="K203" i="11"/>
  <c r="F84" i="9"/>
  <c r="C207" i="9"/>
  <c r="G207" i="9" s="1"/>
  <c r="E207" i="9"/>
  <c r="F207" i="9"/>
  <c r="D207" i="9"/>
  <c r="E202" i="11"/>
  <c r="I203" i="11"/>
  <c r="M203" i="11"/>
  <c r="Q203" i="11" s="1"/>
  <c r="B204" i="11"/>
  <c r="B208" i="9"/>
  <c r="O201" i="7"/>
  <c r="P201" i="7"/>
  <c r="N202" i="7"/>
  <c r="L202" i="7"/>
  <c r="K202" i="7"/>
  <c r="J202" i="7"/>
  <c r="I203" i="7"/>
  <c r="C204" i="7"/>
  <c r="F204" i="7" s="1"/>
  <c r="G203" i="7"/>
  <c r="E203" i="7"/>
  <c r="D203" i="7"/>
  <c r="E203" i="6"/>
  <c r="D203" i="6" s="1"/>
  <c r="G203" i="6"/>
  <c r="C204" i="6"/>
  <c r="F204" i="6" s="1"/>
  <c r="G199" i="5"/>
  <c r="D199" i="5"/>
  <c r="E200" i="5"/>
  <c r="D200" i="5" s="1"/>
  <c r="G200" i="5"/>
  <c r="C204" i="5"/>
  <c r="F204" i="5" s="1"/>
  <c r="P204" i="11" l="1"/>
  <c r="D204" i="11"/>
  <c r="H204" i="11"/>
  <c r="L204" i="11"/>
  <c r="G204" i="11"/>
  <c r="O204" i="11"/>
  <c r="C204" i="11"/>
  <c r="K204" i="11"/>
  <c r="D85" i="9"/>
  <c r="C208" i="9"/>
  <c r="G208" i="9" s="1"/>
  <c r="E208" i="9"/>
  <c r="F208" i="9"/>
  <c r="D208" i="9"/>
  <c r="E203" i="11"/>
  <c r="I204" i="11"/>
  <c r="M204" i="11"/>
  <c r="Q204" i="11" s="1"/>
  <c r="B205" i="11"/>
  <c r="B209" i="9"/>
  <c r="O202" i="7"/>
  <c r="P202" i="7"/>
  <c r="I204" i="7"/>
  <c r="N203" i="7"/>
  <c r="L203" i="7"/>
  <c r="K203" i="7"/>
  <c r="J203" i="7"/>
  <c r="D204" i="7"/>
  <c r="C205" i="7"/>
  <c r="F205" i="7" s="1"/>
  <c r="G204" i="7"/>
  <c r="E204" i="7"/>
  <c r="C205" i="6"/>
  <c r="F205" i="6" s="1"/>
  <c r="E204" i="6"/>
  <c r="D204" i="6" s="1"/>
  <c r="G204" i="6"/>
  <c r="C205" i="5"/>
  <c r="F205" i="5" s="1"/>
  <c r="E201" i="5"/>
  <c r="P205" i="11" l="1"/>
  <c r="D205" i="11"/>
  <c r="H205" i="11"/>
  <c r="L205" i="11"/>
  <c r="G205" i="11"/>
  <c r="O205" i="11"/>
  <c r="C205" i="11"/>
  <c r="K205" i="11"/>
  <c r="E85" i="9"/>
  <c r="C209" i="9"/>
  <c r="G209" i="9" s="1"/>
  <c r="E209" i="9"/>
  <c r="F209" i="9"/>
  <c r="D209" i="9"/>
  <c r="E204" i="11"/>
  <c r="I205" i="11"/>
  <c r="M205" i="11"/>
  <c r="Q205" i="11" s="1"/>
  <c r="B206" i="11"/>
  <c r="B210" i="9"/>
  <c r="O203" i="7"/>
  <c r="P203" i="7"/>
  <c r="I205" i="7"/>
  <c r="N204" i="7"/>
  <c r="L204" i="7"/>
  <c r="K204" i="7"/>
  <c r="J204" i="7"/>
  <c r="G205" i="7"/>
  <c r="E205" i="7"/>
  <c r="D205" i="7"/>
  <c r="C206" i="7"/>
  <c r="F206" i="7" s="1"/>
  <c r="C206" i="6"/>
  <c r="F206" i="6" s="1"/>
  <c r="E205" i="6"/>
  <c r="D205" i="6" s="1"/>
  <c r="G205" i="6"/>
  <c r="G201" i="5"/>
  <c r="D201" i="5"/>
  <c r="E202" i="5"/>
  <c r="C206" i="5"/>
  <c r="F206" i="5" s="1"/>
  <c r="P206" i="11" l="1"/>
  <c r="D206" i="11"/>
  <c r="H206" i="11"/>
  <c r="L206" i="11"/>
  <c r="G206" i="11"/>
  <c r="O206" i="11"/>
  <c r="C206" i="11"/>
  <c r="K206" i="11"/>
  <c r="F85" i="9"/>
  <c r="C210" i="9"/>
  <c r="G210" i="9" s="1"/>
  <c r="E210" i="9"/>
  <c r="F210" i="9"/>
  <c r="D210" i="9"/>
  <c r="E205" i="11"/>
  <c r="I206" i="11"/>
  <c r="M206" i="11"/>
  <c r="Q206" i="11" s="1"/>
  <c r="B207" i="11"/>
  <c r="B211" i="9"/>
  <c r="O204" i="7"/>
  <c r="P204" i="7"/>
  <c r="I206" i="7"/>
  <c r="N205" i="7"/>
  <c r="L205" i="7"/>
  <c r="K205" i="7"/>
  <c r="J205" i="7"/>
  <c r="C207" i="7"/>
  <c r="F207" i="7" s="1"/>
  <c r="G206" i="7"/>
  <c r="E206" i="7"/>
  <c r="D206" i="7"/>
  <c r="E206" i="6"/>
  <c r="D206" i="6" s="1"/>
  <c r="G206" i="6"/>
  <c r="C207" i="6"/>
  <c r="F207" i="6" s="1"/>
  <c r="G202" i="5"/>
  <c r="D202" i="5"/>
  <c r="E203" i="5"/>
  <c r="D203" i="5" s="1"/>
  <c r="G203" i="5"/>
  <c r="C207" i="5"/>
  <c r="F207" i="5" s="1"/>
  <c r="P207" i="11" l="1"/>
  <c r="D207" i="11"/>
  <c r="H207" i="11"/>
  <c r="L207" i="11"/>
  <c r="G207" i="11"/>
  <c r="O207" i="11"/>
  <c r="C207" i="11"/>
  <c r="K207" i="11"/>
  <c r="D86" i="9"/>
  <c r="C211" i="9"/>
  <c r="G211" i="9" s="1"/>
  <c r="E211" i="9"/>
  <c r="F211" i="9"/>
  <c r="D211" i="9"/>
  <c r="E206" i="11"/>
  <c r="I207" i="11"/>
  <c r="M207" i="11"/>
  <c r="Q207" i="11" s="1"/>
  <c r="B208" i="11"/>
  <c r="B212" i="9"/>
  <c r="O205" i="7"/>
  <c r="P205" i="7"/>
  <c r="I207" i="7"/>
  <c r="N206" i="7"/>
  <c r="L206" i="7"/>
  <c r="K206" i="7"/>
  <c r="J206" i="7"/>
  <c r="C208" i="7"/>
  <c r="F208" i="7" s="1"/>
  <c r="E207" i="7"/>
  <c r="D207" i="7"/>
  <c r="G207" i="7"/>
  <c r="C208" i="6"/>
  <c r="F208" i="6" s="1"/>
  <c r="E207" i="6"/>
  <c r="D207" i="6" s="1"/>
  <c r="C208" i="5"/>
  <c r="F208" i="5" s="1"/>
  <c r="E204" i="5"/>
  <c r="P208" i="11" l="1"/>
  <c r="D208" i="11"/>
  <c r="H208" i="11"/>
  <c r="L208" i="11"/>
  <c r="G208" i="11"/>
  <c r="O208" i="11"/>
  <c r="C208" i="11"/>
  <c r="K208" i="11"/>
  <c r="E86" i="9"/>
  <c r="C212" i="9"/>
  <c r="G212" i="9" s="1"/>
  <c r="E212" i="9"/>
  <c r="F212" i="9"/>
  <c r="D212" i="9"/>
  <c r="E207" i="11"/>
  <c r="I208" i="11"/>
  <c r="M208" i="11"/>
  <c r="Q208" i="11" s="1"/>
  <c r="B209" i="11"/>
  <c r="B213" i="9"/>
  <c r="O206" i="7"/>
  <c r="P206" i="7"/>
  <c r="I208" i="7"/>
  <c r="N207" i="7"/>
  <c r="L207" i="7"/>
  <c r="K207" i="7"/>
  <c r="J207" i="7"/>
  <c r="C209" i="7"/>
  <c r="F209" i="7" s="1"/>
  <c r="G208" i="7"/>
  <c r="E208" i="7"/>
  <c r="D208" i="7"/>
  <c r="G207" i="6"/>
  <c r="C209" i="6"/>
  <c r="F209" i="6" s="1"/>
  <c r="E208" i="6"/>
  <c r="G204" i="5"/>
  <c r="D204" i="5"/>
  <c r="E205" i="5"/>
  <c r="D205" i="5" s="1"/>
  <c r="G205" i="5"/>
  <c r="C209" i="5"/>
  <c r="F209" i="5" s="1"/>
  <c r="P209" i="11" l="1"/>
  <c r="D209" i="11"/>
  <c r="H209" i="11"/>
  <c r="L209" i="11"/>
  <c r="G209" i="11"/>
  <c r="O209" i="11"/>
  <c r="C209" i="11"/>
  <c r="K209" i="11"/>
  <c r="F86" i="9"/>
  <c r="C213" i="9"/>
  <c r="G213" i="9" s="1"/>
  <c r="E213" i="9"/>
  <c r="F213" i="9"/>
  <c r="D213" i="9"/>
  <c r="E208" i="11"/>
  <c r="I209" i="11"/>
  <c r="M209" i="11"/>
  <c r="Q209" i="11" s="1"/>
  <c r="B210" i="11"/>
  <c r="B214" i="9"/>
  <c r="O207" i="7"/>
  <c r="P207" i="7"/>
  <c r="I209" i="7"/>
  <c r="N208" i="7"/>
  <c r="K208" i="7"/>
  <c r="L208" i="7"/>
  <c r="J208" i="7"/>
  <c r="D209" i="7"/>
  <c r="C210" i="7"/>
  <c r="F210" i="7" s="1"/>
  <c r="G209" i="7"/>
  <c r="E209" i="7"/>
  <c r="G208" i="6"/>
  <c r="D208" i="6"/>
  <c r="E209" i="6"/>
  <c r="D209" i="6" s="1"/>
  <c r="G209" i="6"/>
  <c r="C210" i="6"/>
  <c r="F210" i="6" s="1"/>
  <c r="C210" i="5"/>
  <c r="F210" i="5" s="1"/>
  <c r="E206" i="5"/>
  <c r="P210" i="11" l="1"/>
  <c r="D210" i="11"/>
  <c r="H210" i="11"/>
  <c r="L210" i="11"/>
  <c r="G210" i="11"/>
  <c r="O210" i="11"/>
  <c r="C210" i="11"/>
  <c r="K210" i="11"/>
  <c r="D87" i="9"/>
  <c r="C214" i="9"/>
  <c r="G214" i="9" s="1"/>
  <c r="E214" i="9"/>
  <c r="F214" i="9"/>
  <c r="D214" i="9"/>
  <c r="E209" i="11"/>
  <c r="I210" i="11"/>
  <c r="M210" i="11"/>
  <c r="Q210" i="11" s="1"/>
  <c r="B211" i="11"/>
  <c r="B215" i="9"/>
  <c r="O208" i="7"/>
  <c r="P208" i="7"/>
  <c r="I210" i="7"/>
  <c r="N209" i="7"/>
  <c r="L209" i="7"/>
  <c r="K209" i="7"/>
  <c r="J209" i="7"/>
  <c r="C211" i="7"/>
  <c r="F211" i="7" s="1"/>
  <c r="G210" i="7"/>
  <c r="E210" i="7"/>
  <c r="D210" i="7"/>
  <c r="C211" i="6"/>
  <c r="F211" i="6" s="1"/>
  <c r="E210" i="6"/>
  <c r="D210" i="6" s="1"/>
  <c r="G206" i="5"/>
  <c r="D206" i="5"/>
  <c r="E207" i="5"/>
  <c r="C211" i="5"/>
  <c r="F211" i="5" s="1"/>
  <c r="P211" i="11" l="1"/>
  <c r="D211" i="11"/>
  <c r="H211" i="11"/>
  <c r="L211" i="11"/>
  <c r="G211" i="11"/>
  <c r="O211" i="11"/>
  <c r="C211" i="11"/>
  <c r="K211" i="11"/>
  <c r="E87" i="9"/>
  <c r="C215" i="9"/>
  <c r="G215" i="9" s="1"/>
  <c r="E215" i="9"/>
  <c r="F215" i="9"/>
  <c r="D215" i="9"/>
  <c r="E210" i="11"/>
  <c r="I211" i="11"/>
  <c r="M211" i="11"/>
  <c r="Q211" i="11" s="1"/>
  <c r="B212" i="11"/>
  <c r="B216" i="9"/>
  <c r="O209" i="7"/>
  <c r="P209" i="7"/>
  <c r="N210" i="7"/>
  <c r="L210" i="7"/>
  <c r="K210" i="7"/>
  <c r="J210" i="7"/>
  <c r="I211" i="7"/>
  <c r="D211" i="7"/>
  <c r="C212" i="7"/>
  <c r="F212" i="7" s="1"/>
  <c r="G211" i="7"/>
  <c r="E211" i="7"/>
  <c r="G210" i="6"/>
  <c r="E211" i="6" s="1"/>
  <c r="C212" i="6"/>
  <c r="F212" i="6" s="1"/>
  <c r="G207" i="5"/>
  <c r="D207" i="5"/>
  <c r="E208" i="5"/>
  <c r="D208" i="5" s="1"/>
  <c r="G208" i="5"/>
  <c r="C212" i="5"/>
  <c r="F212" i="5" s="1"/>
  <c r="P212" i="11" l="1"/>
  <c r="D212" i="11"/>
  <c r="H212" i="11"/>
  <c r="L212" i="11"/>
  <c r="G212" i="11"/>
  <c r="O212" i="11"/>
  <c r="C212" i="11"/>
  <c r="K212" i="11"/>
  <c r="F87" i="9"/>
  <c r="C216" i="9"/>
  <c r="G216" i="9" s="1"/>
  <c r="E216" i="9"/>
  <c r="F216" i="9"/>
  <c r="D216" i="9"/>
  <c r="E211" i="11"/>
  <c r="I212" i="11"/>
  <c r="M212" i="11"/>
  <c r="Q212" i="11" s="1"/>
  <c r="B213" i="11"/>
  <c r="B217" i="9"/>
  <c r="O210" i="7"/>
  <c r="P210" i="7"/>
  <c r="I212" i="7"/>
  <c r="N211" i="7"/>
  <c r="L211" i="7"/>
  <c r="K211" i="7"/>
  <c r="J211" i="7"/>
  <c r="G212" i="7"/>
  <c r="C213" i="7"/>
  <c r="F213" i="7" s="1"/>
  <c r="E212" i="7"/>
  <c r="D212" i="7"/>
  <c r="G211" i="6"/>
  <c r="D211" i="6"/>
  <c r="C213" i="6"/>
  <c r="F213" i="6" s="1"/>
  <c r="E212" i="6"/>
  <c r="D212" i="6" s="1"/>
  <c r="G212" i="6"/>
  <c r="C213" i="5"/>
  <c r="F213" i="5" s="1"/>
  <c r="E209" i="5"/>
  <c r="P213" i="11" l="1"/>
  <c r="D213" i="11"/>
  <c r="H213" i="11"/>
  <c r="L213" i="11"/>
  <c r="G213" i="11"/>
  <c r="O213" i="11"/>
  <c r="C213" i="11"/>
  <c r="K213" i="11"/>
  <c r="D88" i="9"/>
  <c r="C217" i="9"/>
  <c r="G217" i="9" s="1"/>
  <c r="E217" i="9"/>
  <c r="F217" i="9"/>
  <c r="D217" i="9"/>
  <c r="E212" i="11"/>
  <c r="I213" i="11"/>
  <c r="M213" i="11"/>
  <c r="Q213" i="11" s="1"/>
  <c r="B214" i="11"/>
  <c r="B218" i="9"/>
  <c r="O211" i="7"/>
  <c r="P211" i="7"/>
  <c r="I213" i="7"/>
  <c r="N212" i="7"/>
  <c r="L212" i="7"/>
  <c r="K212" i="7"/>
  <c r="J212" i="7"/>
  <c r="C214" i="7"/>
  <c r="F214" i="7" s="1"/>
  <c r="G213" i="7"/>
  <c r="E213" i="7"/>
  <c r="D213" i="7"/>
  <c r="C214" i="6"/>
  <c r="F214" i="6" s="1"/>
  <c r="E213" i="6"/>
  <c r="D213" i="6" s="1"/>
  <c r="G209" i="5"/>
  <c r="D209" i="5"/>
  <c r="E210" i="5"/>
  <c r="C214" i="5"/>
  <c r="F214" i="5" s="1"/>
  <c r="P214" i="11" l="1"/>
  <c r="D214" i="11"/>
  <c r="H214" i="11"/>
  <c r="L214" i="11"/>
  <c r="G214" i="11"/>
  <c r="O214" i="11"/>
  <c r="C214" i="11"/>
  <c r="K214" i="11"/>
  <c r="E88" i="9"/>
  <c r="C218" i="9"/>
  <c r="G218" i="9" s="1"/>
  <c r="E218" i="9"/>
  <c r="F218" i="9"/>
  <c r="D218" i="9"/>
  <c r="E213" i="11"/>
  <c r="I214" i="11"/>
  <c r="M214" i="11"/>
  <c r="Q214" i="11" s="1"/>
  <c r="B215" i="11"/>
  <c r="B219" i="9"/>
  <c r="O212" i="7"/>
  <c r="P212" i="7"/>
  <c r="N213" i="7"/>
  <c r="L213" i="7"/>
  <c r="K213" i="7"/>
  <c r="J213" i="7"/>
  <c r="I214" i="7"/>
  <c r="E214" i="7"/>
  <c r="G214" i="7"/>
  <c r="D214" i="7"/>
  <c r="C215" i="7"/>
  <c r="F215" i="7" s="1"/>
  <c r="G213" i="6"/>
  <c r="E214" i="6"/>
  <c r="D214" i="6" s="1"/>
  <c r="G214" i="6"/>
  <c r="C215" i="6"/>
  <c r="F215" i="6" s="1"/>
  <c r="G210" i="5"/>
  <c r="D210" i="5"/>
  <c r="E211" i="5"/>
  <c r="D211" i="5" s="1"/>
  <c r="G211" i="5"/>
  <c r="C215" i="5"/>
  <c r="F215" i="5" s="1"/>
  <c r="P215" i="11" l="1"/>
  <c r="D215" i="11"/>
  <c r="H215" i="11"/>
  <c r="L215" i="11"/>
  <c r="G215" i="11"/>
  <c r="O215" i="11"/>
  <c r="C215" i="11"/>
  <c r="K215" i="11"/>
  <c r="F88" i="9"/>
  <c r="C219" i="9"/>
  <c r="G219" i="9" s="1"/>
  <c r="E219" i="9"/>
  <c r="F219" i="9"/>
  <c r="D219" i="9"/>
  <c r="E214" i="11"/>
  <c r="I215" i="11"/>
  <c r="M215" i="11"/>
  <c r="Q215" i="11" s="1"/>
  <c r="B216" i="11"/>
  <c r="B220" i="9"/>
  <c r="O213" i="7"/>
  <c r="P213" i="7"/>
  <c r="N214" i="7"/>
  <c r="L214" i="7"/>
  <c r="K214" i="7"/>
  <c r="J214" i="7"/>
  <c r="I215" i="7"/>
  <c r="C216" i="7"/>
  <c r="F216" i="7" s="1"/>
  <c r="G215" i="7"/>
  <c r="E215" i="7"/>
  <c r="D215" i="7"/>
  <c r="C216" i="6"/>
  <c r="F216" i="6" s="1"/>
  <c r="E215" i="6"/>
  <c r="D215" i="6" s="1"/>
  <c r="G215" i="6"/>
  <c r="C216" i="5"/>
  <c r="F216" i="5" s="1"/>
  <c r="E212" i="5"/>
  <c r="P216" i="11" l="1"/>
  <c r="D216" i="11"/>
  <c r="H216" i="11"/>
  <c r="L216" i="11"/>
  <c r="G216" i="11"/>
  <c r="O216" i="11"/>
  <c r="C216" i="11"/>
  <c r="K216" i="11"/>
  <c r="D89" i="9"/>
  <c r="C220" i="9"/>
  <c r="G220" i="9" s="1"/>
  <c r="E220" i="9"/>
  <c r="F220" i="9"/>
  <c r="D220" i="9"/>
  <c r="E215" i="11"/>
  <c r="I216" i="11"/>
  <c r="M216" i="11"/>
  <c r="Q216" i="11" s="1"/>
  <c r="B217" i="11"/>
  <c r="B221" i="9"/>
  <c r="O214" i="7"/>
  <c r="P214" i="7"/>
  <c r="I216" i="7"/>
  <c r="N215" i="7"/>
  <c r="L215" i="7"/>
  <c r="K215" i="7"/>
  <c r="J215" i="7"/>
  <c r="E216" i="7"/>
  <c r="D216" i="7"/>
  <c r="C217" i="7"/>
  <c r="F217" i="7" s="1"/>
  <c r="G216" i="7"/>
  <c r="C217" i="6"/>
  <c r="F217" i="6" s="1"/>
  <c r="E216" i="6"/>
  <c r="G212" i="5"/>
  <c r="D212" i="5"/>
  <c r="E213" i="5"/>
  <c r="D213" i="5" s="1"/>
  <c r="G213" i="5"/>
  <c r="C217" i="5"/>
  <c r="F217" i="5" s="1"/>
  <c r="P217" i="11" l="1"/>
  <c r="D217" i="11"/>
  <c r="H217" i="11"/>
  <c r="L217" i="11"/>
  <c r="G217" i="11"/>
  <c r="O217" i="11"/>
  <c r="C217" i="11"/>
  <c r="K217" i="11"/>
  <c r="E89" i="9"/>
  <c r="C221" i="9"/>
  <c r="G221" i="9" s="1"/>
  <c r="E221" i="9"/>
  <c r="F221" i="9"/>
  <c r="D221" i="9"/>
  <c r="E216" i="11"/>
  <c r="I217" i="11"/>
  <c r="M217" i="11"/>
  <c r="Q217" i="11" s="1"/>
  <c r="B218" i="11"/>
  <c r="B222" i="9"/>
  <c r="O215" i="7"/>
  <c r="P215" i="7"/>
  <c r="N216" i="7"/>
  <c r="K216" i="7"/>
  <c r="L216" i="7"/>
  <c r="J216" i="7"/>
  <c r="I217" i="7"/>
  <c r="C218" i="7"/>
  <c r="F218" i="7" s="1"/>
  <c r="G217" i="7"/>
  <c r="E217" i="7"/>
  <c r="D217" i="7"/>
  <c r="G216" i="6"/>
  <c r="D216" i="6"/>
  <c r="E217" i="6"/>
  <c r="D217" i="6" s="1"/>
  <c r="G217" i="6"/>
  <c r="C218" i="6"/>
  <c r="F218" i="6" s="1"/>
  <c r="E214" i="5"/>
  <c r="C218" i="5"/>
  <c r="F218" i="5" s="1"/>
  <c r="P218" i="11" l="1"/>
  <c r="D218" i="11"/>
  <c r="H218" i="11"/>
  <c r="L218" i="11"/>
  <c r="G218" i="11"/>
  <c r="O218" i="11"/>
  <c r="C218" i="11"/>
  <c r="K218" i="11"/>
  <c r="F89" i="9"/>
  <c r="C222" i="9"/>
  <c r="G222" i="9" s="1"/>
  <c r="E222" i="9"/>
  <c r="F222" i="9"/>
  <c r="D222" i="9"/>
  <c r="E217" i="11"/>
  <c r="I218" i="11"/>
  <c r="M218" i="11"/>
  <c r="Q218" i="11" s="1"/>
  <c r="B219" i="11"/>
  <c r="B223" i="9"/>
  <c r="O216" i="7"/>
  <c r="P216" i="7"/>
  <c r="N217" i="7"/>
  <c r="L217" i="7"/>
  <c r="K217" i="7"/>
  <c r="J217" i="7"/>
  <c r="I218" i="7"/>
  <c r="E218" i="7"/>
  <c r="D218" i="7"/>
  <c r="C219" i="7"/>
  <c r="F219" i="7" s="1"/>
  <c r="G218" i="7"/>
  <c r="C219" i="6"/>
  <c r="F219" i="6" s="1"/>
  <c r="E218" i="6"/>
  <c r="D218" i="6" s="1"/>
  <c r="G218" i="6"/>
  <c r="G214" i="5"/>
  <c r="D214" i="5"/>
  <c r="E215" i="5"/>
  <c r="C219" i="5"/>
  <c r="F219" i="5" s="1"/>
  <c r="P219" i="11" l="1"/>
  <c r="D219" i="11"/>
  <c r="H219" i="11"/>
  <c r="L219" i="11"/>
  <c r="G219" i="11"/>
  <c r="O219" i="11"/>
  <c r="C219" i="11"/>
  <c r="K219" i="11"/>
  <c r="D90" i="9"/>
  <c r="C223" i="9"/>
  <c r="G223" i="9" s="1"/>
  <c r="E223" i="9"/>
  <c r="F223" i="9"/>
  <c r="D223" i="9"/>
  <c r="E218" i="11"/>
  <c r="I219" i="11"/>
  <c r="M219" i="11"/>
  <c r="Q219" i="11" s="1"/>
  <c r="B220" i="11"/>
  <c r="B224" i="9"/>
  <c r="O217" i="7"/>
  <c r="P217" i="7"/>
  <c r="N218" i="7"/>
  <c r="L218" i="7"/>
  <c r="K218" i="7"/>
  <c r="J218" i="7"/>
  <c r="I219" i="7"/>
  <c r="D219" i="7"/>
  <c r="C220" i="7"/>
  <c r="F220" i="7" s="1"/>
  <c r="G219" i="7"/>
  <c r="E219" i="7"/>
  <c r="E219" i="6"/>
  <c r="D219" i="6" s="1"/>
  <c r="C220" i="6"/>
  <c r="F220" i="6" s="1"/>
  <c r="G219" i="6"/>
  <c r="G215" i="5"/>
  <c r="D215" i="5"/>
  <c r="E216" i="5"/>
  <c r="D216" i="5" s="1"/>
  <c r="G216" i="5"/>
  <c r="C220" i="5"/>
  <c r="F220" i="5" s="1"/>
  <c r="P220" i="11" l="1"/>
  <c r="D220" i="11"/>
  <c r="H220" i="11"/>
  <c r="L220" i="11"/>
  <c r="G220" i="11"/>
  <c r="O220" i="11"/>
  <c r="C220" i="11"/>
  <c r="K220" i="11"/>
  <c r="E90" i="9"/>
  <c r="C224" i="9"/>
  <c r="G224" i="9" s="1"/>
  <c r="E224" i="9"/>
  <c r="F224" i="9"/>
  <c r="D224" i="9"/>
  <c r="E219" i="11"/>
  <c r="I220" i="11"/>
  <c r="M220" i="11"/>
  <c r="Q220" i="11" s="1"/>
  <c r="B221" i="11"/>
  <c r="B225" i="9"/>
  <c r="O218" i="7"/>
  <c r="P218" i="7"/>
  <c r="N219" i="7"/>
  <c r="L219" i="7"/>
  <c r="K219" i="7"/>
  <c r="J219" i="7"/>
  <c r="I220" i="7"/>
  <c r="G220" i="7"/>
  <c r="D220" i="7"/>
  <c r="C221" i="7"/>
  <c r="F221" i="7" s="1"/>
  <c r="E220" i="7"/>
  <c r="C221" i="6"/>
  <c r="F221" i="6" s="1"/>
  <c r="E220" i="6"/>
  <c r="D220" i="6" s="1"/>
  <c r="G220" i="6"/>
  <c r="E217" i="5"/>
  <c r="C221" i="5"/>
  <c r="F221" i="5" s="1"/>
  <c r="P221" i="11" l="1"/>
  <c r="D221" i="11"/>
  <c r="H221" i="11"/>
  <c r="L221" i="11"/>
  <c r="G221" i="11"/>
  <c r="O221" i="11"/>
  <c r="C221" i="11"/>
  <c r="K221" i="11"/>
  <c r="F90" i="9"/>
  <c r="C225" i="9"/>
  <c r="G225" i="9" s="1"/>
  <c r="E225" i="9"/>
  <c r="F225" i="9"/>
  <c r="D225" i="9"/>
  <c r="E220" i="11"/>
  <c r="I221" i="11"/>
  <c r="M221" i="11"/>
  <c r="Q221" i="11" s="1"/>
  <c r="B222" i="11"/>
  <c r="B226" i="9"/>
  <c r="O219" i="7"/>
  <c r="P219" i="7"/>
  <c r="N220" i="7"/>
  <c r="L220" i="7"/>
  <c r="K220" i="7"/>
  <c r="J220" i="7"/>
  <c r="I221" i="7"/>
  <c r="C222" i="7"/>
  <c r="F222" i="7" s="1"/>
  <c r="G221" i="7"/>
  <c r="E221" i="7"/>
  <c r="D221" i="7"/>
  <c r="C222" i="6"/>
  <c r="F222" i="6" s="1"/>
  <c r="E221" i="6"/>
  <c r="D221" i="6" s="1"/>
  <c r="G217" i="5"/>
  <c r="D217" i="5"/>
  <c r="E218" i="5"/>
  <c r="C222" i="5"/>
  <c r="F222" i="5" s="1"/>
  <c r="P222" i="11" l="1"/>
  <c r="D222" i="11"/>
  <c r="H222" i="11"/>
  <c r="L222" i="11"/>
  <c r="G222" i="11"/>
  <c r="O222" i="11"/>
  <c r="C222" i="11"/>
  <c r="K222" i="11"/>
  <c r="D91" i="9"/>
  <c r="C226" i="9"/>
  <c r="G226" i="9" s="1"/>
  <c r="E226" i="9"/>
  <c r="F226" i="9"/>
  <c r="D226" i="9"/>
  <c r="E221" i="11"/>
  <c r="I222" i="11"/>
  <c r="M222" i="11"/>
  <c r="Q222" i="11" s="1"/>
  <c r="B223" i="11"/>
  <c r="B227" i="9"/>
  <c r="O220" i="7"/>
  <c r="P220" i="7"/>
  <c r="N221" i="7"/>
  <c r="L221" i="7"/>
  <c r="K221" i="7"/>
  <c r="J221" i="7"/>
  <c r="I222" i="7"/>
  <c r="E222" i="7"/>
  <c r="C223" i="7"/>
  <c r="F223" i="7" s="1"/>
  <c r="G222" i="7"/>
  <c r="D222" i="7"/>
  <c r="G221" i="6"/>
  <c r="E222" i="6"/>
  <c r="D222" i="6" s="1"/>
  <c r="G222" i="6"/>
  <c r="C223" i="6"/>
  <c r="F223" i="6" s="1"/>
  <c r="G218" i="5"/>
  <c r="D218" i="5"/>
  <c r="E219" i="5"/>
  <c r="C223" i="5"/>
  <c r="F223" i="5" s="1"/>
  <c r="P223" i="11" l="1"/>
  <c r="D223" i="11"/>
  <c r="H223" i="11"/>
  <c r="L223" i="11"/>
  <c r="G223" i="11"/>
  <c r="O223" i="11"/>
  <c r="C223" i="11"/>
  <c r="K223" i="11"/>
  <c r="E91" i="9"/>
  <c r="C227" i="9"/>
  <c r="G227" i="9" s="1"/>
  <c r="E227" i="9"/>
  <c r="F227" i="9"/>
  <c r="D227" i="9"/>
  <c r="E222" i="11"/>
  <c r="I223" i="11"/>
  <c r="M223" i="11"/>
  <c r="Q223" i="11" s="1"/>
  <c r="B224" i="11"/>
  <c r="B228" i="9"/>
  <c r="O221" i="7"/>
  <c r="P221" i="7"/>
  <c r="N222" i="7"/>
  <c r="L222" i="7"/>
  <c r="K222" i="7"/>
  <c r="J222" i="7"/>
  <c r="I223" i="7"/>
  <c r="C224" i="7"/>
  <c r="F224" i="7" s="1"/>
  <c r="G223" i="7"/>
  <c r="E223" i="7"/>
  <c r="D223" i="7"/>
  <c r="C224" i="6"/>
  <c r="F224" i="6" s="1"/>
  <c r="E223" i="6"/>
  <c r="D223" i="6" s="1"/>
  <c r="G223" i="6"/>
  <c r="G219" i="5"/>
  <c r="D219" i="5"/>
  <c r="C224" i="5"/>
  <c r="F224" i="5" s="1"/>
  <c r="E220" i="5"/>
  <c r="P224" i="11" l="1"/>
  <c r="D224" i="11"/>
  <c r="H224" i="11"/>
  <c r="L224" i="11"/>
  <c r="G224" i="11"/>
  <c r="O224" i="11"/>
  <c r="C224" i="11"/>
  <c r="K224" i="11"/>
  <c r="F91" i="9"/>
  <c r="C228" i="9"/>
  <c r="G228" i="9" s="1"/>
  <c r="E228" i="9"/>
  <c r="F228" i="9"/>
  <c r="D228" i="9"/>
  <c r="E223" i="11"/>
  <c r="I224" i="11"/>
  <c r="M224" i="11"/>
  <c r="Q224" i="11" s="1"/>
  <c r="B225" i="11"/>
  <c r="B229" i="9"/>
  <c r="O222" i="7"/>
  <c r="P222" i="7"/>
  <c r="N223" i="7"/>
  <c r="L223" i="7"/>
  <c r="K223" i="7"/>
  <c r="J223" i="7"/>
  <c r="I224" i="7"/>
  <c r="C225" i="7"/>
  <c r="F225" i="7" s="1"/>
  <c r="G224" i="7"/>
  <c r="E224" i="7"/>
  <c r="D224" i="7"/>
  <c r="C225" i="6"/>
  <c r="F225" i="6" s="1"/>
  <c r="E224" i="6"/>
  <c r="G220" i="5"/>
  <c r="D220" i="5"/>
  <c r="E221" i="5"/>
  <c r="C225" i="5"/>
  <c r="F225" i="5" s="1"/>
  <c r="P225" i="11" l="1"/>
  <c r="D225" i="11"/>
  <c r="H225" i="11"/>
  <c r="L225" i="11"/>
  <c r="G225" i="11"/>
  <c r="O225" i="11"/>
  <c r="C225" i="11"/>
  <c r="K225" i="11"/>
  <c r="D92" i="9"/>
  <c r="C229" i="9"/>
  <c r="G229" i="9" s="1"/>
  <c r="E229" i="9"/>
  <c r="F229" i="9"/>
  <c r="D229" i="9"/>
  <c r="E224" i="11"/>
  <c r="I225" i="11"/>
  <c r="M225" i="11"/>
  <c r="Q225" i="11" s="1"/>
  <c r="B226" i="11"/>
  <c r="B230" i="9"/>
  <c r="O223" i="7"/>
  <c r="P223" i="7"/>
  <c r="N224" i="7"/>
  <c r="L224" i="7"/>
  <c r="K224" i="7"/>
  <c r="J224" i="7"/>
  <c r="I225" i="7"/>
  <c r="G225" i="7"/>
  <c r="E225" i="7"/>
  <c r="D225" i="7"/>
  <c r="C226" i="7"/>
  <c r="F226" i="7" s="1"/>
  <c r="G224" i="6"/>
  <c r="D224" i="6"/>
  <c r="E225" i="6"/>
  <c r="D225" i="6" s="1"/>
  <c r="G225" i="6"/>
  <c r="C226" i="6"/>
  <c r="F226" i="6" s="1"/>
  <c r="G221" i="5"/>
  <c r="D221" i="5"/>
  <c r="E222" i="5"/>
  <c r="C226" i="5"/>
  <c r="F226" i="5" s="1"/>
  <c r="P226" i="11" l="1"/>
  <c r="D226" i="11"/>
  <c r="H226" i="11"/>
  <c r="L226" i="11"/>
  <c r="G226" i="11"/>
  <c r="O226" i="11"/>
  <c r="C226" i="11"/>
  <c r="K226" i="11"/>
  <c r="F92" i="9"/>
  <c r="E92" i="9"/>
  <c r="C230" i="9"/>
  <c r="G230" i="9" s="1"/>
  <c r="E230" i="9"/>
  <c r="F230" i="9"/>
  <c r="D230" i="9"/>
  <c r="E225" i="11"/>
  <c r="I226" i="11"/>
  <c r="M226" i="11"/>
  <c r="Q226" i="11" s="1"/>
  <c r="B227" i="11"/>
  <c r="B231" i="9"/>
  <c r="O224" i="7"/>
  <c r="P224" i="7"/>
  <c r="N225" i="7"/>
  <c r="L225" i="7"/>
  <c r="K225" i="7"/>
  <c r="J225" i="7"/>
  <c r="I226" i="7"/>
  <c r="C227" i="7"/>
  <c r="F227" i="7" s="1"/>
  <c r="G226" i="7"/>
  <c r="E226" i="7"/>
  <c r="D226" i="7"/>
  <c r="C227" i="6"/>
  <c r="F227" i="6" s="1"/>
  <c r="E226" i="6"/>
  <c r="D226" i="6" s="1"/>
  <c r="G226" i="6"/>
  <c r="G222" i="5"/>
  <c r="D222" i="5"/>
  <c r="E223" i="5"/>
  <c r="C227" i="5"/>
  <c r="F227" i="5" s="1"/>
  <c r="P227" i="11" l="1"/>
  <c r="D227" i="11"/>
  <c r="H227" i="11"/>
  <c r="L227" i="11"/>
  <c r="G227" i="11"/>
  <c r="O227" i="11"/>
  <c r="C227" i="11"/>
  <c r="K227" i="11"/>
  <c r="C231" i="9"/>
  <c r="G231" i="9" s="1"/>
  <c r="E231" i="9"/>
  <c r="F231" i="9"/>
  <c r="D231" i="9"/>
  <c r="E226" i="11"/>
  <c r="I227" i="11"/>
  <c r="M227" i="11"/>
  <c r="Q227" i="11" s="1"/>
  <c r="B228" i="11"/>
  <c r="B232" i="9"/>
  <c r="O225" i="7"/>
  <c r="P225" i="7"/>
  <c r="N226" i="7"/>
  <c r="L226" i="7"/>
  <c r="K226" i="7"/>
  <c r="J226" i="7"/>
  <c r="I227" i="7"/>
  <c r="D227" i="7"/>
  <c r="E227" i="7"/>
  <c r="C228" i="7"/>
  <c r="F228" i="7" s="1"/>
  <c r="G227" i="7"/>
  <c r="E227" i="6"/>
  <c r="D227" i="6" s="1"/>
  <c r="C228" i="6"/>
  <c r="F228" i="6" s="1"/>
  <c r="G227" i="6"/>
  <c r="G223" i="5"/>
  <c r="D223" i="5"/>
  <c r="E224" i="5"/>
  <c r="D224" i="5" s="1"/>
  <c r="G224" i="5"/>
  <c r="C228" i="5"/>
  <c r="F228" i="5" s="1"/>
  <c r="P228" i="11" l="1"/>
  <c r="D228" i="11"/>
  <c r="H228" i="11"/>
  <c r="L228" i="11"/>
  <c r="G228" i="11"/>
  <c r="O228" i="11"/>
  <c r="C228" i="11"/>
  <c r="K228" i="11"/>
  <c r="C232" i="9"/>
  <c r="G232" i="9" s="1"/>
  <c r="E232" i="9"/>
  <c r="F232" i="9"/>
  <c r="D232" i="9"/>
  <c r="E227" i="11"/>
  <c r="I228" i="11"/>
  <c r="M228" i="11"/>
  <c r="Q228" i="11" s="1"/>
  <c r="B229" i="11"/>
  <c r="B233" i="9"/>
  <c r="O226" i="7"/>
  <c r="P226" i="7"/>
  <c r="N227" i="7"/>
  <c r="L227" i="7"/>
  <c r="K227" i="7"/>
  <c r="J227" i="7"/>
  <c r="I228" i="7"/>
  <c r="G228" i="7"/>
  <c r="C229" i="7"/>
  <c r="F229" i="7" s="1"/>
  <c r="E228" i="7"/>
  <c r="D228" i="7"/>
  <c r="C229" i="6"/>
  <c r="F229" i="6" s="1"/>
  <c r="E228" i="6"/>
  <c r="D228" i="6" s="1"/>
  <c r="C229" i="5"/>
  <c r="F229" i="5" s="1"/>
  <c r="E225" i="5"/>
  <c r="P229" i="11" l="1"/>
  <c r="D229" i="11"/>
  <c r="H229" i="11"/>
  <c r="L229" i="11"/>
  <c r="G229" i="11"/>
  <c r="O229" i="11"/>
  <c r="C229" i="11"/>
  <c r="K229" i="11"/>
  <c r="C233" i="9"/>
  <c r="G233" i="9" s="1"/>
  <c r="E233" i="9"/>
  <c r="F233" i="9"/>
  <c r="D233" i="9"/>
  <c r="E228" i="11"/>
  <c r="I229" i="11"/>
  <c r="M229" i="11"/>
  <c r="Q229" i="11" s="1"/>
  <c r="B230" i="11"/>
  <c r="B234" i="9"/>
  <c r="O227" i="7"/>
  <c r="P227" i="7"/>
  <c r="N228" i="7"/>
  <c r="L228" i="7"/>
  <c r="K228" i="7"/>
  <c r="J228" i="7"/>
  <c r="I229" i="7"/>
  <c r="E229" i="7"/>
  <c r="D229" i="7"/>
  <c r="C230" i="7"/>
  <c r="F230" i="7" s="1"/>
  <c r="G229" i="7"/>
  <c r="G228" i="6"/>
  <c r="C230" i="6"/>
  <c r="F230" i="6" s="1"/>
  <c r="E229" i="6"/>
  <c r="D229" i="6" s="1"/>
  <c r="G225" i="5"/>
  <c r="D225" i="5"/>
  <c r="E226" i="5"/>
  <c r="C230" i="5"/>
  <c r="F230" i="5" s="1"/>
  <c r="P230" i="11" l="1"/>
  <c r="D230" i="11"/>
  <c r="H230" i="11"/>
  <c r="L230" i="11"/>
  <c r="G230" i="11"/>
  <c r="O230" i="11"/>
  <c r="C230" i="11"/>
  <c r="K230" i="11"/>
  <c r="C234" i="9"/>
  <c r="G234" i="9" s="1"/>
  <c r="E234" i="9"/>
  <c r="F234" i="9"/>
  <c r="D234" i="9"/>
  <c r="E229" i="11"/>
  <c r="I230" i="11"/>
  <c r="M230" i="11"/>
  <c r="Q230" i="11" s="1"/>
  <c r="B231" i="11"/>
  <c r="B235" i="9"/>
  <c r="O228" i="7"/>
  <c r="P228" i="7"/>
  <c r="N229" i="7"/>
  <c r="L229" i="7"/>
  <c r="K229" i="7"/>
  <c r="J229" i="7"/>
  <c r="I230" i="7"/>
  <c r="E230" i="7"/>
  <c r="D230" i="7"/>
  <c r="C231" i="7"/>
  <c r="F231" i="7" s="1"/>
  <c r="G230" i="7"/>
  <c r="G229" i="6"/>
  <c r="E230" i="6"/>
  <c r="D230" i="6" s="1"/>
  <c r="G230" i="6"/>
  <c r="C231" i="6"/>
  <c r="F231" i="6" s="1"/>
  <c r="G226" i="5"/>
  <c r="D226" i="5"/>
  <c r="E227" i="5"/>
  <c r="C231" i="5"/>
  <c r="F231" i="5" s="1"/>
  <c r="P231" i="11" l="1"/>
  <c r="D231" i="11"/>
  <c r="H231" i="11"/>
  <c r="L231" i="11"/>
  <c r="G231" i="11"/>
  <c r="O231" i="11"/>
  <c r="C231" i="11"/>
  <c r="K231" i="11"/>
  <c r="C235" i="9"/>
  <c r="G235" i="9" s="1"/>
  <c r="E235" i="9"/>
  <c r="F235" i="9"/>
  <c r="D235" i="9"/>
  <c r="E230" i="11"/>
  <c r="I231" i="11"/>
  <c r="M231" i="11"/>
  <c r="Q231" i="11" s="1"/>
  <c r="B232" i="11"/>
  <c r="B236" i="9"/>
  <c r="O229" i="7"/>
  <c r="P229" i="7"/>
  <c r="N230" i="7"/>
  <c r="L230" i="7"/>
  <c r="K230" i="7"/>
  <c r="J230" i="7"/>
  <c r="I231" i="7"/>
  <c r="C232" i="7"/>
  <c r="F232" i="7" s="1"/>
  <c r="G231" i="7"/>
  <c r="E231" i="7"/>
  <c r="D231" i="7"/>
  <c r="C232" i="6"/>
  <c r="F232" i="6" s="1"/>
  <c r="E231" i="6"/>
  <c r="D231" i="6" s="1"/>
  <c r="G231" i="6"/>
  <c r="G227" i="5"/>
  <c r="D227" i="5"/>
  <c r="C232" i="5"/>
  <c r="F232" i="5" s="1"/>
  <c r="E228" i="5"/>
  <c r="P232" i="11" l="1"/>
  <c r="D232" i="11"/>
  <c r="H232" i="11"/>
  <c r="L232" i="11"/>
  <c r="G232" i="11"/>
  <c r="O232" i="11"/>
  <c r="C232" i="11"/>
  <c r="K232" i="11"/>
  <c r="C236" i="9"/>
  <c r="G236" i="9" s="1"/>
  <c r="E236" i="9"/>
  <c r="F236" i="9"/>
  <c r="D236" i="9"/>
  <c r="E231" i="11"/>
  <c r="I232" i="11"/>
  <c r="M232" i="11"/>
  <c r="Q232" i="11" s="1"/>
  <c r="B233" i="11"/>
  <c r="B237" i="9"/>
  <c r="O230" i="7"/>
  <c r="P230" i="7"/>
  <c r="N231" i="7"/>
  <c r="L231" i="7"/>
  <c r="K231" i="7"/>
  <c r="J231" i="7"/>
  <c r="I232" i="7"/>
  <c r="C233" i="7"/>
  <c r="F233" i="7" s="1"/>
  <c r="G232" i="7"/>
  <c r="E232" i="7"/>
  <c r="D232" i="7"/>
  <c r="C233" i="6"/>
  <c r="F233" i="6" s="1"/>
  <c r="E232" i="6"/>
  <c r="G228" i="5"/>
  <c r="D228" i="5"/>
  <c r="E229" i="5"/>
  <c r="D229" i="5" s="1"/>
  <c r="G229" i="5"/>
  <c r="C233" i="5"/>
  <c r="F233" i="5" s="1"/>
  <c r="P233" i="11" l="1"/>
  <c r="D233" i="11"/>
  <c r="H233" i="11"/>
  <c r="L233" i="11"/>
  <c r="G233" i="11"/>
  <c r="O233" i="11"/>
  <c r="C233" i="11"/>
  <c r="K233" i="11"/>
  <c r="C237" i="9"/>
  <c r="G237" i="9" s="1"/>
  <c r="E237" i="9"/>
  <c r="F237" i="9"/>
  <c r="D237" i="9"/>
  <c r="E232" i="11"/>
  <c r="I233" i="11"/>
  <c r="M233" i="11"/>
  <c r="Q233" i="11" s="1"/>
  <c r="B234" i="11"/>
  <c r="B238" i="9"/>
  <c r="O231" i="7"/>
  <c r="P231" i="7"/>
  <c r="N232" i="7"/>
  <c r="L232" i="7"/>
  <c r="K232" i="7"/>
  <c r="J232" i="7"/>
  <c r="I233" i="7"/>
  <c r="E233" i="7"/>
  <c r="G233" i="7"/>
  <c r="D233" i="7"/>
  <c r="C234" i="7"/>
  <c r="F234" i="7" s="1"/>
  <c r="G232" i="6"/>
  <c r="D232" i="6"/>
  <c r="E233" i="6"/>
  <c r="D233" i="6" s="1"/>
  <c r="G233" i="6"/>
  <c r="C234" i="6"/>
  <c r="F234" i="6" s="1"/>
  <c r="C234" i="5"/>
  <c r="F234" i="5" s="1"/>
  <c r="E230" i="5"/>
  <c r="P234" i="11" l="1"/>
  <c r="D234" i="11"/>
  <c r="H234" i="11"/>
  <c r="L234" i="11"/>
  <c r="G234" i="11"/>
  <c r="O234" i="11"/>
  <c r="C234" i="11"/>
  <c r="K234" i="11"/>
  <c r="C238" i="9"/>
  <c r="G238" i="9" s="1"/>
  <c r="E238" i="9"/>
  <c r="F238" i="9"/>
  <c r="D238" i="9"/>
  <c r="E233" i="11"/>
  <c r="I234" i="11"/>
  <c r="M234" i="11"/>
  <c r="Q234" i="11" s="1"/>
  <c r="B235" i="11"/>
  <c r="B239" i="9"/>
  <c r="O232" i="7"/>
  <c r="P232" i="7"/>
  <c r="N233" i="7"/>
  <c r="L233" i="7"/>
  <c r="K233" i="7"/>
  <c r="J233" i="7"/>
  <c r="I234" i="7"/>
  <c r="C235" i="7"/>
  <c r="F235" i="7" s="1"/>
  <c r="G234" i="7"/>
  <c r="E234" i="7"/>
  <c r="D234" i="7"/>
  <c r="C235" i="6"/>
  <c r="F235" i="6" s="1"/>
  <c r="E234" i="6"/>
  <c r="D234" i="6" s="1"/>
  <c r="G230" i="5"/>
  <c r="D230" i="5"/>
  <c r="E231" i="5"/>
  <c r="D231" i="5" s="1"/>
  <c r="G231" i="5"/>
  <c r="C235" i="5"/>
  <c r="F235" i="5" s="1"/>
  <c r="P235" i="11" l="1"/>
  <c r="D235" i="11"/>
  <c r="H235" i="11"/>
  <c r="L235" i="11"/>
  <c r="G235" i="11"/>
  <c r="O235" i="11"/>
  <c r="C235" i="11"/>
  <c r="K235" i="11"/>
  <c r="C239" i="9"/>
  <c r="G239" i="9" s="1"/>
  <c r="E239" i="9"/>
  <c r="F239" i="9"/>
  <c r="D239" i="9"/>
  <c r="E234" i="11"/>
  <c r="I235" i="11"/>
  <c r="M235" i="11"/>
  <c r="Q235" i="11" s="1"/>
  <c r="B236" i="11"/>
  <c r="B240" i="9"/>
  <c r="O233" i="7"/>
  <c r="P233" i="7"/>
  <c r="N234" i="7"/>
  <c r="L234" i="7"/>
  <c r="K234" i="7"/>
  <c r="J234" i="7"/>
  <c r="I235" i="7"/>
  <c r="D235" i="7"/>
  <c r="E235" i="7"/>
  <c r="C236" i="7"/>
  <c r="F236" i="7" s="1"/>
  <c r="G235" i="7"/>
  <c r="G234" i="6"/>
  <c r="E235" i="6" s="1"/>
  <c r="D235" i="6" s="1"/>
  <c r="C236" i="6"/>
  <c r="F236" i="6" s="1"/>
  <c r="C236" i="5"/>
  <c r="F236" i="5" s="1"/>
  <c r="E232" i="5"/>
  <c r="P236" i="11" l="1"/>
  <c r="D236" i="11"/>
  <c r="H236" i="11"/>
  <c r="L236" i="11"/>
  <c r="G236" i="11"/>
  <c r="O236" i="11"/>
  <c r="C236" i="11"/>
  <c r="K236" i="11"/>
  <c r="C240" i="9"/>
  <c r="G240" i="9" s="1"/>
  <c r="E240" i="9"/>
  <c r="F240" i="9"/>
  <c r="D240" i="9"/>
  <c r="E235" i="11"/>
  <c r="I236" i="11"/>
  <c r="M236" i="11"/>
  <c r="Q236" i="11" s="1"/>
  <c r="B237" i="11"/>
  <c r="B241" i="9"/>
  <c r="O234" i="7"/>
  <c r="P234" i="7"/>
  <c r="N235" i="7"/>
  <c r="L235" i="7"/>
  <c r="K235" i="7"/>
  <c r="J235" i="7"/>
  <c r="I236" i="7"/>
  <c r="G236" i="7"/>
  <c r="C237" i="7"/>
  <c r="F237" i="7" s="1"/>
  <c r="E236" i="7"/>
  <c r="D236" i="7"/>
  <c r="G235" i="6"/>
  <c r="C237" i="6"/>
  <c r="F237" i="6" s="1"/>
  <c r="E236" i="6"/>
  <c r="D236" i="6" s="1"/>
  <c r="G232" i="5"/>
  <c r="D232" i="5"/>
  <c r="E233" i="5"/>
  <c r="C237" i="5"/>
  <c r="F237" i="5" s="1"/>
  <c r="P237" i="11" l="1"/>
  <c r="D237" i="11"/>
  <c r="H237" i="11"/>
  <c r="L237" i="11"/>
  <c r="G237" i="11"/>
  <c r="O237" i="11"/>
  <c r="C237" i="11"/>
  <c r="K237" i="11"/>
  <c r="C241" i="9"/>
  <c r="G241" i="9" s="1"/>
  <c r="E241" i="9"/>
  <c r="F241" i="9"/>
  <c r="D241" i="9"/>
  <c r="E236" i="11"/>
  <c r="I237" i="11"/>
  <c r="M237" i="11"/>
  <c r="Q237" i="11" s="1"/>
  <c r="B238" i="11"/>
  <c r="B242" i="9"/>
  <c r="O235" i="7"/>
  <c r="P235" i="7"/>
  <c r="I237" i="7"/>
  <c r="N236" i="7"/>
  <c r="L236" i="7"/>
  <c r="K236" i="7"/>
  <c r="J236" i="7"/>
  <c r="C238" i="7"/>
  <c r="F238" i="7" s="1"/>
  <c r="G237" i="7"/>
  <c r="E237" i="7"/>
  <c r="D237" i="7"/>
  <c r="G236" i="6"/>
  <c r="C238" i="6"/>
  <c r="F238" i="6" s="1"/>
  <c r="E237" i="6"/>
  <c r="D237" i="6" s="1"/>
  <c r="G233" i="5"/>
  <c r="D233" i="5"/>
  <c r="E234" i="5"/>
  <c r="C238" i="5"/>
  <c r="F238" i="5" s="1"/>
  <c r="P238" i="11" l="1"/>
  <c r="D238" i="11"/>
  <c r="H238" i="11"/>
  <c r="L238" i="11"/>
  <c r="G238" i="11"/>
  <c r="O238" i="11"/>
  <c r="C238" i="11"/>
  <c r="K238" i="11"/>
  <c r="C242" i="9"/>
  <c r="G242" i="9" s="1"/>
  <c r="E242" i="9"/>
  <c r="F242" i="9"/>
  <c r="D242" i="9"/>
  <c r="E237" i="11"/>
  <c r="I238" i="11"/>
  <c r="M238" i="11"/>
  <c r="Q238" i="11" s="1"/>
  <c r="B239" i="11"/>
  <c r="B243" i="9"/>
  <c r="O236" i="7"/>
  <c r="P236" i="7"/>
  <c r="I238" i="7"/>
  <c r="N237" i="7"/>
  <c r="L237" i="7"/>
  <c r="K237" i="7"/>
  <c r="J237" i="7"/>
  <c r="E238" i="7"/>
  <c r="D238" i="7"/>
  <c r="G238" i="7"/>
  <c r="C239" i="7"/>
  <c r="F239" i="7" s="1"/>
  <c r="G237" i="6"/>
  <c r="E238" i="6"/>
  <c r="D238" i="6" s="1"/>
  <c r="G238" i="6"/>
  <c r="C239" i="6"/>
  <c r="F239" i="6" s="1"/>
  <c r="G234" i="5"/>
  <c r="D234" i="5"/>
  <c r="E235" i="5"/>
  <c r="C239" i="5"/>
  <c r="F239" i="5" s="1"/>
  <c r="P239" i="11" l="1"/>
  <c r="D239" i="11"/>
  <c r="H239" i="11"/>
  <c r="L239" i="11"/>
  <c r="G239" i="11"/>
  <c r="O239" i="11"/>
  <c r="C239" i="11"/>
  <c r="K239" i="11"/>
  <c r="C243" i="9"/>
  <c r="G243" i="9" s="1"/>
  <c r="E243" i="9"/>
  <c r="F243" i="9"/>
  <c r="D243" i="9"/>
  <c r="E238" i="11"/>
  <c r="I239" i="11"/>
  <c r="M239" i="11"/>
  <c r="Q239" i="11" s="1"/>
  <c r="B240" i="11"/>
  <c r="B244" i="9"/>
  <c r="O237" i="7"/>
  <c r="P237" i="7"/>
  <c r="I239" i="7"/>
  <c r="N238" i="7"/>
  <c r="L238" i="7"/>
  <c r="K238" i="7"/>
  <c r="J238" i="7"/>
  <c r="C240" i="7"/>
  <c r="F240" i="7" s="1"/>
  <c r="G239" i="7"/>
  <c r="E239" i="7"/>
  <c r="D239" i="7"/>
  <c r="C240" i="6"/>
  <c r="F240" i="6" s="1"/>
  <c r="E239" i="6"/>
  <c r="D239" i="6" s="1"/>
  <c r="G239" i="6"/>
  <c r="G235" i="5"/>
  <c r="D235" i="5"/>
  <c r="E236" i="5"/>
  <c r="C240" i="5"/>
  <c r="F240" i="5" s="1"/>
  <c r="P240" i="11" l="1"/>
  <c r="D240" i="11"/>
  <c r="H240" i="11"/>
  <c r="L240" i="11"/>
  <c r="G240" i="11"/>
  <c r="O240" i="11"/>
  <c r="C240" i="11"/>
  <c r="K240" i="11"/>
  <c r="C244" i="9"/>
  <c r="G244" i="9" s="1"/>
  <c r="E244" i="9"/>
  <c r="F244" i="9"/>
  <c r="D244" i="9"/>
  <c r="E239" i="11"/>
  <c r="I240" i="11"/>
  <c r="M240" i="11"/>
  <c r="Q240" i="11" s="1"/>
  <c r="B241" i="11"/>
  <c r="B245" i="9"/>
  <c r="O238" i="7"/>
  <c r="P238" i="7"/>
  <c r="I240" i="7"/>
  <c r="N239" i="7"/>
  <c r="L239" i="7"/>
  <c r="K239" i="7"/>
  <c r="J239" i="7"/>
  <c r="D240" i="7"/>
  <c r="C241" i="7"/>
  <c r="F241" i="7" s="1"/>
  <c r="G240" i="7"/>
  <c r="E240" i="7"/>
  <c r="C241" i="6"/>
  <c r="F241" i="6" s="1"/>
  <c r="E240" i="6"/>
  <c r="G236" i="5"/>
  <c r="D236" i="5"/>
  <c r="E237" i="5"/>
  <c r="C241" i="5"/>
  <c r="F241" i="5" s="1"/>
  <c r="P241" i="11" l="1"/>
  <c r="D241" i="11"/>
  <c r="H241" i="11"/>
  <c r="L241" i="11"/>
  <c r="G241" i="11"/>
  <c r="O241" i="11"/>
  <c r="C241" i="11"/>
  <c r="K241" i="11"/>
  <c r="C245" i="9"/>
  <c r="G245" i="9" s="1"/>
  <c r="E245" i="9"/>
  <c r="F245" i="9"/>
  <c r="D245" i="9"/>
  <c r="E240" i="11"/>
  <c r="I241" i="11"/>
  <c r="M241" i="11"/>
  <c r="Q241" i="11" s="1"/>
  <c r="B242" i="11"/>
  <c r="B246" i="9"/>
  <c r="O239" i="7"/>
  <c r="P239" i="7"/>
  <c r="N240" i="7"/>
  <c r="L240" i="7"/>
  <c r="K240" i="7"/>
  <c r="J240" i="7"/>
  <c r="I241" i="7"/>
  <c r="E241" i="7"/>
  <c r="G241" i="7"/>
  <c r="C242" i="7"/>
  <c r="F242" i="7" s="1"/>
  <c r="D241" i="7"/>
  <c r="G240" i="6"/>
  <c r="D240" i="6"/>
  <c r="E241" i="6"/>
  <c r="D241" i="6" s="1"/>
  <c r="G241" i="6"/>
  <c r="C242" i="6"/>
  <c r="F242" i="6" s="1"/>
  <c r="G237" i="5"/>
  <c r="D237" i="5"/>
  <c r="E238" i="5"/>
  <c r="C242" i="5"/>
  <c r="F242" i="5" s="1"/>
  <c r="P242" i="11" l="1"/>
  <c r="D242" i="11"/>
  <c r="H242" i="11"/>
  <c r="L242" i="11"/>
  <c r="G242" i="11"/>
  <c r="O242" i="11"/>
  <c r="C242" i="11"/>
  <c r="K242" i="11"/>
  <c r="C246" i="9"/>
  <c r="G246" i="9" s="1"/>
  <c r="E246" i="9"/>
  <c r="F246" i="9"/>
  <c r="D246" i="9"/>
  <c r="E241" i="11"/>
  <c r="I242" i="11"/>
  <c r="M242" i="11"/>
  <c r="Q242" i="11" s="1"/>
  <c r="B243" i="11"/>
  <c r="B247" i="9"/>
  <c r="O240" i="7"/>
  <c r="P240" i="7"/>
  <c r="N241" i="7"/>
  <c r="L241" i="7"/>
  <c r="J241" i="7"/>
  <c r="K241" i="7"/>
  <c r="I242" i="7"/>
  <c r="C243" i="7"/>
  <c r="F243" i="7" s="1"/>
  <c r="G242" i="7"/>
  <c r="E242" i="7"/>
  <c r="D242" i="7"/>
  <c r="C243" i="6"/>
  <c r="F243" i="6" s="1"/>
  <c r="E242" i="6"/>
  <c r="D242" i="6" s="1"/>
  <c r="G242" i="6"/>
  <c r="G238" i="5"/>
  <c r="D238" i="5"/>
  <c r="E239" i="5"/>
  <c r="C243" i="5"/>
  <c r="F243" i="5" s="1"/>
  <c r="P243" i="11" l="1"/>
  <c r="D243" i="11"/>
  <c r="H243" i="11"/>
  <c r="L243" i="11"/>
  <c r="G243" i="11"/>
  <c r="O243" i="11"/>
  <c r="C243" i="11"/>
  <c r="K243" i="11"/>
  <c r="C247" i="9"/>
  <c r="G247" i="9" s="1"/>
  <c r="E247" i="9"/>
  <c r="F247" i="9"/>
  <c r="D247" i="9"/>
  <c r="E242" i="11"/>
  <c r="I243" i="11"/>
  <c r="M243" i="11"/>
  <c r="Q243" i="11" s="1"/>
  <c r="B244" i="11"/>
  <c r="B248" i="9"/>
  <c r="O241" i="7"/>
  <c r="P241" i="7"/>
  <c r="N242" i="7"/>
  <c r="L242" i="7"/>
  <c r="K242" i="7"/>
  <c r="J242" i="7"/>
  <c r="I243" i="7"/>
  <c r="D243" i="7"/>
  <c r="E243" i="7"/>
  <c r="G243" i="7"/>
  <c r="C244" i="7"/>
  <c r="F244" i="7" s="1"/>
  <c r="E243" i="6"/>
  <c r="D243" i="6" s="1"/>
  <c r="C244" i="6"/>
  <c r="F244" i="6" s="1"/>
  <c r="G243" i="6"/>
  <c r="G239" i="5"/>
  <c r="D239" i="5"/>
  <c r="E240" i="5"/>
  <c r="C244" i="5"/>
  <c r="F244" i="5" s="1"/>
  <c r="P244" i="11" l="1"/>
  <c r="D244" i="11"/>
  <c r="H244" i="11"/>
  <c r="L244" i="11"/>
  <c r="G244" i="11"/>
  <c r="O244" i="11"/>
  <c r="C244" i="11"/>
  <c r="K244" i="11"/>
  <c r="C248" i="9"/>
  <c r="G248" i="9" s="1"/>
  <c r="E248" i="9"/>
  <c r="F248" i="9"/>
  <c r="D248" i="9"/>
  <c r="E243" i="11"/>
  <c r="I244" i="11"/>
  <c r="M244" i="11"/>
  <c r="Q244" i="11" s="1"/>
  <c r="B245" i="11"/>
  <c r="B249" i="9"/>
  <c r="O242" i="7"/>
  <c r="P242" i="7"/>
  <c r="N243" i="7"/>
  <c r="L243" i="7"/>
  <c r="K243" i="7"/>
  <c r="J243" i="7"/>
  <c r="I244" i="7"/>
  <c r="G244" i="7"/>
  <c r="C245" i="7"/>
  <c r="F245" i="7" s="1"/>
  <c r="E244" i="7"/>
  <c r="D244" i="7"/>
  <c r="C245" i="6"/>
  <c r="F245" i="6" s="1"/>
  <c r="E244" i="6"/>
  <c r="D244" i="6" s="1"/>
  <c r="G240" i="5"/>
  <c r="D240" i="5"/>
  <c r="E241" i="5"/>
  <c r="C245" i="5"/>
  <c r="F245" i="5" s="1"/>
  <c r="P245" i="11" l="1"/>
  <c r="D245" i="11"/>
  <c r="H245" i="11"/>
  <c r="L245" i="11"/>
  <c r="G245" i="11"/>
  <c r="O245" i="11"/>
  <c r="C245" i="11"/>
  <c r="K245" i="11"/>
  <c r="C249" i="9"/>
  <c r="G249" i="9" s="1"/>
  <c r="E249" i="9"/>
  <c r="F249" i="9"/>
  <c r="D249" i="9"/>
  <c r="E244" i="11"/>
  <c r="I245" i="11"/>
  <c r="M245" i="11"/>
  <c r="Q245" i="11" s="1"/>
  <c r="B246" i="11"/>
  <c r="B250" i="9"/>
  <c r="O243" i="7"/>
  <c r="P243" i="7"/>
  <c r="N244" i="7"/>
  <c r="L244" i="7"/>
  <c r="K244" i="7"/>
  <c r="J244" i="7"/>
  <c r="I245" i="7"/>
  <c r="C246" i="7"/>
  <c r="F246" i="7" s="1"/>
  <c r="G245" i="7"/>
  <c r="E245" i="7"/>
  <c r="D245" i="7"/>
  <c r="G244" i="6"/>
  <c r="C246" i="6"/>
  <c r="F246" i="6" s="1"/>
  <c r="E245" i="6"/>
  <c r="D245" i="6" s="1"/>
  <c r="G241" i="5"/>
  <c r="D241" i="5"/>
  <c r="E242" i="5"/>
  <c r="C246" i="5"/>
  <c r="F246" i="5" s="1"/>
  <c r="P246" i="11" l="1"/>
  <c r="D246" i="11"/>
  <c r="H246" i="11"/>
  <c r="L246" i="11"/>
  <c r="G246" i="11"/>
  <c r="O246" i="11"/>
  <c r="C246" i="11"/>
  <c r="K246" i="11"/>
  <c r="C250" i="9"/>
  <c r="G250" i="9" s="1"/>
  <c r="E250" i="9"/>
  <c r="F250" i="9"/>
  <c r="D250" i="9"/>
  <c r="E245" i="11"/>
  <c r="I246" i="11"/>
  <c r="M246" i="11"/>
  <c r="Q246" i="11" s="1"/>
  <c r="B247" i="11"/>
  <c r="B251" i="9"/>
  <c r="O244" i="7"/>
  <c r="P244" i="7"/>
  <c r="I246" i="7"/>
  <c r="N245" i="7"/>
  <c r="L245" i="7"/>
  <c r="K245" i="7"/>
  <c r="J245" i="7"/>
  <c r="E246" i="7"/>
  <c r="D246" i="7"/>
  <c r="G246" i="7"/>
  <c r="C247" i="7"/>
  <c r="F247" i="7" s="1"/>
  <c r="G245" i="6"/>
  <c r="E246" i="6"/>
  <c r="D246" i="6" s="1"/>
  <c r="G246" i="6"/>
  <c r="C247" i="6"/>
  <c r="F247" i="6" s="1"/>
  <c r="G242" i="5"/>
  <c r="D242" i="5"/>
  <c r="E243" i="5"/>
  <c r="C247" i="5"/>
  <c r="F247" i="5" s="1"/>
  <c r="P247" i="11" l="1"/>
  <c r="D247" i="11"/>
  <c r="H247" i="11"/>
  <c r="L247" i="11"/>
  <c r="G247" i="11"/>
  <c r="O247" i="11"/>
  <c r="C247" i="11"/>
  <c r="K247" i="11"/>
  <c r="C251" i="9"/>
  <c r="G251" i="9" s="1"/>
  <c r="E251" i="9"/>
  <c r="F251" i="9"/>
  <c r="D251" i="9"/>
  <c r="E246" i="11"/>
  <c r="I247" i="11"/>
  <c r="M247" i="11"/>
  <c r="Q247" i="11" s="1"/>
  <c r="B248" i="11"/>
  <c r="B252" i="9"/>
  <c r="O245" i="7"/>
  <c r="P245" i="7"/>
  <c r="I247" i="7"/>
  <c r="N246" i="7"/>
  <c r="L246" i="7"/>
  <c r="K246" i="7"/>
  <c r="J246" i="7"/>
  <c r="C248" i="7"/>
  <c r="F248" i="7" s="1"/>
  <c r="G247" i="7"/>
  <c r="D247" i="7"/>
  <c r="E247" i="7"/>
  <c r="C248" i="6"/>
  <c r="F248" i="6" s="1"/>
  <c r="E247" i="6"/>
  <c r="D247" i="6" s="1"/>
  <c r="G247" i="6"/>
  <c r="G243" i="5"/>
  <c r="D243" i="5"/>
  <c r="C248" i="5"/>
  <c r="F248" i="5" s="1"/>
  <c r="E244" i="5"/>
  <c r="P248" i="11" l="1"/>
  <c r="D248" i="11"/>
  <c r="H248" i="11"/>
  <c r="L248" i="11"/>
  <c r="G248" i="11"/>
  <c r="O248" i="11"/>
  <c r="C248" i="11"/>
  <c r="K248" i="11"/>
  <c r="C252" i="9"/>
  <c r="G252" i="9" s="1"/>
  <c r="E252" i="9"/>
  <c r="F252" i="9"/>
  <c r="D252" i="9"/>
  <c r="E247" i="11"/>
  <c r="I248" i="11"/>
  <c r="M248" i="11"/>
  <c r="Q248" i="11" s="1"/>
  <c r="B249" i="11"/>
  <c r="B253" i="9"/>
  <c r="O246" i="7"/>
  <c r="P246" i="7"/>
  <c r="I248" i="7"/>
  <c r="N247" i="7"/>
  <c r="L247" i="7"/>
  <c r="K247" i="7"/>
  <c r="J247" i="7"/>
  <c r="G248" i="7"/>
  <c r="D248" i="7"/>
  <c r="C249" i="7"/>
  <c r="F249" i="7" s="1"/>
  <c r="E248" i="7"/>
  <c r="C249" i="6"/>
  <c r="F249" i="6" s="1"/>
  <c r="E248" i="6"/>
  <c r="G244" i="5"/>
  <c r="D244" i="5"/>
  <c r="E245" i="5"/>
  <c r="C249" i="5"/>
  <c r="F249" i="5" s="1"/>
  <c r="P249" i="11" l="1"/>
  <c r="D249" i="11"/>
  <c r="H249" i="11"/>
  <c r="L249" i="11"/>
  <c r="G249" i="11"/>
  <c r="O249" i="11"/>
  <c r="C249" i="11"/>
  <c r="K249" i="11"/>
  <c r="C253" i="9"/>
  <c r="G253" i="9" s="1"/>
  <c r="E253" i="9"/>
  <c r="F253" i="9"/>
  <c r="D253" i="9"/>
  <c r="E248" i="11"/>
  <c r="I249" i="11"/>
  <c r="M249" i="11"/>
  <c r="Q249" i="11" s="1"/>
  <c r="B250" i="11"/>
  <c r="B254" i="9"/>
  <c r="O247" i="7"/>
  <c r="P247" i="7"/>
  <c r="N248" i="7"/>
  <c r="K248" i="7"/>
  <c r="L248" i="7"/>
  <c r="J248" i="7"/>
  <c r="I249" i="7"/>
  <c r="E249" i="7"/>
  <c r="D249" i="7"/>
  <c r="G249" i="7"/>
  <c r="C250" i="7"/>
  <c r="F250" i="7" s="1"/>
  <c r="G248" i="6"/>
  <c r="D248" i="6"/>
  <c r="E249" i="6"/>
  <c r="D249" i="6" s="1"/>
  <c r="G249" i="6"/>
  <c r="C250" i="6"/>
  <c r="F250" i="6" s="1"/>
  <c r="G245" i="5"/>
  <c r="D245" i="5"/>
  <c r="C250" i="5"/>
  <c r="F250" i="5" s="1"/>
  <c r="E246" i="5"/>
  <c r="P250" i="11" l="1"/>
  <c r="D250" i="11"/>
  <c r="H250" i="11"/>
  <c r="L250" i="11"/>
  <c r="G250" i="11"/>
  <c r="O250" i="11"/>
  <c r="C250" i="11"/>
  <c r="K250" i="11"/>
  <c r="C254" i="9"/>
  <c r="G254" i="9" s="1"/>
  <c r="E254" i="9"/>
  <c r="F254" i="9"/>
  <c r="D254" i="9"/>
  <c r="E249" i="11"/>
  <c r="I250" i="11"/>
  <c r="M250" i="11"/>
  <c r="Q250" i="11" s="1"/>
  <c r="B251" i="11"/>
  <c r="B255" i="9"/>
  <c r="O248" i="7"/>
  <c r="P248" i="7"/>
  <c r="N249" i="7"/>
  <c r="L249" i="7"/>
  <c r="J249" i="7"/>
  <c r="K249" i="7"/>
  <c r="I250" i="7"/>
  <c r="C251" i="7"/>
  <c r="F251" i="7" s="1"/>
  <c r="G250" i="7"/>
  <c r="E250" i="7"/>
  <c r="D250" i="7"/>
  <c r="C251" i="6"/>
  <c r="F251" i="6" s="1"/>
  <c r="E250" i="6"/>
  <c r="D250" i="6" s="1"/>
  <c r="G250" i="6"/>
  <c r="G246" i="5"/>
  <c r="D246" i="5"/>
  <c r="E247" i="5"/>
  <c r="D247" i="5" s="1"/>
  <c r="G247" i="5"/>
  <c r="C251" i="5"/>
  <c r="F251" i="5" s="1"/>
  <c r="P251" i="11" l="1"/>
  <c r="D251" i="11"/>
  <c r="H251" i="11"/>
  <c r="L251" i="11"/>
  <c r="G251" i="11"/>
  <c r="O251" i="11"/>
  <c r="C251" i="11"/>
  <c r="K251" i="11"/>
  <c r="C255" i="9"/>
  <c r="G255" i="9" s="1"/>
  <c r="E255" i="9"/>
  <c r="F255" i="9"/>
  <c r="D255" i="9"/>
  <c r="E250" i="11"/>
  <c r="I251" i="11"/>
  <c r="M251" i="11"/>
  <c r="Q251" i="11" s="1"/>
  <c r="B252" i="11"/>
  <c r="B256" i="9"/>
  <c r="O249" i="7"/>
  <c r="P249" i="7"/>
  <c r="N250" i="7"/>
  <c r="L250" i="7"/>
  <c r="K250" i="7"/>
  <c r="J250" i="7"/>
  <c r="I251" i="7"/>
  <c r="D251" i="7"/>
  <c r="C252" i="7"/>
  <c r="F252" i="7" s="1"/>
  <c r="E251" i="7"/>
  <c r="G251" i="7"/>
  <c r="E251" i="6"/>
  <c r="D251" i="6" s="1"/>
  <c r="G251" i="6"/>
  <c r="C252" i="6"/>
  <c r="F252" i="6" s="1"/>
  <c r="C252" i="5"/>
  <c r="F252" i="5" s="1"/>
  <c r="E248" i="5"/>
  <c r="P252" i="11" l="1"/>
  <c r="D252" i="11"/>
  <c r="H252" i="11"/>
  <c r="L252" i="11"/>
  <c r="G252" i="11"/>
  <c r="O252" i="11"/>
  <c r="C252" i="11"/>
  <c r="K252" i="11"/>
  <c r="C256" i="9"/>
  <c r="G256" i="9" s="1"/>
  <c r="E256" i="9"/>
  <c r="F256" i="9"/>
  <c r="D256" i="9"/>
  <c r="E251" i="11"/>
  <c r="I252" i="11"/>
  <c r="M252" i="11"/>
  <c r="Q252" i="11" s="1"/>
  <c r="B253" i="11"/>
  <c r="B257" i="9"/>
  <c r="O250" i="7"/>
  <c r="P250" i="7"/>
  <c r="N251" i="7"/>
  <c r="L251" i="7"/>
  <c r="K251" i="7"/>
  <c r="J251" i="7"/>
  <c r="I252" i="7"/>
  <c r="G252" i="7"/>
  <c r="E252" i="7"/>
  <c r="D252" i="7"/>
  <c r="C253" i="7"/>
  <c r="F253" i="7" s="1"/>
  <c r="C253" i="6"/>
  <c r="F253" i="6" s="1"/>
  <c r="E252" i="6"/>
  <c r="D252" i="6" s="1"/>
  <c r="G248" i="5"/>
  <c r="D248" i="5"/>
  <c r="E249" i="5"/>
  <c r="C253" i="5"/>
  <c r="F253" i="5" s="1"/>
  <c r="P253" i="11" l="1"/>
  <c r="D253" i="11"/>
  <c r="H253" i="11"/>
  <c r="L253" i="11"/>
  <c r="G253" i="11"/>
  <c r="O253" i="11"/>
  <c r="C253" i="11"/>
  <c r="K253" i="11"/>
  <c r="C257" i="9"/>
  <c r="G257" i="9" s="1"/>
  <c r="E257" i="9"/>
  <c r="F257" i="9"/>
  <c r="D257" i="9"/>
  <c r="E252" i="11"/>
  <c r="I253" i="11"/>
  <c r="M253" i="11"/>
  <c r="Q253" i="11" s="1"/>
  <c r="B254" i="11"/>
  <c r="B258" i="9"/>
  <c r="O251" i="7"/>
  <c r="P251" i="7"/>
  <c r="N252" i="7"/>
  <c r="L252" i="7"/>
  <c r="K252" i="7"/>
  <c r="J252" i="7"/>
  <c r="I253" i="7"/>
  <c r="C254" i="7"/>
  <c r="F254" i="7" s="1"/>
  <c r="G253" i="7"/>
  <c r="E253" i="7"/>
  <c r="D253" i="7"/>
  <c r="G252" i="6"/>
  <c r="C254" i="6"/>
  <c r="F254" i="6" s="1"/>
  <c r="E253" i="6"/>
  <c r="D253" i="6" s="1"/>
  <c r="G249" i="5"/>
  <c r="D249" i="5"/>
  <c r="C254" i="5"/>
  <c r="F254" i="5" s="1"/>
  <c r="E250" i="5"/>
  <c r="P254" i="11" l="1"/>
  <c r="D254" i="11"/>
  <c r="H254" i="11"/>
  <c r="L254" i="11"/>
  <c r="G254" i="11"/>
  <c r="O254" i="11"/>
  <c r="C254" i="11"/>
  <c r="K254" i="11"/>
  <c r="C258" i="9"/>
  <c r="G258" i="9" s="1"/>
  <c r="E258" i="9"/>
  <c r="F258" i="9"/>
  <c r="D258" i="9"/>
  <c r="E253" i="11"/>
  <c r="I254" i="11"/>
  <c r="M254" i="11"/>
  <c r="Q254" i="11" s="1"/>
  <c r="B255" i="11"/>
  <c r="B259" i="9"/>
  <c r="O252" i="7"/>
  <c r="P252" i="7"/>
  <c r="N253" i="7"/>
  <c r="L253" i="7"/>
  <c r="K253" i="7"/>
  <c r="J253" i="7"/>
  <c r="I254" i="7"/>
  <c r="E254" i="7"/>
  <c r="D254" i="7"/>
  <c r="C255" i="7"/>
  <c r="F255" i="7" s="1"/>
  <c r="G254" i="7"/>
  <c r="G253" i="6"/>
  <c r="E254" i="6"/>
  <c r="D254" i="6" s="1"/>
  <c r="G254" i="6"/>
  <c r="C255" i="6"/>
  <c r="F255" i="6" s="1"/>
  <c r="G250" i="5"/>
  <c r="D250" i="5"/>
  <c r="E251" i="5"/>
  <c r="C255" i="5"/>
  <c r="F255" i="5" s="1"/>
  <c r="P255" i="11" l="1"/>
  <c r="D255" i="11"/>
  <c r="H255" i="11"/>
  <c r="L255" i="11"/>
  <c r="G255" i="11"/>
  <c r="O255" i="11"/>
  <c r="C255" i="11"/>
  <c r="K255" i="11"/>
  <c r="C259" i="9"/>
  <c r="G259" i="9" s="1"/>
  <c r="E259" i="9"/>
  <c r="F259" i="9"/>
  <c r="D259" i="9"/>
  <c r="E254" i="11"/>
  <c r="E255" i="11"/>
  <c r="I255" i="11"/>
  <c r="M255" i="11"/>
  <c r="Q255" i="11"/>
  <c r="B256" i="11"/>
  <c r="B260" i="9"/>
  <c r="O253" i="7"/>
  <c r="P253" i="7"/>
  <c r="N254" i="7"/>
  <c r="L254" i="7"/>
  <c r="K254" i="7"/>
  <c r="J254" i="7"/>
  <c r="I255" i="7"/>
  <c r="C256" i="7"/>
  <c r="F256" i="7" s="1"/>
  <c r="G255" i="7"/>
  <c r="E255" i="7"/>
  <c r="D255" i="7"/>
  <c r="C256" i="6"/>
  <c r="F256" i="6" s="1"/>
  <c r="E255" i="6"/>
  <c r="D255" i="6" s="1"/>
  <c r="G255" i="6"/>
  <c r="G251" i="5"/>
  <c r="D251" i="5"/>
  <c r="C256" i="5"/>
  <c r="F256" i="5" s="1"/>
  <c r="E252" i="5"/>
  <c r="P256" i="11" l="1"/>
  <c r="D256" i="11"/>
  <c r="H256" i="11"/>
  <c r="L256" i="11"/>
  <c r="G256" i="11"/>
  <c r="O256" i="11"/>
  <c r="C256" i="11"/>
  <c r="K256" i="11"/>
  <c r="C260" i="9"/>
  <c r="G260" i="9" s="1"/>
  <c r="E260" i="9"/>
  <c r="F260" i="9"/>
  <c r="D260" i="9"/>
  <c r="E256" i="11"/>
  <c r="I256" i="11"/>
  <c r="Q256" i="11"/>
  <c r="M256" i="11"/>
  <c r="B257" i="11"/>
  <c r="B261" i="9"/>
  <c r="O254" i="7"/>
  <c r="P254" i="7"/>
  <c r="I256" i="7"/>
  <c r="N255" i="7"/>
  <c r="L255" i="7"/>
  <c r="K255" i="7"/>
  <c r="J255" i="7"/>
  <c r="C257" i="7"/>
  <c r="F257" i="7" s="1"/>
  <c r="G256" i="7"/>
  <c r="D256" i="7"/>
  <c r="E256" i="7"/>
  <c r="C257" i="6"/>
  <c r="F257" i="6" s="1"/>
  <c r="E256" i="6"/>
  <c r="G252" i="5"/>
  <c r="D252" i="5"/>
  <c r="E253" i="5"/>
  <c r="C257" i="5"/>
  <c r="F257" i="5" s="1"/>
  <c r="P257" i="11" l="1"/>
  <c r="D257" i="11"/>
  <c r="H257" i="11"/>
  <c r="L257" i="11"/>
  <c r="G257" i="11"/>
  <c r="O257" i="11"/>
  <c r="C257" i="11"/>
  <c r="K257" i="11"/>
  <c r="C261" i="9"/>
  <c r="G261" i="9" s="1"/>
  <c r="E261" i="9"/>
  <c r="F261" i="9"/>
  <c r="D261" i="9"/>
  <c r="E257" i="11"/>
  <c r="I257" i="11"/>
  <c r="Q257" i="11"/>
  <c r="M257" i="11"/>
  <c r="B258" i="11"/>
  <c r="B262" i="9"/>
  <c r="O255" i="7"/>
  <c r="P255" i="7"/>
  <c r="I257" i="7"/>
  <c r="N256" i="7"/>
  <c r="K256" i="7"/>
  <c r="L256" i="7"/>
  <c r="J256" i="7"/>
  <c r="E257" i="7"/>
  <c r="D257" i="7"/>
  <c r="G257" i="7"/>
  <c r="C258" i="7"/>
  <c r="F258" i="7" s="1"/>
  <c r="G256" i="6"/>
  <c r="D256" i="6"/>
  <c r="E257" i="6"/>
  <c r="D257" i="6" s="1"/>
  <c r="C258" i="6"/>
  <c r="G253" i="5"/>
  <c r="D253" i="5"/>
  <c r="E254" i="5"/>
  <c r="D254" i="5" s="1"/>
  <c r="G254" i="5"/>
  <c r="C258" i="5"/>
  <c r="P258" i="11" l="1"/>
  <c r="D258" i="11"/>
  <c r="H258" i="11"/>
  <c r="L258" i="11"/>
  <c r="G258" i="11"/>
  <c r="O258" i="11"/>
  <c r="C258" i="11"/>
  <c r="K258" i="11"/>
  <c r="C262" i="9"/>
  <c r="G262" i="9" s="1"/>
  <c r="E262" i="9"/>
  <c r="F262" i="9"/>
  <c r="D262" i="9"/>
  <c r="E258" i="11"/>
  <c r="I258" i="11"/>
  <c r="Q258" i="11"/>
  <c r="M258" i="11"/>
  <c r="B259" i="11"/>
  <c r="B263" i="9"/>
  <c r="O256" i="7"/>
  <c r="P256" i="7"/>
  <c r="I258" i="7"/>
  <c r="N257" i="7"/>
  <c r="L257" i="7"/>
  <c r="J257" i="7"/>
  <c r="K257" i="7"/>
  <c r="C259" i="7"/>
  <c r="F259" i="7" s="1"/>
  <c r="G258" i="7"/>
  <c r="E258" i="7"/>
  <c r="D258" i="7"/>
  <c r="D258" i="6"/>
  <c r="F258" i="6"/>
  <c r="G257" i="6"/>
  <c r="C259" i="6"/>
  <c r="G258" i="6"/>
  <c r="E258" i="6"/>
  <c r="D258" i="5"/>
  <c r="F258" i="5"/>
  <c r="E255" i="5"/>
  <c r="C259" i="5"/>
  <c r="G258" i="5"/>
  <c r="E258" i="5"/>
  <c r="P259" i="11" l="1"/>
  <c r="D259" i="11"/>
  <c r="H259" i="11"/>
  <c r="L259" i="11"/>
  <c r="G259" i="11"/>
  <c r="O259" i="11"/>
  <c r="C259" i="11"/>
  <c r="K259" i="11"/>
  <c r="C263" i="9"/>
  <c r="G263" i="9" s="1"/>
  <c r="E263" i="9"/>
  <c r="F263" i="9"/>
  <c r="D263" i="9"/>
  <c r="E259" i="11"/>
  <c r="I259" i="11"/>
  <c r="Q259" i="11"/>
  <c r="M259" i="11"/>
  <c r="B260" i="11"/>
  <c r="B264" i="9"/>
  <c r="O257" i="7"/>
  <c r="P257" i="7"/>
  <c r="I259" i="7"/>
  <c r="N258" i="7"/>
  <c r="L258" i="7"/>
  <c r="K258" i="7"/>
  <c r="J258" i="7"/>
  <c r="D259" i="7"/>
  <c r="C260" i="7"/>
  <c r="F260" i="7" s="1"/>
  <c r="G259" i="7"/>
  <c r="E259" i="7"/>
  <c r="D259" i="6"/>
  <c r="F259" i="6"/>
  <c r="E259" i="6"/>
  <c r="C260" i="6"/>
  <c r="G259" i="6"/>
  <c r="D259" i="5"/>
  <c r="F259" i="5"/>
  <c r="G255" i="5"/>
  <c r="D255" i="5"/>
  <c r="E256" i="5"/>
  <c r="C260" i="5"/>
  <c r="G259" i="5"/>
  <c r="E259" i="5"/>
  <c r="P260" i="11" l="1"/>
  <c r="D260" i="11"/>
  <c r="H260" i="11"/>
  <c r="L260" i="11"/>
  <c r="G260" i="11"/>
  <c r="O260" i="11"/>
  <c r="C260" i="11"/>
  <c r="K260" i="11"/>
  <c r="C264" i="9"/>
  <c r="G264" i="9" s="1"/>
  <c r="E264" i="9"/>
  <c r="F264" i="9"/>
  <c r="D264" i="9"/>
  <c r="E260" i="11"/>
  <c r="I260" i="11"/>
  <c r="Q260" i="11"/>
  <c r="M260" i="11"/>
  <c r="B261" i="11"/>
  <c r="B265" i="9"/>
  <c r="O258" i="7"/>
  <c r="P258" i="7"/>
  <c r="I260" i="7"/>
  <c r="N259" i="7"/>
  <c r="L259" i="7"/>
  <c r="K259" i="7"/>
  <c r="J259" i="7"/>
  <c r="G260" i="7"/>
  <c r="E260" i="7"/>
  <c r="D260" i="7"/>
  <c r="C261" i="7"/>
  <c r="F261" i="7" s="1"/>
  <c r="D260" i="6"/>
  <c r="F260" i="6"/>
  <c r="C261" i="6"/>
  <c r="G260" i="6"/>
  <c r="E260" i="6"/>
  <c r="D260" i="5"/>
  <c r="F260" i="5"/>
  <c r="G256" i="5"/>
  <c r="D256" i="5"/>
  <c r="G260" i="5"/>
  <c r="C261" i="5"/>
  <c r="E260" i="5"/>
  <c r="E257" i="5"/>
  <c r="P261" i="11" l="1"/>
  <c r="D261" i="11"/>
  <c r="H261" i="11"/>
  <c r="L261" i="11"/>
  <c r="G261" i="11"/>
  <c r="O261" i="11"/>
  <c r="C261" i="11"/>
  <c r="K261" i="11"/>
  <c r="C265" i="9"/>
  <c r="G265" i="9" s="1"/>
  <c r="E265" i="9"/>
  <c r="F265" i="9"/>
  <c r="D265" i="9"/>
  <c r="E261" i="11"/>
  <c r="I261" i="11"/>
  <c r="Q261" i="11"/>
  <c r="M261" i="11"/>
  <c r="B262" i="11"/>
  <c r="B266" i="9"/>
  <c r="O259" i="7"/>
  <c r="P259" i="7"/>
  <c r="I261" i="7"/>
  <c r="N260" i="7"/>
  <c r="L260" i="7"/>
  <c r="K260" i="7"/>
  <c r="J260" i="7"/>
  <c r="C262" i="7"/>
  <c r="F262" i="7" s="1"/>
  <c r="G261" i="7"/>
  <c r="E261" i="7"/>
  <c r="D261" i="7"/>
  <c r="D261" i="6"/>
  <c r="F261" i="6"/>
  <c r="C262" i="6"/>
  <c r="G261" i="6"/>
  <c r="E261" i="6"/>
  <c r="D261" i="5"/>
  <c r="F261" i="5"/>
  <c r="G257" i="5"/>
  <c r="D257" i="5"/>
  <c r="G261" i="5"/>
  <c r="E261" i="5"/>
  <c r="C262" i="5"/>
  <c r="P262" i="11" l="1"/>
  <c r="D262" i="11"/>
  <c r="H262" i="11"/>
  <c r="L262" i="11"/>
  <c r="G262" i="11"/>
  <c r="O262" i="11"/>
  <c r="C262" i="11"/>
  <c r="K262" i="11"/>
  <c r="C266" i="9"/>
  <c r="G266" i="9" s="1"/>
  <c r="E266" i="9"/>
  <c r="F266" i="9"/>
  <c r="D266" i="9"/>
  <c r="E262" i="11"/>
  <c r="I262" i="11"/>
  <c r="M262" i="11"/>
  <c r="Q262" i="11"/>
  <c r="B263" i="11"/>
  <c r="B267" i="9"/>
  <c r="O260" i="7"/>
  <c r="P260" i="7"/>
  <c r="N261" i="7"/>
  <c r="L261" i="7"/>
  <c r="K261" i="7"/>
  <c r="J261" i="7"/>
  <c r="I262" i="7"/>
  <c r="E262" i="7"/>
  <c r="D262" i="7"/>
  <c r="C263" i="7"/>
  <c r="F263" i="7" s="1"/>
  <c r="G262" i="7"/>
  <c r="D262" i="6"/>
  <c r="F262" i="6"/>
  <c r="E262" i="6"/>
  <c r="C263" i="6"/>
  <c r="G262" i="6"/>
  <c r="D262" i="5"/>
  <c r="F262" i="5"/>
  <c r="E262" i="5"/>
  <c r="C263" i="5"/>
  <c r="G262" i="5"/>
  <c r="P263" i="11" l="1"/>
  <c r="D263" i="11"/>
  <c r="H263" i="11"/>
  <c r="L263" i="11"/>
  <c r="G263" i="11"/>
  <c r="O263" i="11"/>
  <c r="C263" i="11"/>
  <c r="K263" i="11"/>
  <c r="C267" i="9"/>
  <c r="G267" i="9" s="1"/>
  <c r="E267" i="9"/>
  <c r="F267" i="9"/>
  <c r="D267" i="9"/>
  <c r="E263" i="11"/>
  <c r="I263" i="11"/>
  <c r="M263" i="11"/>
  <c r="Q263" i="11"/>
  <c r="B264" i="11"/>
  <c r="B268" i="9"/>
  <c r="O261" i="7"/>
  <c r="P261" i="7"/>
  <c r="N262" i="7"/>
  <c r="L262" i="7"/>
  <c r="K262" i="7"/>
  <c r="J262" i="7"/>
  <c r="I263" i="7"/>
  <c r="C264" i="7"/>
  <c r="F264" i="7" s="1"/>
  <c r="G263" i="7"/>
  <c r="E263" i="7"/>
  <c r="D263" i="7"/>
  <c r="D263" i="6"/>
  <c r="F263" i="6"/>
  <c r="C264" i="6"/>
  <c r="G263" i="6"/>
  <c r="E263" i="6"/>
  <c r="D263" i="5"/>
  <c r="F263" i="5"/>
  <c r="C264" i="5"/>
  <c r="E263" i="5"/>
  <c r="G263" i="5"/>
  <c r="P264" i="11" l="1"/>
  <c r="D264" i="11"/>
  <c r="H264" i="11"/>
  <c r="L264" i="11"/>
  <c r="G264" i="11"/>
  <c r="O264" i="11"/>
  <c r="C264" i="11"/>
  <c r="K264" i="11"/>
  <c r="C268" i="9"/>
  <c r="G268" i="9" s="1"/>
  <c r="E268" i="9"/>
  <c r="F268" i="9"/>
  <c r="D268" i="9"/>
  <c r="E264" i="11"/>
  <c r="I264" i="11"/>
  <c r="Q264" i="11"/>
  <c r="M264" i="11"/>
  <c r="B265" i="11"/>
  <c r="B269" i="9"/>
  <c r="O262" i="7"/>
  <c r="P262" i="7"/>
  <c r="I264" i="7"/>
  <c r="N263" i="7"/>
  <c r="L263" i="7"/>
  <c r="K263" i="7"/>
  <c r="J263" i="7"/>
  <c r="C265" i="7"/>
  <c r="F265" i="7" s="1"/>
  <c r="G264" i="7"/>
  <c r="E264" i="7"/>
  <c r="D264" i="7"/>
  <c r="D264" i="6"/>
  <c r="F264" i="6"/>
  <c r="C265" i="6"/>
  <c r="G264" i="6"/>
  <c r="E264" i="6"/>
  <c r="D264" i="5"/>
  <c r="F264" i="5"/>
  <c r="C265" i="5"/>
  <c r="G264" i="5"/>
  <c r="E264" i="5"/>
  <c r="P265" i="11" l="1"/>
  <c r="D265" i="11"/>
  <c r="H265" i="11"/>
  <c r="L265" i="11"/>
  <c r="G265" i="11"/>
  <c r="O265" i="11"/>
  <c r="C265" i="11"/>
  <c r="K265" i="11"/>
  <c r="C269" i="9"/>
  <c r="G269" i="9" s="1"/>
  <c r="E269" i="9"/>
  <c r="F269" i="9"/>
  <c r="D269" i="9"/>
  <c r="E265" i="11"/>
  <c r="I265" i="11"/>
  <c r="Q265" i="11"/>
  <c r="M265" i="11"/>
  <c r="B266" i="11"/>
  <c r="B270" i="9"/>
  <c r="O263" i="7"/>
  <c r="P263" i="7"/>
  <c r="I265" i="7"/>
  <c r="N264" i="7"/>
  <c r="K264" i="7"/>
  <c r="L264" i="7"/>
  <c r="J264" i="7"/>
  <c r="E265" i="7"/>
  <c r="D265" i="7"/>
  <c r="C266" i="7"/>
  <c r="F266" i="7" s="1"/>
  <c r="G265" i="7"/>
  <c r="D265" i="6"/>
  <c r="F265" i="6"/>
  <c r="G265" i="6"/>
  <c r="E265" i="6"/>
  <c r="C266" i="6"/>
  <c r="D265" i="5"/>
  <c r="F265" i="5"/>
  <c r="G265" i="5"/>
  <c r="E265" i="5"/>
  <c r="C266" i="5"/>
  <c r="P266" i="11" l="1"/>
  <c r="D266" i="11"/>
  <c r="H266" i="11"/>
  <c r="L266" i="11"/>
  <c r="G266" i="11"/>
  <c r="O266" i="11"/>
  <c r="C266" i="11"/>
  <c r="K266" i="11"/>
  <c r="C270" i="9"/>
  <c r="G270" i="9" s="1"/>
  <c r="E270" i="9"/>
  <c r="F270" i="9"/>
  <c r="D270" i="9"/>
  <c r="E266" i="11"/>
  <c r="I266" i="11"/>
  <c r="Q266" i="11"/>
  <c r="M266" i="11"/>
  <c r="B267" i="11"/>
  <c r="B271" i="9"/>
  <c r="O264" i="7"/>
  <c r="P264" i="7"/>
  <c r="N265" i="7"/>
  <c r="L265" i="7"/>
  <c r="J265" i="7"/>
  <c r="K265" i="7"/>
  <c r="I266" i="7"/>
  <c r="C267" i="7"/>
  <c r="F267" i="7" s="1"/>
  <c r="G266" i="7"/>
  <c r="E266" i="7"/>
  <c r="D266" i="7"/>
  <c r="D266" i="6"/>
  <c r="F266" i="6"/>
  <c r="C267" i="6"/>
  <c r="G266" i="6"/>
  <c r="E266" i="6"/>
  <c r="D266" i="5"/>
  <c r="F266" i="5"/>
  <c r="C267" i="5"/>
  <c r="G266" i="5"/>
  <c r="E266" i="5"/>
  <c r="P267" i="11" l="1"/>
  <c r="D267" i="11"/>
  <c r="H267" i="11"/>
  <c r="L267" i="11"/>
  <c r="G267" i="11"/>
  <c r="O267" i="11"/>
  <c r="C267" i="11"/>
  <c r="K267" i="11"/>
  <c r="C271" i="9"/>
  <c r="G271" i="9" s="1"/>
  <c r="E271" i="9"/>
  <c r="F271" i="9"/>
  <c r="D271" i="9"/>
  <c r="E267" i="11"/>
  <c r="I267" i="11"/>
  <c r="Q267" i="11"/>
  <c r="M267" i="11"/>
  <c r="B268" i="11"/>
  <c r="B272" i="9"/>
  <c r="O265" i="7"/>
  <c r="P265" i="7"/>
  <c r="N266" i="7"/>
  <c r="L266" i="7"/>
  <c r="K266" i="7"/>
  <c r="J266" i="7"/>
  <c r="I267" i="7"/>
  <c r="D267" i="7"/>
  <c r="C268" i="7"/>
  <c r="F268" i="7" s="1"/>
  <c r="G267" i="7"/>
  <c r="E267" i="7"/>
  <c r="D267" i="6"/>
  <c r="F267" i="6"/>
  <c r="E267" i="6"/>
  <c r="C268" i="6"/>
  <c r="G267" i="6"/>
  <c r="D267" i="5"/>
  <c r="F267" i="5"/>
  <c r="E267" i="5"/>
  <c r="G267" i="5"/>
  <c r="C268" i="5"/>
  <c r="P268" i="11" l="1"/>
  <c r="D268" i="11"/>
  <c r="H268" i="11"/>
  <c r="L268" i="11"/>
  <c r="G268" i="11"/>
  <c r="O268" i="11"/>
  <c r="C268" i="11"/>
  <c r="K268" i="11"/>
  <c r="C272" i="9"/>
  <c r="G272" i="9" s="1"/>
  <c r="E272" i="9"/>
  <c r="F272" i="9"/>
  <c r="D272" i="9"/>
  <c r="E268" i="11"/>
  <c r="I268" i="11"/>
  <c r="Q268" i="11"/>
  <c r="M268" i="11"/>
  <c r="B269" i="11"/>
  <c r="B273" i="9"/>
  <c r="O266" i="7"/>
  <c r="P266" i="7"/>
  <c r="I268" i="7"/>
  <c r="N267" i="7"/>
  <c r="L267" i="7"/>
  <c r="K267" i="7"/>
  <c r="J267" i="7"/>
  <c r="G268" i="7"/>
  <c r="E268" i="7"/>
  <c r="D268" i="7"/>
  <c r="C269" i="7"/>
  <c r="F269" i="7" s="1"/>
  <c r="D268" i="6"/>
  <c r="F268" i="6"/>
  <c r="C269" i="6"/>
  <c r="G268" i="6"/>
  <c r="E268" i="6"/>
  <c r="D268" i="5"/>
  <c r="F268" i="5"/>
  <c r="G268" i="5"/>
  <c r="C269" i="5"/>
  <c r="E268" i="5"/>
  <c r="P269" i="11" l="1"/>
  <c r="D269" i="11"/>
  <c r="H269" i="11"/>
  <c r="L269" i="11"/>
  <c r="G269" i="11"/>
  <c r="O269" i="11"/>
  <c r="C269" i="11"/>
  <c r="K269" i="11"/>
  <c r="C273" i="9"/>
  <c r="G273" i="9" s="1"/>
  <c r="E273" i="9"/>
  <c r="F273" i="9"/>
  <c r="D273" i="9"/>
  <c r="E269" i="11"/>
  <c r="I269" i="11"/>
  <c r="Q269" i="11"/>
  <c r="M269" i="11"/>
  <c r="B270" i="11"/>
  <c r="B274" i="9"/>
  <c r="O267" i="7"/>
  <c r="P267" i="7"/>
  <c r="I269" i="7"/>
  <c r="N268" i="7"/>
  <c r="L268" i="7"/>
  <c r="K268" i="7"/>
  <c r="J268" i="7"/>
  <c r="C270" i="7"/>
  <c r="F270" i="7" s="1"/>
  <c r="G269" i="7"/>
  <c r="E269" i="7"/>
  <c r="D269" i="7"/>
  <c r="D269" i="6"/>
  <c r="F269" i="6"/>
  <c r="C270" i="6"/>
  <c r="G269" i="6"/>
  <c r="E269" i="6"/>
  <c r="D269" i="5"/>
  <c r="F269" i="5"/>
  <c r="G269" i="5"/>
  <c r="E269" i="5"/>
  <c r="C270" i="5"/>
  <c r="P270" i="11" l="1"/>
  <c r="D270" i="11"/>
  <c r="H270" i="11"/>
  <c r="L270" i="11"/>
  <c r="G270" i="11"/>
  <c r="O270" i="11"/>
  <c r="C270" i="11"/>
  <c r="K270" i="11"/>
  <c r="C274" i="9"/>
  <c r="G274" i="9" s="1"/>
  <c r="E274" i="9"/>
  <c r="F274" i="9"/>
  <c r="D274" i="9"/>
  <c r="E270" i="11"/>
  <c r="I270" i="11"/>
  <c r="M270" i="11"/>
  <c r="Q270" i="11"/>
  <c r="B271" i="11"/>
  <c r="B275" i="9"/>
  <c r="O268" i="7"/>
  <c r="P268" i="7"/>
  <c r="I270" i="7"/>
  <c r="N269" i="7"/>
  <c r="L269" i="7"/>
  <c r="K269" i="7"/>
  <c r="J269" i="7"/>
  <c r="E270" i="7"/>
  <c r="D270" i="7"/>
  <c r="C271" i="7"/>
  <c r="F271" i="7" s="1"/>
  <c r="G270" i="7"/>
  <c r="D270" i="6"/>
  <c r="F270" i="6"/>
  <c r="E270" i="6"/>
  <c r="C271" i="6"/>
  <c r="G270" i="6"/>
  <c r="D270" i="5"/>
  <c r="F270" i="5"/>
  <c r="E270" i="5"/>
  <c r="C271" i="5"/>
  <c r="G270" i="5"/>
  <c r="P271" i="11" l="1"/>
  <c r="D271" i="11"/>
  <c r="H271" i="11"/>
  <c r="L271" i="11"/>
  <c r="G271" i="11"/>
  <c r="O271" i="11"/>
  <c r="C271" i="11"/>
  <c r="K271" i="11"/>
  <c r="C275" i="9"/>
  <c r="G275" i="9" s="1"/>
  <c r="E275" i="9"/>
  <c r="F275" i="9"/>
  <c r="D275" i="9"/>
  <c r="E271" i="11"/>
  <c r="I271" i="11"/>
  <c r="M271" i="11"/>
  <c r="Q271" i="11"/>
  <c r="B272" i="11"/>
  <c r="B276" i="9"/>
  <c r="O269" i="7"/>
  <c r="P269" i="7"/>
  <c r="N270" i="7"/>
  <c r="L270" i="7"/>
  <c r="K270" i="7"/>
  <c r="J270" i="7"/>
  <c r="I271" i="7"/>
  <c r="C272" i="7"/>
  <c r="F272" i="7" s="1"/>
  <c r="G271" i="7"/>
  <c r="E271" i="7"/>
  <c r="D271" i="7"/>
  <c r="D271" i="6"/>
  <c r="F271" i="6"/>
  <c r="C272" i="6"/>
  <c r="G271" i="6"/>
  <c r="E271" i="6"/>
  <c r="D271" i="5"/>
  <c r="F271" i="5"/>
  <c r="C272" i="5"/>
  <c r="G271" i="5"/>
  <c r="E271" i="5"/>
  <c r="P272" i="11" l="1"/>
  <c r="D272" i="11"/>
  <c r="H272" i="11"/>
  <c r="L272" i="11"/>
  <c r="G272" i="11"/>
  <c r="O272" i="11"/>
  <c r="C272" i="11"/>
  <c r="K272" i="11"/>
  <c r="C276" i="9"/>
  <c r="G276" i="9" s="1"/>
  <c r="E276" i="9"/>
  <c r="F276" i="9"/>
  <c r="D276" i="9"/>
  <c r="E272" i="11"/>
  <c r="I272" i="11"/>
  <c r="Q272" i="11"/>
  <c r="M272" i="11"/>
  <c r="B273" i="11"/>
  <c r="B277" i="9"/>
  <c r="O270" i="7"/>
  <c r="P270" i="7"/>
  <c r="I272" i="7"/>
  <c r="N271" i="7"/>
  <c r="L271" i="7"/>
  <c r="K271" i="7"/>
  <c r="J271" i="7"/>
  <c r="C273" i="7"/>
  <c r="F273" i="7" s="1"/>
  <c r="G272" i="7"/>
  <c r="E272" i="7"/>
  <c r="D272" i="7"/>
  <c r="D272" i="6"/>
  <c r="F272" i="6"/>
  <c r="C273" i="6"/>
  <c r="G272" i="6"/>
  <c r="E272" i="6"/>
  <c r="D272" i="5"/>
  <c r="F272" i="5"/>
  <c r="C273" i="5"/>
  <c r="G272" i="5"/>
  <c r="E272" i="5"/>
  <c r="P273" i="11" l="1"/>
  <c r="D273" i="11"/>
  <c r="H273" i="11"/>
  <c r="L273" i="11"/>
  <c r="G273" i="11"/>
  <c r="O273" i="11"/>
  <c r="C273" i="11"/>
  <c r="K273" i="11"/>
  <c r="C277" i="9"/>
  <c r="G277" i="9" s="1"/>
  <c r="E277" i="9"/>
  <c r="F277" i="9"/>
  <c r="D277" i="9"/>
  <c r="E273" i="11"/>
  <c r="I273" i="11"/>
  <c r="Q273" i="11"/>
  <c r="M273" i="11"/>
  <c r="B274" i="11"/>
  <c r="B278" i="9"/>
  <c r="O271" i="7"/>
  <c r="P271" i="7"/>
  <c r="I273" i="7"/>
  <c r="N272" i="7"/>
  <c r="K272" i="7"/>
  <c r="L272" i="7"/>
  <c r="J272" i="7"/>
  <c r="E273" i="7"/>
  <c r="D273" i="7"/>
  <c r="C274" i="7"/>
  <c r="F274" i="7" s="1"/>
  <c r="G273" i="7"/>
  <c r="D273" i="6"/>
  <c r="F273" i="6"/>
  <c r="G273" i="6"/>
  <c r="E273" i="6"/>
  <c r="C274" i="6"/>
  <c r="D273" i="5"/>
  <c r="F273" i="5"/>
  <c r="G273" i="5"/>
  <c r="C274" i="5"/>
  <c r="E273" i="5"/>
  <c r="P274" i="11" l="1"/>
  <c r="D274" i="11"/>
  <c r="H274" i="11"/>
  <c r="L274" i="11"/>
  <c r="G274" i="11"/>
  <c r="O274" i="11"/>
  <c r="C274" i="11"/>
  <c r="K274" i="11"/>
  <c r="C278" i="9"/>
  <c r="G278" i="9" s="1"/>
  <c r="E278" i="9"/>
  <c r="F278" i="9"/>
  <c r="D278" i="9"/>
  <c r="E274" i="11"/>
  <c r="I274" i="11"/>
  <c r="Q274" i="11"/>
  <c r="M274" i="11"/>
  <c r="B275" i="11"/>
  <c r="B279" i="9"/>
  <c r="O272" i="7"/>
  <c r="P272" i="7"/>
  <c r="N273" i="7"/>
  <c r="L273" i="7"/>
  <c r="J273" i="7"/>
  <c r="K273" i="7"/>
  <c r="I274" i="7"/>
  <c r="C275" i="7"/>
  <c r="F275" i="7" s="1"/>
  <c r="G274" i="7"/>
  <c r="E274" i="7"/>
  <c r="D274" i="7"/>
  <c r="D274" i="6"/>
  <c r="F274" i="6"/>
  <c r="C275" i="6"/>
  <c r="G274" i="6"/>
  <c r="E274" i="6"/>
  <c r="D274" i="5"/>
  <c r="F274" i="5"/>
  <c r="C275" i="5"/>
  <c r="G274" i="5"/>
  <c r="E274" i="5"/>
  <c r="P275" i="11" l="1"/>
  <c r="D275" i="11"/>
  <c r="H275" i="11"/>
  <c r="L275" i="11"/>
  <c r="G275" i="11"/>
  <c r="O275" i="11"/>
  <c r="C275" i="11"/>
  <c r="K275" i="11"/>
  <c r="C279" i="9"/>
  <c r="G279" i="9" s="1"/>
  <c r="E279" i="9"/>
  <c r="F279" i="9"/>
  <c r="D279" i="9"/>
  <c r="E275" i="11"/>
  <c r="I275" i="11"/>
  <c r="Q275" i="11"/>
  <c r="M275" i="11"/>
  <c r="B276" i="11"/>
  <c r="B280" i="9"/>
  <c r="O273" i="7"/>
  <c r="P273" i="7"/>
  <c r="N274" i="7"/>
  <c r="L274" i="7"/>
  <c r="K274" i="7"/>
  <c r="J274" i="7"/>
  <c r="I275" i="7"/>
  <c r="D275" i="7"/>
  <c r="C276" i="7"/>
  <c r="F276" i="7" s="1"/>
  <c r="G275" i="7"/>
  <c r="E275" i="7"/>
  <c r="D275" i="6"/>
  <c r="F275" i="6"/>
  <c r="E275" i="6"/>
  <c r="C276" i="6"/>
  <c r="G275" i="6"/>
  <c r="D275" i="5"/>
  <c r="F275" i="5"/>
  <c r="E275" i="5"/>
  <c r="C276" i="5"/>
  <c r="G275" i="5"/>
  <c r="P276" i="11" l="1"/>
  <c r="D276" i="11"/>
  <c r="H276" i="11"/>
  <c r="L276" i="11"/>
  <c r="G276" i="11"/>
  <c r="O276" i="11"/>
  <c r="C276" i="11"/>
  <c r="K276" i="11"/>
  <c r="C280" i="9"/>
  <c r="G280" i="9" s="1"/>
  <c r="E280" i="9"/>
  <c r="F280" i="9"/>
  <c r="D280" i="9"/>
  <c r="E276" i="11"/>
  <c r="I276" i="11"/>
  <c r="Q276" i="11"/>
  <c r="M276" i="11"/>
  <c r="B277" i="11"/>
  <c r="B281" i="9"/>
  <c r="O274" i="7"/>
  <c r="P274" i="7"/>
  <c r="N275" i="7"/>
  <c r="L275" i="7"/>
  <c r="K275" i="7"/>
  <c r="J275" i="7"/>
  <c r="I276" i="7"/>
  <c r="G276" i="7"/>
  <c r="E276" i="7"/>
  <c r="D276" i="7"/>
  <c r="C277" i="7"/>
  <c r="F277" i="7" s="1"/>
  <c r="D276" i="6"/>
  <c r="F276" i="6"/>
  <c r="C277" i="6"/>
  <c r="G276" i="6"/>
  <c r="E276" i="6"/>
  <c r="D276" i="5"/>
  <c r="F276" i="5"/>
  <c r="G276" i="5"/>
  <c r="C277" i="5"/>
  <c r="E276" i="5"/>
  <c r="P277" i="11" l="1"/>
  <c r="D277" i="11"/>
  <c r="H277" i="11"/>
  <c r="L277" i="11"/>
  <c r="G277" i="11"/>
  <c r="O277" i="11"/>
  <c r="C277" i="11"/>
  <c r="K277" i="11"/>
  <c r="C281" i="9"/>
  <c r="G281" i="9" s="1"/>
  <c r="E281" i="9"/>
  <c r="F281" i="9"/>
  <c r="D281" i="9"/>
  <c r="E277" i="11"/>
  <c r="I277" i="11"/>
  <c r="Q277" i="11"/>
  <c r="M277" i="11"/>
  <c r="B278" i="11"/>
  <c r="B282" i="9"/>
  <c r="O275" i="7"/>
  <c r="P275" i="7"/>
  <c r="N276" i="7"/>
  <c r="L276" i="7"/>
  <c r="K276" i="7"/>
  <c r="J276" i="7"/>
  <c r="I277" i="7"/>
  <c r="C278" i="7"/>
  <c r="F278" i="7" s="1"/>
  <c r="G277" i="7"/>
  <c r="E277" i="7"/>
  <c r="D277" i="7"/>
  <c r="D277" i="6"/>
  <c r="F277" i="6"/>
  <c r="E277" i="6"/>
  <c r="C278" i="6"/>
  <c r="G277" i="6"/>
  <c r="D277" i="5"/>
  <c r="F277" i="5"/>
  <c r="C278" i="5"/>
  <c r="G277" i="5"/>
  <c r="E277" i="5"/>
  <c r="P278" i="11" l="1"/>
  <c r="D278" i="11"/>
  <c r="H278" i="11"/>
  <c r="L278" i="11"/>
  <c r="G278" i="11"/>
  <c r="O278" i="11"/>
  <c r="C278" i="11"/>
  <c r="K278" i="11"/>
  <c r="C282" i="9"/>
  <c r="G282" i="9" s="1"/>
  <c r="E282" i="9"/>
  <c r="F282" i="9"/>
  <c r="D282" i="9"/>
  <c r="E278" i="11"/>
  <c r="I278" i="11"/>
  <c r="M278" i="11"/>
  <c r="Q278" i="11"/>
  <c r="B279" i="11"/>
  <c r="B283" i="9"/>
  <c r="O276" i="7"/>
  <c r="P276" i="7"/>
  <c r="I278" i="7"/>
  <c r="N277" i="7"/>
  <c r="L277" i="7"/>
  <c r="K277" i="7"/>
  <c r="J277" i="7"/>
  <c r="E278" i="7"/>
  <c r="D278" i="7"/>
  <c r="C279" i="7"/>
  <c r="F279" i="7" s="1"/>
  <c r="G278" i="7"/>
  <c r="D278" i="6"/>
  <c r="F278" i="6"/>
  <c r="C279" i="6"/>
  <c r="G278" i="6"/>
  <c r="E278" i="6"/>
  <c r="D278" i="5"/>
  <c r="F278" i="5"/>
  <c r="E278" i="5"/>
  <c r="C279" i="5"/>
  <c r="G278" i="5"/>
  <c r="P279" i="11" l="1"/>
  <c r="D279" i="11"/>
  <c r="H279" i="11"/>
  <c r="L279" i="11"/>
  <c r="G279" i="11"/>
  <c r="O279" i="11"/>
  <c r="C279" i="11"/>
  <c r="K279" i="11"/>
  <c r="C283" i="9"/>
  <c r="G283" i="9" s="1"/>
  <c r="E283" i="9"/>
  <c r="F283" i="9"/>
  <c r="D283" i="9"/>
  <c r="E279" i="11"/>
  <c r="I279" i="11"/>
  <c r="M279" i="11"/>
  <c r="Q279" i="11"/>
  <c r="B280" i="11"/>
  <c r="B284" i="9"/>
  <c r="O277" i="7"/>
  <c r="P277" i="7"/>
  <c r="N278" i="7"/>
  <c r="L278" i="7"/>
  <c r="K278" i="7"/>
  <c r="J278" i="7"/>
  <c r="I279" i="7"/>
  <c r="C280" i="7"/>
  <c r="F280" i="7" s="1"/>
  <c r="G279" i="7"/>
  <c r="E279" i="7"/>
  <c r="D279" i="7"/>
  <c r="D279" i="6"/>
  <c r="F279" i="6"/>
  <c r="C280" i="6"/>
  <c r="G279" i="6"/>
  <c r="E279" i="6"/>
  <c r="D279" i="5"/>
  <c r="F279" i="5"/>
  <c r="C280" i="5"/>
  <c r="G279" i="5"/>
  <c r="E279" i="5"/>
  <c r="P280" i="11" l="1"/>
  <c r="D280" i="11"/>
  <c r="H280" i="11"/>
  <c r="L280" i="11"/>
  <c r="G280" i="11"/>
  <c r="O280" i="11"/>
  <c r="C280" i="11"/>
  <c r="K280" i="11"/>
  <c r="C284" i="9"/>
  <c r="G284" i="9" s="1"/>
  <c r="E284" i="9"/>
  <c r="F284" i="9"/>
  <c r="D284" i="9"/>
  <c r="E280" i="11"/>
  <c r="I280" i="11"/>
  <c r="Q280" i="11"/>
  <c r="M280" i="11"/>
  <c r="B281" i="11"/>
  <c r="B285" i="9"/>
  <c r="O278" i="7"/>
  <c r="P278" i="7"/>
  <c r="N279" i="7"/>
  <c r="L279" i="7"/>
  <c r="K279" i="7"/>
  <c r="J279" i="7"/>
  <c r="I280" i="7"/>
  <c r="C281" i="7"/>
  <c r="F281" i="7" s="1"/>
  <c r="G280" i="7"/>
  <c r="E280" i="7"/>
  <c r="D280" i="7"/>
  <c r="D280" i="6"/>
  <c r="F280" i="6"/>
  <c r="G280" i="6"/>
  <c r="E280" i="6"/>
  <c r="C281" i="6"/>
  <c r="D280" i="5"/>
  <c r="F280" i="5"/>
  <c r="C281" i="5"/>
  <c r="G280" i="5"/>
  <c r="E280" i="5"/>
  <c r="P281" i="11" l="1"/>
  <c r="D281" i="11"/>
  <c r="H281" i="11"/>
  <c r="L281" i="11"/>
  <c r="G281" i="11"/>
  <c r="O281" i="11"/>
  <c r="C281" i="11"/>
  <c r="K281" i="11"/>
  <c r="C285" i="9"/>
  <c r="G285" i="9" s="1"/>
  <c r="E285" i="9"/>
  <c r="F285" i="9"/>
  <c r="D285" i="9"/>
  <c r="E281" i="11"/>
  <c r="I281" i="11"/>
  <c r="Q281" i="11"/>
  <c r="M281" i="11"/>
  <c r="B282" i="11"/>
  <c r="B286" i="9"/>
  <c r="O279" i="7"/>
  <c r="P279" i="7"/>
  <c r="I281" i="7"/>
  <c r="N280" i="7"/>
  <c r="K280" i="7"/>
  <c r="L280" i="7"/>
  <c r="J280" i="7"/>
  <c r="E281" i="7"/>
  <c r="D281" i="7"/>
  <c r="C282" i="7"/>
  <c r="F282" i="7" s="1"/>
  <c r="G281" i="7"/>
  <c r="D281" i="6"/>
  <c r="F281" i="6"/>
  <c r="C282" i="6"/>
  <c r="G281" i="6"/>
  <c r="E281" i="6"/>
  <c r="D281" i="5"/>
  <c r="F281" i="5"/>
  <c r="E281" i="5"/>
  <c r="G281" i="5"/>
  <c r="C282" i="5"/>
  <c r="P282" i="11" l="1"/>
  <c r="D282" i="11"/>
  <c r="H282" i="11"/>
  <c r="L282" i="11"/>
  <c r="G282" i="11"/>
  <c r="O282" i="11"/>
  <c r="C282" i="11"/>
  <c r="K282" i="11"/>
  <c r="C286" i="9"/>
  <c r="G286" i="9" s="1"/>
  <c r="E286" i="9"/>
  <c r="F286" i="9"/>
  <c r="D286" i="9"/>
  <c r="E282" i="11"/>
  <c r="I282" i="11"/>
  <c r="Q282" i="11"/>
  <c r="M282" i="11"/>
  <c r="B283" i="11"/>
  <c r="B287" i="9"/>
  <c r="O280" i="7"/>
  <c r="P280" i="7"/>
  <c r="N281" i="7"/>
  <c r="L281" i="7"/>
  <c r="J281" i="7"/>
  <c r="K281" i="7"/>
  <c r="I282" i="7"/>
  <c r="C283" i="7"/>
  <c r="F283" i="7" s="1"/>
  <c r="G282" i="7"/>
  <c r="E282" i="7"/>
  <c r="D282" i="7"/>
  <c r="D282" i="6"/>
  <c r="F282" i="6"/>
  <c r="E282" i="6"/>
  <c r="C283" i="6"/>
  <c r="G282" i="6"/>
  <c r="D282" i="5"/>
  <c r="F282" i="5"/>
  <c r="C283" i="5"/>
  <c r="G282" i="5"/>
  <c r="E282" i="5"/>
  <c r="P283" i="11" l="1"/>
  <c r="D283" i="11"/>
  <c r="H283" i="11"/>
  <c r="L283" i="11"/>
  <c r="G283" i="11"/>
  <c r="O283" i="11"/>
  <c r="C283" i="11"/>
  <c r="K283" i="11"/>
  <c r="C287" i="9"/>
  <c r="G287" i="9" s="1"/>
  <c r="E287" i="9"/>
  <c r="F287" i="9"/>
  <c r="D287" i="9"/>
  <c r="E283" i="11"/>
  <c r="I283" i="11"/>
  <c r="Q283" i="11"/>
  <c r="M283" i="11"/>
  <c r="B284" i="11"/>
  <c r="B288" i="9"/>
  <c r="O281" i="7"/>
  <c r="P281" i="7"/>
  <c r="I283" i="7"/>
  <c r="N282" i="7"/>
  <c r="L282" i="7"/>
  <c r="K282" i="7"/>
  <c r="J282" i="7"/>
  <c r="D283" i="7"/>
  <c r="C284" i="7"/>
  <c r="F284" i="7" s="1"/>
  <c r="G283" i="7"/>
  <c r="E283" i="7"/>
  <c r="D283" i="6"/>
  <c r="F283" i="6"/>
  <c r="G283" i="6"/>
  <c r="C284" i="6"/>
  <c r="E283" i="6"/>
  <c r="D283" i="5"/>
  <c r="F283" i="5"/>
  <c r="C284" i="5"/>
  <c r="E283" i="5"/>
  <c r="G283" i="5"/>
  <c r="P284" i="11" l="1"/>
  <c r="D284" i="11"/>
  <c r="H284" i="11"/>
  <c r="L284" i="11"/>
  <c r="G284" i="11"/>
  <c r="O284" i="11"/>
  <c r="C284" i="11"/>
  <c r="K284" i="11"/>
  <c r="C288" i="9"/>
  <c r="G288" i="9" s="1"/>
  <c r="E288" i="9"/>
  <c r="F288" i="9"/>
  <c r="D288" i="9"/>
  <c r="E284" i="11"/>
  <c r="I284" i="11"/>
  <c r="Q284" i="11"/>
  <c r="M284" i="11"/>
  <c r="B285" i="11"/>
  <c r="B289" i="9"/>
  <c r="O282" i="7"/>
  <c r="P282" i="7"/>
  <c r="I284" i="7"/>
  <c r="N283" i="7"/>
  <c r="L283" i="7"/>
  <c r="K283" i="7"/>
  <c r="J283" i="7"/>
  <c r="G284" i="7"/>
  <c r="E284" i="7"/>
  <c r="D284" i="7"/>
  <c r="C285" i="7"/>
  <c r="F285" i="7" s="1"/>
  <c r="D284" i="6"/>
  <c r="F284" i="6"/>
  <c r="E284" i="6"/>
  <c r="C285" i="6"/>
  <c r="G284" i="6"/>
  <c r="D284" i="5"/>
  <c r="F284" i="5"/>
  <c r="G284" i="5"/>
  <c r="E284" i="5"/>
  <c r="C285" i="5"/>
  <c r="P285" i="11" l="1"/>
  <c r="D285" i="11"/>
  <c r="H285" i="11"/>
  <c r="L285" i="11"/>
  <c r="G285" i="11"/>
  <c r="O285" i="11"/>
  <c r="C285" i="11"/>
  <c r="K285" i="11"/>
  <c r="C289" i="9"/>
  <c r="G289" i="9" s="1"/>
  <c r="E289" i="9"/>
  <c r="F289" i="9"/>
  <c r="D289" i="9"/>
  <c r="E285" i="11"/>
  <c r="I285" i="11"/>
  <c r="Q285" i="11"/>
  <c r="M285" i="11"/>
  <c r="B286" i="11"/>
  <c r="B290" i="9"/>
  <c r="O283" i="7"/>
  <c r="P283" i="7"/>
  <c r="I285" i="7"/>
  <c r="N284" i="7"/>
  <c r="L284" i="7"/>
  <c r="K284" i="7"/>
  <c r="J284" i="7"/>
  <c r="C286" i="7"/>
  <c r="F286" i="7" s="1"/>
  <c r="G285" i="7"/>
  <c r="E285" i="7"/>
  <c r="D285" i="7"/>
  <c r="D285" i="6"/>
  <c r="F285" i="6"/>
  <c r="E285" i="6"/>
  <c r="C286" i="6"/>
  <c r="G285" i="6"/>
  <c r="D285" i="5"/>
  <c r="F285" i="5"/>
  <c r="C286" i="5"/>
  <c r="G285" i="5"/>
  <c r="E285" i="5"/>
  <c r="P286" i="11" l="1"/>
  <c r="D286" i="11"/>
  <c r="H286" i="11"/>
  <c r="L286" i="11"/>
  <c r="G286" i="11"/>
  <c r="O286" i="11"/>
  <c r="C286" i="11"/>
  <c r="K286" i="11"/>
  <c r="C290" i="9"/>
  <c r="G290" i="9" s="1"/>
  <c r="E290" i="9"/>
  <c r="F290" i="9"/>
  <c r="D290" i="9"/>
  <c r="E286" i="11"/>
  <c r="I286" i="11"/>
  <c r="M286" i="11"/>
  <c r="Q286" i="11"/>
  <c r="B287" i="11"/>
  <c r="B291" i="9"/>
  <c r="O284" i="7"/>
  <c r="P284" i="7"/>
  <c r="I286" i="7"/>
  <c r="N285" i="7"/>
  <c r="L285" i="7"/>
  <c r="K285" i="7"/>
  <c r="J285" i="7"/>
  <c r="E286" i="7"/>
  <c r="D286" i="7"/>
  <c r="C287" i="7"/>
  <c r="F287" i="7" s="1"/>
  <c r="G286" i="7"/>
  <c r="D286" i="6"/>
  <c r="F286" i="6"/>
  <c r="C287" i="6"/>
  <c r="G286" i="6"/>
  <c r="E286" i="6"/>
  <c r="D286" i="5"/>
  <c r="F286" i="5"/>
  <c r="E286" i="5"/>
  <c r="C287" i="5"/>
  <c r="G286" i="5"/>
  <c r="P287" i="11" l="1"/>
  <c r="D287" i="11"/>
  <c r="H287" i="11"/>
  <c r="L287" i="11"/>
  <c r="G287" i="11"/>
  <c r="O287" i="11"/>
  <c r="C287" i="11"/>
  <c r="K287" i="11"/>
  <c r="C291" i="9"/>
  <c r="G291" i="9" s="1"/>
  <c r="E291" i="9"/>
  <c r="F291" i="9"/>
  <c r="D291" i="9"/>
  <c r="E287" i="11"/>
  <c r="I287" i="11"/>
  <c r="M287" i="11"/>
  <c r="Q287" i="11"/>
  <c r="B288" i="11"/>
  <c r="B292" i="9"/>
  <c r="O285" i="7"/>
  <c r="P285" i="7"/>
  <c r="N286" i="7"/>
  <c r="L286" i="7"/>
  <c r="K286" i="7"/>
  <c r="J286" i="7"/>
  <c r="I287" i="7"/>
  <c r="C288" i="7"/>
  <c r="F288" i="7" s="1"/>
  <c r="G287" i="7"/>
  <c r="E287" i="7"/>
  <c r="D287" i="7"/>
  <c r="D287" i="6"/>
  <c r="F287" i="6"/>
  <c r="C288" i="6"/>
  <c r="G287" i="6"/>
  <c r="E287" i="6"/>
  <c r="D287" i="5"/>
  <c r="F287" i="5"/>
  <c r="C288" i="5"/>
  <c r="G287" i="5"/>
  <c r="E287" i="5"/>
  <c r="P288" i="11" l="1"/>
  <c r="D288" i="11"/>
  <c r="H288" i="11"/>
  <c r="L288" i="11"/>
  <c r="G288" i="11"/>
  <c r="O288" i="11"/>
  <c r="C288" i="11"/>
  <c r="K288" i="11"/>
  <c r="C292" i="9"/>
  <c r="G292" i="9" s="1"/>
  <c r="E292" i="9"/>
  <c r="F292" i="9"/>
  <c r="D292" i="9"/>
  <c r="E288" i="11"/>
  <c r="I288" i="11"/>
  <c r="Q288" i="11"/>
  <c r="M288" i="11"/>
  <c r="B289" i="11"/>
  <c r="B293" i="9"/>
  <c r="O286" i="7"/>
  <c r="P286" i="7"/>
  <c r="I288" i="7"/>
  <c r="N287" i="7"/>
  <c r="L287" i="7"/>
  <c r="K287" i="7"/>
  <c r="J287" i="7"/>
  <c r="C289" i="7"/>
  <c r="F289" i="7" s="1"/>
  <c r="G288" i="7"/>
  <c r="E288" i="7"/>
  <c r="D288" i="7"/>
  <c r="D288" i="6"/>
  <c r="F288" i="6"/>
  <c r="C289" i="6"/>
  <c r="G288" i="6"/>
  <c r="E288" i="6"/>
  <c r="D288" i="5"/>
  <c r="F288" i="5"/>
  <c r="C289" i="5"/>
  <c r="G288" i="5"/>
  <c r="E288" i="5"/>
  <c r="P289" i="11" l="1"/>
  <c r="D289" i="11"/>
  <c r="H289" i="11"/>
  <c r="L289" i="11"/>
  <c r="G289" i="11"/>
  <c r="O289" i="11"/>
  <c r="C289" i="11"/>
  <c r="K289" i="11"/>
  <c r="C293" i="9"/>
  <c r="G293" i="9" s="1"/>
  <c r="E293" i="9"/>
  <c r="F293" i="9"/>
  <c r="D293" i="9"/>
  <c r="E289" i="11"/>
  <c r="I289" i="11"/>
  <c r="Q289" i="11"/>
  <c r="M289" i="11"/>
  <c r="B290" i="11"/>
  <c r="B294" i="9"/>
  <c r="O287" i="7"/>
  <c r="P287" i="7"/>
  <c r="I289" i="7"/>
  <c r="N288" i="7"/>
  <c r="L288" i="7"/>
  <c r="K288" i="7"/>
  <c r="J288" i="7"/>
  <c r="E289" i="7"/>
  <c r="D289" i="7"/>
  <c r="C290" i="7"/>
  <c r="F290" i="7" s="1"/>
  <c r="G289" i="7"/>
  <c r="D289" i="6"/>
  <c r="F289" i="6"/>
  <c r="G289" i="6"/>
  <c r="E289" i="6"/>
  <c r="C290" i="6"/>
  <c r="D289" i="5"/>
  <c r="F289" i="5"/>
  <c r="E289" i="5"/>
  <c r="G289" i="5"/>
  <c r="C290" i="5"/>
  <c r="P290" i="11" l="1"/>
  <c r="D290" i="11"/>
  <c r="H290" i="11"/>
  <c r="L290" i="11"/>
  <c r="G290" i="11"/>
  <c r="O290" i="11"/>
  <c r="C290" i="11"/>
  <c r="K290" i="11"/>
  <c r="C294" i="9"/>
  <c r="G294" i="9" s="1"/>
  <c r="E294" i="9"/>
  <c r="F294" i="9"/>
  <c r="D294" i="9"/>
  <c r="E290" i="11"/>
  <c r="I290" i="11"/>
  <c r="Q290" i="11"/>
  <c r="M290" i="11"/>
  <c r="B291" i="11"/>
  <c r="B295" i="9"/>
  <c r="O288" i="7"/>
  <c r="P288" i="7"/>
  <c r="N289" i="7"/>
  <c r="L289" i="7"/>
  <c r="J289" i="7"/>
  <c r="K289" i="7"/>
  <c r="I290" i="7"/>
  <c r="C291" i="7"/>
  <c r="F291" i="7" s="1"/>
  <c r="G290" i="7"/>
  <c r="E290" i="7"/>
  <c r="D290" i="7"/>
  <c r="D290" i="6"/>
  <c r="F290" i="6"/>
  <c r="C291" i="6"/>
  <c r="G290" i="6"/>
  <c r="E290" i="6"/>
  <c r="D290" i="5"/>
  <c r="F290" i="5"/>
  <c r="C291" i="5"/>
  <c r="G290" i="5"/>
  <c r="E290" i="5"/>
  <c r="P291" i="11" l="1"/>
  <c r="D291" i="11"/>
  <c r="H291" i="11"/>
  <c r="L291" i="11"/>
  <c r="G291" i="11"/>
  <c r="O291" i="11"/>
  <c r="C291" i="11"/>
  <c r="K291" i="11"/>
  <c r="C295" i="9"/>
  <c r="G295" i="9" s="1"/>
  <c r="E295" i="9"/>
  <c r="F295" i="9"/>
  <c r="D295" i="9"/>
  <c r="E291" i="11"/>
  <c r="I291" i="11"/>
  <c r="Q291" i="11"/>
  <c r="M291" i="11"/>
  <c r="B292" i="11"/>
  <c r="B296" i="9"/>
  <c r="O289" i="7"/>
  <c r="P289" i="7"/>
  <c r="N290" i="7"/>
  <c r="L290" i="7"/>
  <c r="K290" i="7"/>
  <c r="J290" i="7"/>
  <c r="I291" i="7"/>
  <c r="D291" i="7"/>
  <c r="C292" i="7"/>
  <c r="F292" i="7" s="1"/>
  <c r="G291" i="7"/>
  <c r="E291" i="7"/>
  <c r="D291" i="6"/>
  <c r="F291" i="6"/>
  <c r="G291" i="6"/>
  <c r="E291" i="6"/>
  <c r="C292" i="6"/>
  <c r="D291" i="5"/>
  <c r="F291" i="5"/>
  <c r="C292" i="5"/>
  <c r="G291" i="5"/>
  <c r="E291" i="5"/>
  <c r="P292" i="11" l="1"/>
  <c r="D292" i="11"/>
  <c r="H292" i="11"/>
  <c r="L292" i="11"/>
  <c r="G292" i="11"/>
  <c r="O292" i="11"/>
  <c r="C292" i="11"/>
  <c r="K292" i="11"/>
  <c r="C296" i="9"/>
  <c r="G296" i="9" s="1"/>
  <c r="E296" i="9"/>
  <c r="F296" i="9"/>
  <c r="D296" i="9"/>
  <c r="E292" i="11"/>
  <c r="I292" i="11"/>
  <c r="Q292" i="11"/>
  <c r="M292" i="11"/>
  <c r="B293" i="11"/>
  <c r="B297" i="9"/>
  <c r="O290" i="7"/>
  <c r="P290" i="7"/>
  <c r="I292" i="7"/>
  <c r="N291" i="7"/>
  <c r="L291" i="7"/>
  <c r="K291" i="7"/>
  <c r="J291" i="7"/>
  <c r="G292" i="7"/>
  <c r="E292" i="7"/>
  <c r="D292" i="7"/>
  <c r="C293" i="7"/>
  <c r="F293" i="7" s="1"/>
  <c r="D292" i="6"/>
  <c r="F292" i="6"/>
  <c r="C293" i="6"/>
  <c r="G292" i="6"/>
  <c r="E292" i="6"/>
  <c r="D292" i="5"/>
  <c r="F292" i="5"/>
  <c r="G292" i="5"/>
  <c r="E292" i="5"/>
  <c r="C293" i="5"/>
  <c r="P293" i="11" l="1"/>
  <c r="D293" i="11"/>
  <c r="H293" i="11"/>
  <c r="L293" i="11"/>
  <c r="G293" i="11"/>
  <c r="O293" i="11"/>
  <c r="C293" i="11"/>
  <c r="K293" i="11"/>
  <c r="C297" i="9"/>
  <c r="G297" i="9" s="1"/>
  <c r="E297" i="9"/>
  <c r="F297" i="9"/>
  <c r="D297" i="9"/>
  <c r="E293" i="11"/>
  <c r="I293" i="11"/>
  <c r="Q293" i="11"/>
  <c r="M293" i="11"/>
  <c r="B294" i="11"/>
  <c r="B298" i="9"/>
  <c r="O291" i="7"/>
  <c r="P291" i="7"/>
  <c r="I293" i="7"/>
  <c r="N292" i="7"/>
  <c r="L292" i="7"/>
  <c r="K292" i="7"/>
  <c r="J292" i="7"/>
  <c r="C294" i="7"/>
  <c r="F294" i="7" s="1"/>
  <c r="G293" i="7"/>
  <c r="E293" i="7"/>
  <c r="D293" i="7"/>
  <c r="D293" i="6"/>
  <c r="F293" i="6"/>
  <c r="E293" i="6"/>
  <c r="C294" i="6"/>
  <c r="G293" i="6"/>
  <c r="D293" i="5"/>
  <c r="F293" i="5"/>
  <c r="C294" i="5"/>
  <c r="G293" i="5"/>
  <c r="E293" i="5"/>
  <c r="P294" i="11" l="1"/>
  <c r="D294" i="11"/>
  <c r="H294" i="11"/>
  <c r="L294" i="11"/>
  <c r="G294" i="11"/>
  <c r="O294" i="11"/>
  <c r="C294" i="11"/>
  <c r="K294" i="11"/>
  <c r="C298" i="9"/>
  <c r="G298" i="9" s="1"/>
  <c r="E298" i="9"/>
  <c r="F298" i="9"/>
  <c r="D298" i="9"/>
  <c r="E294" i="11"/>
  <c r="I294" i="11"/>
  <c r="M294" i="11"/>
  <c r="Q294" i="11"/>
  <c r="B295" i="11"/>
  <c r="B299" i="9"/>
  <c r="O292" i="7"/>
  <c r="P292" i="7"/>
  <c r="I294" i="7"/>
  <c r="N293" i="7"/>
  <c r="L293" i="7"/>
  <c r="K293" i="7"/>
  <c r="J293" i="7"/>
  <c r="E294" i="7"/>
  <c r="D294" i="7"/>
  <c r="C295" i="7"/>
  <c r="F295" i="7" s="1"/>
  <c r="G294" i="7"/>
  <c r="D294" i="6"/>
  <c r="F294" i="6"/>
  <c r="C295" i="6"/>
  <c r="G294" i="6"/>
  <c r="E294" i="6"/>
  <c r="D294" i="5"/>
  <c r="F294" i="5"/>
  <c r="E294" i="5"/>
  <c r="C295" i="5"/>
  <c r="G294" i="5"/>
  <c r="P295" i="11" l="1"/>
  <c r="D295" i="11"/>
  <c r="H295" i="11"/>
  <c r="L295" i="11"/>
  <c r="G295" i="11"/>
  <c r="O295" i="11"/>
  <c r="C295" i="11"/>
  <c r="K295" i="11"/>
  <c r="C299" i="9"/>
  <c r="G299" i="9" s="1"/>
  <c r="E299" i="9"/>
  <c r="F299" i="9"/>
  <c r="D299" i="9"/>
  <c r="E295" i="11"/>
  <c r="I295" i="11"/>
  <c r="M295" i="11"/>
  <c r="Q295" i="11"/>
  <c r="B296" i="11"/>
  <c r="B300" i="9"/>
  <c r="O293" i="7"/>
  <c r="P293" i="7"/>
  <c r="N294" i="7"/>
  <c r="L294" i="7"/>
  <c r="K294" i="7"/>
  <c r="J294" i="7"/>
  <c r="I295" i="7"/>
  <c r="C296" i="7"/>
  <c r="F296" i="7" s="1"/>
  <c r="G295" i="7"/>
  <c r="E295" i="7"/>
  <c r="D295" i="7"/>
  <c r="D295" i="6"/>
  <c r="F295" i="6"/>
  <c r="E295" i="6"/>
  <c r="C296" i="6"/>
  <c r="G295" i="6"/>
  <c r="D295" i="5"/>
  <c r="F295" i="5"/>
  <c r="C296" i="5"/>
  <c r="G295" i="5"/>
  <c r="E295" i="5"/>
  <c r="P296" i="11" l="1"/>
  <c r="D296" i="11"/>
  <c r="H296" i="11"/>
  <c r="L296" i="11"/>
  <c r="G296" i="11"/>
  <c r="O296" i="11"/>
  <c r="C296" i="11"/>
  <c r="K296" i="11"/>
  <c r="C300" i="9"/>
  <c r="G300" i="9" s="1"/>
  <c r="E300" i="9"/>
  <c r="F300" i="9"/>
  <c r="D300" i="9"/>
  <c r="E296" i="11"/>
  <c r="I296" i="11"/>
  <c r="Q296" i="11"/>
  <c r="M296" i="11"/>
  <c r="B297" i="11"/>
  <c r="B301" i="9"/>
  <c r="O294" i="7"/>
  <c r="P294" i="7"/>
  <c r="I296" i="7"/>
  <c r="N295" i="7"/>
  <c r="L295" i="7"/>
  <c r="K295" i="7"/>
  <c r="J295" i="7"/>
  <c r="C297" i="7"/>
  <c r="F297" i="7" s="1"/>
  <c r="G296" i="7"/>
  <c r="E296" i="7"/>
  <c r="D296" i="7"/>
  <c r="D296" i="6"/>
  <c r="F296" i="6"/>
  <c r="C297" i="6"/>
  <c r="G296" i="6"/>
  <c r="E296" i="6"/>
  <c r="D296" i="5"/>
  <c r="F296" i="5"/>
  <c r="C297" i="5"/>
  <c r="G296" i="5"/>
  <c r="E296" i="5"/>
  <c r="P297" i="11" l="1"/>
  <c r="D297" i="11"/>
  <c r="H297" i="11"/>
  <c r="L297" i="11"/>
  <c r="G297" i="11"/>
  <c r="O297" i="11"/>
  <c r="C297" i="11"/>
  <c r="K297" i="11"/>
  <c r="C301" i="9"/>
  <c r="G301" i="9" s="1"/>
  <c r="E301" i="9"/>
  <c r="F301" i="9"/>
  <c r="D301" i="9"/>
  <c r="E297" i="11"/>
  <c r="I297" i="11"/>
  <c r="Q297" i="11"/>
  <c r="M297" i="11"/>
  <c r="B298" i="11"/>
  <c r="B302" i="9"/>
  <c r="O295" i="7"/>
  <c r="P295" i="7"/>
  <c r="N296" i="7"/>
  <c r="L296" i="7"/>
  <c r="K296" i="7"/>
  <c r="J296" i="7"/>
  <c r="I297" i="7"/>
  <c r="E297" i="7"/>
  <c r="D297" i="7"/>
  <c r="C298" i="7"/>
  <c r="F298" i="7" s="1"/>
  <c r="G297" i="7"/>
  <c r="D297" i="6"/>
  <c r="F297" i="6"/>
  <c r="C298" i="6"/>
  <c r="G297" i="6"/>
  <c r="E297" i="6"/>
  <c r="D297" i="5"/>
  <c r="F297" i="5"/>
  <c r="E297" i="5"/>
  <c r="C298" i="5"/>
  <c r="G297" i="5"/>
  <c r="P298" i="11" l="1"/>
  <c r="D298" i="11"/>
  <c r="H298" i="11"/>
  <c r="L298" i="11"/>
  <c r="G298" i="11"/>
  <c r="O298" i="11"/>
  <c r="C298" i="11"/>
  <c r="K298" i="11"/>
  <c r="C302" i="9"/>
  <c r="G302" i="9" s="1"/>
  <c r="E302" i="9"/>
  <c r="F302" i="9"/>
  <c r="D302" i="9"/>
  <c r="E298" i="11"/>
  <c r="I298" i="11"/>
  <c r="Q298" i="11"/>
  <c r="M298" i="11"/>
  <c r="B299" i="11"/>
  <c r="B303" i="9"/>
  <c r="O296" i="7"/>
  <c r="P296" i="7"/>
  <c r="N297" i="7"/>
  <c r="L297" i="7"/>
  <c r="J297" i="7"/>
  <c r="K297" i="7"/>
  <c r="I298" i="7"/>
  <c r="C299" i="7"/>
  <c r="F299" i="7" s="1"/>
  <c r="G298" i="7"/>
  <c r="E298" i="7"/>
  <c r="D298" i="7"/>
  <c r="D298" i="6"/>
  <c r="F298" i="6"/>
  <c r="C299" i="6"/>
  <c r="G298" i="6"/>
  <c r="E298" i="6"/>
  <c r="D298" i="5"/>
  <c r="F298" i="5"/>
  <c r="C299" i="5"/>
  <c r="G298" i="5"/>
  <c r="E298" i="5"/>
  <c r="P299" i="11" l="1"/>
  <c r="D299" i="11"/>
  <c r="H299" i="11"/>
  <c r="L299" i="11"/>
  <c r="G299" i="11"/>
  <c r="O299" i="11"/>
  <c r="C299" i="11"/>
  <c r="K299" i="11"/>
  <c r="C303" i="9"/>
  <c r="G303" i="9" s="1"/>
  <c r="E303" i="9"/>
  <c r="F303" i="9"/>
  <c r="D303" i="9"/>
  <c r="E299" i="11"/>
  <c r="I299" i="11"/>
  <c r="Q299" i="11"/>
  <c r="M299" i="11"/>
  <c r="B300" i="11"/>
  <c r="B304" i="9"/>
  <c r="O297" i="7"/>
  <c r="P297" i="7"/>
  <c r="I299" i="7"/>
  <c r="N298" i="7"/>
  <c r="L298" i="7"/>
  <c r="K298" i="7"/>
  <c r="J298" i="7"/>
  <c r="D299" i="7"/>
  <c r="C300" i="7"/>
  <c r="F300" i="7" s="1"/>
  <c r="G299" i="7"/>
  <c r="E299" i="7"/>
  <c r="D299" i="6"/>
  <c r="F299" i="6"/>
  <c r="G299" i="6"/>
  <c r="C300" i="6"/>
  <c r="E299" i="6"/>
  <c r="D299" i="5"/>
  <c r="F299" i="5"/>
  <c r="C300" i="5"/>
  <c r="G299" i="5"/>
  <c r="E299" i="5"/>
  <c r="P300" i="11" l="1"/>
  <c r="D300" i="11"/>
  <c r="H300" i="11"/>
  <c r="L300" i="11"/>
  <c r="G300" i="11"/>
  <c r="O300" i="11"/>
  <c r="C300" i="11"/>
  <c r="K300" i="11"/>
  <c r="C304" i="9"/>
  <c r="G304" i="9" s="1"/>
  <c r="E304" i="9"/>
  <c r="F304" i="9"/>
  <c r="D304" i="9"/>
  <c r="E300" i="11"/>
  <c r="I300" i="11"/>
  <c r="Q300" i="11"/>
  <c r="M300" i="11"/>
  <c r="B301" i="11"/>
  <c r="B305" i="9"/>
  <c r="O298" i="7"/>
  <c r="P298" i="7"/>
  <c r="I300" i="7"/>
  <c r="N299" i="7"/>
  <c r="L299" i="7"/>
  <c r="K299" i="7"/>
  <c r="J299" i="7"/>
  <c r="G300" i="7"/>
  <c r="E300" i="7"/>
  <c r="D300" i="7"/>
  <c r="C301" i="7"/>
  <c r="F301" i="7" s="1"/>
  <c r="D300" i="6"/>
  <c r="F300" i="6"/>
  <c r="G300" i="6"/>
  <c r="E300" i="6"/>
  <c r="C301" i="6"/>
  <c r="D300" i="5"/>
  <c r="F300" i="5"/>
  <c r="G300" i="5"/>
  <c r="E300" i="5"/>
  <c r="C301" i="5"/>
  <c r="P301" i="11" l="1"/>
  <c r="D301" i="11"/>
  <c r="H301" i="11"/>
  <c r="L301" i="11"/>
  <c r="G301" i="11"/>
  <c r="O301" i="11"/>
  <c r="C301" i="11"/>
  <c r="K301" i="11"/>
  <c r="C305" i="9"/>
  <c r="G305" i="9" s="1"/>
  <c r="E305" i="9"/>
  <c r="F305" i="9"/>
  <c r="D305" i="9"/>
  <c r="E301" i="11"/>
  <c r="I301" i="11"/>
  <c r="Q301" i="11"/>
  <c r="M301" i="11"/>
  <c r="B302" i="11"/>
  <c r="B306" i="9"/>
  <c r="O299" i="7"/>
  <c r="P299" i="7"/>
  <c r="I301" i="7"/>
  <c r="N300" i="7"/>
  <c r="L300" i="7"/>
  <c r="K300" i="7"/>
  <c r="J300" i="7"/>
  <c r="C302" i="7"/>
  <c r="F302" i="7" s="1"/>
  <c r="G301" i="7"/>
  <c r="E301" i="7"/>
  <c r="D301" i="7"/>
  <c r="D301" i="6"/>
  <c r="F301" i="6"/>
  <c r="E301" i="6"/>
  <c r="C302" i="6"/>
  <c r="G301" i="6"/>
  <c r="D301" i="5"/>
  <c r="F301" i="5"/>
  <c r="C302" i="5"/>
  <c r="G301" i="5"/>
  <c r="E301" i="5"/>
  <c r="P302" i="11" l="1"/>
  <c r="D302" i="11"/>
  <c r="H302" i="11"/>
  <c r="L302" i="11"/>
  <c r="G302" i="11"/>
  <c r="O302" i="11"/>
  <c r="C302" i="11"/>
  <c r="K302" i="11"/>
  <c r="C306" i="9"/>
  <c r="G306" i="9" s="1"/>
  <c r="E306" i="9"/>
  <c r="F306" i="9"/>
  <c r="D306" i="9"/>
  <c r="E302" i="11"/>
  <c r="I302" i="11"/>
  <c r="M302" i="11"/>
  <c r="Q302" i="11"/>
  <c r="B303" i="11"/>
  <c r="B307" i="9"/>
  <c r="O300" i="7"/>
  <c r="P300" i="7"/>
  <c r="N301" i="7"/>
  <c r="L301" i="7"/>
  <c r="K301" i="7"/>
  <c r="J301" i="7"/>
  <c r="I302" i="7"/>
  <c r="E302" i="7"/>
  <c r="D302" i="7"/>
  <c r="C303" i="7"/>
  <c r="F303" i="7" s="1"/>
  <c r="G302" i="7"/>
  <c r="D302" i="6"/>
  <c r="F302" i="6"/>
  <c r="C303" i="6"/>
  <c r="E302" i="6"/>
  <c r="G302" i="6"/>
  <c r="D302" i="5"/>
  <c r="F302" i="5"/>
  <c r="E302" i="5"/>
  <c r="C303" i="5"/>
  <c r="G302" i="5"/>
  <c r="P303" i="11" l="1"/>
  <c r="D303" i="11"/>
  <c r="H303" i="11"/>
  <c r="L303" i="11"/>
  <c r="G303" i="11"/>
  <c r="O303" i="11"/>
  <c r="C303" i="11"/>
  <c r="K303" i="11"/>
  <c r="C307" i="9"/>
  <c r="G307" i="9" s="1"/>
  <c r="E307" i="9"/>
  <c r="F307" i="9"/>
  <c r="D307" i="9"/>
  <c r="E303" i="11"/>
  <c r="I303" i="11"/>
  <c r="M303" i="11"/>
  <c r="Q303" i="11"/>
  <c r="B304" i="11"/>
  <c r="B308" i="9"/>
  <c r="O301" i="7"/>
  <c r="P301" i="7"/>
  <c r="N302" i="7"/>
  <c r="L302" i="7"/>
  <c r="K302" i="7"/>
  <c r="J302" i="7"/>
  <c r="I303" i="7"/>
  <c r="C304" i="7"/>
  <c r="F304" i="7" s="1"/>
  <c r="G303" i="7"/>
  <c r="E303" i="7"/>
  <c r="D303" i="7"/>
  <c r="D303" i="6"/>
  <c r="F303" i="6"/>
  <c r="C304" i="6"/>
  <c r="G303" i="6"/>
  <c r="E303" i="6"/>
  <c r="D303" i="5"/>
  <c r="F303" i="5"/>
  <c r="C304" i="5"/>
  <c r="G303" i="5"/>
  <c r="E303" i="5"/>
  <c r="P304" i="11" l="1"/>
  <c r="D304" i="11"/>
  <c r="H304" i="11"/>
  <c r="L304" i="11"/>
  <c r="G304" i="11"/>
  <c r="O304" i="11"/>
  <c r="C304" i="11"/>
  <c r="K304" i="11"/>
  <c r="C308" i="9"/>
  <c r="G308" i="9" s="1"/>
  <c r="E308" i="9"/>
  <c r="F308" i="9"/>
  <c r="D308" i="9"/>
  <c r="E304" i="11"/>
  <c r="I304" i="11"/>
  <c r="Q304" i="11"/>
  <c r="M304" i="11"/>
  <c r="B305" i="11"/>
  <c r="B309" i="9"/>
  <c r="O302" i="7"/>
  <c r="P302" i="7"/>
  <c r="I304" i="7"/>
  <c r="N303" i="7"/>
  <c r="L303" i="7"/>
  <c r="K303" i="7"/>
  <c r="J303" i="7"/>
  <c r="C305" i="7"/>
  <c r="F305" i="7" s="1"/>
  <c r="G304" i="7"/>
  <c r="E304" i="7"/>
  <c r="D304" i="7"/>
  <c r="D304" i="6"/>
  <c r="F304" i="6"/>
  <c r="E304" i="6"/>
  <c r="C305" i="6"/>
  <c r="G304" i="6"/>
  <c r="D304" i="5"/>
  <c r="F304" i="5"/>
  <c r="C305" i="5"/>
  <c r="G304" i="5"/>
  <c r="E304" i="5"/>
  <c r="P305" i="11" l="1"/>
  <c r="D305" i="11"/>
  <c r="H305" i="11"/>
  <c r="L305" i="11"/>
  <c r="G305" i="11"/>
  <c r="O305" i="11"/>
  <c r="C305" i="11"/>
  <c r="K305" i="11"/>
  <c r="C309" i="9"/>
  <c r="G309" i="9" s="1"/>
  <c r="E309" i="9"/>
  <c r="F309" i="9"/>
  <c r="D309" i="9"/>
  <c r="E305" i="11"/>
  <c r="I305" i="11"/>
  <c r="Q305" i="11"/>
  <c r="M305" i="11"/>
  <c r="B306" i="11"/>
  <c r="B310" i="9"/>
  <c r="O303" i="7"/>
  <c r="P303" i="7"/>
  <c r="I305" i="7"/>
  <c r="N304" i="7"/>
  <c r="L304" i="7"/>
  <c r="K304" i="7"/>
  <c r="J304" i="7"/>
  <c r="E305" i="7"/>
  <c r="D305" i="7"/>
  <c r="C306" i="7"/>
  <c r="F306" i="7" s="1"/>
  <c r="G305" i="7"/>
  <c r="D305" i="6"/>
  <c r="F305" i="6"/>
  <c r="C306" i="6"/>
  <c r="G305" i="6"/>
  <c r="E305" i="6"/>
  <c r="D305" i="5"/>
  <c r="F305" i="5"/>
  <c r="E305" i="5"/>
  <c r="C306" i="5"/>
  <c r="G305" i="5"/>
  <c r="P306" i="11" l="1"/>
  <c r="D306" i="11"/>
  <c r="H306" i="11"/>
  <c r="L306" i="11"/>
  <c r="G306" i="11"/>
  <c r="O306" i="11"/>
  <c r="C306" i="11"/>
  <c r="K306" i="11"/>
  <c r="C310" i="9"/>
  <c r="G310" i="9" s="1"/>
  <c r="E310" i="9"/>
  <c r="F310" i="9"/>
  <c r="D310" i="9"/>
  <c r="E306" i="11"/>
  <c r="I306" i="11"/>
  <c r="Q306" i="11"/>
  <c r="M306" i="11"/>
  <c r="B307" i="11"/>
  <c r="B311" i="9"/>
  <c r="O304" i="7"/>
  <c r="P304" i="7"/>
  <c r="N305" i="7"/>
  <c r="L305" i="7"/>
  <c r="J305" i="7"/>
  <c r="K305" i="7"/>
  <c r="I306" i="7"/>
  <c r="C307" i="7"/>
  <c r="F307" i="7" s="1"/>
  <c r="G306" i="7"/>
  <c r="E306" i="7"/>
  <c r="D306" i="7"/>
  <c r="D306" i="6"/>
  <c r="F306" i="6"/>
  <c r="E306" i="6"/>
  <c r="C307" i="6"/>
  <c r="G306" i="6"/>
  <c r="D306" i="5"/>
  <c r="F306" i="5"/>
  <c r="C307" i="5"/>
  <c r="G306" i="5"/>
  <c r="E306" i="5"/>
  <c r="P307" i="11" l="1"/>
  <c r="D307" i="11"/>
  <c r="H307" i="11"/>
  <c r="L307" i="11"/>
  <c r="G307" i="11"/>
  <c r="O307" i="11"/>
  <c r="C307" i="11"/>
  <c r="K307" i="11"/>
  <c r="C311" i="9"/>
  <c r="G311" i="9" s="1"/>
  <c r="E311" i="9"/>
  <c r="F311" i="9"/>
  <c r="D311" i="9"/>
  <c r="E307" i="11"/>
  <c r="I307" i="11"/>
  <c r="Q307" i="11"/>
  <c r="M307" i="11"/>
  <c r="B308" i="11"/>
  <c r="B312" i="9"/>
  <c r="O305" i="7"/>
  <c r="P305" i="7"/>
  <c r="N306" i="7"/>
  <c r="L306" i="7"/>
  <c r="K306" i="7"/>
  <c r="J306" i="7"/>
  <c r="I307" i="7"/>
  <c r="D307" i="7"/>
  <c r="C308" i="7"/>
  <c r="F308" i="7" s="1"/>
  <c r="G307" i="7"/>
  <c r="E307" i="7"/>
  <c r="D307" i="6"/>
  <c r="F307" i="6"/>
  <c r="G307" i="6"/>
  <c r="C308" i="6"/>
  <c r="E307" i="6"/>
  <c r="D307" i="5"/>
  <c r="F307" i="5"/>
  <c r="C308" i="5"/>
  <c r="G307" i="5"/>
  <c r="E307" i="5"/>
  <c r="P308" i="11" l="1"/>
  <c r="D308" i="11"/>
  <c r="H308" i="11"/>
  <c r="L308" i="11"/>
  <c r="G308" i="11"/>
  <c r="O308" i="11"/>
  <c r="C308" i="11"/>
  <c r="K308" i="11"/>
  <c r="C312" i="9"/>
  <c r="G312" i="9" s="1"/>
  <c r="E312" i="9"/>
  <c r="F312" i="9"/>
  <c r="D312" i="9"/>
  <c r="E308" i="11"/>
  <c r="I308" i="11"/>
  <c r="Q308" i="11"/>
  <c r="M308" i="11"/>
  <c r="B309" i="11"/>
  <c r="B313" i="9"/>
  <c r="O306" i="7"/>
  <c r="P306" i="7"/>
  <c r="I308" i="7"/>
  <c r="N307" i="7"/>
  <c r="L307" i="7"/>
  <c r="K307" i="7"/>
  <c r="J307" i="7"/>
  <c r="G308" i="7"/>
  <c r="E308" i="7"/>
  <c r="D308" i="7"/>
  <c r="C309" i="7"/>
  <c r="F309" i="7" s="1"/>
  <c r="D308" i="6"/>
  <c r="F308" i="6"/>
  <c r="E308" i="6"/>
  <c r="C309" i="6"/>
  <c r="G308" i="6"/>
  <c r="D308" i="5"/>
  <c r="F308" i="5"/>
  <c r="G308" i="5"/>
  <c r="E308" i="5"/>
  <c r="C309" i="5"/>
  <c r="P309" i="11" l="1"/>
  <c r="D309" i="11"/>
  <c r="H309" i="11"/>
  <c r="L309" i="11"/>
  <c r="G309" i="11"/>
  <c r="O309" i="11"/>
  <c r="C309" i="11"/>
  <c r="K309" i="11"/>
  <c r="C313" i="9"/>
  <c r="G313" i="9" s="1"/>
  <c r="E313" i="9"/>
  <c r="F313" i="9"/>
  <c r="D313" i="9"/>
  <c r="E309" i="11"/>
  <c r="I309" i="11"/>
  <c r="Q309" i="11"/>
  <c r="M309" i="11"/>
  <c r="B310" i="11"/>
  <c r="B314" i="9"/>
  <c r="O307" i="7"/>
  <c r="P307" i="7"/>
  <c r="I309" i="7"/>
  <c r="N308" i="7"/>
  <c r="L308" i="7"/>
  <c r="K308" i="7"/>
  <c r="J308" i="7"/>
  <c r="C310" i="7"/>
  <c r="F310" i="7" s="1"/>
  <c r="G309" i="7"/>
  <c r="E309" i="7"/>
  <c r="D309" i="7"/>
  <c r="D309" i="6"/>
  <c r="F309" i="6"/>
  <c r="E309" i="6"/>
  <c r="C310" i="6"/>
  <c r="G309" i="6"/>
  <c r="D309" i="5"/>
  <c r="F309" i="5"/>
  <c r="C310" i="5"/>
  <c r="G309" i="5"/>
  <c r="E309" i="5"/>
  <c r="P310" i="11" l="1"/>
  <c r="D310" i="11"/>
  <c r="H310" i="11"/>
  <c r="L310" i="11"/>
  <c r="G310" i="11"/>
  <c r="O310" i="11"/>
  <c r="C310" i="11"/>
  <c r="K310" i="11"/>
  <c r="C314" i="9"/>
  <c r="G314" i="9" s="1"/>
  <c r="E314" i="9"/>
  <c r="F314" i="9"/>
  <c r="D314" i="9"/>
  <c r="E310" i="11"/>
  <c r="I310" i="11"/>
  <c r="M310" i="11"/>
  <c r="Q310" i="11"/>
  <c r="B311" i="11"/>
  <c r="B315" i="9"/>
  <c r="O308" i="7"/>
  <c r="P308" i="7"/>
  <c r="N309" i="7"/>
  <c r="L309" i="7"/>
  <c r="K309" i="7"/>
  <c r="J309" i="7"/>
  <c r="I310" i="7"/>
  <c r="E310" i="7"/>
  <c r="D310" i="7"/>
  <c r="C311" i="7"/>
  <c r="F311" i="7" s="1"/>
  <c r="G310" i="7"/>
  <c r="D310" i="6"/>
  <c r="F310" i="6"/>
  <c r="C311" i="6"/>
  <c r="G310" i="6"/>
  <c r="E310" i="6"/>
  <c r="D310" i="5"/>
  <c r="F310" i="5"/>
  <c r="E310" i="5"/>
  <c r="C311" i="5"/>
  <c r="G310" i="5"/>
  <c r="P311" i="11" l="1"/>
  <c r="D311" i="11"/>
  <c r="H311" i="11"/>
  <c r="L311" i="11"/>
  <c r="G311" i="11"/>
  <c r="O311" i="11"/>
  <c r="C311" i="11"/>
  <c r="K311" i="11"/>
  <c r="C315" i="9"/>
  <c r="G315" i="9" s="1"/>
  <c r="E315" i="9"/>
  <c r="F315" i="9"/>
  <c r="D315" i="9"/>
  <c r="E311" i="11"/>
  <c r="I311" i="11"/>
  <c r="M311" i="11"/>
  <c r="Q311" i="11"/>
  <c r="B312" i="11"/>
  <c r="B316" i="9"/>
  <c r="O309" i="7"/>
  <c r="P309" i="7"/>
  <c r="N310" i="7"/>
  <c r="L310" i="7"/>
  <c r="K310" i="7"/>
  <c r="J310" i="7"/>
  <c r="I311" i="7"/>
  <c r="C312" i="7"/>
  <c r="F312" i="7" s="1"/>
  <c r="G311" i="7"/>
  <c r="E311" i="7"/>
  <c r="D311" i="7"/>
  <c r="D311" i="6"/>
  <c r="F311" i="6"/>
  <c r="C312" i="6"/>
  <c r="G311" i="6"/>
  <c r="E311" i="6"/>
  <c r="D311" i="5"/>
  <c r="F311" i="5"/>
  <c r="C312" i="5"/>
  <c r="G311" i="5"/>
  <c r="E311" i="5"/>
  <c r="P312" i="11" l="1"/>
  <c r="D312" i="11"/>
  <c r="H312" i="11"/>
  <c r="L312" i="11"/>
  <c r="G312" i="11"/>
  <c r="O312" i="11"/>
  <c r="C312" i="11"/>
  <c r="K312" i="11"/>
  <c r="C316" i="9"/>
  <c r="G316" i="9" s="1"/>
  <c r="E316" i="9"/>
  <c r="F316" i="9"/>
  <c r="D316" i="9"/>
  <c r="E312" i="11"/>
  <c r="I312" i="11"/>
  <c r="Q312" i="11"/>
  <c r="M312" i="11"/>
  <c r="B313" i="11"/>
  <c r="B317" i="9"/>
  <c r="O310" i="7"/>
  <c r="P310" i="7"/>
  <c r="I312" i="7"/>
  <c r="N311" i="7"/>
  <c r="L311" i="7"/>
  <c r="K311" i="7"/>
  <c r="J311" i="7"/>
  <c r="C313" i="7"/>
  <c r="F313" i="7" s="1"/>
  <c r="G312" i="7"/>
  <c r="E312" i="7"/>
  <c r="D312" i="7"/>
  <c r="D312" i="6"/>
  <c r="F312" i="6"/>
  <c r="E312" i="6"/>
  <c r="G312" i="6"/>
  <c r="C313" i="6"/>
  <c r="D312" i="5"/>
  <c r="F312" i="5"/>
  <c r="C313" i="5"/>
  <c r="G312" i="5"/>
  <c r="E312" i="5"/>
  <c r="P313" i="11" l="1"/>
  <c r="D313" i="11"/>
  <c r="H313" i="11"/>
  <c r="L313" i="11"/>
  <c r="G313" i="11"/>
  <c r="O313" i="11"/>
  <c r="C313" i="11"/>
  <c r="K313" i="11"/>
  <c r="C317" i="9"/>
  <c r="G317" i="9" s="1"/>
  <c r="E317" i="9"/>
  <c r="F317" i="9"/>
  <c r="D317" i="9"/>
  <c r="E313" i="11"/>
  <c r="I313" i="11"/>
  <c r="Q313" i="11"/>
  <c r="M313" i="11"/>
  <c r="B314" i="11"/>
  <c r="B318" i="9"/>
  <c r="O311" i="7"/>
  <c r="P311" i="7"/>
  <c r="I313" i="7"/>
  <c r="N312" i="7"/>
  <c r="L312" i="7"/>
  <c r="K312" i="7"/>
  <c r="J312" i="7"/>
  <c r="E313" i="7"/>
  <c r="D313" i="7"/>
  <c r="C314" i="7"/>
  <c r="F314" i="7" s="1"/>
  <c r="G313" i="7"/>
  <c r="D313" i="6"/>
  <c r="F313" i="6"/>
  <c r="C314" i="6"/>
  <c r="G313" i="6"/>
  <c r="E313" i="6"/>
  <c r="D313" i="5"/>
  <c r="F313" i="5"/>
  <c r="E313" i="5"/>
  <c r="C314" i="5"/>
  <c r="G313" i="5"/>
  <c r="P314" i="11" l="1"/>
  <c r="D314" i="11"/>
  <c r="H314" i="11"/>
  <c r="L314" i="11"/>
  <c r="G314" i="11"/>
  <c r="O314" i="11"/>
  <c r="C314" i="11"/>
  <c r="K314" i="11"/>
  <c r="C318" i="9"/>
  <c r="G318" i="9" s="1"/>
  <c r="E318" i="9"/>
  <c r="F318" i="9"/>
  <c r="D318" i="9"/>
  <c r="E314" i="11"/>
  <c r="I314" i="11"/>
  <c r="Q314" i="11"/>
  <c r="M314" i="11"/>
  <c r="B315" i="11"/>
  <c r="B319" i="9"/>
  <c r="O312" i="7"/>
  <c r="P312" i="7"/>
  <c r="N313" i="7"/>
  <c r="L313" i="7"/>
  <c r="J313" i="7"/>
  <c r="K313" i="7"/>
  <c r="I314" i="7"/>
  <c r="C315" i="7"/>
  <c r="F315" i="7" s="1"/>
  <c r="G314" i="7"/>
  <c r="E314" i="7"/>
  <c r="D314" i="7"/>
  <c r="D314" i="6"/>
  <c r="F314" i="6"/>
  <c r="G314" i="6"/>
  <c r="E314" i="6"/>
  <c r="C315" i="6"/>
  <c r="D314" i="5"/>
  <c r="F314" i="5"/>
  <c r="C315" i="5"/>
  <c r="G314" i="5"/>
  <c r="E314" i="5"/>
  <c r="P315" i="11" l="1"/>
  <c r="D315" i="11"/>
  <c r="H315" i="11"/>
  <c r="L315" i="11"/>
  <c r="G315" i="11"/>
  <c r="O315" i="11"/>
  <c r="C315" i="11"/>
  <c r="K315" i="11"/>
  <c r="C319" i="9"/>
  <c r="G319" i="9" s="1"/>
  <c r="E319" i="9"/>
  <c r="F319" i="9"/>
  <c r="D319" i="9"/>
  <c r="E315" i="11"/>
  <c r="I315" i="11"/>
  <c r="Q315" i="11"/>
  <c r="M315" i="11"/>
  <c r="B316" i="11"/>
  <c r="B320" i="9"/>
  <c r="O313" i="7"/>
  <c r="P313" i="7"/>
  <c r="N314" i="7"/>
  <c r="L314" i="7"/>
  <c r="K314" i="7"/>
  <c r="J314" i="7"/>
  <c r="I315" i="7"/>
  <c r="D315" i="7"/>
  <c r="C316" i="7"/>
  <c r="F316" i="7" s="1"/>
  <c r="G315" i="7"/>
  <c r="E315" i="7"/>
  <c r="D315" i="6"/>
  <c r="F315" i="6"/>
  <c r="G315" i="6"/>
  <c r="C316" i="6"/>
  <c r="E315" i="6"/>
  <c r="D315" i="5"/>
  <c r="F315" i="5"/>
  <c r="C316" i="5"/>
  <c r="G315" i="5"/>
  <c r="E315" i="5"/>
  <c r="P316" i="11" l="1"/>
  <c r="D316" i="11"/>
  <c r="H316" i="11"/>
  <c r="L316" i="11"/>
  <c r="G316" i="11"/>
  <c r="O316" i="11"/>
  <c r="C316" i="11"/>
  <c r="K316" i="11"/>
  <c r="C320" i="9"/>
  <c r="G320" i="9" s="1"/>
  <c r="E320" i="9"/>
  <c r="F320" i="9"/>
  <c r="D320" i="9"/>
  <c r="E316" i="11"/>
  <c r="I316" i="11"/>
  <c r="Q316" i="11"/>
  <c r="M316" i="11"/>
  <c r="B317" i="11"/>
  <c r="B321" i="9"/>
  <c r="O314" i="7"/>
  <c r="P314" i="7"/>
  <c r="N315" i="7"/>
  <c r="L315" i="7"/>
  <c r="K315" i="7"/>
  <c r="J315" i="7"/>
  <c r="I316" i="7"/>
  <c r="G316" i="7"/>
  <c r="E316" i="7"/>
  <c r="D316" i="7"/>
  <c r="C317" i="7"/>
  <c r="F317" i="7" s="1"/>
  <c r="D316" i="6"/>
  <c r="F316" i="6"/>
  <c r="G316" i="6"/>
  <c r="E316" i="6"/>
  <c r="C317" i="6"/>
  <c r="D316" i="5"/>
  <c r="F316" i="5"/>
  <c r="G316" i="5"/>
  <c r="E316" i="5"/>
  <c r="C317" i="5"/>
  <c r="P317" i="11" l="1"/>
  <c r="D317" i="11"/>
  <c r="H317" i="11"/>
  <c r="L317" i="11"/>
  <c r="G317" i="11"/>
  <c r="O317" i="11"/>
  <c r="C317" i="11"/>
  <c r="K317" i="11"/>
  <c r="C321" i="9"/>
  <c r="G321" i="9" s="1"/>
  <c r="E321" i="9"/>
  <c r="F321" i="9"/>
  <c r="D321" i="9"/>
  <c r="E317" i="11"/>
  <c r="I317" i="11"/>
  <c r="Q317" i="11"/>
  <c r="M317" i="11"/>
  <c r="B318" i="11"/>
  <c r="B322" i="9"/>
  <c r="O315" i="7"/>
  <c r="P315" i="7"/>
  <c r="N316" i="7"/>
  <c r="L316" i="7"/>
  <c r="K316" i="7"/>
  <c r="J316" i="7"/>
  <c r="I317" i="7"/>
  <c r="C318" i="7"/>
  <c r="F318" i="7" s="1"/>
  <c r="G317" i="7"/>
  <c r="E317" i="7"/>
  <c r="D317" i="7"/>
  <c r="D317" i="6"/>
  <c r="F317" i="6"/>
  <c r="E317" i="6"/>
  <c r="C318" i="6"/>
  <c r="G317" i="6"/>
  <c r="D317" i="5"/>
  <c r="F317" i="5"/>
  <c r="C318" i="5"/>
  <c r="G317" i="5"/>
  <c r="E317" i="5"/>
  <c r="P318" i="11" l="1"/>
  <c r="D318" i="11"/>
  <c r="H318" i="11"/>
  <c r="L318" i="11"/>
  <c r="G318" i="11"/>
  <c r="O318" i="11"/>
  <c r="C318" i="11"/>
  <c r="K318" i="11"/>
  <c r="C322" i="9"/>
  <c r="G322" i="9" s="1"/>
  <c r="E322" i="9"/>
  <c r="F322" i="9"/>
  <c r="D322" i="9"/>
  <c r="E318" i="11"/>
  <c r="I318" i="11"/>
  <c r="M318" i="11"/>
  <c r="Q318" i="11"/>
  <c r="B319" i="11"/>
  <c r="B323" i="9"/>
  <c r="O316" i="7"/>
  <c r="P316" i="7"/>
  <c r="I318" i="7"/>
  <c r="N317" i="7"/>
  <c r="L317" i="7"/>
  <c r="K317" i="7"/>
  <c r="J317" i="7"/>
  <c r="E318" i="7"/>
  <c r="D318" i="7"/>
  <c r="C319" i="7"/>
  <c r="F319" i="7" s="1"/>
  <c r="G318" i="7"/>
  <c r="D318" i="6"/>
  <c r="F318" i="6"/>
  <c r="C319" i="6"/>
  <c r="G318" i="6"/>
  <c r="E318" i="6"/>
  <c r="D318" i="5"/>
  <c r="F318" i="5"/>
  <c r="E318" i="5"/>
  <c r="C319" i="5"/>
  <c r="G318" i="5"/>
  <c r="P319" i="11" l="1"/>
  <c r="D319" i="11"/>
  <c r="H319" i="11"/>
  <c r="L319" i="11"/>
  <c r="G319" i="11"/>
  <c r="O319" i="11"/>
  <c r="C319" i="11"/>
  <c r="K319" i="11"/>
  <c r="C323" i="9"/>
  <c r="G323" i="9" s="1"/>
  <c r="E323" i="9"/>
  <c r="F323" i="9"/>
  <c r="D323" i="9"/>
  <c r="E319" i="11"/>
  <c r="I319" i="11"/>
  <c r="M319" i="11"/>
  <c r="Q319" i="11"/>
  <c r="B320" i="11"/>
  <c r="B324" i="9"/>
  <c r="O317" i="7"/>
  <c r="P317" i="7"/>
  <c r="N318" i="7"/>
  <c r="L318" i="7"/>
  <c r="K318" i="7"/>
  <c r="J318" i="7"/>
  <c r="I319" i="7"/>
  <c r="C320" i="7"/>
  <c r="F320" i="7" s="1"/>
  <c r="G319" i="7"/>
  <c r="E319" i="7"/>
  <c r="D319" i="7"/>
  <c r="D319" i="6"/>
  <c r="F319" i="6"/>
  <c r="C320" i="6"/>
  <c r="E319" i="6"/>
  <c r="G319" i="6"/>
  <c r="D319" i="5"/>
  <c r="F319" i="5"/>
  <c r="C320" i="5"/>
  <c r="G319" i="5"/>
  <c r="E319" i="5"/>
  <c r="P320" i="11" l="1"/>
  <c r="D320" i="11"/>
  <c r="H320" i="11"/>
  <c r="L320" i="11"/>
  <c r="G320" i="11"/>
  <c r="O320" i="11"/>
  <c r="C320" i="11"/>
  <c r="K320" i="11"/>
  <c r="C324" i="9"/>
  <c r="G324" i="9" s="1"/>
  <c r="E324" i="9"/>
  <c r="F324" i="9"/>
  <c r="D324" i="9"/>
  <c r="E320" i="11"/>
  <c r="I320" i="11"/>
  <c r="Q320" i="11"/>
  <c r="M320" i="11"/>
  <c r="B321" i="11"/>
  <c r="B325" i="9"/>
  <c r="O318" i="7"/>
  <c r="P318" i="7"/>
  <c r="N319" i="7"/>
  <c r="L319" i="7"/>
  <c r="K319" i="7"/>
  <c r="J319" i="7"/>
  <c r="I320" i="7"/>
  <c r="C321" i="7"/>
  <c r="F321" i="7" s="1"/>
  <c r="G320" i="7"/>
  <c r="E320" i="7"/>
  <c r="D320" i="7"/>
  <c r="D320" i="6"/>
  <c r="F320" i="6"/>
  <c r="E320" i="6"/>
  <c r="G320" i="6"/>
  <c r="C321" i="6"/>
  <c r="D320" i="5"/>
  <c r="F320" i="5"/>
  <c r="C321" i="5"/>
  <c r="G320" i="5"/>
  <c r="E320" i="5"/>
  <c r="P321" i="11" l="1"/>
  <c r="D321" i="11"/>
  <c r="H321" i="11"/>
  <c r="L321" i="11"/>
  <c r="G321" i="11"/>
  <c r="O321" i="11"/>
  <c r="C321" i="11"/>
  <c r="K321" i="11"/>
  <c r="C325" i="9"/>
  <c r="G325" i="9" s="1"/>
  <c r="E325" i="9"/>
  <c r="F325" i="9"/>
  <c r="D325" i="9"/>
  <c r="E321" i="11"/>
  <c r="I321" i="11"/>
  <c r="Q321" i="11"/>
  <c r="M321" i="11"/>
  <c r="B322" i="11"/>
  <c r="B326" i="9"/>
  <c r="O319" i="7"/>
  <c r="P319" i="7"/>
  <c r="N320" i="7"/>
  <c r="L320" i="7"/>
  <c r="K320" i="7"/>
  <c r="J320" i="7"/>
  <c r="I321" i="7"/>
  <c r="E321" i="7"/>
  <c r="D321" i="7"/>
  <c r="C322" i="7"/>
  <c r="F322" i="7" s="1"/>
  <c r="G321" i="7"/>
  <c r="D321" i="6"/>
  <c r="F321" i="6"/>
  <c r="C322" i="6"/>
  <c r="G321" i="6"/>
  <c r="E321" i="6"/>
  <c r="D321" i="5"/>
  <c r="F321" i="5"/>
  <c r="E321" i="5"/>
  <c r="C322" i="5"/>
  <c r="G321" i="5"/>
  <c r="P322" i="11" l="1"/>
  <c r="D322" i="11"/>
  <c r="H322" i="11"/>
  <c r="L322" i="11"/>
  <c r="G322" i="11"/>
  <c r="O322" i="11"/>
  <c r="C322" i="11"/>
  <c r="K322" i="11"/>
  <c r="C326" i="9"/>
  <c r="G326" i="9" s="1"/>
  <c r="E326" i="9"/>
  <c r="F326" i="9"/>
  <c r="D326" i="9"/>
  <c r="E322" i="11"/>
  <c r="I322" i="11"/>
  <c r="Q322" i="11"/>
  <c r="M322" i="11"/>
  <c r="B323" i="11"/>
  <c r="B327" i="9"/>
  <c r="O320" i="7"/>
  <c r="P320" i="7"/>
  <c r="N321" i="7"/>
  <c r="L321" i="7"/>
  <c r="J321" i="7"/>
  <c r="K321" i="7"/>
  <c r="I322" i="7"/>
  <c r="C323" i="7"/>
  <c r="F323" i="7" s="1"/>
  <c r="G322" i="7"/>
  <c r="E322" i="7"/>
  <c r="D322" i="7"/>
  <c r="D322" i="6"/>
  <c r="F322" i="6"/>
  <c r="E322" i="6"/>
  <c r="C323" i="6"/>
  <c r="G322" i="6"/>
  <c r="D322" i="5"/>
  <c r="F322" i="5"/>
  <c r="C323" i="5"/>
  <c r="G322" i="5"/>
  <c r="E322" i="5"/>
  <c r="P323" i="11" l="1"/>
  <c r="D323" i="11"/>
  <c r="H323" i="11"/>
  <c r="L323" i="11"/>
  <c r="G323" i="11"/>
  <c r="O323" i="11"/>
  <c r="C323" i="11"/>
  <c r="K323" i="11"/>
  <c r="C327" i="9"/>
  <c r="G327" i="9" s="1"/>
  <c r="E327" i="9"/>
  <c r="F327" i="9"/>
  <c r="D327" i="9"/>
  <c r="E323" i="11"/>
  <c r="I323" i="11"/>
  <c r="Q323" i="11"/>
  <c r="M323" i="11"/>
  <c r="B324" i="11"/>
  <c r="B328" i="9"/>
  <c r="O321" i="7"/>
  <c r="P321" i="7"/>
  <c r="N322" i="7"/>
  <c r="L322" i="7"/>
  <c r="K322" i="7"/>
  <c r="J322" i="7"/>
  <c r="I323" i="7"/>
  <c r="D323" i="7"/>
  <c r="C324" i="7"/>
  <c r="F324" i="7" s="1"/>
  <c r="G323" i="7"/>
  <c r="E323" i="7"/>
  <c r="D323" i="6"/>
  <c r="F323" i="6"/>
  <c r="G323" i="6"/>
  <c r="E323" i="6"/>
  <c r="C324" i="6"/>
  <c r="D323" i="5"/>
  <c r="F323" i="5"/>
  <c r="C324" i="5"/>
  <c r="G323" i="5"/>
  <c r="E323" i="5"/>
  <c r="P324" i="11" l="1"/>
  <c r="D324" i="11"/>
  <c r="H324" i="11"/>
  <c r="L324" i="11"/>
  <c r="G324" i="11"/>
  <c r="O324" i="11"/>
  <c r="C324" i="11"/>
  <c r="K324" i="11"/>
  <c r="C328" i="9"/>
  <c r="G328" i="9" s="1"/>
  <c r="E328" i="9"/>
  <c r="F328" i="9"/>
  <c r="D328" i="9"/>
  <c r="E324" i="11"/>
  <c r="I324" i="11"/>
  <c r="Q324" i="11"/>
  <c r="M324" i="11"/>
  <c r="B325" i="11"/>
  <c r="B329" i="9"/>
  <c r="O322" i="7"/>
  <c r="P322" i="7"/>
  <c r="N323" i="7"/>
  <c r="L323" i="7"/>
  <c r="K323" i="7"/>
  <c r="J323" i="7"/>
  <c r="I324" i="7"/>
  <c r="G324" i="7"/>
  <c r="E324" i="7"/>
  <c r="D324" i="7"/>
  <c r="C325" i="7"/>
  <c r="F325" i="7" s="1"/>
  <c r="D324" i="6"/>
  <c r="F324" i="6"/>
  <c r="C325" i="6"/>
  <c r="G324" i="6"/>
  <c r="E324" i="6"/>
  <c r="D324" i="5"/>
  <c r="F324" i="5"/>
  <c r="G324" i="5"/>
  <c r="E324" i="5"/>
  <c r="C325" i="5"/>
  <c r="P325" i="11" l="1"/>
  <c r="D325" i="11"/>
  <c r="H325" i="11"/>
  <c r="L325" i="11"/>
  <c r="G325" i="11"/>
  <c r="O325" i="11"/>
  <c r="C325" i="11"/>
  <c r="K325" i="11"/>
  <c r="C329" i="9"/>
  <c r="G329" i="9" s="1"/>
  <c r="E329" i="9"/>
  <c r="F329" i="9"/>
  <c r="D329" i="9"/>
  <c r="E325" i="11"/>
  <c r="I325" i="11"/>
  <c r="Q325" i="11"/>
  <c r="M325" i="11"/>
  <c r="B326" i="11"/>
  <c r="B330" i="9"/>
  <c r="O323" i="7"/>
  <c r="P323" i="7"/>
  <c r="N324" i="7"/>
  <c r="L324" i="7"/>
  <c r="K324" i="7"/>
  <c r="J324" i="7"/>
  <c r="I325" i="7"/>
  <c r="C326" i="7"/>
  <c r="F326" i="7" s="1"/>
  <c r="G325" i="7"/>
  <c r="E325" i="7"/>
  <c r="D325" i="7"/>
  <c r="D325" i="6"/>
  <c r="F325" i="6"/>
  <c r="E325" i="6"/>
  <c r="C326" i="6"/>
  <c r="G325" i="6"/>
  <c r="D325" i="5"/>
  <c r="F325" i="5"/>
  <c r="C326" i="5"/>
  <c r="G325" i="5"/>
  <c r="E325" i="5"/>
  <c r="P326" i="11" l="1"/>
  <c r="D326" i="11"/>
  <c r="H326" i="11"/>
  <c r="L326" i="11"/>
  <c r="G326" i="11"/>
  <c r="O326" i="11"/>
  <c r="C326" i="11"/>
  <c r="K326" i="11"/>
  <c r="C330" i="9"/>
  <c r="G330" i="9" s="1"/>
  <c r="E330" i="9"/>
  <c r="F330" i="9"/>
  <c r="D330" i="9"/>
  <c r="E326" i="11"/>
  <c r="I326" i="11"/>
  <c r="M326" i="11"/>
  <c r="Q326" i="11"/>
  <c r="B327" i="11"/>
  <c r="B331" i="9"/>
  <c r="O324" i="7"/>
  <c r="P324" i="7"/>
  <c r="N325" i="7"/>
  <c r="L325" i="7"/>
  <c r="K325" i="7"/>
  <c r="J325" i="7"/>
  <c r="I326" i="7"/>
  <c r="E326" i="7"/>
  <c r="D326" i="7"/>
  <c r="C327" i="7"/>
  <c r="F327" i="7" s="1"/>
  <c r="G326" i="7"/>
  <c r="D326" i="6"/>
  <c r="F326" i="6"/>
  <c r="C327" i="6"/>
  <c r="G326" i="6"/>
  <c r="E326" i="6"/>
  <c r="D326" i="5"/>
  <c r="F326" i="5"/>
  <c r="E326" i="5"/>
  <c r="C327" i="5"/>
  <c r="G326" i="5"/>
  <c r="P327" i="11" l="1"/>
  <c r="D327" i="11"/>
  <c r="H327" i="11"/>
  <c r="L327" i="11"/>
  <c r="G327" i="11"/>
  <c r="O327" i="11"/>
  <c r="C327" i="11"/>
  <c r="K327" i="11"/>
  <c r="C331" i="9"/>
  <c r="G331" i="9" s="1"/>
  <c r="E331" i="9"/>
  <c r="F331" i="9"/>
  <c r="D331" i="9"/>
  <c r="E327" i="11"/>
  <c r="I327" i="11"/>
  <c r="M327" i="11"/>
  <c r="Q327" i="11"/>
  <c r="B328" i="11"/>
  <c r="B332" i="9"/>
  <c r="O325" i="7"/>
  <c r="P325" i="7"/>
  <c r="N326" i="7"/>
  <c r="L326" i="7"/>
  <c r="K326" i="7"/>
  <c r="J326" i="7"/>
  <c r="I327" i="7"/>
  <c r="C328" i="7"/>
  <c r="F328" i="7" s="1"/>
  <c r="G327" i="7"/>
  <c r="E327" i="7"/>
  <c r="D327" i="7"/>
  <c r="D327" i="6"/>
  <c r="F327" i="6"/>
  <c r="C328" i="6"/>
  <c r="E327" i="6"/>
  <c r="G327" i="6"/>
  <c r="D327" i="5"/>
  <c r="F327" i="5"/>
  <c r="C328" i="5"/>
  <c r="G327" i="5"/>
  <c r="E327" i="5"/>
  <c r="P328" i="11" l="1"/>
  <c r="D328" i="11"/>
  <c r="H328" i="11"/>
  <c r="L328" i="11"/>
  <c r="G328" i="11"/>
  <c r="O328" i="11"/>
  <c r="C328" i="11"/>
  <c r="K328" i="11"/>
  <c r="C332" i="9"/>
  <c r="G332" i="9" s="1"/>
  <c r="E332" i="9"/>
  <c r="F332" i="9"/>
  <c r="D332" i="9"/>
  <c r="E328" i="11"/>
  <c r="I328" i="11"/>
  <c r="Q328" i="11"/>
  <c r="M328" i="11"/>
  <c r="B329" i="11"/>
  <c r="B333" i="9"/>
  <c r="O326" i="7"/>
  <c r="P326" i="7"/>
  <c r="I328" i="7"/>
  <c r="N327" i="7"/>
  <c r="L327" i="7"/>
  <c r="K327" i="7"/>
  <c r="J327" i="7"/>
  <c r="C329" i="7"/>
  <c r="F329" i="7" s="1"/>
  <c r="G328" i="7"/>
  <c r="E328" i="7"/>
  <c r="D328" i="7"/>
  <c r="D328" i="6"/>
  <c r="F328" i="6"/>
  <c r="E328" i="6"/>
  <c r="G328" i="6"/>
  <c r="C329" i="6"/>
  <c r="D328" i="5"/>
  <c r="F328" i="5"/>
  <c r="C329" i="5"/>
  <c r="G328" i="5"/>
  <c r="E328" i="5"/>
  <c r="P329" i="11" l="1"/>
  <c r="D329" i="11"/>
  <c r="H329" i="11"/>
  <c r="L329" i="11"/>
  <c r="G329" i="11"/>
  <c r="O329" i="11"/>
  <c r="C329" i="11"/>
  <c r="K329" i="11"/>
  <c r="C333" i="9"/>
  <c r="G333" i="9" s="1"/>
  <c r="E333" i="9"/>
  <c r="F333" i="9"/>
  <c r="D333" i="9"/>
  <c r="E329" i="11"/>
  <c r="I329" i="11"/>
  <c r="Q329" i="11"/>
  <c r="M329" i="11"/>
  <c r="B330" i="11"/>
  <c r="B334" i="9"/>
  <c r="O327" i="7"/>
  <c r="P327" i="7"/>
  <c r="N328" i="7"/>
  <c r="L328" i="7"/>
  <c r="K328" i="7"/>
  <c r="J328" i="7"/>
  <c r="I329" i="7"/>
  <c r="E329" i="7"/>
  <c r="D329" i="7"/>
  <c r="C330" i="7"/>
  <c r="F330" i="7" s="1"/>
  <c r="G329" i="7"/>
  <c r="D329" i="6"/>
  <c r="F329" i="6"/>
  <c r="C330" i="6"/>
  <c r="G329" i="6"/>
  <c r="E329" i="6"/>
  <c r="D329" i="5"/>
  <c r="F329" i="5"/>
  <c r="E329" i="5"/>
  <c r="C330" i="5"/>
  <c r="G329" i="5"/>
  <c r="P330" i="11" l="1"/>
  <c r="D330" i="11"/>
  <c r="H330" i="11"/>
  <c r="L330" i="11"/>
  <c r="G330" i="11"/>
  <c r="O330" i="11"/>
  <c r="C330" i="11"/>
  <c r="K330" i="11"/>
  <c r="C334" i="9"/>
  <c r="G334" i="9" s="1"/>
  <c r="E334" i="9"/>
  <c r="F334" i="9"/>
  <c r="D334" i="9"/>
  <c r="E330" i="11"/>
  <c r="I330" i="11"/>
  <c r="Q330" i="11"/>
  <c r="M330" i="11"/>
  <c r="B331" i="11"/>
  <c r="B335" i="9"/>
  <c r="O328" i="7"/>
  <c r="P328" i="7"/>
  <c r="N329" i="7"/>
  <c r="L329" i="7"/>
  <c r="J329" i="7"/>
  <c r="K329" i="7"/>
  <c r="I330" i="7"/>
  <c r="C331" i="7"/>
  <c r="F331" i="7" s="1"/>
  <c r="G330" i="7"/>
  <c r="E330" i="7"/>
  <c r="D330" i="7"/>
  <c r="D330" i="6"/>
  <c r="F330" i="6"/>
  <c r="E330" i="6"/>
  <c r="C331" i="6"/>
  <c r="G330" i="6"/>
  <c r="D330" i="5"/>
  <c r="F330" i="5"/>
  <c r="C331" i="5"/>
  <c r="G330" i="5"/>
  <c r="E330" i="5"/>
  <c r="P331" i="11" l="1"/>
  <c r="D331" i="11"/>
  <c r="H331" i="11"/>
  <c r="L331" i="11"/>
  <c r="G331" i="11"/>
  <c r="O331" i="11"/>
  <c r="C331" i="11"/>
  <c r="K331" i="11"/>
  <c r="C335" i="9"/>
  <c r="G335" i="9" s="1"/>
  <c r="E335" i="9"/>
  <c r="F335" i="9"/>
  <c r="D335" i="9"/>
  <c r="E331" i="11"/>
  <c r="I331" i="11"/>
  <c r="Q331" i="11"/>
  <c r="M331" i="11"/>
  <c r="B332" i="11"/>
  <c r="B336" i="9"/>
  <c r="O329" i="7"/>
  <c r="P329" i="7"/>
  <c r="N330" i="7"/>
  <c r="L330" i="7"/>
  <c r="K330" i="7"/>
  <c r="J330" i="7"/>
  <c r="I331" i="7"/>
  <c r="E331" i="7"/>
  <c r="D331" i="7"/>
  <c r="C332" i="7"/>
  <c r="F332" i="7" s="1"/>
  <c r="G331" i="7"/>
  <c r="D331" i="6"/>
  <c r="F331" i="6"/>
  <c r="G331" i="6"/>
  <c r="E331" i="6"/>
  <c r="C332" i="6"/>
  <c r="D331" i="5"/>
  <c r="F331" i="5"/>
  <c r="C332" i="5"/>
  <c r="G331" i="5"/>
  <c r="E331" i="5"/>
  <c r="P332" i="11" l="1"/>
  <c r="D332" i="11"/>
  <c r="H332" i="11"/>
  <c r="L332" i="11"/>
  <c r="G332" i="11"/>
  <c r="O332" i="11"/>
  <c r="C332" i="11"/>
  <c r="K332" i="11"/>
  <c r="C336" i="9"/>
  <c r="G336" i="9" s="1"/>
  <c r="E336" i="9"/>
  <c r="F336" i="9"/>
  <c r="D336" i="9"/>
  <c r="E332" i="11"/>
  <c r="I332" i="11"/>
  <c r="Q332" i="11"/>
  <c r="M332" i="11"/>
  <c r="B333" i="11"/>
  <c r="B337" i="9"/>
  <c r="O330" i="7"/>
  <c r="P330" i="7"/>
  <c r="N331" i="7"/>
  <c r="L331" i="7"/>
  <c r="K331" i="7"/>
  <c r="J331" i="7"/>
  <c r="I332" i="7"/>
  <c r="C333" i="7"/>
  <c r="F333" i="7" s="1"/>
  <c r="G332" i="7"/>
  <c r="E332" i="7"/>
  <c r="D332" i="7"/>
  <c r="D332" i="6"/>
  <c r="F332" i="6"/>
  <c r="C333" i="6"/>
  <c r="G332" i="6"/>
  <c r="E332" i="6"/>
  <c r="D332" i="5"/>
  <c r="F332" i="5"/>
  <c r="G332" i="5"/>
  <c r="E332" i="5"/>
  <c r="C333" i="5"/>
  <c r="P333" i="11" l="1"/>
  <c r="D333" i="11"/>
  <c r="H333" i="11"/>
  <c r="L333" i="11"/>
  <c r="G333" i="11"/>
  <c r="O333" i="11"/>
  <c r="C333" i="11"/>
  <c r="K333" i="11"/>
  <c r="C337" i="9"/>
  <c r="G337" i="9" s="1"/>
  <c r="E337" i="9"/>
  <c r="F337" i="9"/>
  <c r="D337" i="9"/>
  <c r="E333" i="11"/>
  <c r="I333" i="11"/>
  <c r="Q333" i="11"/>
  <c r="M333" i="11"/>
  <c r="B334" i="11"/>
  <c r="B338" i="9"/>
  <c r="O331" i="7"/>
  <c r="P331" i="7"/>
  <c r="N332" i="7"/>
  <c r="L332" i="7"/>
  <c r="K332" i="7"/>
  <c r="J332" i="7"/>
  <c r="I333" i="7"/>
  <c r="D333" i="7"/>
  <c r="C334" i="7"/>
  <c r="F334" i="7" s="1"/>
  <c r="G333" i="7"/>
  <c r="E333" i="7"/>
  <c r="D333" i="6"/>
  <c r="F333" i="6"/>
  <c r="E333" i="6"/>
  <c r="C334" i="6"/>
  <c r="G333" i="6"/>
  <c r="D333" i="5"/>
  <c r="F333" i="5"/>
  <c r="C334" i="5"/>
  <c r="G333" i="5"/>
  <c r="E333" i="5"/>
  <c r="P334" i="11" l="1"/>
  <c r="D334" i="11"/>
  <c r="H334" i="11"/>
  <c r="L334" i="11"/>
  <c r="G334" i="11"/>
  <c r="O334" i="11"/>
  <c r="C334" i="11"/>
  <c r="K334" i="11"/>
  <c r="C338" i="9"/>
  <c r="G338" i="9" s="1"/>
  <c r="E338" i="9"/>
  <c r="F338" i="9"/>
  <c r="D338" i="9"/>
  <c r="E334" i="11"/>
  <c r="I334" i="11"/>
  <c r="M334" i="11"/>
  <c r="Q334" i="11"/>
  <c r="B335" i="11"/>
  <c r="B339" i="9"/>
  <c r="O332" i="7"/>
  <c r="P332" i="7"/>
  <c r="N333" i="7"/>
  <c r="L333" i="7"/>
  <c r="K333" i="7"/>
  <c r="J333" i="7"/>
  <c r="I334" i="7"/>
  <c r="D334" i="7"/>
  <c r="C335" i="7"/>
  <c r="F335" i="7" s="1"/>
  <c r="G334" i="7"/>
  <c r="E334" i="7"/>
  <c r="D334" i="6"/>
  <c r="F334" i="6"/>
  <c r="C335" i="6"/>
  <c r="G334" i="6"/>
  <c r="E334" i="6"/>
  <c r="D334" i="5"/>
  <c r="F334" i="5"/>
  <c r="E334" i="5"/>
  <c r="C335" i="5"/>
  <c r="G334" i="5"/>
  <c r="P335" i="11" l="1"/>
  <c r="D335" i="11"/>
  <c r="H335" i="11"/>
  <c r="L335" i="11"/>
  <c r="G335" i="11"/>
  <c r="O335" i="11"/>
  <c r="C335" i="11"/>
  <c r="K335" i="11"/>
  <c r="C339" i="9"/>
  <c r="G339" i="9" s="1"/>
  <c r="E339" i="9"/>
  <c r="F339" i="9"/>
  <c r="D339" i="9"/>
  <c r="E335" i="11"/>
  <c r="I335" i="11"/>
  <c r="M335" i="11"/>
  <c r="Q335" i="11"/>
  <c r="B336" i="11"/>
  <c r="B340" i="9"/>
  <c r="O333" i="7"/>
  <c r="P333" i="7"/>
  <c r="I335" i="7"/>
  <c r="N334" i="7"/>
  <c r="L334" i="7"/>
  <c r="K334" i="7"/>
  <c r="J334" i="7"/>
  <c r="G335" i="7"/>
  <c r="C336" i="7"/>
  <c r="F336" i="7" s="1"/>
  <c r="E335" i="7"/>
  <c r="D335" i="7"/>
  <c r="D335" i="6"/>
  <c r="F335" i="6"/>
  <c r="C336" i="6"/>
  <c r="G335" i="6"/>
  <c r="E335" i="6"/>
  <c r="D335" i="5"/>
  <c r="F335" i="5"/>
  <c r="C336" i="5"/>
  <c r="G335" i="5"/>
  <c r="E335" i="5"/>
  <c r="P336" i="11" l="1"/>
  <c r="D336" i="11"/>
  <c r="H336" i="11"/>
  <c r="L336" i="11"/>
  <c r="G336" i="11"/>
  <c r="O336" i="11"/>
  <c r="C336" i="11"/>
  <c r="K336" i="11"/>
  <c r="C340" i="9"/>
  <c r="G340" i="9" s="1"/>
  <c r="E340" i="9"/>
  <c r="F340" i="9"/>
  <c r="D340" i="9"/>
  <c r="E336" i="11"/>
  <c r="I336" i="11"/>
  <c r="Q336" i="11"/>
  <c r="M336" i="11"/>
  <c r="B337" i="11"/>
  <c r="B341" i="9"/>
  <c r="O334" i="7"/>
  <c r="P334" i="7"/>
  <c r="N335" i="7"/>
  <c r="L335" i="7"/>
  <c r="K335" i="7"/>
  <c r="J335" i="7"/>
  <c r="I336" i="7"/>
  <c r="G336" i="7"/>
  <c r="E336" i="7"/>
  <c r="D336" i="7"/>
  <c r="C337" i="7"/>
  <c r="F337" i="7" s="1"/>
  <c r="D336" i="6"/>
  <c r="F336" i="6"/>
  <c r="E336" i="6"/>
  <c r="G336" i="6"/>
  <c r="C337" i="6"/>
  <c r="D336" i="5"/>
  <c r="F336" i="5"/>
  <c r="C337" i="5"/>
  <c r="G336" i="5"/>
  <c r="E336" i="5"/>
  <c r="P337" i="11" l="1"/>
  <c r="D337" i="11"/>
  <c r="H337" i="11"/>
  <c r="L337" i="11"/>
  <c r="G337" i="11"/>
  <c r="O337" i="11"/>
  <c r="C337" i="11"/>
  <c r="K337" i="11"/>
  <c r="C341" i="9"/>
  <c r="G341" i="9" s="1"/>
  <c r="E341" i="9"/>
  <c r="F341" i="9"/>
  <c r="D341" i="9"/>
  <c r="E337" i="11"/>
  <c r="I337" i="11"/>
  <c r="Q337" i="11"/>
  <c r="M337" i="11"/>
  <c r="B338" i="11"/>
  <c r="B342" i="9"/>
  <c r="O335" i="7"/>
  <c r="P335" i="7"/>
  <c r="I337" i="7"/>
  <c r="N336" i="7"/>
  <c r="L336" i="7"/>
  <c r="K336" i="7"/>
  <c r="J336" i="7"/>
  <c r="E337" i="7"/>
  <c r="C338" i="7"/>
  <c r="F338" i="7" s="1"/>
  <c r="G337" i="7"/>
  <c r="D337" i="7"/>
  <c r="D337" i="6"/>
  <c r="F337" i="6"/>
  <c r="C338" i="6"/>
  <c r="G337" i="6"/>
  <c r="E337" i="6"/>
  <c r="D337" i="5"/>
  <c r="F337" i="5"/>
  <c r="E337" i="5"/>
  <c r="C338" i="5"/>
  <c r="G337" i="5"/>
  <c r="P338" i="11" l="1"/>
  <c r="D338" i="11"/>
  <c r="H338" i="11"/>
  <c r="L338" i="11"/>
  <c r="G338" i="11"/>
  <c r="O338" i="11"/>
  <c r="C338" i="11"/>
  <c r="K338" i="11"/>
  <c r="C342" i="9"/>
  <c r="G342" i="9" s="1"/>
  <c r="E342" i="9"/>
  <c r="F342" i="9"/>
  <c r="D342" i="9"/>
  <c r="E338" i="11"/>
  <c r="I338" i="11"/>
  <c r="Q338" i="11"/>
  <c r="M338" i="11"/>
  <c r="B339" i="11"/>
  <c r="B343" i="9"/>
  <c r="O336" i="7"/>
  <c r="P336" i="7"/>
  <c r="N337" i="7"/>
  <c r="L337" i="7"/>
  <c r="J337" i="7"/>
  <c r="K337" i="7"/>
  <c r="I338" i="7"/>
  <c r="C339" i="7"/>
  <c r="F339" i="7" s="1"/>
  <c r="E338" i="7"/>
  <c r="D338" i="7"/>
  <c r="G338" i="7"/>
  <c r="D338" i="6"/>
  <c r="F338" i="6"/>
  <c r="C339" i="6"/>
  <c r="E338" i="6"/>
  <c r="G338" i="6"/>
  <c r="D338" i="5"/>
  <c r="F338" i="5"/>
  <c r="C339" i="5"/>
  <c r="G338" i="5"/>
  <c r="E338" i="5"/>
  <c r="P339" i="11" l="1"/>
  <c r="D339" i="11"/>
  <c r="H339" i="11"/>
  <c r="L339" i="11"/>
  <c r="G339" i="11"/>
  <c r="O339" i="11"/>
  <c r="C339" i="11"/>
  <c r="K339" i="11"/>
  <c r="C343" i="9"/>
  <c r="G343" i="9" s="1"/>
  <c r="E343" i="9"/>
  <c r="F343" i="9"/>
  <c r="D343" i="9"/>
  <c r="E339" i="11"/>
  <c r="I339" i="11"/>
  <c r="Q339" i="11"/>
  <c r="M339" i="11"/>
  <c r="B340" i="11"/>
  <c r="B344" i="9"/>
  <c r="O337" i="7"/>
  <c r="P337" i="7"/>
  <c r="N338" i="7"/>
  <c r="L338" i="7"/>
  <c r="K338" i="7"/>
  <c r="J338" i="7"/>
  <c r="I339" i="7"/>
  <c r="C340" i="7"/>
  <c r="F340" i="7" s="1"/>
  <c r="G339" i="7"/>
  <c r="E339" i="7"/>
  <c r="D339" i="7"/>
  <c r="D339" i="6"/>
  <c r="F339" i="6"/>
  <c r="G339" i="6"/>
  <c r="E339" i="6"/>
  <c r="C340" i="6"/>
  <c r="D339" i="5"/>
  <c r="F339" i="5"/>
  <c r="C340" i="5"/>
  <c r="G339" i="5"/>
  <c r="E339" i="5"/>
  <c r="P340" i="11" l="1"/>
  <c r="D340" i="11"/>
  <c r="H340" i="11"/>
  <c r="L340" i="11"/>
  <c r="G340" i="11"/>
  <c r="O340" i="11"/>
  <c r="C340" i="11"/>
  <c r="K340" i="11"/>
  <c r="C344" i="9"/>
  <c r="G344" i="9" s="1"/>
  <c r="E344" i="9"/>
  <c r="F344" i="9"/>
  <c r="D344" i="9"/>
  <c r="E340" i="11"/>
  <c r="I340" i="11"/>
  <c r="Q340" i="11"/>
  <c r="M340" i="11"/>
  <c r="B341" i="11"/>
  <c r="B345" i="9"/>
  <c r="O338" i="7"/>
  <c r="P338" i="7"/>
  <c r="N339" i="7"/>
  <c r="L339" i="7"/>
  <c r="K339" i="7"/>
  <c r="J339" i="7"/>
  <c r="I340" i="7"/>
  <c r="E340" i="7"/>
  <c r="D340" i="7"/>
  <c r="C341" i="7"/>
  <c r="F341" i="7" s="1"/>
  <c r="G340" i="7"/>
  <c r="D340" i="6"/>
  <c r="F340" i="6"/>
  <c r="C341" i="6"/>
  <c r="G340" i="6"/>
  <c r="E340" i="6"/>
  <c r="D340" i="5"/>
  <c r="F340" i="5"/>
  <c r="G340" i="5"/>
  <c r="E340" i="5"/>
  <c r="C341" i="5"/>
  <c r="P341" i="11" l="1"/>
  <c r="D341" i="11"/>
  <c r="H341" i="11"/>
  <c r="L341" i="11"/>
  <c r="G341" i="11"/>
  <c r="O341" i="11"/>
  <c r="C341" i="11"/>
  <c r="K341" i="11"/>
  <c r="C345" i="9"/>
  <c r="G345" i="9" s="1"/>
  <c r="E345" i="9"/>
  <c r="F345" i="9"/>
  <c r="D345" i="9"/>
  <c r="E341" i="11"/>
  <c r="I341" i="11"/>
  <c r="Q341" i="11"/>
  <c r="M341" i="11"/>
  <c r="B342" i="11"/>
  <c r="B346" i="9"/>
  <c r="O339" i="7"/>
  <c r="P339" i="7"/>
  <c r="N340" i="7"/>
  <c r="L340" i="7"/>
  <c r="K340" i="7"/>
  <c r="J340" i="7"/>
  <c r="I341" i="7"/>
  <c r="C342" i="7"/>
  <c r="F342" i="7" s="1"/>
  <c r="G341" i="7"/>
  <c r="E341" i="7"/>
  <c r="D341" i="7"/>
  <c r="D341" i="6"/>
  <c r="F341" i="6"/>
  <c r="E341" i="6"/>
  <c r="C342" i="6"/>
  <c r="G341" i="6"/>
  <c r="D341" i="5"/>
  <c r="F341" i="5"/>
  <c r="C342" i="5"/>
  <c r="G341" i="5"/>
  <c r="E341" i="5"/>
  <c r="P342" i="11" l="1"/>
  <c r="D342" i="11"/>
  <c r="H342" i="11"/>
  <c r="L342" i="11"/>
  <c r="G342" i="11"/>
  <c r="O342" i="11"/>
  <c r="C342" i="11"/>
  <c r="K342" i="11"/>
  <c r="C346" i="9"/>
  <c r="G346" i="9" s="1"/>
  <c r="E346" i="9"/>
  <c r="F346" i="9"/>
  <c r="D346" i="9"/>
  <c r="E342" i="11"/>
  <c r="I342" i="11"/>
  <c r="M342" i="11"/>
  <c r="Q342" i="11"/>
  <c r="B343" i="11"/>
  <c r="B347" i="9"/>
  <c r="O340" i="7"/>
  <c r="P340" i="7"/>
  <c r="N341" i="7"/>
  <c r="L341" i="7"/>
  <c r="K341" i="7"/>
  <c r="J341" i="7"/>
  <c r="I342" i="7"/>
  <c r="D342" i="7"/>
  <c r="E342" i="7"/>
  <c r="C343" i="7"/>
  <c r="F343" i="7" s="1"/>
  <c r="G342" i="7"/>
  <c r="D342" i="6"/>
  <c r="F342" i="6"/>
  <c r="C343" i="6"/>
  <c r="G342" i="6"/>
  <c r="E342" i="6"/>
  <c r="D342" i="5"/>
  <c r="F342" i="5"/>
  <c r="E342" i="5"/>
  <c r="C343" i="5"/>
  <c r="G342" i="5"/>
  <c r="P343" i="11" l="1"/>
  <c r="D343" i="11"/>
  <c r="H343" i="11"/>
  <c r="L343" i="11"/>
  <c r="G343" i="11"/>
  <c r="O343" i="11"/>
  <c r="C343" i="11"/>
  <c r="K343" i="11"/>
  <c r="C347" i="9"/>
  <c r="G347" i="9" s="1"/>
  <c r="E347" i="9"/>
  <c r="F347" i="9"/>
  <c r="D347" i="9"/>
  <c r="E343" i="11"/>
  <c r="I343" i="11"/>
  <c r="M343" i="11"/>
  <c r="Q343" i="11"/>
  <c r="B344" i="11"/>
  <c r="B348" i="9"/>
  <c r="O341" i="7"/>
  <c r="P341" i="7"/>
  <c r="N342" i="7"/>
  <c r="L342" i="7"/>
  <c r="K342" i="7"/>
  <c r="J342" i="7"/>
  <c r="I343" i="7"/>
  <c r="G343" i="7"/>
  <c r="C344" i="7"/>
  <c r="F344" i="7" s="1"/>
  <c r="E343" i="7"/>
  <c r="D343" i="7"/>
  <c r="D343" i="6"/>
  <c r="F343" i="6"/>
  <c r="C344" i="6"/>
  <c r="G343" i="6"/>
  <c r="E343" i="6"/>
  <c r="D343" i="5"/>
  <c r="F343" i="5"/>
  <c r="C344" i="5"/>
  <c r="G343" i="5"/>
  <c r="E343" i="5"/>
  <c r="P344" i="11" l="1"/>
  <c r="D344" i="11"/>
  <c r="H344" i="11"/>
  <c r="L344" i="11"/>
  <c r="G344" i="11"/>
  <c r="O344" i="11"/>
  <c r="C344" i="11"/>
  <c r="K344" i="11"/>
  <c r="C348" i="9"/>
  <c r="G348" i="9" s="1"/>
  <c r="E348" i="9"/>
  <c r="F348" i="9"/>
  <c r="D348" i="9"/>
  <c r="E344" i="11"/>
  <c r="I344" i="11"/>
  <c r="Q344" i="11"/>
  <c r="M344" i="11"/>
  <c r="B345" i="11"/>
  <c r="B349" i="9"/>
  <c r="O342" i="7"/>
  <c r="P342" i="7"/>
  <c r="I344" i="7"/>
  <c r="N343" i="7"/>
  <c r="L343" i="7"/>
  <c r="K343" i="7"/>
  <c r="J343" i="7"/>
  <c r="D344" i="7"/>
  <c r="C345" i="7"/>
  <c r="F345" i="7" s="1"/>
  <c r="G344" i="7"/>
  <c r="E344" i="7"/>
  <c r="D344" i="6"/>
  <c r="F344" i="6"/>
  <c r="E344" i="6"/>
  <c r="C345" i="6"/>
  <c r="G344" i="6"/>
  <c r="D344" i="5"/>
  <c r="F344" i="5"/>
  <c r="C345" i="5"/>
  <c r="G344" i="5"/>
  <c r="E344" i="5"/>
  <c r="P345" i="11" l="1"/>
  <c r="D345" i="11"/>
  <c r="H345" i="11"/>
  <c r="L345" i="11"/>
  <c r="G345" i="11"/>
  <c r="O345" i="11"/>
  <c r="C345" i="11"/>
  <c r="K345" i="11"/>
  <c r="C349" i="9"/>
  <c r="G349" i="9" s="1"/>
  <c r="E349" i="9"/>
  <c r="F349" i="9"/>
  <c r="D349" i="9"/>
  <c r="E345" i="11"/>
  <c r="I345" i="11"/>
  <c r="Q345" i="11"/>
  <c r="M345" i="11"/>
  <c r="B346" i="11"/>
  <c r="B350" i="9"/>
  <c r="O343" i="7"/>
  <c r="P343" i="7"/>
  <c r="I345" i="7"/>
  <c r="N344" i="7"/>
  <c r="L344" i="7"/>
  <c r="K344" i="7"/>
  <c r="J344" i="7"/>
  <c r="E345" i="7"/>
  <c r="C346" i="7"/>
  <c r="F346" i="7" s="1"/>
  <c r="G345" i="7"/>
  <c r="D345" i="7"/>
  <c r="D345" i="6"/>
  <c r="F345" i="6"/>
  <c r="C346" i="6"/>
  <c r="G345" i="6"/>
  <c r="E345" i="6"/>
  <c r="D345" i="5"/>
  <c r="F345" i="5"/>
  <c r="E345" i="5"/>
  <c r="C346" i="5"/>
  <c r="G345" i="5"/>
  <c r="P346" i="11" l="1"/>
  <c r="D346" i="11"/>
  <c r="H346" i="11"/>
  <c r="L346" i="11"/>
  <c r="G346" i="11"/>
  <c r="O346" i="11"/>
  <c r="C346" i="11"/>
  <c r="K346" i="11"/>
  <c r="C350" i="9"/>
  <c r="G350" i="9" s="1"/>
  <c r="E350" i="9"/>
  <c r="F350" i="9"/>
  <c r="D350" i="9"/>
  <c r="E346" i="11"/>
  <c r="I346" i="11"/>
  <c r="Q346" i="11"/>
  <c r="M346" i="11"/>
  <c r="B347" i="11"/>
  <c r="B351" i="9"/>
  <c r="O344" i="7"/>
  <c r="P344" i="7"/>
  <c r="I346" i="7"/>
  <c r="N345" i="7"/>
  <c r="L345" i="7"/>
  <c r="J345" i="7"/>
  <c r="K345" i="7"/>
  <c r="C347" i="7"/>
  <c r="F347" i="7" s="1"/>
  <c r="G346" i="7"/>
  <c r="E346" i="7"/>
  <c r="D346" i="7"/>
  <c r="D346" i="6"/>
  <c r="F346" i="6"/>
  <c r="C347" i="6"/>
  <c r="G346" i="6"/>
  <c r="E346" i="6"/>
  <c r="D346" i="5"/>
  <c r="F346" i="5"/>
  <c r="C347" i="5"/>
  <c r="G346" i="5"/>
  <c r="E346" i="5"/>
  <c r="P347" i="11" l="1"/>
  <c r="D347" i="11"/>
  <c r="H347" i="11"/>
  <c r="L347" i="11"/>
  <c r="G347" i="11"/>
  <c r="O347" i="11"/>
  <c r="C347" i="11"/>
  <c r="K347" i="11"/>
  <c r="C351" i="9"/>
  <c r="G351" i="9" s="1"/>
  <c r="E351" i="9"/>
  <c r="F351" i="9"/>
  <c r="D351" i="9"/>
  <c r="E347" i="11"/>
  <c r="I347" i="11"/>
  <c r="Q347" i="11"/>
  <c r="M347" i="11"/>
  <c r="B348" i="11"/>
  <c r="B352" i="9"/>
  <c r="O345" i="7"/>
  <c r="P345" i="7"/>
  <c r="I347" i="7"/>
  <c r="N346" i="7"/>
  <c r="L346" i="7"/>
  <c r="K346" i="7"/>
  <c r="J346" i="7"/>
  <c r="G347" i="7"/>
  <c r="E347" i="7"/>
  <c r="D347" i="7"/>
  <c r="C348" i="7"/>
  <c r="F348" i="7" s="1"/>
  <c r="D347" i="6"/>
  <c r="F347" i="6"/>
  <c r="G347" i="6"/>
  <c r="E347" i="6"/>
  <c r="C348" i="6"/>
  <c r="D347" i="5"/>
  <c r="F347" i="5"/>
  <c r="C348" i="5"/>
  <c r="G347" i="5"/>
  <c r="E347" i="5"/>
  <c r="P348" i="11" l="1"/>
  <c r="D348" i="11"/>
  <c r="H348" i="11"/>
  <c r="L348" i="11"/>
  <c r="G348" i="11"/>
  <c r="O348" i="11"/>
  <c r="C348" i="11"/>
  <c r="K348" i="11"/>
  <c r="C352" i="9"/>
  <c r="G352" i="9" s="1"/>
  <c r="E352" i="9"/>
  <c r="F352" i="9"/>
  <c r="D352" i="9"/>
  <c r="E348" i="11"/>
  <c r="I348" i="11"/>
  <c r="Q348" i="11"/>
  <c r="M348" i="11"/>
  <c r="B349" i="11"/>
  <c r="B353" i="9"/>
  <c r="O346" i="7"/>
  <c r="P346" i="7"/>
  <c r="I348" i="7"/>
  <c r="N347" i="7"/>
  <c r="K347" i="7"/>
  <c r="L347" i="7"/>
  <c r="J347" i="7"/>
  <c r="C349" i="7"/>
  <c r="F349" i="7" s="1"/>
  <c r="G348" i="7"/>
  <c r="E348" i="7"/>
  <c r="D348" i="7"/>
  <c r="D348" i="6"/>
  <c r="F348" i="6"/>
  <c r="C349" i="6"/>
  <c r="G348" i="6"/>
  <c r="E348" i="6"/>
  <c r="D348" i="5"/>
  <c r="F348" i="5"/>
  <c r="G348" i="5"/>
  <c r="E348" i="5"/>
  <c r="C349" i="5"/>
  <c r="P349" i="11" l="1"/>
  <c r="D349" i="11"/>
  <c r="H349" i="11"/>
  <c r="L349" i="11"/>
  <c r="G349" i="11"/>
  <c r="O349" i="11"/>
  <c r="C349" i="11"/>
  <c r="K349" i="11"/>
  <c r="C353" i="9"/>
  <c r="G353" i="9" s="1"/>
  <c r="E353" i="9"/>
  <c r="F353" i="9"/>
  <c r="D353" i="9"/>
  <c r="E349" i="11"/>
  <c r="I349" i="11"/>
  <c r="Q349" i="11"/>
  <c r="M349" i="11"/>
  <c r="B350" i="11"/>
  <c r="B354" i="9"/>
  <c r="O347" i="7"/>
  <c r="P347" i="7"/>
  <c r="I349" i="7"/>
  <c r="N348" i="7"/>
  <c r="L348" i="7"/>
  <c r="K348" i="7"/>
  <c r="J348" i="7"/>
  <c r="E349" i="7"/>
  <c r="D349" i="7"/>
  <c r="C350" i="7"/>
  <c r="F350" i="7" s="1"/>
  <c r="G349" i="7"/>
  <c r="D349" i="6"/>
  <c r="F349" i="6"/>
  <c r="E349" i="6"/>
  <c r="C350" i="6"/>
  <c r="G349" i="6"/>
  <c r="D349" i="5"/>
  <c r="F349" i="5"/>
  <c r="C350" i="5"/>
  <c r="G349" i="5"/>
  <c r="E349" i="5"/>
  <c r="P350" i="11" l="1"/>
  <c r="D350" i="11"/>
  <c r="H350" i="11"/>
  <c r="L350" i="11"/>
  <c r="G350" i="11"/>
  <c r="O350" i="11"/>
  <c r="C350" i="11"/>
  <c r="K350" i="11"/>
  <c r="C354" i="9"/>
  <c r="G354" i="9" s="1"/>
  <c r="E354" i="9"/>
  <c r="F354" i="9"/>
  <c r="D354" i="9"/>
  <c r="E350" i="11"/>
  <c r="I350" i="11"/>
  <c r="M350" i="11"/>
  <c r="Q350" i="11"/>
  <c r="B351" i="11"/>
  <c r="B355" i="9"/>
  <c r="O348" i="7"/>
  <c r="P348" i="7"/>
  <c r="N349" i="7"/>
  <c r="L349" i="7"/>
  <c r="K349" i="7"/>
  <c r="J349" i="7"/>
  <c r="I350" i="7"/>
  <c r="D350" i="7"/>
  <c r="C351" i="7"/>
  <c r="F351" i="7" s="1"/>
  <c r="G350" i="7"/>
  <c r="E350" i="7"/>
  <c r="D350" i="6"/>
  <c r="F350" i="6"/>
  <c r="C351" i="6"/>
  <c r="G350" i="6"/>
  <c r="E350" i="6"/>
  <c r="D350" i="5"/>
  <c r="F350" i="5"/>
  <c r="E350" i="5"/>
  <c r="C351" i="5"/>
  <c r="G350" i="5"/>
  <c r="P351" i="11" l="1"/>
  <c r="D351" i="11"/>
  <c r="H351" i="11"/>
  <c r="L351" i="11"/>
  <c r="G351" i="11"/>
  <c r="O351" i="11"/>
  <c r="K351" i="11"/>
  <c r="C351" i="11"/>
  <c r="C355" i="9"/>
  <c r="G355" i="9" s="1"/>
  <c r="E355" i="9"/>
  <c r="F355" i="9"/>
  <c r="D355" i="9"/>
  <c r="E351" i="11"/>
  <c r="I351" i="11"/>
  <c r="M351" i="11"/>
  <c r="Q351" i="11"/>
  <c r="B352" i="11"/>
  <c r="B356" i="9"/>
  <c r="O349" i="7"/>
  <c r="P349" i="7"/>
  <c r="I351" i="7"/>
  <c r="N350" i="7"/>
  <c r="L350" i="7"/>
  <c r="K350" i="7"/>
  <c r="J350" i="7"/>
  <c r="G351" i="7"/>
  <c r="E351" i="7"/>
  <c r="D351" i="7"/>
  <c r="C352" i="7"/>
  <c r="F352" i="7" s="1"/>
  <c r="D351" i="6"/>
  <c r="F351" i="6"/>
  <c r="C352" i="6"/>
  <c r="G351" i="6"/>
  <c r="E351" i="6"/>
  <c r="D351" i="5"/>
  <c r="F351" i="5"/>
  <c r="C352" i="5"/>
  <c r="G351" i="5"/>
  <c r="E351" i="5"/>
  <c r="P352" i="11" l="1"/>
  <c r="D352" i="11"/>
  <c r="H352" i="11"/>
  <c r="L352" i="11"/>
  <c r="G352" i="11"/>
  <c r="O352" i="11"/>
  <c r="C352" i="11"/>
  <c r="K352" i="11"/>
  <c r="C356" i="9"/>
  <c r="G356" i="9" s="1"/>
  <c r="E356" i="9"/>
  <c r="F356" i="9"/>
  <c r="D356" i="9"/>
  <c r="E352" i="11"/>
  <c r="I352" i="11"/>
  <c r="Q352" i="11"/>
  <c r="M352" i="11"/>
  <c r="B353" i="11"/>
  <c r="B357" i="9"/>
  <c r="O350" i="7"/>
  <c r="P350" i="7"/>
  <c r="I352" i="7"/>
  <c r="N351" i="7"/>
  <c r="L351" i="7"/>
  <c r="K351" i="7"/>
  <c r="J351" i="7"/>
  <c r="C353" i="7"/>
  <c r="F353" i="7" s="1"/>
  <c r="G352" i="7"/>
  <c r="E352" i="7"/>
  <c r="D352" i="7"/>
  <c r="D352" i="6"/>
  <c r="F352" i="6"/>
  <c r="E352" i="6"/>
  <c r="C353" i="6"/>
  <c r="G352" i="6"/>
  <c r="D352" i="5"/>
  <c r="F352" i="5"/>
  <c r="C353" i="5"/>
  <c r="G352" i="5"/>
  <c r="E352" i="5"/>
  <c r="P353" i="11" l="1"/>
  <c r="D353" i="11"/>
  <c r="H353" i="11"/>
  <c r="L353" i="11"/>
  <c r="G353" i="11"/>
  <c r="O353" i="11"/>
  <c r="C353" i="11"/>
  <c r="K353" i="11"/>
  <c r="C357" i="9"/>
  <c r="G357" i="9" s="1"/>
  <c r="E357" i="9"/>
  <c r="F357" i="9"/>
  <c r="D357" i="9"/>
  <c r="E353" i="11"/>
  <c r="I353" i="11"/>
  <c r="Q353" i="11"/>
  <c r="M353" i="11"/>
  <c r="B354" i="11"/>
  <c r="B358" i="9"/>
  <c r="O351" i="7"/>
  <c r="P351" i="7"/>
  <c r="I353" i="7"/>
  <c r="N352" i="7"/>
  <c r="L352" i="7"/>
  <c r="K352" i="7"/>
  <c r="J352" i="7"/>
  <c r="E353" i="7"/>
  <c r="D353" i="7"/>
  <c r="C354" i="7"/>
  <c r="F354" i="7" s="1"/>
  <c r="G353" i="7"/>
  <c r="D353" i="6"/>
  <c r="F353" i="6"/>
  <c r="C354" i="6"/>
  <c r="G353" i="6"/>
  <c r="E353" i="6"/>
  <c r="D353" i="5"/>
  <c r="F353" i="5"/>
  <c r="E353" i="5"/>
  <c r="C354" i="5"/>
  <c r="G353" i="5"/>
  <c r="P354" i="11" l="1"/>
  <c r="D354" i="11"/>
  <c r="H354" i="11"/>
  <c r="L354" i="11"/>
  <c r="G354" i="11"/>
  <c r="O354" i="11"/>
  <c r="C354" i="11"/>
  <c r="K354" i="11"/>
  <c r="C358" i="9"/>
  <c r="G358" i="9" s="1"/>
  <c r="E358" i="9"/>
  <c r="F358" i="9"/>
  <c r="D358" i="9"/>
  <c r="E354" i="11"/>
  <c r="I354" i="11"/>
  <c r="Q354" i="11"/>
  <c r="M354" i="11"/>
  <c r="B355" i="11"/>
  <c r="B359" i="9"/>
  <c r="O352" i="7"/>
  <c r="P352" i="7"/>
  <c r="N353" i="7"/>
  <c r="L353" i="7"/>
  <c r="J353" i="7"/>
  <c r="K353" i="7"/>
  <c r="I354" i="7"/>
  <c r="C355" i="7"/>
  <c r="F355" i="7" s="1"/>
  <c r="G354" i="7"/>
  <c r="E354" i="7"/>
  <c r="D354" i="7"/>
  <c r="D354" i="6"/>
  <c r="F354" i="6"/>
  <c r="C355" i="6"/>
  <c r="G354" i="6"/>
  <c r="E354" i="6"/>
  <c r="D354" i="5"/>
  <c r="F354" i="5"/>
  <c r="C355" i="5"/>
  <c r="G354" i="5"/>
  <c r="E354" i="5"/>
  <c r="P355" i="11" l="1"/>
  <c r="D355" i="11"/>
  <c r="H355" i="11"/>
  <c r="L355" i="11"/>
  <c r="G355" i="11"/>
  <c r="O355" i="11"/>
  <c r="C355" i="11"/>
  <c r="K355" i="11"/>
  <c r="C359" i="9"/>
  <c r="G359" i="9" s="1"/>
  <c r="E359" i="9"/>
  <c r="F359" i="9"/>
  <c r="D359" i="9"/>
  <c r="E355" i="11"/>
  <c r="I355" i="11"/>
  <c r="Q355" i="11"/>
  <c r="M355" i="11"/>
  <c r="B356" i="11"/>
  <c r="B360" i="9"/>
  <c r="O353" i="7"/>
  <c r="P353" i="7"/>
  <c r="I355" i="7"/>
  <c r="N354" i="7"/>
  <c r="L354" i="7"/>
  <c r="K354" i="7"/>
  <c r="J354" i="7"/>
  <c r="D355" i="7"/>
  <c r="C356" i="7"/>
  <c r="F356" i="7" s="1"/>
  <c r="G355" i="7"/>
  <c r="E355" i="7"/>
  <c r="D355" i="6"/>
  <c r="F355" i="6"/>
  <c r="G355" i="6"/>
  <c r="E355" i="6"/>
  <c r="C356" i="6"/>
  <c r="D355" i="5"/>
  <c r="F355" i="5"/>
  <c r="C356" i="5"/>
  <c r="G355" i="5"/>
  <c r="E355" i="5"/>
  <c r="P356" i="11" l="1"/>
  <c r="D356" i="11"/>
  <c r="H356" i="11"/>
  <c r="L356" i="11"/>
  <c r="G356" i="11"/>
  <c r="O356" i="11"/>
  <c r="C356" i="11"/>
  <c r="K356" i="11"/>
  <c r="C360" i="9"/>
  <c r="G360" i="9" s="1"/>
  <c r="E360" i="9"/>
  <c r="F360" i="9"/>
  <c r="D360" i="9"/>
  <c r="E356" i="11"/>
  <c r="I356" i="11"/>
  <c r="Q356" i="11"/>
  <c r="M356" i="11"/>
  <c r="B357" i="11"/>
  <c r="B361" i="9"/>
  <c r="O354" i="7"/>
  <c r="P354" i="7"/>
  <c r="I356" i="7"/>
  <c r="N355" i="7"/>
  <c r="K355" i="7"/>
  <c r="L355" i="7"/>
  <c r="J355" i="7"/>
  <c r="C357" i="7"/>
  <c r="F357" i="7" s="1"/>
  <c r="G356" i="7"/>
  <c r="E356" i="7"/>
  <c r="D356" i="7"/>
  <c r="D356" i="6"/>
  <c r="F356" i="6"/>
  <c r="C357" i="6"/>
  <c r="G356" i="6"/>
  <c r="E356" i="6"/>
  <c r="D356" i="5"/>
  <c r="F356" i="5"/>
  <c r="G356" i="5"/>
  <c r="E356" i="5"/>
  <c r="C357" i="5"/>
  <c r="P357" i="11" l="1"/>
  <c r="D357" i="11"/>
  <c r="H357" i="11"/>
  <c r="L357" i="11"/>
  <c r="G357" i="11"/>
  <c r="O357" i="11"/>
  <c r="C357" i="11"/>
  <c r="K357" i="11"/>
  <c r="C361" i="9"/>
  <c r="G361" i="9" s="1"/>
  <c r="E361" i="9"/>
  <c r="F361" i="9"/>
  <c r="D361" i="9"/>
  <c r="E357" i="11"/>
  <c r="I357" i="11"/>
  <c r="Q357" i="11"/>
  <c r="M357" i="11"/>
  <c r="B358" i="11"/>
  <c r="B362" i="9"/>
  <c r="O355" i="7"/>
  <c r="P355" i="7"/>
  <c r="I357" i="7"/>
  <c r="N356" i="7"/>
  <c r="L356" i="7"/>
  <c r="K356" i="7"/>
  <c r="J356" i="7"/>
  <c r="C358" i="7"/>
  <c r="F358" i="7" s="1"/>
  <c r="G357" i="7"/>
  <c r="E357" i="7"/>
  <c r="D357" i="7"/>
  <c r="D357" i="6"/>
  <c r="F357" i="6"/>
  <c r="E357" i="6"/>
  <c r="C358" i="6"/>
  <c r="G357" i="6"/>
  <c r="D357" i="5"/>
  <c r="F357" i="5"/>
  <c r="C358" i="5"/>
  <c r="G357" i="5"/>
  <c r="E357" i="5"/>
  <c r="P358" i="11" l="1"/>
  <c r="D358" i="11"/>
  <c r="H358" i="11"/>
  <c r="L358" i="11"/>
  <c r="G358" i="11"/>
  <c r="O358" i="11"/>
  <c r="C358" i="11"/>
  <c r="K358" i="11"/>
  <c r="C362" i="9"/>
  <c r="G362" i="9" s="1"/>
  <c r="E362" i="9"/>
  <c r="F362" i="9"/>
  <c r="D362" i="9"/>
  <c r="E358" i="11"/>
  <c r="I358" i="11"/>
  <c r="M358" i="11"/>
  <c r="Q358" i="11"/>
  <c r="B359" i="11"/>
  <c r="B363" i="9"/>
  <c r="O356" i="7"/>
  <c r="P356" i="7"/>
  <c r="I358" i="7"/>
  <c r="N357" i="7"/>
  <c r="L357" i="7"/>
  <c r="K357" i="7"/>
  <c r="J357" i="7"/>
  <c r="D358" i="7"/>
  <c r="E358" i="7"/>
  <c r="C359" i="7"/>
  <c r="F359" i="7" s="1"/>
  <c r="G358" i="7"/>
  <c r="D358" i="6"/>
  <c r="F358" i="6"/>
  <c r="C359" i="6"/>
  <c r="G358" i="6"/>
  <c r="E358" i="6"/>
  <c r="D358" i="5"/>
  <c r="F358" i="5"/>
  <c r="E358" i="5"/>
  <c r="C359" i="5"/>
  <c r="G358" i="5"/>
  <c r="P359" i="11" l="1"/>
  <c r="D359" i="11"/>
  <c r="H359" i="11"/>
  <c r="L359" i="11"/>
  <c r="G359" i="11"/>
  <c r="O359" i="11"/>
  <c r="K359" i="11"/>
  <c r="C359" i="11"/>
  <c r="C363" i="9"/>
  <c r="G363" i="9" s="1"/>
  <c r="E363" i="9"/>
  <c r="F363" i="9"/>
  <c r="D363" i="9"/>
  <c r="E359" i="11"/>
  <c r="I359" i="11"/>
  <c r="M359" i="11"/>
  <c r="Q359" i="11"/>
  <c r="B360" i="11"/>
  <c r="B364" i="9"/>
  <c r="O357" i="7"/>
  <c r="P357" i="7"/>
  <c r="N358" i="7"/>
  <c r="L358" i="7"/>
  <c r="K358" i="7"/>
  <c r="J358" i="7"/>
  <c r="I359" i="7"/>
  <c r="G359" i="7"/>
  <c r="C360" i="7"/>
  <c r="F360" i="7" s="1"/>
  <c r="E359" i="7"/>
  <c r="D359" i="7"/>
  <c r="D359" i="6"/>
  <c r="F359" i="6"/>
  <c r="C360" i="6"/>
  <c r="G359" i="6"/>
  <c r="E359" i="6"/>
  <c r="D359" i="5"/>
  <c r="F359" i="5"/>
  <c r="C360" i="5"/>
  <c r="G359" i="5"/>
  <c r="E359" i="5"/>
  <c r="P360" i="11" l="1"/>
  <c r="D360" i="11"/>
  <c r="H360" i="11"/>
  <c r="L360" i="11"/>
  <c r="G360" i="11"/>
  <c r="O360" i="11"/>
  <c r="C360" i="11"/>
  <c r="K360" i="11"/>
  <c r="C364" i="9"/>
  <c r="G364" i="9" s="1"/>
  <c r="E364" i="9"/>
  <c r="F364" i="9"/>
  <c r="D364" i="9"/>
  <c r="E360" i="11"/>
  <c r="I360" i="11"/>
  <c r="Q360" i="11"/>
  <c r="M360" i="11"/>
  <c r="B361" i="11"/>
  <c r="B365" i="9"/>
  <c r="O358" i="7"/>
  <c r="P358" i="7"/>
  <c r="I360" i="7"/>
  <c r="N359" i="7"/>
  <c r="L359" i="7"/>
  <c r="K359" i="7"/>
  <c r="J359" i="7"/>
  <c r="C361" i="7"/>
  <c r="F361" i="7" s="1"/>
  <c r="G360" i="7"/>
  <c r="E360" i="7"/>
  <c r="D360" i="7"/>
  <c r="D360" i="6"/>
  <c r="F360" i="6"/>
  <c r="E360" i="6"/>
  <c r="C361" i="6"/>
  <c r="G360" i="6"/>
  <c r="D360" i="5"/>
  <c r="F360" i="5"/>
  <c r="C361" i="5"/>
  <c r="G360" i="5"/>
  <c r="E360" i="5"/>
  <c r="P361" i="11" l="1"/>
  <c r="D361" i="11"/>
  <c r="H361" i="11"/>
  <c r="L361" i="11"/>
  <c r="G361" i="11"/>
  <c r="O361" i="11"/>
  <c r="C361" i="11"/>
  <c r="K361" i="11"/>
  <c r="C365" i="9"/>
  <c r="G365" i="9" s="1"/>
  <c r="E365" i="9"/>
  <c r="F365" i="9"/>
  <c r="D365" i="9"/>
  <c r="E361" i="11"/>
  <c r="I361" i="11"/>
  <c r="Q361" i="11"/>
  <c r="M361" i="11"/>
  <c r="B362" i="11"/>
  <c r="B366" i="9"/>
  <c r="O359" i="7"/>
  <c r="P359" i="7"/>
  <c r="I361" i="7"/>
  <c r="N360" i="7"/>
  <c r="L360" i="7"/>
  <c r="K360" i="7"/>
  <c r="J360" i="7"/>
  <c r="E361" i="7"/>
  <c r="D361" i="7"/>
  <c r="G361" i="7"/>
  <c r="C362" i="7"/>
  <c r="F362" i="7" s="1"/>
  <c r="D361" i="6"/>
  <c r="F361" i="6"/>
  <c r="C362" i="6"/>
  <c r="G361" i="6"/>
  <c r="E361" i="6"/>
  <c r="D361" i="5"/>
  <c r="F361" i="5"/>
  <c r="E361" i="5"/>
  <c r="C362" i="5"/>
  <c r="G361" i="5"/>
  <c r="P362" i="11" l="1"/>
  <c r="D362" i="11"/>
  <c r="H362" i="11"/>
  <c r="L362" i="11"/>
  <c r="G362" i="11"/>
  <c r="O362" i="11"/>
  <c r="C362" i="11"/>
  <c r="K362" i="11"/>
  <c r="C366" i="9"/>
  <c r="G366" i="9" s="1"/>
  <c r="E366" i="9"/>
  <c r="F366" i="9"/>
  <c r="D366" i="9"/>
  <c r="E362" i="11"/>
  <c r="I362" i="11"/>
  <c r="Q362" i="11"/>
  <c r="M362" i="11"/>
  <c r="B363" i="11"/>
  <c r="B367" i="9"/>
  <c r="O360" i="7"/>
  <c r="P360" i="7"/>
  <c r="I362" i="7"/>
  <c r="N361" i="7"/>
  <c r="L361" i="7"/>
  <c r="J361" i="7"/>
  <c r="K361" i="7"/>
  <c r="C363" i="7"/>
  <c r="F363" i="7" s="1"/>
  <c r="G362" i="7"/>
  <c r="E362" i="7"/>
  <c r="D362" i="7"/>
  <c r="D362" i="6"/>
  <c r="F362" i="6"/>
  <c r="C363" i="6"/>
  <c r="G362" i="6"/>
  <c r="E362" i="6"/>
  <c r="D362" i="5"/>
  <c r="F362" i="5"/>
  <c r="C363" i="5"/>
  <c r="G362" i="5"/>
  <c r="E362" i="5"/>
  <c r="P363" i="11" l="1"/>
  <c r="D363" i="11"/>
  <c r="H363" i="11"/>
  <c r="L363" i="11"/>
  <c r="G363" i="11"/>
  <c r="O363" i="11"/>
  <c r="C363" i="11"/>
  <c r="K363" i="11"/>
  <c r="C367" i="9"/>
  <c r="G367" i="9" s="1"/>
  <c r="E367" i="9"/>
  <c r="F367" i="9"/>
  <c r="D367" i="9"/>
  <c r="E363" i="11"/>
  <c r="I363" i="11"/>
  <c r="Q363" i="11"/>
  <c r="M363" i="11"/>
  <c r="B364" i="11"/>
  <c r="B368" i="9"/>
  <c r="O361" i="7"/>
  <c r="P361" i="7"/>
  <c r="I363" i="7"/>
  <c r="N362" i="7"/>
  <c r="L362" i="7"/>
  <c r="K362" i="7"/>
  <c r="J362" i="7"/>
  <c r="D363" i="7"/>
  <c r="C364" i="7"/>
  <c r="F364" i="7" s="1"/>
  <c r="G363" i="7"/>
  <c r="E363" i="7"/>
  <c r="D363" i="6"/>
  <c r="F363" i="6"/>
  <c r="G363" i="6"/>
  <c r="E363" i="6"/>
  <c r="C364" i="6"/>
  <c r="D363" i="5"/>
  <c r="F363" i="5"/>
  <c r="C364" i="5"/>
  <c r="G363" i="5"/>
  <c r="E363" i="5"/>
  <c r="P364" i="11" l="1"/>
  <c r="D364" i="11"/>
  <c r="H364" i="11"/>
  <c r="L364" i="11"/>
  <c r="G364" i="11"/>
  <c r="O364" i="11"/>
  <c r="C364" i="11"/>
  <c r="K364" i="11"/>
  <c r="C368" i="9"/>
  <c r="G368" i="9" s="1"/>
  <c r="E368" i="9"/>
  <c r="F368" i="9"/>
  <c r="D368" i="9"/>
  <c r="E364" i="11"/>
  <c r="I364" i="11"/>
  <c r="Q364" i="11"/>
  <c r="M364" i="11"/>
  <c r="B365" i="11"/>
  <c r="B369" i="9"/>
  <c r="O362" i="7"/>
  <c r="P362" i="7"/>
  <c r="I364" i="7"/>
  <c r="N363" i="7"/>
  <c r="K363" i="7"/>
  <c r="L363" i="7"/>
  <c r="J363" i="7"/>
  <c r="E364" i="7"/>
  <c r="G364" i="7"/>
  <c r="C365" i="7"/>
  <c r="F365" i="7" s="1"/>
  <c r="D364" i="7"/>
  <c r="D364" i="6"/>
  <c r="F364" i="6"/>
  <c r="C365" i="6"/>
  <c r="G364" i="6"/>
  <c r="E364" i="6"/>
  <c r="D364" i="5"/>
  <c r="F364" i="5"/>
  <c r="G364" i="5"/>
  <c r="E364" i="5"/>
  <c r="C365" i="5"/>
  <c r="P365" i="11" l="1"/>
  <c r="D365" i="11"/>
  <c r="H365" i="11"/>
  <c r="L365" i="11"/>
  <c r="G365" i="11"/>
  <c r="O365" i="11"/>
  <c r="C365" i="11"/>
  <c r="K365" i="11"/>
  <c r="C369" i="9"/>
  <c r="G369" i="9" s="1"/>
  <c r="E369" i="9"/>
  <c r="F369" i="9"/>
  <c r="D369" i="9"/>
  <c r="E365" i="11"/>
  <c r="I365" i="11"/>
  <c r="Q365" i="11"/>
  <c r="M365" i="11"/>
  <c r="B366" i="11"/>
  <c r="B370" i="9"/>
  <c r="O363" i="7"/>
  <c r="P363" i="7"/>
  <c r="N364" i="7"/>
  <c r="L364" i="7"/>
  <c r="K364" i="7"/>
  <c r="J364" i="7"/>
  <c r="I365" i="7"/>
  <c r="C366" i="7"/>
  <c r="F366" i="7" s="1"/>
  <c r="G365" i="7"/>
  <c r="E365" i="7"/>
  <c r="D365" i="7"/>
  <c r="D365" i="6"/>
  <c r="F365" i="6"/>
  <c r="E365" i="6"/>
  <c r="C366" i="6"/>
  <c r="G365" i="6"/>
  <c r="D365" i="5"/>
  <c r="F365" i="5"/>
  <c r="C366" i="5"/>
  <c r="G365" i="5"/>
  <c r="E365" i="5"/>
  <c r="P366" i="11" l="1"/>
  <c r="D366" i="11"/>
  <c r="H366" i="11"/>
  <c r="L366" i="11"/>
  <c r="G366" i="11"/>
  <c r="O366" i="11"/>
  <c r="C366" i="11"/>
  <c r="K366" i="11"/>
  <c r="C370" i="9"/>
  <c r="G370" i="9" s="1"/>
  <c r="E370" i="9"/>
  <c r="F370" i="9"/>
  <c r="D370" i="9"/>
  <c r="E366" i="11"/>
  <c r="I366" i="11"/>
  <c r="M366" i="11"/>
  <c r="Q366" i="11"/>
  <c r="B367" i="11"/>
  <c r="B371" i="9"/>
  <c r="O364" i="7"/>
  <c r="P364" i="7"/>
  <c r="N365" i="7"/>
  <c r="L365" i="7"/>
  <c r="K365" i="7"/>
  <c r="J365" i="7"/>
  <c r="I366" i="7"/>
  <c r="D366" i="7"/>
  <c r="E366" i="7"/>
  <c r="G366" i="7"/>
  <c r="C367" i="7"/>
  <c r="F367" i="7" s="1"/>
  <c r="D366" i="6"/>
  <c r="F366" i="6"/>
  <c r="C367" i="6"/>
  <c r="G366" i="6"/>
  <c r="E366" i="6"/>
  <c r="D366" i="5"/>
  <c r="F366" i="5"/>
  <c r="E366" i="5"/>
  <c r="C367" i="5"/>
  <c r="G366" i="5"/>
  <c r="P367" i="11" l="1"/>
  <c r="D367" i="11"/>
  <c r="H367" i="11"/>
  <c r="L367" i="11"/>
  <c r="G367" i="11"/>
  <c r="O367" i="11"/>
  <c r="K367" i="11"/>
  <c r="C367" i="11"/>
  <c r="C371" i="9"/>
  <c r="G371" i="9" s="1"/>
  <c r="E371" i="9"/>
  <c r="F371" i="9"/>
  <c r="D371" i="9"/>
  <c r="E367" i="11"/>
  <c r="I367" i="11"/>
  <c r="M367" i="11"/>
  <c r="Q367" i="11"/>
  <c r="B368" i="11"/>
  <c r="B372" i="9"/>
  <c r="O365" i="7"/>
  <c r="P365" i="7"/>
  <c r="N366" i="7"/>
  <c r="L366" i="7"/>
  <c r="K366" i="7"/>
  <c r="J366" i="7"/>
  <c r="I367" i="7"/>
  <c r="G367" i="7"/>
  <c r="E367" i="7"/>
  <c r="C368" i="7"/>
  <c r="F368" i="7" s="1"/>
  <c r="D367" i="7"/>
  <c r="D367" i="6"/>
  <c r="F367" i="6"/>
  <c r="C368" i="6"/>
  <c r="G367" i="6"/>
  <c r="E367" i="6"/>
  <c r="D367" i="5"/>
  <c r="F367" i="5"/>
  <c r="C368" i="5"/>
  <c r="G367" i="5"/>
  <c r="E367" i="5"/>
  <c r="P368" i="11" l="1"/>
  <c r="D368" i="11"/>
  <c r="H368" i="11"/>
  <c r="L368" i="11"/>
  <c r="G368" i="11"/>
  <c r="O368" i="11"/>
  <c r="C368" i="11"/>
  <c r="K368" i="11"/>
  <c r="C372" i="9"/>
  <c r="G372" i="9" s="1"/>
  <c r="E372" i="9"/>
  <c r="F372" i="9"/>
  <c r="D372" i="9"/>
  <c r="E368" i="11"/>
  <c r="I368" i="11"/>
  <c r="Q368" i="11"/>
  <c r="M368" i="11"/>
  <c r="B369" i="11"/>
  <c r="B373" i="9"/>
  <c r="O366" i="7"/>
  <c r="P366" i="7"/>
  <c r="N367" i="7"/>
  <c r="L367" i="7"/>
  <c r="K367" i="7"/>
  <c r="J367" i="7"/>
  <c r="I368" i="7"/>
  <c r="C369" i="7"/>
  <c r="F369" i="7" s="1"/>
  <c r="G368" i="7"/>
  <c r="E368" i="7"/>
  <c r="D368" i="7"/>
  <c r="D368" i="6"/>
  <c r="F368" i="6"/>
  <c r="E368" i="6"/>
  <c r="C369" i="6"/>
  <c r="G368" i="6"/>
  <c r="D368" i="5"/>
  <c r="F368" i="5"/>
  <c r="C369" i="5"/>
  <c r="G368" i="5"/>
  <c r="E368" i="5"/>
  <c r="P369" i="11" l="1"/>
  <c r="D369" i="11"/>
  <c r="H369" i="11"/>
  <c r="L369" i="11"/>
  <c r="G369" i="11"/>
  <c r="O369" i="11"/>
  <c r="C369" i="11"/>
  <c r="K369" i="11"/>
  <c r="C373" i="9"/>
  <c r="G373" i="9" s="1"/>
  <c r="E373" i="9"/>
  <c r="F373" i="9"/>
  <c r="D373" i="9"/>
  <c r="E369" i="11"/>
  <c r="I369" i="11"/>
  <c r="Q369" i="11"/>
  <c r="M369" i="11"/>
  <c r="B370" i="11"/>
  <c r="B374" i="9"/>
  <c r="O367" i="7"/>
  <c r="P367" i="7"/>
  <c r="N368" i="7"/>
  <c r="L368" i="7"/>
  <c r="K368" i="7"/>
  <c r="J368" i="7"/>
  <c r="I369" i="7"/>
  <c r="E369" i="7"/>
  <c r="D369" i="7"/>
  <c r="C370" i="7"/>
  <c r="F370" i="7" s="1"/>
  <c r="G369" i="7"/>
  <c r="D369" i="6"/>
  <c r="F369" i="6"/>
  <c r="C370" i="6"/>
  <c r="G369" i="6"/>
  <c r="E369" i="6"/>
  <c r="D369" i="5"/>
  <c r="F369" i="5"/>
  <c r="E369" i="5"/>
  <c r="C370" i="5"/>
  <c r="G369" i="5"/>
  <c r="P370" i="11" l="1"/>
  <c r="D370" i="11"/>
  <c r="H370" i="11"/>
  <c r="L370" i="11"/>
  <c r="G370" i="11"/>
  <c r="O370" i="11"/>
  <c r="C370" i="11"/>
  <c r="K370" i="11"/>
  <c r="C374" i="9"/>
  <c r="G374" i="9" s="1"/>
  <c r="E374" i="9"/>
  <c r="F374" i="9"/>
  <c r="D374" i="9"/>
  <c r="E370" i="11"/>
  <c r="I370" i="11"/>
  <c r="Q370" i="11"/>
  <c r="M370" i="11"/>
  <c r="B371" i="11"/>
  <c r="B375" i="9"/>
  <c r="O368" i="7"/>
  <c r="P368" i="7"/>
  <c r="N369" i="7"/>
  <c r="L369" i="7"/>
  <c r="J369" i="7"/>
  <c r="K369" i="7"/>
  <c r="I370" i="7"/>
  <c r="C371" i="7"/>
  <c r="F371" i="7" s="1"/>
  <c r="G370" i="7"/>
  <c r="E370" i="7"/>
  <c r="D370" i="7"/>
  <c r="D370" i="6"/>
  <c r="F370" i="6"/>
  <c r="C371" i="6"/>
  <c r="G370" i="6"/>
  <c r="E370" i="6"/>
  <c r="D370" i="5"/>
  <c r="F370" i="5"/>
  <c r="C371" i="5"/>
  <c r="G370" i="5"/>
  <c r="E370" i="5"/>
  <c r="P371" i="11" l="1"/>
  <c r="D371" i="11"/>
  <c r="H371" i="11"/>
  <c r="L371" i="11"/>
  <c r="G371" i="11"/>
  <c r="O371" i="11"/>
  <c r="C371" i="11"/>
  <c r="K371" i="11"/>
  <c r="C375" i="9"/>
  <c r="G375" i="9" s="1"/>
  <c r="E375" i="9"/>
  <c r="F375" i="9"/>
  <c r="D375" i="9"/>
  <c r="E371" i="11"/>
  <c r="I371" i="11"/>
  <c r="Q371" i="11"/>
  <c r="M371" i="11"/>
  <c r="B372" i="11"/>
  <c r="B376" i="9"/>
  <c r="O369" i="7"/>
  <c r="P369" i="7"/>
  <c r="N370" i="7"/>
  <c r="L370" i="7"/>
  <c r="K370" i="7"/>
  <c r="J370" i="7"/>
  <c r="I371" i="7"/>
  <c r="G371" i="7"/>
  <c r="D371" i="7"/>
  <c r="C372" i="7"/>
  <c r="F372" i="7" s="1"/>
  <c r="E371" i="7"/>
  <c r="D371" i="6"/>
  <c r="F371" i="6"/>
  <c r="G371" i="6"/>
  <c r="E371" i="6"/>
  <c r="C372" i="6"/>
  <c r="D371" i="5"/>
  <c r="F371" i="5"/>
  <c r="C372" i="5"/>
  <c r="G371" i="5"/>
  <c r="E371" i="5"/>
  <c r="P372" i="11" l="1"/>
  <c r="D372" i="11"/>
  <c r="H372" i="11"/>
  <c r="L372" i="11"/>
  <c r="G372" i="11"/>
  <c r="O372" i="11"/>
  <c r="C372" i="11"/>
  <c r="K372" i="11"/>
  <c r="C376" i="9"/>
  <c r="G376" i="9" s="1"/>
  <c r="E376" i="9"/>
  <c r="F376" i="9"/>
  <c r="D376" i="9"/>
  <c r="E372" i="11"/>
  <c r="I372" i="11"/>
  <c r="Q372" i="11"/>
  <c r="M372" i="11"/>
  <c r="B373" i="11"/>
  <c r="B377" i="9"/>
  <c r="O370" i="7"/>
  <c r="P370" i="7"/>
  <c r="N371" i="7"/>
  <c r="K371" i="7"/>
  <c r="L371" i="7"/>
  <c r="J371" i="7"/>
  <c r="I372" i="7"/>
  <c r="E372" i="7"/>
  <c r="D372" i="7"/>
  <c r="G372" i="7"/>
  <c r="C373" i="7"/>
  <c r="F373" i="7" s="1"/>
  <c r="D372" i="6"/>
  <c r="F372" i="6"/>
  <c r="C373" i="6"/>
  <c r="G372" i="6"/>
  <c r="E372" i="6"/>
  <c r="D372" i="5"/>
  <c r="F372" i="5"/>
  <c r="G372" i="5"/>
  <c r="E372" i="5"/>
  <c r="C373" i="5"/>
  <c r="P373" i="11" l="1"/>
  <c r="D373" i="11"/>
  <c r="H373" i="11"/>
  <c r="L373" i="11"/>
  <c r="G373" i="11"/>
  <c r="O373" i="11"/>
  <c r="C373" i="11"/>
  <c r="K373" i="11"/>
  <c r="C377" i="9"/>
  <c r="G377" i="9" s="1"/>
  <c r="E377" i="9"/>
  <c r="F377" i="9"/>
  <c r="D377" i="9"/>
  <c r="E373" i="11"/>
  <c r="I373" i="11"/>
  <c r="Q373" i="11"/>
  <c r="M373" i="11"/>
  <c r="B374" i="11"/>
  <c r="B378" i="9"/>
  <c r="O371" i="7"/>
  <c r="P371" i="7"/>
  <c r="N372" i="7"/>
  <c r="L372" i="7"/>
  <c r="K372" i="7"/>
  <c r="J372" i="7"/>
  <c r="I373" i="7"/>
  <c r="C374" i="7"/>
  <c r="F374" i="7" s="1"/>
  <c r="G373" i="7"/>
  <c r="E373" i="7"/>
  <c r="D373" i="7"/>
  <c r="D373" i="6"/>
  <c r="F373" i="6"/>
  <c r="E373" i="6"/>
  <c r="C374" i="6"/>
  <c r="G373" i="6"/>
  <c r="D373" i="5"/>
  <c r="F373" i="5"/>
  <c r="C374" i="5"/>
  <c r="G373" i="5"/>
  <c r="E373" i="5"/>
  <c r="P374" i="11" l="1"/>
  <c r="D374" i="11"/>
  <c r="H374" i="11"/>
  <c r="L374" i="11"/>
  <c r="G374" i="11"/>
  <c r="O374" i="11"/>
  <c r="C374" i="11"/>
  <c r="K374" i="11"/>
  <c r="C378" i="9"/>
  <c r="G378" i="9" s="1"/>
  <c r="E378" i="9"/>
  <c r="F378" i="9"/>
  <c r="D378" i="9"/>
  <c r="E374" i="11"/>
  <c r="I374" i="11"/>
  <c r="M374" i="11"/>
  <c r="Q374" i="11"/>
  <c r="B375" i="11"/>
  <c r="B379" i="9"/>
  <c r="O372" i="7"/>
  <c r="P372" i="7"/>
  <c r="N373" i="7"/>
  <c r="L373" i="7"/>
  <c r="K373" i="7"/>
  <c r="J373" i="7"/>
  <c r="I374" i="7"/>
  <c r="D374" i="7"/>
  <c r="C375" i="7"/>
  <c r="F375" i="7" s="1"/>
  <c r="E374" i="7"/>
  <c r="G374" i="7"/>
  <c r="D374" i="6"/>
  <c r="F374" i="6"/>
  <c r="C375" i="6"/>
  <c r="G374" i="6"/>
  <c r="E374" i="6"/>
  <c r="D374" i="5"/>
  <c r="F374" i="5"/>
  <c r="E374" i="5"/>
  <c r="C375" i="5"/>
  <c r="G374" i="5"/>
  <c r="P375" i="11" l="1"/>
  <c r="D375" i="11"/>
  <c r="H375" i="11"/>
  <c r="L375" i="11"/>
  <c r="G375" i="11"/>
  <c r="O375" i="11"/>
  <c r="K375" i="11"/>
  <c r="C375" i="11"/>
  <c r="C379" i="9"/>
  <c r="G379" i="9" s="1"/>
  <c r="E379" i="9"/>
  <c r="F379" i="9"/>
  <c r="D379" i="9"/>
  <c r="E375" i="11"/>
  <c r="I375" i="11"/>
  <c r="M375" i="11"/>
  <c r="Q375" i="11"/>
  <c r="B376" i="11"/>
  <c r="B380" i="9"/>
  <c r="O373" i="7"/>
  <c r="P373" i="7"/>
  <c r="I375" i="7"/>
  <c r="N374" i="7"/>
  <c r="L374" i="7"/>
  <c r="K374" i="7"/>
  <c r="J374" i="7"/>
  <c r="G375" i="7"/>
  <c r="E375" i="7"/>
  <c r="D375" i="7"/>
  <c r="C376" i="7"/>
  <c r="F376" i="7" s="1"/>
  <c r="D375" i="6"/>
  <c r="F375" i="6"/>
  <c r="C376" i="6"/>
  <c r="G375" i="6"/>
  <c r="E375" i="6"/>
  <c r="D375" i="5"/>
  <c r="F375" i="5"/>
  <c r="C376" i="5"/>
  <c r="G375" i="5"/>
  <c r="E375" i="5"/>
  <c r="P376" i="11" l="1"/>
  <c r="D376" i="11"/>
  <c r="H376" i="11"/>
  <c r="L376" i="11"/>
  <c r="G376" i="11"/>
  <c r="O376" i="11"/>
  <c r="C376" i="11"/>
  <c r="K376" i="11"/>
  <c r="C380" i="9"/>
  <c r="G380" i="9" s="1"/>
  <c r="E380" i="9"/>
  <c r="F380" i="9"/>
  <c r="D380" i="9"/>
  <c r="E376" i="11"/>
  <c r="I376" i="11"/>
  <c r="Q376" i="11"/>
  <c r="M376" i="11"/>
  <c r="B377" i="11"/>
  <c r="B381" i="9"/>
  <c r="O374" i="7"/>
  <c r="P374" i="7"/>
  <c r="I376" i="7"/>
  <c r="N375" i="7"/>
  <c r="L375" i="7"/>
  <c r="K375" i="7"/>
  <c r="J375" i="7"/>
  <c r="C377" i="7"/>
  <c r="F377" i="7" s="1"/>
  <c r="G376" i="7"/>
  <c r="E376" i="7"/>
  <c r="D376" i="7"/>
  <c r="D376" i="6"/>
  <c r="F376" i="6"/>
  <c r="E376" i="6"/>
  <c r="C377" i="6"/>
  <c r="G376" i="6"/>
  <c r="D376" i="5"/>
  <c r="F376" i="5"/>
  <c r="C377" i="5"/>
  <c r="G376" i="5"/>
  <c r="E376" i="5"/>
  <c r="P377" i="11" l="1"/>
  <c r="D377" i="11"/>
  <c r="H377" i="11"/>
  <c r="L377" i="11"/>
  <c r="G377" i="11"/>
  <c r="O377" i="11"/>
  <c r="C377" i="11"/>
  <c r="K377" i="11"/>
  <c r="C381" i="9"/>
  <c r="G381" i="9" s="1"/>
  <c r="E381" i="9"/>
  <c r="F381" i="9"/>
  <c r="D381" i="9"/>
  <c r="E377" i="11"/>
  <c r="I377" i="11"/>
  <c r="Q377" i="11"/>
  <c r="M377" i="11"/>
  <c r="B378" i="11"/>
  <c r="B382" i="9"/>
  <c r="O375" i="7"/>
  <c r="P375" i="7"/>
  <c r="I377" i="7"/>
  <c r="N376" i="7"/>
  <c r="L376" i="7"/>
  <c r="K376" i="7"/>
  <c r="J376" i="7"/>
  <c r="E377" i="7"/>
  <c r="D377" i="7"/>
  <c r="C378" i="7"/>
  <c r="F378" i="7" s="1"/>
  <c r="G377" i="7"/>
  <c r="D377" i="6"/>
  <c r="F377" i="6"/>
  <c r="C378" i="6"/>
  <c r="G377" i="6"/>
  <c r="E377" i="6"/>
  <c r="D377" i="5"/>
  <c r="F377" i="5"/>
  <c r="E377" i="5"/>
  <c r="C378" i="5"/>
  <c r="G377" i="5"/>
  <c r="P378" i="11" l="1"/>
  <c r="D378" i="11"/>
  <c r="H378" i="11"/>
  <c r="L378" i="11"/>
  <c r="G378" i="11"/>
  <c r="O378" i="11"/>
  <c r="C378" i="11"/>
  <c r="K378" i="11"/>
  <c r="C382" i="9"/>
  <c r="G382" i="9" s="1"/>
  <c r="E382" i="9"/>
  <c r="F382" i="9"/>
  <c r="D382" i="9"/>
  <c r="E378" i="11"/>
  <c r="I378" i="11"/>
  <c r="Q378" i="11"/>
  <c r="M378" i="11"/>
  <c r="B379" i="11"/>
  <c r="B383" i="9"/>
  <c r="O376" i="7"/>
  <c r="P376" i="7"/>
  <c r="N377" i="7"/>
  <c r="L377" i="7"/>
  <c r="J377" i="7"/>
  <c r="K377" i="7"/>
  <c r="I378" i="7"/>
  <c r="C379" i="7"/>
  <c r="F379" i="7" s="1"/>
  <c r="G378" i="7"/>
  <c r="E378" i="7"/>
  <c r="D378" i="7"/>
  <c r="D378" i="6"/>
  <c r="F378" i="6"/>
  <c r="C379" i="6"/>
  <c r="G378" i="6"/>
  <c r="E378" i="6"/>
  <c r="D378" i="5"/>
  <c r="F378" i="5"/>
  <c r="C379" i="5"/>
  <c r="G378" i="5"/>
  <c r="E378" i="5"/>
  <c r="P379" i="11" l="1"/>
  <c r="D379" i="11"/>
  <c r="H379" i="11"/>
  <c r="L379" i="11"/>
  <c r="G379" i="11"/>
  <c r="O379" i="11"/>
  <c r="C379" i="11"/>
  <c r="K379" i="11"/>
  <c r="C383" i="9"/>
  <c r="G383" i="9" s="1"/>
  <c r="E383" i="9"/>
  <c r="F383" i="9"/>
  <c r="D383" i="9"/>
  <c r="E379" i="11"/>
  <c r="I379" i="11"/>
  <c r="Q379" i="11"/>
  <c r="M379" i="11"/>
  <c r="B380" i="11"/>
  <c r="B384" i="9"/>
  <c r="O377" i="7"/>
  <c r="P377" i="7"/>
  <c r="N378" i="7"/>
  <c r="L378" i="7"/>
  <c r="K378" i="7"/>
  <c r="J378" i="7"/>
  <c r="I379" i="7"/>
  <c r="C380" i="7"/>
  <c r="F380" i="7" s="1"/>
  <c r="G379" i="7"/>
  <c r="D379" i="7"/>
  <c r="E379" i="7"/>
  <c r="D379" i="6"/>
  <c r="F379" i="6"/>
  <c r="G379" i="6"/>
  <c r="E379" i="6"/>
  <c r="C380" i="6"/>
  <c r="D379" i="5"/>
  <c r="F379" i="5"/>
  <c r="C380" i="5"/>
  <c r="G379" i="5"/>
  <c r="E379" i="5"/>
  <c r="P380" i="11" l="1"/>
  <c r="D380" i="11"/>
  <c r="H380" i="11"/>
  <c r="L380" i="11"/>
  <c r="G380" i="11"/>
  <c r="O380" i="11"/>
  <c r="C380" i="11"/>
  <c r="K380" i="11"/>
  <c r="C384" i="9"/>
  <c r="G384" i="9" s="1"/>
  <c r="E384" i="9"/>
  <c r="F384" i="9"/>
  <c r="D384" i="9"/>
  <c r="E380" i="11"/>
  <c r="I380" i="11"/>
  <c r="Q380" i="11"/>
  <c r="M380" i="11"/>
  <c r="B381" i="11"/>
  <c r="B385" i="9"/>
  <c r="O378" i="7"/>
  <c r="P378" i="7"/>
  <c r="I380" i="7"/>
  <c r="N379" i="7"/>
  <c r="K379" i="7"/>
  <c r="L379" i="7"/>
  <c r="J379" i="7"/>
  <c r="E380" i="7"/>
  <c r="D380" i="7"/>
  <c r="G380" i="7"/>
  <c r="C381" i="7"/>
  <c r="F381" i="7" s="1"/>
  <c r="D380" i="6"/>
  <c r="F380" i="6"/>
  <c r="C381" i="6"/>
  <c r="G380" i="6"/>
  <c r="E380" i="6"/>
  <c r="D380" i="5"/>
  <c r="F380" i="5"/>
  <c r="G380" i="5"/>
  <c r="E380" i="5"/>
  <c r="C381" i="5"/>
  <c r="P381" i="11" l="1"/>
  <c r="D381" i="11"/>
  <c r="H381" i="11"/>
  <c r="L381" i="11"/>
  <c r="G381" i="11"/>
  <c r="O381" i="11"/>
  <c r="C381" i="11"/>
  <c r="K381" i="11"/>
  <c r="C385" i="9"/>
  <c r="G385" i="9" s="1"/>
  <c r="E385" i="9"/>
  <c r="F385" i="9"/>
  <c r="D385" i="9"/>
  <c r="E381" i="11"/>
  <c r="I381" i="11"/>
  <c r="Q381" i="11"/>
  <c r="M381" i="11"/>
  <c r="B382" i="11"/>
  <c r="B386" i="9"/>
  <c r="O379" i="7"/>
  <c r="P379" i="7"/>
  <c r="I381" i="7"/>
  <c r="N380" i="7"/>
  <c r="L380" i="7"/>
  <c r="K380" i="7"/>
  <c r="J380" i="7"/>
  <c r="C382" i="7"/>
  <c r="F382" i="7" s="1"/>
  <c r="G381" i="7"/>
  <c r="E381" i="7"/>
  <c r="D381" i="7"/>
  <c r="D381" i="6"/>
  <c r="F381" i="6"/>
  <c r="E381" i="6"/>
  <c r="C382" i="6"/>
  <c r="G381" i="6"/>
  <c r="D381" i="5"/>
  <c r="F381" i="5"/>
  <c r="C382" i="5"/>
  <c r="G381" i="5"/>
  <c r="E381" i="5"/>
  <c r="P382" i="11" l="1"/>
  <c r="D382" i="11"/>
  <c r="H382" i="11"/>
  <c r="L382" i="11"/>
  <c r="G382" i="11"/>
  <c r="O382" i="11"/>
  <c r="C382" i="11"/>
  <c r="K382" i="11"/>
  <c r="C386" i="9"/>
  <c r="G386" i="9" s="1"/>
  <c r="E386" i="9"/>
  <c r="F386" i="9"/>
  <c r="D386" i="9"/>
  <c r="E382" i="11"/>
  <c r="I382" i="11"/>
  <c r="M382" i="11"/>
  <c r="Q382" i="11"/>
  <c r="B383" i="11"/>
  <c r="B387" i="9"/>
  <c r="O380" i="7"/>
  <c r="P380" i="7"/>
  <c r="N381" i="7"/>
  <c r="L381" i="7"/>
  <c r="K381" i="7"/>
  <c r="J381" i="7"/>
  <c r="I382" i="7"/>
  <c r="D382" i="7"/>
  <c r="C383" i="7"/>
  <c r="F383" i="7" s="1"/>
  <c r="G382" i="7"/>
  <c r="E382" i="7"/>
  <c r="D382" i="6"/>
  <c r="F382" i="6"/>
  <c r="C383" i="6"/>
  <c r="G382" i="6"/>
  <c r="E382" i="6"/>
  <c r="D382" i="5"/>
  <c r="F382" i="5"/>
  <c r="E382" i="5"/>
  <c r="C383" i="5"/>
  <c r="G382" i="5"/>
  <c r="P383" i="11" l="1"/>
  <c r="D383" i="11"/>
  <c r="H383" i="11"/>
  <c r="L383" i="11"/>
  <c r="G383" i="11"/>
  <c r="O383" i="11"/>
  <c r="K383" i="11"/>
  <c r="C383" i="11"/>
  <c r="C387" i="9"/>
  <c r="G387" i="9" s="1"/>
  <c r="E387" i="9"/>
  <c r="F387" i="9"/>
  <c r="D387" i="9"/>
  <c r="E383" i="11"/>
  <c r="I383" i="11"/>
  <c r="M383" i="11"/>
  <c r="Q383" i="11"/>
  <c r="B384" i="11"/>
  <c r="B388" i="9"/>
  <c r="O381" i="7"/>
  <c r="P381" i="7"/>
  <c r="N382" i="7"/>
  <c r="L382" i="7"/>
  <c r="K382" i="7"/>
  <c r="J382" i="7"/>
  <c r="I383" i="7"/>
  <c r="G383" i="7"/>
  <c r="E383" i="7"/>
  <c r="D383" i="7"/>
  <c r="C384" i="7"/>
  <c r="F384" i="7" s="1"/>
  <c r="D383" i="6"/>
  <c r="F383" i="6"/>
  <c r="C384" i="6"/>
  <c r="G383" i="6"/>
  <c r="E383" i="6"/>
  <c r="D383" i="5"/>
  <c r="F383" i="5"/>
  <c r="C384" i="5"/>
  <c r="G383" i="5"/>
  <c r="E383" i="5"/>
  <c r="P384" i="11" l="1"/>
  <c r="D384" i="11"/>
  <c r="H384" i="11"/>
  <c r="L384" i="11"/>
  <c r="G384" i="11"/>
  <c r="O384" i="11"/>
  <c r="C384" i="11"/>
  <c r="K384" i="11"/>
  <c r="C388" i="9"/>
  <c r="G388" i="9" s="1"/>
  <c r="E388" i="9"/>
  <c r="F388" i="9"/>
  <c r="D388" i="9"/>
  <c r="E384" i="11"/>
  <c r="I384" i="11"/>
  <c r="Q384" i="11"/>
  <c r="M384" i="11"/>
  <c r="B385" i="11"/>
  <c r="B389" i="9"/>
  <c r="O382" i="7"/>
  <c r="P382" i="7"/>
  <c r="N383" i="7"/>
  <c r="L383" i="7"/>
  <c r="K383" i="7"/>
  <c r="J383" i="7"/>
  <c r="I384" i="7"/>
  <c r="C385" i="7"/>
  <c r="F385" i="7" s="1"/>
  <c r="G384" i="7"/>
  <c r="E384" i="7"/>
  <c r="D384" i="7"/>
  <c r="D384" i="6"/>
  <c r="F384" i="6"/>
  <c r="E384" i="6"/>
  <c r="C385" i="6"/>
  <c r="G384" i="6"/>
  <c r="D384" i="5"/>
  <c r="F384" i="5"/>
  <c r="C385" i="5"/>
  <c r="G384" i="5"/>
  <c r="E384" i="5"/>
  <c r="P385" i="11" l="1"/>
  <c r="D385" i="11"/>
  <c r="H385" i="11"/>
  <c r="L385" i="11"/>
  <c r="G385" i="11"/>
  <c r="O385" i="11"/>
  <c r="C385" i="11"/>
  <c r="K385" i="11"/>
  <c r="C389" i="9"/>
  <c r="G389" i="9" s="1"/>
  <c r="E389" i="9"/>
  <c r="F389" i="9"/>
  <c r="D389" i="9"/>
  <c r="E385" i="11"/>
  <c r="I385" i="11"/>
  <c r="Q385" i="11"/>
  <c r="M385" i="11"/>
  <c r="B386" i="11"/>
  <c r="B390" i="9"/>
  <c r="O383" i="7"/>
  <c r="P383" i="7"/>
  <c r="N384" i="7"/>
  <c r="L384" i="7"/>
  <c r="K384" i="7"/>
  <c r="J384" i="7"/>
  <c r="I385" i="7"/>
  <c r="E385" i="7"/>
  <c r="D385" i="7"/>
  <c r="C386" i="7"/>
  <c r="F386" i="7" s="1"/>
  <c r="G385" i="7"/>
  <c r="D385" i="6"/>
  <c r="F385" i="6"/>
  <c r="C386" i="6"/>
  <c r="G385" i="6"/>
  <c r="E385" i="6"/>
  <c r="D385" i="5"/>
  <c r="F385" i="5"/>
  <c r="C386" i="5"/>
  <c r="G385" i="5"/>
  <c r="E385" i="5"/>
  <c r="P386" i="11" l="1"/>
  <c r="D386" i="11"/>
  <c r="H386" i="11"/>
  <c r="L386" i="11"/>
  <c r="G386" i="11"/>
  <c r="O386" i="11"/>
  <c r="C386" i="11"/>
  <c r="K386" i="11"/>
  <c r="C390" i="9"/>
  <c r="G390" i="9" s="1"/>
  <c r="E390" i="9"/>
  <c r="F390" i="9"/>
  <c r="D390" i="9"/>
  <c r="E386" i="11"/>
  <c r="I386" i="11"/>
  <c r="Q386" i="11"/>
  <c r="M386" i="11"/>
  <c r="B387" i="11"/>
  <c r="B391" i="9"/>
  <c r="O384" i="7"/>
  <c r="P384" i="7"/>
  <c r="N385" i="7"/>
  <c r="L385" i="7"/>
  <c r="J385" i="7"/>
  <c r="K385" i="7"/>
  <c r="I386" i="7"/>
  <c r="C387" i="7"/>
  <c r="F387" i="7" s="1"/>
  <c r="G386" i="7"/>
  <c r="E386" i="7"/>
  <c r="D386" i="7"/>
  <c r="D386" i="6"/>
  <c r="F386" i="6"/>
  <c r="C387" i="6"/>
  <c r="G386" i="6"/>
  <c r="E386" i="6"/>
  <c r="D386" i="5"/>
  <c r="F386" i="5"/>
  <c r="G386" i="5"/>
  <c r="C387" i="5"/>
  <c r="E386" i="5"/>
  <c r="P387" i="11" l="1"/>
  <c r="D387" i="11"/>
  <c r="H387" i="11"/>
  <c r="L387" i="11"/>
  <c r="G387" i="11"/>
  <c r="O387" i="11"/>
  <c r="C387" i="11"/>
  <c r="K387" i="11"/>
  <c r="C391" i="9"/>
  <c r="G391" i="9" s="1"/>
  <c r="E391" i="9"/>
  <c r="F391" i="9"/>
  <c r="D391" i="9"/>
  <c r="E387" i="11"/>
  <c r="I387" i="11"/>
  <c r="Q387" i="11"/>
  <c r="M387" i="11"/>
  <c r="B388" i="11"/>
  <c r="B392" i="9"/>
  <c r="O385" i="7"/>
  <c r="P385" i="7"/>
  <c r="N386" i="7"/>
  <c r="L386" i="7"/>
  <c r="K386" i="7"/>
  <c r="J386" i="7"/>
  <c r="I387" i="7"/>
  <c r="C388" i="7"/>
  <c r="F388" i="7" s="1"/>
  <c r="G387" i="7"/>
  <c r="E387" i="7"/>
  <c r="D387" i="7"/>
  <c r="D387" i="6"/>
  <c r="F387" i="6"/>
  <c r="G387" i="6"/>
  <c r="E387" i="6"/>
  <c r="C388" i="6"/>
  <c r="D387" i="5"/>
  <c r="F387" i="5"/>
  <c r="G387" i="5"/>
  <c r="E387" i="5"/>
  <c r="C388" i="5"/>
  <c r="P388" i="11" l="1"/>
  <c r="D388" i="11"/>
  <c r="H388" i="11"/>
  <c r="L388" i="11"/>
  <c r="G388" i="11"/>
  <c r="O388" i="11"/>
  <c r="C388" i="11"/>
  <c r="K388" i="11"/>
  <c r="C392" i="9"/>
  <c r="G392" i="9" s="1"/>
  <c r="E392" i="9"/>
  <c r="F392" i="9"/>
  <c r="D392" i="9"/>
  <c r="E388" i="11"/>
  <c r="I388" i="11"/>
  <c r="Q388" i="11"/>
  <c r="M388" i="11"/>
  <c r="B389" i="11"/>
  <c r="B393" i="9"/>
  <c r="O386" i="7"/>
  <c r="P386" i="7"/>
  <c r="I388" i="7"/>
  <c r="N387" i="7"/>
  <c r="K387" i="7"/>
  <c r="L387" i="7"/>
  <c r="J387" i="7"/>
  <c r="E388" i="7"/>
  <c r="D388" i="7"/>
  <c r="C389" i="7"/>
  <c r="F389" i="7" s="1"/>
  <c r="G388" i="7"/>
  <c r="D388" i="6"/>
  <c r="F388" i="6"/>
  <c r="C389" i="6"/>
  <c r="G388" i="6"/>
  <c r="E388" i="6"/>
  <c r="D388" i="5"/>
  <c r="F388" i="5"/>
  <c r="E388" i="5"/>
  <c r="C389" i="5"/>
  <c r="G388" i="5"/>
  <c r="P389" i="11" l="1"/>
  <c r="D389" i="11"/>
  <c r="H389" i="11"/>
  <c r="L389" i="11"/>
  <c r="G389" i="11"/>
  <c r="O389" i="11"/>
  <c r="C389" i="11"/>
  <c r="K389" i="11"/>
  <c r="C393" i="9"/>
  <c r="G393" i="9" s="1"/>
  <c r="E393" i="9"/>
  <c r="F393" i="9"/>
  <c r="D393" i="9"/>
  <c r="E389" i="11"/>
  <c r="I389" i="11"/>
  <c r="Q389" i="11"/>
  <c r="M389" i="11"/>
  <c r="B390" i="11"/>
  <c r="B394" i="9"/>
  <c r="O387" i="7"/>
  <c r="P387" i="7"/>
  <c r="N388" i="7"/>
  <c r="L388" i="7"/>
  <c r="K388" i="7"/>
  <c r="J388" i="7"/>
  <c r="I389" i="7"/>
  <c r="C390" i="7"/>
  <c r="F390" i="7" s="1"/>
  <c r="G389" i="7"/>
  <c r="E389" i="7"/>
  <c r="D389" i="7"/>
  <c r="D389" i="6"/>
  <c r="F389" i="6"/>
  <c r="E389" i="6"/>
  <c r="C390" i="6"/>
  <c r="G389" i="6"/>
  <c r="D389" i="5"/>
  <c r="F389" i="5"/>
  <c r="C390" i="5"/>
  <c r="E389" i="5"/>
  <c r="G389" i="5"/>
  <c r="P390" i="11" l="1"/>
  <c r="D390" i="11"/>
  <c r="H390" i="11"/>
  <c r="L390" i="11"/>
  <c r="G390" i="11"/>
  <c r="O390" i="11"/>
  <c r="C390" i="11"/>
  <c r="K390" i="11"/>
  <c r="C394" i="9"/>
  <c r="G394" i="9" s="1"/>
  <c r="E394" i="9"/>
  <c r="F394" i="9"/>
  <c r="D394" i="9"/>
  <c r="E390" i="11"/>
  <c r="I390" i="11"/>
  <c r="M390" i="11"/>
  <c r="Q390" i="11"/>
  <c r="B391" i="11"/>
  <c r="B395" i="9"/>
  <c r="O388" i="7"/>
  <c r="P388" i="7"/>
  <c r="I390" i="7"/>
  <c r="N389" i="7"/>
  <c r="L389" i="7"/>
  <c r="K389" i="7"/>
  <c r="J389" i="7"/>
  <c r="D390" i="7"/>
  <c r="C391" i="7"/>
  <c r="F391" i="7" s="1"/>
  <c r="G390" i="7"/>
  <c r="E390" i="7"/>
  <c r="D390" i="6"/>
  <c r="F390" i="6"/>
  <c r="C391" i="6"/>
  <c r="G390" i="6"/>
  <c r="E390" i="6"/>
  <c r="D390" i="5"/>
  <c r="F390" i="5"/>
  <c r="C391" i="5"/>
  <c r="G390" i="5"/>
  <c r="E390" i="5"/>
  <c r="P391" i="11" l="1"/>
  <c r="D391" i="11"/>
  <c r="H391" i="11"/>
  <c r="L391" i="11"/>
  <c r="G391" i="11"/>
  <c r="O391" i="11"/>
  <c r="K391" i="11"/>
  <c r="C391" i="11"/>
  <c r="C395" i="9"/>
  <c r="G395" i="9" s="1"/>
  <c r="E395" i="9"/>
  <c r="F395" i="9"/>
  <c r="D395" i="9"/>
  <c r="E391" i="11"/>
  <c r="I391" i="11"/>
  <c r="M391" i="11"/>
  <c r="Q391" i="11"/>
  <c r="B392" i="11"/>
  <c r="B396" i="9"/>
  <c r="O389" i="7"/>
  <c r="P389" i="7"/>
  <c r="I391" i="7"/>
  <c r="N390" i="7"/>
  <c r="L390" i="7"/>
  <c r="K390" i="7"/>
  <c r="J390" i="7"/>
  <c r="G391" i="7"/>
  <c r="E391" i="7"/>
  <c r="D391" i="7"/>
  <c r="C392" i="7"/>
  <c r="F392" i="7" s="1"/>
  <c r="D391" i="6"/>
  <c r="F391" i="6"/>
  <c r="C392" i="6"/>
  <c r="G391" i="6"/>
  <c r="E391" i="6"/>
  <c r="D391" i="5"/>
  <c r="F391" i="5"/>
  <c r="E391" i="5"/>
  <c r="G391" i="5"/>
  <c r="C392" i="5"/>
  <c r="P392" i="11" l="1"/>
  <c r="D392" i="11"/>
  <c r="H392" i="11"/>
  <c r="L392" i="11"/>
  <c r="G392" i="11"/>
  <c r="O392" i="11"/>
  <c r="C392" i="11"/>
  <c r="K392" i="11"/>
  <c r="C396" i="9"/>
  <c r="G396" i="9" s="1"/>
  <c r="E396" i="9"/>
  <c r="F396" i="9"/>
  <c r="D396" i="9"/>
  <c r="E392" i="11"/>
  <c r="I392" i="11"/>
  <c r="Q392" i="11"/>
  <c r="M392" i="11"/>
  <c r="B393" i="11"/>
  <c r="B397" i="9"/>
  <c r="O390" i="7"/>
  <c r="P390" i="7"/>
  <c r="I392" i="7"/>
  <c r="N391" i="7"/>
  <c r="L391" i="7"/>
  <c r="K391" i="7"/>
  <c r="J391" i="7"/>
  <c r="C393" i="7"/>
  <c r="F393" i="7" s="1"/>
  <c r="G392" i="7"/>
  <c r="E392" i="7"/>
  <c r="D392" i="7"/>
  <c r="D392" i="6"/>
  <c r="F392" i="6"/>
  <c r="E392" i="6"/>
  <c r="C393" i="6"/>
  <c r="G392" i="6"/>
  <c r="D392" i="5"/>
  <c r="F392" i="5"/>
  <c r="C393" i="5"/>
  <c r="G392" i="5"/>
  <c r="E392" i="5"/>
  <c r="P393" i="11" l="1"/>
  <c r="D393" i="11"/>
  <c r="H393" i="11"/>
  <c r="L393" i="11"/>
  <c r="G393" i="11"/>
  <c r="O393" i="11"/>
  <c r="C393" i="11"/>
  <c r="K393" i="11"/>
  <c r="C397" i="9"/>
  <c r="G397" i="9" s="1"/>
  <c r="E397" i="9"/>
  <c r="F397" i="9"/>
  <c r="D397" i="9"/>
  <c r="E393" i="11"/>
  <c r="I393" i="11"/>
  <c r="Q393" i="11"/>
  <c r="M393" i="11"/>
  <c r="B394" i="11"/>
  <c r="B398" i="9"/>
  <c r="O391" i="7"/>
  <c r="P391" i="7"/>
  <c r="I393" i="7"/>
  <c r="N392" i="7"/>
  <c r="L392" i="7"/>
  <c r="K392" i="7"/>
  <c r="J392" i="7"/>
  <c r="E393" i="7"/>
  <c r="D393" i="7"/>
  <c r="C394" i="7"/>
  <c r="F394" i="7" s="1"/>
  <c r="G393" i="7"/>
  <c r="D393" i="6"/>
  <c r="F393" i="6"/>
  <c r="C394" i="6"/>
  <c r="G393" i="6"/>
  <c r="E393" i="6"/>
  <c r="D393" i="5"/>
  <c r="F393" i="5"/>
  <c r="G393" i="5"/>
  <c r="E393" i="5"/>
  <c r="C394" i="5"/>
  <c r="P394" i="11" l="1"/>
  <c r="D394" i="11"/>
  <c r="H394" i="11"/>
  <c r="L394" i="11"/>
  <c r="G394" i="11"/>
  <c r="O394" i="11"/>
  <c r="C394" i="11"/>
  <c r="K394" i="11"/>
  <c r="C398" i="9"/>
  <c r="G398" i="9" s="1"/>
  <c r="E398" i="9"/>
  <c r="F398" i="9"/>
  <c r="D398" i="9"/>
  <c r="E394" i="11"/>
  <c r="I394" i="11"/>
  <c r="Q394" i="11"/>
  <c r="M394" i="11"/>
  <c r="B395" i="11"/>
  <c r="B399" i="9"/>
  <c r="O392" i="7"/>
  <c r="P392" i="7"/>
  <c r="N393" i="7"/>
  <c r="L393" i="7"/>
  <c r="J393" i="7"/>
  <c r="K393" i="7"/>
  <c r="I394" i="7"/>
  <c r="C395" i="7"/>
  <c r="F395" i="7" s="1"/>
  <c r="G394" i="7"/>
  <c r="E394" i="7"/>
  <c r="D394" i="7"/>
  <c r="D394" i="6"/>
  <c r="F394" i="6"/>
  <c r="C395" i="6"/>
  <c r="G394" i="6"/>
  <c r="E394" i="6"/>
  <c r="D394" i="5"/>
  <c r="F394" i="5"/>
  <c r="G394" i="5"/>
  <c r="C395" i="5"/>
  <c r="E394" i="5"/>
  <c r="P395" i="11" l="1"/>
  <c r="D395" i="11"/>
  <c r="H395" i="11"/>
  <c r="L395" i="11"/>
  <c r="G395" i="11"/>
  <c r="O395" i="11"/>
  <c r="C395" i="11"/>
  <c r="K395" i="11"/>
  <c r="C399" i="9"/>
  <c r="G399" i="9" s="1"/>
  <c r="E399" i="9"/>
  <c r="F399" i="9"/>
  <c r="D399" i="9"/>
  <c r="E395" i="11"/>
  <c r="I395" i="11"/>
  <c r="Q395" i="11"/>
  <c r="M395" i="11"/>
  <c r="B396" i="11"/>
  <c r="B400" i="9"/>
  <c r="O393" i="7"/>
  <c r="P393" i="7"/>
  <c r="N394" i="7"/>
  <c r="L394" i="7"/>
  <c r="K394" i="7"/>
  <c r="J394" i="7"/>
  <c r="I395" i="7"/>
  <c r="C396" i="7"/>
  <c r="F396" i="7" s="1"/>
  <c r="G395" i="7"/>
  <c r="E395" i="7"/>
  <c r="D395" i="7"/>
  <c r="D395" i="6"/>
  <c r="F395" i="6"/>
  <c r="G395" i="6"/>
  <c r="E395" i="6"/>
  <c r="C396" i="6"/>
  <c r="D395" i="5"/>
  <c r="F395" i="5"/>
  <c r="G395" i="5"/>
  <c r="E395" i="5"/>
  <c r="C396" i="5"/>
  <c r="P396" i="11" l="1"/>
  <c r="D396" i="11"/>
  <c r="H396" i="11"/>
  <c r="L396" i="11"/>
  <c r="G396" i="11"/>
  <c r="O396" i="11"/>
  <c r="C396" i="11"/>
  <c r="K396" i="11"/>
  <c r="C400" i="9"/>
  <c r="G400" i="9" s="1"/>
  <c r="E400" i="9"/>
  <c r="F400" i="9"/>
  <c r="D400" i="9"/>
  <c r="E396" i="11"/>
  <c r="I396" i="11"/>
  <c r="Q396" i="11"/>
  <c r="M396" i="11"/>
  <c r="B397" i="11"/>
  <c r="B401" i="9"/>
  <c r="O394" i="7"/>
  <c r="P394" i="7"/>
  <c r="N395" i="7"/>
  <c r="K395" i="7"/>
  <c r="L395" i="7"/>
  <c r="J395" i="7"/>
  <c r="I396" i="7"/>
  <c r="E396" i="7"/>
  <c r="D396" i="7"/>
  <c r="C397" i="7"/>
  <c r="F397" i="7" s="1"/>
  <c r="G396" i="7"/>
  <c r="D396" i="6"/>
  <c r="F396" i="6"/>
  <c r="C397" i="6"/>
  <c r="G396" i="6"/>
  <c r="E396" i="6"/>
  <c r="D396" i="5"/>
  <c r="F396" i="5"/>
  <c r="E396" i="5"/>
  <c r="C397" i="5"/>
  <c r="G396" i="5"/>
  <c r="P397" i="11" l="1"/>
  <c r="D397" i="11"/>
  <c r="H397" i="11"/>
  <c r="L397" i="11"/>
  <c r="G397" i="11"/>
  <c r="O397" i="11"/>
  <c r="C397" i="11"/>
  <c r="K397" i="11"/>
  <c r="C401" i="9"/>
  <c r="G401" i="9" s="1"/>
  <c r="E401" i="9"/>
  <c r="F401" i="9"/>
  <c r="D401" i="9"/>
  <c r="E397" i="11"/>
  <c r="I397" i="11"/>
  <c r="Q397" i="11"/>
  <c r="M397" i="11"/>
  <c r="B398" i="11"/>
  <c r="B402" i="9"/>
  <c r="O395" i="7"/>
  <c r="P395" i="7"/>
  <c r="N396" i="7"/>
  <c r="L396" i="7"/>
  <c r="K396" i="7"/>
  <c r="J396" i="7"/>
  <c r="I397" i="7"/>
  <c r="C398" i="7"/>
  <c r="F398" i="7" s="1"/>
  <c r="G397" i="7"/>
  <c r="E397" i="7"/>
  <c r="D397" i="7"/>
  <c r="D397" i="6"/>
  <c r="F397" i="6"/>
  <c r="E397" i="6"/>
  <c r="C398" i="6"/>
  <c r="G397" i="6"/>
  <c r="D397" i="5"/>
  <c r="F397" i="5"/>
  <c r="C398" i="5"/>
  <c r="G397" i="5"/>
  <c r="E397" i="5"/>
  <c r="P398" i="11" l="1"/>
  <c r="D398" i="11"/>
  <c r="H398" i="11"/>
  <c r="L398" i="11"/>
  <c r="G398" i="11"/>
  <c r="O398" i="11"/>
  <c r="C398" i="11"/>
  <c r="K398" i="11"/>
  <c r="C402" i="9"/>
  <c r="G402" i="9" s="1"/>
  <c r="E402" i="9"/>
  <c r="F402" i="9"/>
  <c r="D402" i="9"/>
  <c r="E398" i="11"/>
  <c r="I398" i="11"/>
  <c r="M398" i="11"/>
  <c r="Q398" i="11"/>
  <c r="B399" i="11"/>
  <c r="B403" i="9"/>
  <c r="O396" i="7"/>
  <c r="P396" i="7"/>
  <c r="N397" i="7"/>
  <c r="L397" i="7"/>
  <c r="K397" i="7"/>
  <c r="J397" i="7"/>
  <c r="I398" i="7"/>
  <c r="D398" i="7"/>
  <c r="C399" i="7"/>
  <c r="F399" i="7" s="1"/>
  <c r="G398" i="7"/>
  <c r="E398" i="7"/>
  <c r="D398" i="6"/>
  <c r="F398" i="6"/>
  <c r="C399" i="6"/>
  <c r="G398" i="6"/>
  <c r="E398" i="6"/>
  <c r="D398" i="5"/>
  <c r="F398" i="5"/>
  <c r="E398" i="5"/>
  <c r="C399" i="5"/>
  <c r="G398" i="5"/>
  <c r="P399" i="11" l="1"/>
  <c r="D399" i="11"/>
  <c r="H399" i="11"/>
  <c r="L399" i="11"/>
  <c r="G399" i="11"/>
  <c r="O399" i="11"/>
  <c r="K399" i="11"/>
  <c r="C399" i="11"/>
  <c r="C403" i="9"/>
  <c r="G403" i="9" s="1"/>
  <c r="E403" i="9"/>
  <c r="F403" i="9"/>
  <c r="D403" i="9"/>
  <c r="E399" i="11"/>
  <c r="I399" i="11"/>
  <c r="M399" i="11"/>
  <c r="Q399" i="11"/>
  <c r="B400" i="11"/>
  <c r="B404" i="9"/>
  <c r="O397" i="7"/>
  <c r="P397" i="7"/>
  <c r="I399" i="7"/>
  <c r="N398" i="7"/>
  <c r="L398" i="7"/>
  <c r="K398" i="7"/>
  <c r="J398" i="7"/>
  <c r="G399" i="7"/>
  <c r="E399" i="7"/>
  <c r="D399" i="7"/>
  <c r="C400" i="7"/>
  <c r="F400" i="7" s="1"/>
  <c r="D399" i="6"/>
  <c r="F399" i="6"/>
  <c r="C400" i="6"/>
  <c r="G399" i="6"/>
  <c r="E399" i="6"/>
  <c r="D399" i="5"/>
  <c r="F399" i="5"/>
  <c r="E399" i="5"/>
  <c r="G399" i="5"/>
  <c r="C400" i="5"/>
  <c r="P400" i="11" l="1"/>
  <c r="D400" i="11"/>
  <c r="H400" i="11"/>
  <c r="L400" i="11"/>
  <c r="G400" i="11"/>
  <c r="O400" i="11"/>
  <c r="C400" i="11"/>
  <c r="K400" i="11"/>
  <c r="C404" i="9"/>
  <c r="G404" i="9" s="1"/>
  <c r="E404" i="9"/>
  <c r="F404" i="9"/>
  <c r="D404" i="9"/>
  <c r="E400" i="11"/>
  <c r="I400" i="11"/>
  <c r="Q400" i="11"/>
  <c r="M400" i="11"/>
  <c r="B401" i="11"/>
  <c r="B405" i="9"/>
  <c r="O398" i="7"/>
  <c r="P398" i="7"/>
  <c r="I400" i="7"/>
  <c r="N399" i="7"/>
  <c r="L399" i="7"/>
  <c r="K399" i="7"/>
  <c r="J399" i="7"/>
  <c r="C401" i="7"/>
  <c r="F401" i="7" s="1"/>
  <c r="G400" i="7"/>
  <c r="E400" i="7"/>
  <c r="D400" i="7"/>
  <c r="D400" i="6"/>
  <c r="F400" i="6"/>
  <c r="E400" i="6"/>
  <c r="C401" i="6"/>
  <c r="G400" i="6"/>
  <c r="D400" i="5"/>
  <c r="F400" i="5"/>
  <c r="C401" i="5"/>
  <c r="G400" i="5"/>
  <c r="E400" i="5"/>
  <c r="P401" i="11" l="1"/>
  <c r="D401" i="11"/>
  <c r="H401" i="11"/>
  <c r="L401" i="11"/>
  <c r="G401" i="11"/>
  <c r="O401" i="11"/>
  <c r="C401" i="11"/>
  <c r="K401" i="11"/>
  <c r="C405" i="9"/>
  <c r="G405" i="9" s="1"/>
  <c r="E405" i="9"/>
  <c r="F405" i="9"/>
  <c r="D405" i="9"/>
  <c r="E401" i="11"/>
  <c r="I401" i="11"/>
  <c r="Q401" i="11"/>
  <c r="M401" i="11"/>
  <c r="B402" i="11"/>
  <c r="B406" i="9"/>
  <c r="O399" i="7"/>
  <c r="P399" i="7"/>
  <c r="I401" i="7"/>
  <c r="N400" i="7"/>
  <c r="L400" i="7"/>
  <c r="K400" i="7"/>
  <c r="J400" i="7"/>
  <c r="E401" i="7"/>
  <c r="D401" i="7"/>
  <c r="C402" i="7"/>
  <c r="F402" i="7" s="1"/>
  <c r="G401" i="7"/>
  <c r="D401" i="6"/>
  <c r="F401" i="6"/>
  <c r="C402" i="6"/>
  <c r="G401" i="6"/>
  <c r="E401" i="6"/>
  <c r="D401" i="5"/>
  <c r="F401" i="5"/>
  <c r="E401" i="5"/>
  <c r="C402" i="5"/>
  <c r="G401" i="5"/>
  <c r="P402" i="11" l="1"/>
  <c r="D402" i="11"/>
  <c r="H402" i="11"/>
  <c r="L402" i="11"/>
  <c r="G402" i="11"/>
  <c r="O402" i="11"/>
  <c r="C402" i="11"/>
  <c r="K402" i="11"/>
  <c r="C406" i="9"/>
  <c r="G406" i="9" s="1"/>
  <c r="E406" i="9"/>
  <c r="F406" i="9"/>
  <c r="D406" i="9"/>
  <c r="E402" i="11"/>
  <c r="I402" i="11"/>
  <c r="Q402" i="11"/>
  <c r="M402" i="11"/>
  <c r="B403" i="11"/>
  <c r="B407" i="9"/>
  <c r="O400" i="7"/>
  <c r="P400" i="7"/>
  <c r="N401" i="7"/>
  <c r="L401" i="7"/>
  <c r="K401" i="7"/>
  <c r="J401" i="7"/>
  <c r="I402" i="7"/>
  <c r="C403" i="7"/>
  <c r="F403" i="7" s="1"/>
  <c r="G402" i="7"/>
  <c r="E402" i="7"/>
  <c r="D402" i="7"/>
  <c r="D402" i="6"/>
  <c r="F402" i="6"/>
  <c r="C403" i="6"/>
  <c r="G402" i="6"/>
  <c r="E402" i="6"/>
  <c r="D402" i="5"/>
  <c r="F402" i="5"/>
  <c r="G402" i="5"/>
  <c r="C403" i="5"/>
  <c r="E402" i="5"/>
  <c r="P403" i="11" l="1"/>
  <c r="D403" i="11"/>
  <c r="H403" i="11"/>
  <c r="L403" i="11"/>
  <c r="G403" i="11"/>
  <c r="O403" i="11"/>
  <c r="C403" i="11"/>
  <c r="K403" i="11"/>
  <c r="C407" i="9"/>
  <c r="G407" i="9" s="1"/>
  <c r="E407" i="9"/>
  <c r="F407" i="9"/>
  <c r="D407" i="9"/>
  <c r="E403" i="11"/>
  <c r="I403" i="11"/>
  <c r="Q403" i="11"/>
  <c r="M403" i="11"/>
  <c r="B404" i="11"/>
  <c r="B408" i="9"/>
  <c r="O401" i="7"/>
  <c r="P401" i="7"/>
  <c r="N402" i="7"/>
  <c r="L402" i="7"/>
  <c r="K402" i="7"/>
  <c r="J402" i="7"/>
  <c r="I403" i="7"/>
  <c r="C404" i="7"/>
  <c r="F404" i="7" s="1"/>
  <c r="G403" i="7"/>
  <c r="E403" i="7"/>
  <c r="D403" i="7"/>
  <c r="D403" i="6"/>
  <c r="F403" i="6"/>
  <c r="G403" i="6"/>
  <c r="E403" i="6"/>
  <c r="C404" i="6"/>
  <c r="D403" i="5"/>
  <c r="F403" i="5"/>
  <c r="C404" i="5"/>
  <c r="G403" i="5"/>
  <c r="E403" i="5"/>
  <c r="P404" i="11" l="1"/>
  <c r="D404" i="11"/>
  <c r="H404" i="11"/>
  <c r="L404" i="11"/>
  <c r="G404" i="11"/>
  <c r="O404" i="11"/>
  <c r="C404" i="11"/>
  <c r="K404" i="11"/>
  <c r="C408" i="9"/>
  <c r="G408" i="9" s="1"/>
  <c r="E408" i="9"/>
  <c r="F408" i="9"/>
  <c r="D408" i="9"/>
  <c r="E404" i="11"/>
  <c r="I404" i="11"/>
  <c r="Q404" i="11"/>
  <c r="M404" i="11"/>
  <c r="B405" i="11"/>
  <c r="B409" i="9"/>
  <c r="O402" i="7"/>
  <c r="P402" i="7"/>
  <c r="N403" i="7"/>
  <c r="K403" i="7"/>
  <c r="L403" i="7"/>
  <c r="J403" i="7"/>
  <c r="I404" i="7"/>
  <c r="E404" i="7"/>
  <c r="D404" i="7"/>
  <c r="C405" i="7"/>
  <c r="F405" i="7" s="1"/>
  <c r="G404" i="7"/>
  <c r="D404" i="6"/>
  <c r="F404" i="6"/>
  <c r="C405" i="6"/>
  <c r="G404" i="6"/>
  <c r="E404" i="6"/>
  <c r="D404" i="5"/>
  <c r="F404" i="5"/>
  <c r="E404" i="5"/>
  <c r="C405" i="5"/>
  <c r="G404" i="5"/>
  <c r="P405" i="11" l="1"/>
  <c r="D405" i="11"/>
  <c r="H405" i="11"/>
  <c r="L405" i="11"/>
  <c r="G405" i="11"/>
  <c r="O405" i="11"/>
  <c r="C405" i="11"/>
  <c r="K405" i="11"/>
  <c r="C409" i="9"/>
  <c r="G409" i="9" s="1"/>
  <c r="E409" i="9"/>
  <c r="F409" i="9"/>
  <c r="D409" i="9"/>
  <c r="E405" i="11"/>
  <c r="I405" i="11"/>
  <c r="Q405" i="11"/>
  <c r="M405" i="11"/>
  <c r="B406" i="11"/>
  <c r="B410" i="9"/>
  <c r="O403" i="7"/>
  <c r="P403" i="7"/>
  <c r="N404" i="7"/>
  <c r="L404" i="7"/>
  <c r="K404" i="7"/>
  <c r="J404" i="7"/>
  <c r="I405" i="7"/>
  <c r="C406" i="7"/>
  <c r="F406" i="7" s="1"/>
  <c r="G405" i="7"/>
  <c r="E405" i="7"/>
  <c r="D405" i="7"/>
  <c r="D405" i="6"/>
  <c r="F405" i="6"/>
  <c r="E405" i="6"/>
  <c r="C406" i="6"/>
  <c r="G405" i="6"/>
  <c r="D405" i="5"/>
  <c r="F405" i="5"/>
  <c r="C406" i="5"/>
  <c r="G405" i="5"/>
  <c r="E405" i="5"/>
  <c r="P406" i="11" l="1"/>
  <c r="D406" i="11"/>
  <c r="H406" i="11"/>
  <c r="L406" i="11"/>
  <c r="G406" i="11"/>
  <c r="O406" i="11"/>
  <c r="C406" i="11"/>
  <c r="K406" i="11"/>
  <c r="C410" i="9"/>
  <c r="G410" i="9" s="1"/>
  <c r="E410" i="9"/>
  <c r="F410" i="9"/>
  <c r="D410" i="9"/>
  <c r="E406" i="11"/>
  <c r="I406" i="11"/>
  <c r="M406" i="11"/>
  <c r="Q406" i="11"/>
  <c r="B407" i="11"/>
  <c r="B411" i="9"/>
  <c r="O404" i="7"/>
  <c r="P404" i="7"/>
  <c r="N405" i="7"/>
  <c r="L405" i="7"/>
  <c r="J405" i="7"/>
  <c r="K405" i="7"/>
  <c r="I406" i="7"/>
  <c r="D406" i="7"/>
  <c r="C407" i="7"/>
  <c r="F407" i="7" s="1"/>
  <c r="G406" i="7"/>
  <c r="E406" i="7"/>
  <c r="D406" i="6"/>
  <c r="F406" i="6"/>
  <c r="C407" i="6"/>
  <c r="G406" i="6"/>
  <c r="E406" i="6"/>
  <c r="D406" i="5"/>
  <c r="F406" i="5"/>
  <c r="G406" i="5"/>
  <c r="C407" i="5"/>
  <c r="E406" i="5"/>
  <c r="P407" i="11" l="1"/>
  <c r="D407" i="11"/>
  <c r="H407" i="11"/>
  <c r="L407" i="11"/>
  <c r="G407" i="11"/>
  <c r="O407" i="11"/>
  <c r="K407" i="11"/>
  <c r="C407" i="11"/>
  <c r="C411" i="9"/>
  <c r="G411" i="9" s="1"/>
  <c r="E411" i="9"/>
  <c r="F411" i="9"/>
  <c r="D411" i="9"/>
  <c r="E407" i="11"/>
  <c r="I407" i="11"/>
  <c r="M407" i="11"/>
  <c r="Q407" i="11"/>
  <c r="B408" i="11"/>
  <c r="B412" i="9"/>
  <c r="O405" i="7"/>
  <c r="P405" i="7"/>
  <c r="N406" i="7"/>
  <c r="L406" i="7"/>
  <c r="K406" i="7"/>
  <c r="J406" i="7"/>
  <c r="I407" i="7"/>
  <c r="G407" i="7"/>
  <c r="E407" i="7"/>
  <c r="D407" i="7"/>
  <c r="C408" i="7"/>
  <c r="F408" i="7" s="1"/>
  <c r="D407" i="6"/>
  <c r="F407" i="6"/>
  <c r="C408" i="6"/>
  <c r="G407" i="6"/>
  <c r="E407" i="6"/>
  <c r="D407" i="5"/>
  <c r="F407" i="5"/>
  <c r="E407" i="5"/>
  <c r="G407" i="5"/>
  <c r="C408" i="5"/>
  <c r="P408" i="11" l="1"/>
  <c r="D408" i="11"/>
  <c r="H408" i="11"/>
  <c r="L408" i="11"/>
  <c r="G408" i="11"/>
  <c r="O408" i="11"/>
  <c r="C408" i="11"/>
  <c r="K408" i="11"/>
  <c r="C412" i="9"/>
  <c r="G412" i="9" s="1"/>
  <c r="E412" i="9"/>
  <c r="F412" i="9"/>
  <c r="D412" i="9"/>
  <c r="E408" i="11"/>
  <c r="I408" i="11"/>
  <c r="Q408" i="11"/>
  <c r="M408" i="11"/>
  <c r="B409" i="11"/>
  <c r="B413" i="9"/>
  <c r="O406" i="7"/>
  <c r="P406" i="7"/>
  <c r="N407" i="7"/>
  <c r="L407" i="7"/>
  <c r="K407" i="7"/>
  <c r="J407" i="7"/>
  <c r="I408" i="7"/>
  <c r="C409" i="7"/>
  <c r="F409" i="7" s="1"/>
  <c r="G408" i="7"/>
  <c r="E408" i="7"/>
  <c r="D408" i="7"/>
  <c r="D408" i="6"/>
  <c r="F408" i="6"/>
  <c r="E408" i="6"/>
  <c r="C409" i="6"/>
  <c r="G408" i="6"/>
  <c r="D408" i="5"/>
  <c r="F408" i="5"/>
  <c r="C409" i="5"/>
  <c r="G408" i="5"/>
  <c r="E408" i="5"/>
  <c r="P409" i="11" l="1"/>
  <c r="D409" i="11"/>
  <c r="L409" i="11"/>
  <c r="H409" i="11"/>
  <c r="G409" i="11"/>
  <c r="O409" i="11"/>
  <c r="C409" i="11"/>
  <c r="K409" i="11"/>
  <c r="C413" i="9"/>
  <c r="G413" i="9" s="1"/>
  <c r="E413" i="9"/>
  <c r="F413" i="9"/>
  <c r="D413" i="9"/>
  <c r="E409" i="11"/>
  <c r="I409" i="11"/>
  <c r="Q409" i="11"/>
  <c r="M409" i="11"/>
  <c r="B410" i="11"/>
  <c r="B414" i="9"/>
  <c r="O407" i="7"/>
  <c r="P407" i="7"/>
  <c r="I409" i="7"/>
  <c r="N408" i="7"/>
  <c r="L408" i="7"/>
  <c r="J408" i="7"/>
  <c r="K408" i="7"/>
  <c r="E409" i="7"/>
  <c r="D409" i="7"/>
  <c r="C410" i="7"/>
  <c r="F410" i="7" s="1"/>
  <c r="G409" i="7"/>
  <c r="D409" i="6"/>
  <c r="F409" i="6"/>
  <c r="C410" i="6"/>
  <c r="G409" i="6"/>
  <c r="E409" i="6"/>
  <c r="D409" i="5"/>
  <c r="F409" i="5"/>
  <c r="C410" i="5"/>
  <c r="E409" i="5"/>
  <c r="G409" i="5"/>
  <c r="P410" i="11" l="1"/>
  <c r="D410" i="11"/>
  <c r="H410" i="11"/>
  <c r="L410" i="11"/>
  <c r="G410" i="11"/>
  <c r="O410" i="11"/>
  <c r="C410" i="11"/>
  <c r="K410" i="11"/>
  <c r="C414" i="9"/>
  <c r="G414" i="9" s="1"/>
  <c r="E414" i="9"/>
  <c r="F414" i="9"/>
  <c r="D414" i="9"/>
  <c r="E410" i="11"/>
  <c r="I410" i="11"/>
  <c r="Q410" i="11"/>
  <c r="M410" i="11"/>
  <c r="B411" i="11"/>
  <c r="B415" i="9"/>
  <c r="O408" i="7"/>
  <c r="P408" i="7"/>
  <c r="N409" i="7"/>
  <c r="L409" i="7"/>
  <c r="J409" i="7"/>
  <c r="K409" i="7"/>
  <c r="I410" i="7"/>
  <c r="C411" i="7"/>
  <c r="F411" i="7" s="1"/>
  <c r="G410" i="7"/>
  <c r="E410" i="7"/>
  <c r="D410" i="7"/>
  <c r="D410" i="6"/>
  <c r="F410" i="6"/>
  <c r="C411" i="6"/>
  <c r="G410" i="6"/>
  <c r="E410" i="6"/>
  <c r="D410" i="5"/>
  <c r="F410" i="5"/>
  <c r="G410" i="5"/>
  <c r="E410" i="5"/>
  <c r="C411" i="5"/>
  <c r="P411" i="11" l="1"/>
  <c r="D411" i="11"/>
  <c r="H411" i="11"/>
  <c r="L411" i="11"/>
  <c r="G411" i="11"/>
  <c r="O411" i="11"/>
  <c r="C411" i="11"/>
  <c r="K411" i="11"/>
  <c r="C415" i="9"/>
  <c r="G415" i="9" s="1"/>
  <c r="E415" i="9"/>
  <c r="F415" i="9"/>
  <c r="D415" i="9"/>
  <c r="E411" i="11"/>
  <c r="I411" i="11"/>
  <c r="Q411" i="11"/>
  <c r="M411" i="11"/>
  <c r="B412" i="11"/>
  <c r="B416" i="9"/>
  <c r="O409" i="7"/>
  <c r="P409" i="7"/>
  <c r="I411" i="7"/>
  <c r="N410" i="7"/>
  <c r="L410" i="7"/>
  <c r="K410" i="7"/>
  <c r="J410" i="7"/>
  <c r="C412" i="7"/>
  <c r="F412" i="7" s="1"/>
  <c r="G411" i="7"/>
  <c r="E411" i="7"/>
  <c r="D411" i="7"/>
  <c r="D411" i="6"/>
  <c r="F411" i="6"/>
  <c r="G411" i="6"/>
  <c r="E411" i="6"/>
  <c r="C412" i="6"/>
  <c r="D411" i="5"/>
  <c r="F411" i="5"/>
  <c r="C412" i="5"/>
  <c r="G411" i="5"/>
  <c r="E411" i="5"/>
  <c r="P412" i="11" l="1"/>
  <c r="D412" i="11"/>
  <c r="H412" i="11"/>
  <c r="L412" i="11"/>
  <c r="G412" i="11"/>
  <c r="O412" i="11"/>
  <c r="C412" i="11"/>
  <c r="K412" i="11"/>
  <c r="C416" i="9"/>
  <c r="G416" i="9" s="1"/>
  <c r="E416" i="9"/>
  <c r="F416" i="9"/>
  <c r="D416" i="9"/>
  <c r="E412" i="11"/>
  <c r="I412" i="11"/>
  <c r="Q412" i="11"/>
  <c r="M412" i="11"/>
  <c r="B413" i="11"/>
  <c r="B417" i="9"/>
  <c r="O410" i="7"/>
  <c r="P410" i="7"/>
  <c r="I412" i="7"/>
  <c r="N411" i="7"/>
  <c r="K411" i="7"/>
  <c r="L411" i="7"/>
  <c r="J411" i="7"/>
  <c r="E412" i="7"/>
  <c r="D412" i="7"/>
  <c r="C413" i="7"/>
  <c r="F413" i="7" s="1"/>
  <c r="G412" i="7"/>
  <c r="D412" i="6"/>
  <c r="F412" i="6"/>
  <c r="C413" i="6"/>
  <c r="G412" i="6"/>
  <c r="E412" i="6"/>
  <c r="D412" i="5"/>
  <c r="F412" i="5"/>
  <c r="E412" i="5"/>
  <c r="C413" i="5"/>
  <c r="G412" i="5"/>
  <c r="P413" i="11" l="1"/>
  <c r="D413" i="11"/>
  <c r="H413" i="11"/>
  <c r="L413" i="11"/>
  <c r="G413" i="11"/>
  <c r="O413" i="11"/>
  <c r="C413" i="11"/>
  <c r="K413" i="11"/>
  <c r="C417" i="9"/>
  <c r="G417" i="9" s="1"/>
  <c r="E417" i="9"/>
  <c r="F417" i="9"/>
  <c r="D417" i="9"/>
  <c r="E413" i="11"/>
  <c r="I413" i="11"/>
  <c r="Q413" i="11"/>
  <c r="M413" i="11"/>
  <c r="B414" i="11"/>
  <c r="B418" i="9"/>
  <c r="O411" i="7"/>
  <c r="P411" i="7"/>
  <c r="N412" i="7"/>
  <c r="L412" i="7"/>
  <c r="K412" i="7"/>
  <c r="J412" i="7"/>
  <c r="I413" i="7"/>
  <c r="C414" i="7"/>
  <c r="F414" i="7" s="1"/>
  <c r="G413" i="7"/>
  <c r="E413" i="7"/>
  <c r="D413" i="7"/>
  <c r="D413" i="6"/>
  <c r="F413" i="6"/>
  <c r="E413" i="6"/>
  <c r="C414" i="6"/>
  <c r="G413" i="6"/>
  <c r="D413" i="5"/>
  <c r="F413" i="5"/>
  <c r="C414" i="5"/>
  <c r="G413" i="5"/>
  <c r="E413" i="5"/>
  <c r="P414" i="11" l="1"/>
  <c r="D414" i="11"/>
  <c r="H414" i="11"/>
  <c r="L414" i="11"/>
  <c r="G414" i="11"/>
  <c r="O414" i="11"/>
  <c r="C414" i="11"/>
  <c r="K414" i="11"/>
  <c r="C418" i="9"/>
  <c r="G418" i="9" s="1"/>
  <c r="E418" i="9"/>
  <c r="F418" i="9"/>
  <c r="D418" i="9"/>
  <c r="E414" i="11"/>
  <c r="I414" i="11"/>
  <c r="M414" i="11"/>
  <c r="Q414" i="11"/>
  <c r="B415" i="11"/>
  <c r="B419" i="9"/>
  <c r="O412" i="7"/>
  <c r="P412" i="7"/>
  <c r="N413" i="7"/>
  <c r="L413" i="7"/>
  <c r="J413" i="7"/>
  <c r="K413" i="7"/>
  <c r="I414" i="7"/>
  <c r="D414" i="7"/>
  <c r="C415" i="7"/>
  <c r="F415" i="7" s="1"/>
  <c r="G414" i="7"/>
  <c r="E414" i="7"/>
  <c r="D414" i="6"/>
  <c r="F414" i="6"/>
  <c r="C415" i="6"/>
  <c r="G414" i="6"/>
  <c r="E414" i="6"/>
  <c r="D414" i="5"/>
  <c r="F414" i="5"/>
  <c r="C415" i="5"/>
  <c r="G414" i="5"/>
  <c r="E414" i="5"/>
  <c r="P415" i="11" l="1"/>
  <c r="D415" i="11"/>
  <c r="H415" i="11"/>
  <c r="L415" i="11"/>
  <c r="G415" i="11"/>
  <c r="O415" i="11"/>
  <c r="K415" i="11"/>
  <c r="C415" i="11"/>
  <c r="C419" i="9"/>
  <c r="G419" i="9" s="1"/>
  <c r="E419" i="9"/>
  <c r="F419" i="9"/>
  <c r="D419" i="9"/>
  <c r="E415" i="11"/>
  <c r="I415" i="11"/>
  <c r="M415" i="11"/>
  <c r="Q415" i="11"/>
  <c r="B416" i="11"/>
  <c r="B420" i="9"/>
  <c r="O413" i="7"/>
  <c r="P413" i="7"/>
  <c r="I415" i="7"/>
  <c r="N414" i="7"/>
  <c r="L414" i="7"/>
  <c r="K414" i="7"/>
  <c r="J414" i="7"/>
  <c r="G415" i="7"/>
  <c r="E415" i="7"/>
  <c r="D415" i="7"/>
  <c r="C416" i="7"/>
  <c r="F416" i="7" s="1"/>
  <c r="D415" i="6"/>
  <c r="F415" i="6"/>
  <c r="C416" i="6"/>
  <c r="G415" i="6"/>
  <c r="E415" i="6"/>
  <c r="D415" i="5"/>
  <c r="F415" i="5"/>
  <c r="E415" i="5"/>
  <c r="C416" i="5"/>
  <c r="G415" i="5"/>
  <c r="P416" i="11" l="1"/>
  <c r="D416" i="11"/>
  <c r="H416" i="11"/>
  <c r="L416" i="11"/>
  <c r="G416" i="11"/>
  <c r="O416" i="11"/>
  <c r="C416" i="11"/>
  <c r="K416" i="11"/>
  <c r="C420" i="9"/>
  <c r="G420" i="9" s="1"/>
  <c r="E420" i="9"/>
  <c r="F420" i="9"/>
  <c r="D420" i="9"/>
  <c r="E416" i="11"/>
  <c r="I416" i="11"/>
  <c r="Q416" i="11"/>
  <c r="M416" i="11"/>
  <c r="B417" i="11"/>
  <c r="B421" i="9"/>
  <c r="O414" i="7"/>
  <c r="P414" i="7"/>
  <c r="I416" i="7"/>
  <c r="N415" i="7"/>
  <c r="L415" i="7"/>
  <c r="K415" i="7"/>
  <c r="J415" i="7"/>
  <c r="C417" i="7"/>
  <c r="F417" i="7" s="1"/>
  <c r="G416" i="7"/>
  <c r="E416" i="7"/>
  <c r="D416" i="7"/>
  <c r="D416" i="6"/>
  <c r="F416" i="6"/>
  <c r="E416" i="6"/>
  <c r="C417" i="6"/>
  <c r="G416" i="6"/>
  <c r="D416" i="5"/>
  <c r="F416" i="5"/>
  <c r="C417" i="5"/>
  <c r="G416" i="5"/>
  <c r="E416" i="5"/>
  <c r="P417" i="11" l="1"/>
  <c r="D417" i="11"/>
  <c r="L417" i="11"/>
  <c r="H417" i="11"/>
  <c r="G417" i="11"/>
  <c r="O417" i="11"/>
  <c r="C417" i="11"/>
  <c r="K417" i="11"/>
  <c r="C421" i="9"/>
  <c r="G421" i="9" s="1"/>
  <c r="E421" i="9"/>
  <c r="F421" i="9"/>
  <c r="D421" i="9"/>
  <c r="E417" i="11"/>
  <c r="I417" i="11"/>
  <c r="Q417" i="11"/>
  <c r="M417" i="11"/>
  <c r="B418" i="11"/>
  <c r="B422" i="9"/>
  <c r="O415" i="7"/>
  <c r="P415" i="7"/>
  <c r="I417" i="7"/>
  <c r="N416" i="7"/>
  <c r="L416" i="7"/>
  <c r="J416" i="7"/>
  <c r="K416" i="7"/>
  <c r="E417" i="7"/>
  <c r="D417" i="7"/>
  <c r="C418" i="7"/>
  <c r="F418" i="7" s="1"/>
  <c r="G417" i="7"/>
  <c r="D417" i="6"/>
  <c r="F417" i="6"/>
  <c r="C418" i="6"/>
  <c r="G417" i="6"/>
  <c r="E417" i="6"/>
  <c r="D417" i="5"/>
  <c r="F417" i="5"/>
  <c r="C418" i="5"/>
  <c r="G417" i="5"/>
  <c r="E417" i="5"/>
  <c r="P418" i="11" l="1"/>
  <c r="D418" i="11"/>
  <c r="H418" i="11"/>
  <c r="L418" i="11"/>
  <c r="G418" i="11"/>
  <c r="O418" i="11"/>
  <c r="C418" i="11"/>
  <c r="K418" i="11"/>
  <c r="C422" i="9"/>
  <c r="G422" i="9" s="1"/>
  <c r="E422" i="9"/>
  <c r="F422" i="9"/>
  <c r="D422" i="9"/>
  <c r="E418" i="11"/>
  <c r="I418" i="11"/>
  <c r="Q418" i="11"/>
  <c r="M418" i="11"/>
  <c r="B419" i="11"/>
  <c r="B423" i="9"/>
  <c r="O416" i="7"/>
  <c r="P416" i="7"/>
  <c r="N417" i="7"/>
  <c r="L417" i="7"/>
  <c r="J417" i="7"/>
  <c r="K417" i="7"/>
  <c r="I418" i="7"/>
  <c r="C419" i="7"/>
  <c r="F419" i="7" s="1"/>
  <c r="G418" i="7"/>
  <c r="E418" i="7"/>
  <c r="D418" i="7"/>
  <c r="D418" i="6"/>
  <c r="F418" i="6"/>
  <c r="C419" i="6"/>
  <c r="G418" i="6"/>
  <c r="E418" i="6"/>
  <c r="D418" i="5"/>
  <c r="F418" i="5"/>
  <c r="G418" i="5"/>
  <c r="E418" i="5"/>
  <c r="C419" i="5"/>
  <c r="P419" i="11" l="1"/>
  <c r="D419" i="11"/>
  <c r="H419" i="11"/>
  <c r="L419" i="11"/>
  <c r="G419" i="11"/>
  <c r="O419" i="11"/>
  <c r="C419" i="11"/>
  <c r="K419" i="11"/>
  <c r="C423" i="9"/>
  <c r="G423" i="9" s="1"/>
  <c r="E423" i="9"/>
  <c r="F423" i="9"/>
  <c r="D423" i="9"/>
  <c r="E419" i="11"/>
  <c r="I419" i="11"/>
  <c r="Q419" i="11"/>
  <c r="M419" i="11"/>
  <c r="B420" i="11"/>
  <c r="B424" i="9"/>
  <c r="O417" i="7"/>
  <c r="P417" i="7"/>
  <c r="N418" i="7"/>
  <c r="L418" i="7"/>
  <c r="K418" i="7"/>
  <c r="J418" i="7"/>
  <c r="I419" i="7"/>
  <c r="C420" i="7"/>
  <c r="F420" i="7" s="1"/>
  <c r="G419" i="7"/>
  <c r="E419" i="7"/>
  <c r="D419" i="7"/>
  <c r="D419" i="6"/>
  <c r="F419" i="6"/>
  <c r="C420" i="6"/>
  <c r="G419" i="6"/>
  <c r="E419" i="6"/>
  <c r="D419" i="5"/>
  <c r="F419" i="5"/>
  <c r="C420" i="5"/>
  <c r="G419" i="5"/>
  <c r="E419" i="5"/>
  <c r="P420" i="11" l="1"/>
  <c r="D420" i="11"/>
  <c r="H420" i="11"/>
  <c r="L420" i="11"/>
  <c r="G420" i="11"/>
  <c r="O420" i="11"/>
  <c r="C420" i="11"/>
  <c r="K420" i="11"/>
  <c r="C424" i="9"/>
  <c r="G424" i="9" s="1"/>
  <c r="E424" i="9"/>
  <c r="F424" i="9"/>
  <c r="D424" i="9"/>
  <c r="E420" i="11"/>
  <c r="I420" i="11"/>
  <c r="Q420" i="11"/>
  <c r="M420" i="11"/>
  <c r="B421" i="11"/>
  <c r="B425" i="9"/>
  <c r="O418" i="7"/>
  <c r="P418" i="7"/>
  <c r="I420" i="7"/>
  <c r="N419" i="7"/>
  <c r="K419" i="7"/>
  <c r="L419" i="7"/>
  <c r="J419" i="7"/>
  <c r="E420" i="7"/>
  <c r="D420" i="7"/>
  <c r="C421" i="7"/>
  <c r="F421" i="7" s="1"/>
  <c r="G420" i="7"/>
  <c r="D420" i="6"/>
  <c r="F420" i="6"/>
  <c r="C421" i="6"/>
  <c r="G420" i="6"/>
  <c r="E420" i="6"/>
  <c r="D420" i="5"/>
  <c r="F420" i="5"/>
  <c r="E420" i="5"/>
  <c r="C421" i="5"/>
  <c r="G420" i="5"/>
  <c r="P421" i="11" l="1"/>
  <c r="D421" i="11"/>
  <c r="H421" i="11"/>
  <c r="L421" i="11"/>
  <c r="G421" i="11"/>
  <c r="O421" i="11"/>
  <c r="C421" i="11"/>
  <c r="K421" i="11"/>
  <c r="C425" i="9"/>
  <c r="G425" i="9" s="1"/>
  <c r="E425" i="9"/>
  <c r="F425" i="9"/>
  <c r="D425" i="9"/>
  <c r="E421" i="11"/>
  <c r="I421" i="11"/>
  <c r="Q421" i="11"/>
  <c r="M421" i="11"/>
  <c r="B422" i="11"/>
  <c r="B426" i="9"/>
  <c r="O419" i="7"/>
  <c r="P419" i="7"/>
  <c r="N420" i="7"/>
  <c r="L420" i="7"/>
  <c r="K420" i="7"/>
  <c r="J420" i="7"/>
  <c r="I421" i="7"/>
  <c r="C422" i="7"/>
  <c r="F422" i="7" s="1"/>
  <c r="G421" i="7"/>
  <c r="E421" i="7"/>
  <c r="D421" i="7"/>
  <c r="D421" i="6"/>
  <c r="F421" i="6"/>
  <c r="G421" i="6"/>
  <c r="E421" i="6"/>
  <c r="C422" i="6"/>
  <c r="D421" i="5"/>
  <c r="F421" i="5"/>
  <c r="C422" i="5"/>
  <c r="G421" i="5"/>
  <c r="E421" i="5"/>
  <c r="P422" i="11" l="1"/>
  <c r="D422" i="11"/>
  <c r="H422" i="11"/>
  <c r="L422" i="11"/>
  <c r="G422" i="11"/>
  <c r="O422" i="11"/>
  <c r="K422" i="11"/>
  <c r="C422" i="11"/>
  <c r="C426" i="9"/>
  <c r="G426" i="9" s="1"/>
  <c r="E426" i="9"/>
  <c r="F426" i="9"/>
  <c r="D426" i="9"/>
  <c r="E422" i="11"/>
  <c r="I422" i="11"/>
  <c r="M422" i="11"/>
  <c r="Q422" i="11"/>
  <c r="B423" i="11"/>
  <c r="B427" i="9"/>
  <c r="O420" i="7"/>
  <c r="P420" i="7"/>
  <c r="I422" i="7"/>
  <c r="N421" i="7"/>
  <c r="L421" i="7"/>
  <c r="J421" i="7"/>
  <c r="K421" i="7"/>
  <c r="D422" i="7"/>
  <c r="C423" i="7"/>
  <c r="F423" i="7" s="1"/>
  <c r="G422" i="7"/>
  <c r="E422" i="7"/>
  <c r="D422" i="6"/>
  <c r="F422" i="6"/>
  <c r="G422" i="6"/>
  <c r="C423" i="6"/>
  <c r="E422" i="6"/>
  <c r="D422" i="5"/>
  <c r="F422" i="5"/>
  <c r="C423" i="5"/>
  <c r="G422" i="5"/>
  <c r="E422" i="5"/>
  <c r="P423" i="11" l="1"/>
  <c r="D423" i="11"/>
  <c r="H423" i="11"/>
  <c r="L423" i="11"/>
  <c r="G423" i="11"/>
  <c r="O423" i="11"/>
  <c r="K423" i="11"/>
  <c r="C423" i="11"/>
  <c r="C427" i="9"/>
  <c r="G427" i="9" s="1"/>
  <c r="E427" i="9"/>
  <c r="F427" i="9"/>
  <c r="D427" i="9"/>
  <c r="E423" i="11"/>
  <c r="I423" i="11"/>
  <c r="M423" i="11"/>
  <c r="Q423" i="11"/>
  <c r="B424" i="11"/>
  <c r="B428" i="9"/>
  <c r="O421" i="7"/>
  <c r="P421" i="7"/>
  <c r="I423" i="7"/>
  <c r="N422" i="7"/>
  <c r="L422" i="7"/>
  <c r="J422" i="7"/>
  <c r="K422" i="7"/>
  <c r="G423" i="7"/>
  <c r="E423" i="7"/>
  <c r="D423" i="7"/>
  <c r="C424" i="7"/>
  <c r="F424" i="7" s="1"/>
  <c r="D423" i="6"/>
  <c r="F423" i="6"/>
  <c r="E423" i="6"/>
  <c r="C424" i="6"/>
  <c r="G423" i="6"/>
  <c r="D423" i="5"/>
  <c r="F423" i="5"/>
  <c r="E423" i="5"/>
  <c r="C424" i="5"/>
  <c r="G423" i="5"/>
  <c r="P424" i="11" l="1"/>
  <c r="D424" i="11"/>
  <c r="H424" i="11"/>
  <c r="L424" i="11"/>
  <c r="G424" i="11"/>
  <c r="O424" i="11"/>
  <c r="C424" i="11"/>
  <c r="K424" i="11"/>
  <c r="C428" i="9"/>
  <c r="G428" i="9" s="1"/>
  <c r="E428" i="9"/>
  <c r="F428" i="9"/>
  <c r="D428" i="9"/>
  <c r="E424" i="11"/>
  <c r="I424" i="11"/>
  <c r="Q424" i="11"/>
  <c r="M424" i="11"/>
  <c r="B425" i="11"/>
  <c r="B429" i="9"/>
  <c r="O422" i="7"/>
  <c r="P422" i="7"/>
  <c r="I424" i="7"/>
  <c r="N423" i="7"/>
  <c r="L423" i="7"/>
  <c r="J423" i="7"/>
  <c r="K423" i="7"/>
  <c r="C425" i="7"/>
  <c r="F425" i="7" s="1"/>
  <c r="G424" i="7"/>
  <c r="E424" i="7"/>
  <c r="D424" i="7"/>
  <c r="D424" i="6"/>
  <c r="F424" i="6"/>
  <c r="E424" i="6"/>
  <c r="C425" i="6"/>
  <c r="G424" i="6"/>
  <c r="D424" i="5"/>
  <c r="F424" i="5"/>
  <c r="C425" i="5"/>
  <c r="G424" i="5"/>
  <c r="E424" i="5"/>
  <c r="P425" i="11" l="1"/>
  <c r="D425" i="11"/>
  <c r="L425" i="11"/>
  <c r="H425" i="11"/>
  <c r="G425" i="11"/>
  <c r="C425" i="11"/>
  <c r="O425" i="11"/>
  <c r="K425" i="11"/>
  <c r="C429" i="9"/>
  <c r="G429" i="9" s="1"/>
  <c r="E429" i="9"/>
  <c r="F429" i="9"/>
  <c r="D429" i="9"/>
  <c r="E425" i="11"/>
  <c r="I425" i="11"/>
  <c r="Q425" i="11"/>
  <c r="M425" i="11"/>
  <c r="B426" i="11"/>
  <c r="B430" i="9"/>
  <c r="O423" i="7"/>
  <c r="P423" i="7"/>
  <c r="I425" i="7"/>
  <c r="N424" i="7"/>
  <c r="L424" i="7"/>
  <c r="J424" i="7"/>
  <c r="K424" i="7"/>
  <c r="E425" i="7"/>
  <c r="D425" i="7"/>
  <c r="C426" i="7"/>
  <c r="F426" i="7" s="1"/>
  <c r="G425" i="7"/>
  <c r="D425" i="6"/>
  <c r="F425" i="6"/>
  <c r="C426" i="6"/>
  <c r="E425" i="6"/>
  <c r="G425" i="6"/>
  <c r="D425" i="5"/>
  <c r="F425" i="5"/>
  <c r="C426" i="5"/>
  <c r="G425" i="5"/>
  <c r="E425" i="5"/>
  <c r="P426" i="11" l="1"/>
  <c r="D426" i="11"/>
  <c r="H426" i="11"/>
  <c r="L426" i="11"/>
  <c r="G426" i="11"/>
  <c r="O426" i="11"/>
  <c r="C426" i="11"/>
  <c r="K426" i="11"/>
  <c r="C430" i="9"/>
  <c r="G430" i="9" s="1"/>
  <c r="E430" i="9"/>
  <c r="F430" i="9"/>
  <c r="D430" i="9"/>
  <c r="E426" i="11"/>
  <c r="I426" i="11"/>
  <c r="Q426" i="11"/>
  <c r="M426" i="11"/>
  <c r="B427" i="11"/>
  <c r="B431" i="9"/>
  <c r="O424" i="7"/>
  <c r="P424" i="7"/>
  <c r="N425" i="7"/>
  <c r="L425" i="7"/>
  <c r="J425" i="7"/>
  <c r="K425" i="7"/>
  <c r="I426" i="7"/>
  <c r="C427" i="7"/>
  <c r="F427" i="7" s="1"/>
  <c r="G426" i="7"/>
  <c r="E426" i="7"/>
  <c r="D426" i="7"/>
  <c r="D426" i="6"/>
  <c r="F426" i="6"/>
  <c r="C427" i="6"/>
  <c r="G426" i="6"/>
  <c r="E426" i="6"/>
  <c r="D426" i="5"/>
  <c r="F426" i="5"/>
  <c r="G426" i="5"/>
  <c r="E426" i="5"/>
  <c r="C427" i="5"/>
  <c r="P427" i="11" l="1"/>
  <c r="D427" i="11"/>
  <c r="H427" i="11"/>
  <c r="L427" i="11"/>
  <c r="G427" i="11"/>
  <c r="O427" i="11"/>
  <c r="C427" i="11"/>
  <c r="K427" i="11"/>
  <c r="C431" i="9"/>
  <c r="G431" i="9" s="1"/>
  <c r="E431" i="9"/>
  <c r="F431" i="9"/>
  <c r="D431" i="9"/>
  <c r="E427" i="11"/>
  <c r="I427" i="11"/>
  <c r="Q427" i="11"/>
  <c r="M427" i="11"/>
  <c r="B428" i="11"/>
  <c r="B432" i="9"/>
  <c r="O425" i="7"/>
  <c r="P425" i="7"/>
  <c r="N426" i="7"/>
  <c r="L426" i="7"/>
  <c r="K426" i="7"/>
  <c r="J426" i="7"/>
  <c r="I427" i="7"/>
  <c r="C428" i="7"/>
  <c r="F428" i="7" s="1"/>
  <c r="G427" i="7"/>
  <c r="E427" i="7"/>
  <c r="D427" i="7"/>
  <c r="D427" i="6"/>
  <c r="F427" i="6"/>
  <c r="C428" i="6"/>
  <c r="G427" i="6"/>
  <c r="E427" i="6"/>
  <c r="D427" i="5"/>
  <c r="F427" i="5"/>
  <c r="C428" i="5"/>
  <c r="G427" i="5"/>
  <c r="E427" i="5"/>
  <c r="P428" i="11" l="1"/>
  <c r="D428" i="11"/>
  <c r="H428" i="11"/>
  <c r="L428" i="11"/>
  <c r="G428" i="11"/>
  <c r="O428" i="11"/>
  <c r="C428" i="11"/>
  <c r="K428" i="11"/>
  <c r="C432" i="9"/>
  <c r="G432" i="9" s="1"/>
  <c r="E432" i="9"/>
  <c r="F432" i="9"/>
  <c r="D432" i="9"/>
  <c r="E428" i="11"/>
  <c r="I428" i="11"/>
  <c r="Q428" i="11"/>
  <c r="M428" i="11"/>
  <c r="B429" i="11"/>
  <c r="B433" i="9"/>
  <c r="O426" i="7"/>
  <c r="P426" i="7"/>
  <c r="I428" i="7"/>
  <c r="N427" i="7"/>
  <c r="K427" i="7"/>
  <c r="L427" i="7"/>
  <c r="J427" i="7"/>
  <c r="E428" i="7"/>
  <c r="D428" i="7"/>
  <c r="C429" i="7"/>
  <c r="F429" i="7" s="1"/>
  <c r="G428" i="7"/>
  <c r="D428" i="6"/>
  <c r="F428" i="6"/>
  <c r="C429" i="6"/>
  <c r="G428" i="6"/>
  <c r="E428" i="6"/>
  <c r="D428" i="5"/>
  <c r="F428" i="5"/>
  <c r="E428" i="5"/>
  <c r="C429" i="5"/>
  <c r="G428" i="5"/>
  <c r="P429" i="11" l="1"/>
  <c r="D429" i="11"/>
  <c r="H429" i="11"/>
  <c r="L429" i="11"/>
  <c r="G429" i="11"/>
  <c r="O429" i="11"/>
  <c r="C429" i="11"/>
  <c r="K429" i="11"/>
  <c r="C433" i="9"/>
  <c r="G433" i="9" s="1"/>
  <c r="E433" i="9"/>
  <c r="F433" i="9"/>
  <c r="D433" i="9"/>
  <c r="E429" i="11"/>
  <c r="I429" i="11"/>
  <c r="Q429" i="11"/>
  <c r="M429" i="11"/>
  <c r="B430" i="11"/>
  <c r="B434" i="9"/>
  <c r="O427" i="7"/>
  <c r="P427" i="7"/>
  <c r="N428" i="7"/>
  <c r="L428" i="7"/>
  <c r="K428" i="7"/>
  <c r="J428" i="7"/>
  <c r="I429" i="7"/>
  <c r="C430" i="7"/>
  <c r="F430" i="7" s="1"/>
  <c r="G429" i="7"/>
  <c r="E429" i="7"/>
  <c r="D429" i="7"/>
  <c r="D429" i="6"/>
  <c r="F429" i="6"/>
  <c r="C430" i="6"/>
  <c r="G429" i="6"/>
  <c r="E429" i="6"/>
  <c r="D429" i="5"/>
  <c r="F429" i="5"/>
  <c r="C430" i="5"/>
  <c r="G429" i="5"/>
  <c r="E429" i="5"/>
  <c r="P430" i="11" l="1"/>
  <c r="D430" i="11"/>
  <c r="H430" i="11"/>
  <c r="L430" i="11"/>
  <c r="G430" i="11"/>
  <c r="O430" i="11"/>
  <c r="K430" i="11"/>
  <c r="C430" i="11"/>
  <c r="C434" i="9"/>
  <c r="G434" i="9" s="1"/>
  <c r="E434" i="9"/>
  <c r="F434" i="9"/>
  <c r="D434" i="9"/>
  <c r="E430" i="11"/>
  <c r="I430" i="11"/>
  <c r="M430" i="11"/>
  <c r="Q430" i="11"/>
  <c r="B431" i="11"/>
  <c r="B435" i="9"/>
  <c r="O428" i="7"/>
  <c r="P428" i="7"/>
  <c r="I430" i="7"/>
  <c r="N429" i="7"/>
  <c r="L429" i="7"/>
  <c r="K429" i="7"/>
  <c r="J429" i="7"/>
  <c r="D430" i="7"/>
  <c r="C431" i="7"/>
  <c r="F431" i="7" s="1"/>
  <c r="G430" i="7"/>
  <c r="E430" i="7"/>
  <c r="D430" i="6"/>
  <c r="F430" i="6"/>
  <c r="G430" i="6"/>
  <c r="C431" i="6"/>
  <c r="E430" i="6"/>
  <c r="D430" i="5"/>
  <c r="F430" i="5"/>
  <c r="C431" i="5"/>
  <c r="G430" i="5"/>
  <c r="E430" i="5"/>
  <c r="P431" i="11" l="1"/>
  <c r="D431" i="11"/>
  <c r="H431" i="11"/>
  <c r="L431" i="11"/>
  <c r="G431" i="11"/>
  <c r="O431" i="11"/>
  <c r="K431" i="11"/>
  <c r="C431" i="11"/>
  <c r="C435" i="9"/>
  <c r="G435" i="9" s="1"/>
  <c r="E435" i="9"/>
  <c r="F435" i="9"/>
  <c r="D435" i="9"/>
  <c r="E431" i="11"/>
  <c r="I431" i="11"/>
  <c r="M431" i="11"/>
  <c r="Q431" i="11"/>
  <c r="B432" i="11"/>
  <c r="B436" i="9"/>
  <c r="O429" i="7"/>
  <c r="P429" i="7"/>
  <c r="I431" i="7"/>
  <c r="N430" i="7"/>
  <c r="L430" i="7"/>
  <c r="J430" i="7"/>
  <c r="K430" i="7"/>
  <c r="G431" i="7"/>
  <c r="E431" i="7"/>
  <c r="D431" i="7"/>
  <c r="C432" i="7"/>
  <c r="F432" i="7" s="1"/>
  <c r="D431" i="6"/>
  <c r="F431" i="6"/>
  <c r="C432" i="6"/>
  <c r="G431" i="6"/>
  <c r="E431" i="6"/>
  <c r="D431" i="5"/>
  <c r="F431" i="5"/>
  <c r="E431" i="5"/>
  <c r="C432" i="5"/>
  <c r="G431" i="5"/>
  <c r="P432" i="11" l="1"/>
  <c r="D432" i="11"/>
  <c r="H432" i="11"/>
  <c r="L432" i="11"/>
  <c r="G432" i="11"/>
  <c r="O432" i="11"/>
  <c r="C432" i="11"/>
  <c r="K432" i="11"/>
  <c r="C436" i="9"/>
  <c r="G436" i="9" s="1"/>
  <c r="E436" i="9"/>
  <c r="F436" i="9"/>
  <c r="D436" i="9"/>
  <c r="E432" i="11"/>
  <c r="I432" i="11"/>
  <c r="Q432" i="11"/>
  <c r="M432" i="11"/>
  <c r="B433" i="11"/>
  <c r="B437" i="9"/>
  <c r="O430" i="7"/>
  <c r="P430" i="7"/>
  <c r="I432" i="7"/>
  <c r="N431" i="7"/>
  <c r="L431" i="7"/>
  <c r="J431" i="7"/>
  <c r="K431" i="7"/>
  <c r="C433" i="7"/>
  <c r="F433" i="7" s="1"/>
  <c r="G432" i="7"/>
  <c r="E432" i="7"/>
  <c r="D432" i="7"/>
  <c r="D432" i="6"/>
  <c r="F432" i="6"/>
  <c r="E432" i="6"/>
  <c r="G432" i="6"/>
  <c r="C433" i="6"/>
  <c r="D432" i="5"/>
  <c r="F432" i="5"/>
  <c r="C433" i="5"/>
  <c r="G432" i="5"/>
  <c r="E432" i="5"/>
  <c r="P433" i="11" l="1"/>
  <c r="D433" i="11"/>
  <c r="L433" i="11"/>
  <c r="H433" i="11"/>
  <c r="G433" i="11"/>
  <c r="C433" i="11"/>
  <c r="O433" i="11"/>
  <c r="K433" i="11"/>
  <c r="C437" i="9"/>
  <c r="G437" i="9" s="1"/>
  <c r="E437" i="9"/>
  <c r="F437" i="9"/>
  <c r="D437" i="9"/>
  <c r="E433" i="11"/>
  <c r="I433" i="11"/>
  <c r="Q433" i="11"/>
  <c r="M433" i="11"/>
  <c r="B434" i="11"/>
  <c r="B438" i="9"/>
  <c r="O431" i="7"/>
  <c r="P431" i="7"/>
  <c r="I433" i="7"/>
  <c r="N432" i="7"/>
  <c r="L432" i="7"/>
  <c r="J432" i="7"/>
  <c r="K432" i="7"/>
  <c r="E433" i="7"/>
  <c r="D433" i="7"/>
  <c r="C434" i="7"/>
  <c r="F434" i="7" s="1"/>
  <c r="G433" i="7"/>
  <c r="D433" i="6"/>
  <c r="F433" i="6"/>
  <c r="C434" i="6"/>
  <c r="G433" i="6"/>
  <c r="E433" i="6"/>
  <c r="D433" i="5"/>
  <c r="F433" i="5"/>
  <c r="C434" i="5"/>
  <c r="G433" i="5"/>
  <c r="E433" i="5"/>
  <c r="P434" i="11" l="1"/>
  <c r="D434" i="11"/>
  <c r="H434" i="11"/>
  <c r="L434" i="11"/>
  <c r="G434" i="11"/>
  <c r="O434" i="11"/>
  <c r="C434" i="11"/>
  <c r="K434" i="11"/>
  <c r="C438" i="9"/>
  <c r="G438" i="9" s="1"/>
  <c r="E438" i="9"/>
  <c r="F438" i="9"/>
  <c r="D438" i="9"/>
  <c r="E434" i="11"/>
  <c r="I434" i="11"/>
  <c r="Q434" i="11"/>
  <c r="M434" i="11"/>
  <c r="B435" i="11"/>
  <c r="B439" i="9"/>
  <c r="O432" i="7"/>
  <c r="P432" i="7"/>
  <c r="N433" i="7"/>
  <c r="L433" i="7"/>
  <c r="J433" i="7"/>
  <c r="K433" i="7"/>
  <c r="I434" i="7"/>
  <c r="C435" i="7"/>
  <c r="F435" i="7" s="1"/>
  <c r="G434" i="7"/>
  <c r="E434" i="7"/>
  <c r="D434" i="7"/>
  <c r="D434" i="6"/>
  <c r="F434" i="6"/>
  <c r="C435" i="6"/>
  <c r="E434" i="6"/>
  <c r="G434" i="6"/>
  <c r="D434" i="5"/>
  <c r="F434" i="5"/>
  <c r="G434" i="5"/>
  <c r="E434" i="5"/>
  <c r="C435" i="5"/>
  <c r="P435" i="11" l="1"/>
  <c r="D435" i="11"/>
  <c r="H435" i="11"/>
  <c r="L435" i="11"/>
  <c r="G435" i="11"/>
  <c r="O435" i="11"/>
  <c r="C435" i="11"/>
  <c r="K435" i="11"/>
  <c r="C439" i="9"/>
  <c r="G439" i="9" s="1"/>
  <c r="E439" i="9"/>
  <c r="F439" i="9"/>
  <c r="D439" i="9"/>
  <c r="E435" i="11"/>
  <c r="I435" i="11"/>
  <c r="Q435" i="11"/>
  <c r="M435" i="11"/>
  <c r="B436" i="11"/>
  <c r="B440" i="9"/>
  <c r="O433" i="7"/>
  <c r="P433" i="7"/>
  <c r="I435" i="7"/>
  <c r="N434" i="7"/>
  <c r="L434" i="7"/>
  <c r="K434" i="7"/>
  <c r="J434" i="7"/>
  <c r="C436" i="7"/>
  <c r="F436" i="7" s="1"/>
  <c r="G435" i="7"/>
  <c r="E435" i="7"/>
  <c r="D435" i="7"/>
  <c r="D435" i="6"/>
  <c r="F435" i="6"/>
  <c r="E435" i="6"/>
  <c r="C436" i="6"/>
  <c r="G435" i="6"/>
  <c r="D435" i="5"/>
  <c r="F435" i="5"/>
  <c r="C436" i="5"/>
  <c r="G435" i="5"/>
  <c r="E435" i="5"/>
  <c r="P436" i="11" l="1"/>
  <c r="D436" i="11"/>
  <c r="H436" i="11"/>
  <c r="L436" i="11"/>
  <c r="G436" i="11"/>
  <c r="O436" i="11"/>
  <c r="C436" i="11"/>
  <c r="K436" i="11"/>
  <c r="C440" i="9"/>
  <c r="G440" i="9" s="1"/>
  <c r="E440" i="9"/>
  <c r="F440" i="9"/>
  <c r="D440" i="9"/>
  <c r="E436" i="11"/>
  <c r="I436" i="11"/>
  <c r="Q436" i="11"/>
  <c r="M436" i="11"/>
  <c r="B437" i="11"/>
  <c r="B441" i="9"/>
  <c r="O434" i="7"/>
  <c r="P434" i="7"/>
  <c r="I436" i="7"/>
  <c r="N435" i="7"/>
  <c r="K435" i="7"/>
  <c r="L435" i="7"/>
  <c r="J435" i="7"/>
  <c r="E436" i="7"/>
  <c r="D436" i="7"/>
  <c r="C437" i="7"/>
  <c r="F437" i="7" s="1"/>
  <c r="G436" i="7"/>
  <c r="D436" i="6"/>
  <c r="F436" i="6"/>
  <c r="C437" i="6"/>
  <c r="G436" i="6"/>
  <c r="E436" i="6"/>
  <c r="D436" i="5"/>
  <c r="F436" i="5"/>
  <c r="E436" i="5"/>
  <c r="C437" i="5"/>
  <c r="G436" i="5"/>
  <c r="P437" i="11" l="1"/>
  <c r="D437" i="11"/>
  <c r="H437" i="11"/>
  <c r="L437" i="11"/>
  <c r="G437" i="11"/>
  <c r="O437" i="11"/>
  <c r="C437" i="11"/>
  <c r="K437" i="11"/>
  <c r="C441" i="9"/>
  <c r="G441" i="9" s="1"/>
  <c r="E441" i="9"/>
  <c r="F441" i="9"/>
  <c r="D441" i="9"/>
  <c r="E437" i="11"/>
  <c r="I437" i="11"/>
  <c r="Q437" i="11"/>
  <c r="M437" i="11"/>
  <c r="B438" i="11"/>
  <c r="B442" i="9"/>
  <c r="O435" i="7"/>
  <c r="P435" i="7"/>
  <c r="N436" i="7"/>
  <c r="L436" i="7"/>
  <c r="K436" i="7"/>
  <c r="J436" i="7"/>
  <c r="I437" i="7"/>
  <c r="C438" i="7"/>
  <c r="F438" i="7" s="1"/>
  <c r="G437" i="7"/>
  <c r="E437" i="7"/>
  <c r="D437" i="7"/>
  <c r="D437" i="6"/>
  <c r="F437" i="6"/>
  <c r="G437" i="6"/>
  <c r="E437" i="6"/>
  <c r="C438" i="6"/>
  <c r="D437" i="5"/>
  <c r="F437" i="5"/>
  <c r="C438" i="5"/>
  <c r="G437" i="5"/>
  <c r="E437" i="5"/>
  <c r="P438" i="11" l="1"/>
  <c r="D438" i="11"/>
  <c r="H438" i="11"/>
  <c r="L438" i="11"/>
  <c r="G438" i="11"/>
  <c r="O438" i="11"/>
  <c r="K438" i="11"/>
  <c r="C438" i="11"/>
  <c r="C442" i="9"/>
  <c r="G442" i="9" s="1"/>
  <c r="E442" i="9"/>
  <c r="F442" i="9"/>
  <c r="D442" i="9"/>
  <c r="E438" i="11"/>
  <c r="I438" i="11"/>
  <c r="M438" i="11"/>
  <c r="Q438" i="11"/>
  <c r="B439" i="11"/>
  <c r="B443" i="9"/>
  <c r="O436" i="7"/>
  <c r="P436" i="7"/>
  <c r="N437" i="7"/>
  <c r="L437" i="7"/>
  <c r="K437" i="7"/>
  <c r="J437" i="7"/>
  <c r="I438" i="7"/>
  <c r="D438" i="7"/>
  <c r="C439" i="7"/>
  <c r="F439" i="7" s="1"/>
  <c r="G438" i="7"/>
  <c r="E438" i="7"/>
  <c r="D438" i="6"/>
  <c r="F438" i="6"/>
  <c r="G438" i="6"/>
  <c r="E438" i="6"/>
  <c r="C439" i="6"/>
  <c r="D438" i="5"/>
  <c r="F438" i="5"/>
  <c r="C439" i="5"/>
  <c r="G438" i="5"/>
  <c r="E438" i="5"/>
  <c r="P439" i="11" l="1"/>
  <c r="D439" i="11"/>
  <c r="H439" i="11"/>
  <c r="L439" i="11"/>
  <c r="G439" i="11"/>
  <c r="O439" i="11"/>
  <c r="K439" i="11"/>
  <c r="C439" i="11"/>
  <c r="C443" i="9"/>
  <c r="G443" i="9" s="1"/>
  <c r="E443" i="9"/>
  <c r="F443" i="9"/>
  <c r="D443" i="9"/>
  <c r="E439" i="11"/>
  <c r="I439" i="11"/>
  <c r="M439" i="11"/>
  <c r="Q439" i="11"/>
  <c r="B440" i="11"/>
  <c r="B444" i="9"/>
  <c r="O437" i="7"/>
  <c r="P437" i="7"/>
  <c r="N438" i="7"/>
  <c r="L438" i="7"/>
  <c r="K438" i="7"/>
  <c r="J438" i="7"/>
  <c r="I439" i="7"/>
  <c r="G439" i="7"/>
  <c r="E439" i="7"/>
  <c r="D439" i="7"/>
  <c r="C440" i="7"/>
  <c r="F440" i="7" s="1"/>
  <c r="D439" i="6"/>
  <c r="F439" i="6"/>
  <c r="C440" i="6"/>
  <c r="G439" i="6"/>
  <c r="E439" i="6"/>
  <c r="D439" i="5"/>
  <c r="F439" i="5"/>
  <c r="E439" i="5"/>
  <c r="C440" i="5"/>
  <c r="G439" i="5"/>
  <c r="P440" i="11" l="1"/>
  <c r="D440" i="11"/>
  <c r="H440" i="11"/>
  <c r="L440" i="11"/>
  <c r="G440" i="11"/>
  <c r="O440" i="11"/>
  <c r="C440" i="11"/>
  <c r="K440" i="11"/>
  <c r="C444" i="9"/>
  <c r="G444" i="9" s="1"/>
  <c r="E444" i="9"/>
  <c r="F444" i="9"/>
  <c r="D444" i="9"/>
  <c r="E440" i="11"/>
  <c r="I440" i="11"/>
  <c r="Q440" i="11"/>
  <c r="M440" i="11"/>
  <c r="B441" i="11"/>
  <c r="B445" i="9"/>
  <c r="O438" i="7"/>
  <c r="P438" i="7"/>
  <c r="N439" i="7"/>
  <c r="L439" i="7"/>
  <c r="J439" i="7"/>
  <c r="K439" i="7"/>
  <c r="I440" i="7"/>
  <c r="C441" i="7"/>
  <c r="F441" i="7" s="1"/>
  <c r="G440" i="7"/>
  <c r="E440" i="7"/>
  <c r="D440" i="7"/>
  <c r="D440" i="6"/>
  <c r="F440" i="6"/>
  <c r="E440" i="6"/>
  <c r="C441" i="6"/>
  <c r="G440" i="6"/>
  <c r="D440" i="5"/>
  <c r="F440" i="5"/>
  <c r="C441" i="5"/>
  <c r="G440" i="5"/>
  <c r="E440" i="5"/>
  <c r="P441" i="11" l="1"/>
  <c r="D441" i="11"/>
  <c r="L441" i="11"/>
  <c r="H441" i="11"/>
  <c r="G441" i="11"/>
  <c r="C441" i="11"/>
  <c r="O441" i="11"/>
  <c r="K441" i="11"/>
  <c r="C445" i="9"/>
  <c r="G445" i="9" s="1"/>
  <c r="E445" i="9"/>
  <c r="F445" i="9"/>
  <c r="D445" i="9"/>
  <c r="E441" i="11"/>
  <c r="I441" i="11"/>
  <c r="Q441" i="11"/>
  <c r="M441" i="11"/>
  <c r="B442" i="11"/>
  <c r="B446" i="9"/>
  <c r="O439" i="7"/>
  <c r="P439" i="7"/>
  <c r="I441" i="7"/>
  <c r="N440" i="7"/>
  <c r="L440" i="7"/>
  <c r="J440" i="7"/>
  <c r="K440" i="7"/>
  <c r="E441" i="7"/>
  <c r="D441" i="7"/>
  <c r="C442" i="7"/>
  <c r="F442" i="7" s="1"/>
  <c r="G441" i="7"/>
  <c r="D441" i="6"/>
  <c r="F441" i="6"/>
  <c r="C442" i="6"/>
  <c r="G441" i="6"/>
  <c r="E441" i="6"/>
  <c r="D441" i="5"/>
  <c r="F441" i="5"/>
  <c r="C442" i="5"/>
  <c r="G441" i="5"/>
  <c r="E441" i="5"/>
  <c r="P442" i="11" l="1"/>
  <c r="D442" i="11"/>
  <c r="H442" i="11"/>
  <c r="L442" i="11"/>
  <c r="G442" i="11"/>
  <c r="O442" i="11"/>
  <c r="C442" i="11"/>
  <c r="K442" i="11"/>
  <c r="C446" i="9"/>
  <c r="G446" i="9" s="1"/>
  <c r="E446" i="9"/>
  <c r="F446" i="9"/>
  <c r="D446" i="9"/>
  <c r="E442" i="11"/>
  <c r="I442" i="11"/>
  <c r="Q442" i="11"/>
  <c r="M442" i="11"/>
  <c r="B443" i="11"/>
  <c r="B447" i="9"/>
  <c r="O440" i="7"/>
  <c r="P440" i="7"/>
  <c r="N441" i="7"/>
  <c r="L441" i="7"/>
  <c r="J441" i="7"/>
  <c r="K441" i="7"/>
  <c r="I442" i="7"/>
  <c r="C443" i="7"/>
  <c r="F443" i="7" s="1"/>
  <c r="G442" i="7"/>
  <c r="E442" i="7"/>
  <c r="D442" i="7"/>
  <c r="D442" i="6"/>
  <c r="F442" i="6"/>
  <c r="C443" i="6"/>
  <c r="G442" i="6"/>
  <c r="E442" i="6"/>
  <c r="D442" i="5"/>
  <c r="F442" i="5"/>
  <c r="G442" i="5"/>
  <c r="E442" i="5"/>
  <c r="C443" i="5"/>
  <c r="P443" i="11" l="1"/>
  <c r="D443" i="11"/>
  <c r="H443" i="11"/>
  <c r="L443" i="11"/>
  <c r="G443" i="11"/>
  <c r="O443" i="11"/>
  <c r="C443" i="11"/>
  <c r="K443" i="11"/>
  <c r="C447" i="9"/>
  <c r="G447" i="9" s="1"/>
  <c r="E447" i="9"/>
  <c r="F447" i="9"/>
  <c r="D447" i="9"/>
  <c r="E443" i="11"/>
  <c r="I443" i="11"/>
  <c r="Q443" i="11"/>
  <c r="M443" i="11"/>
  <c r="B444" i="11"/>
  <c r="B448" i="9"/>
  <c r="O441" i="7"/>
  <c r="P441" i="7"/>
  <c r="N442" i="7"/>
  <c r="L442" i="7"/>
  <c r="K442" i="7"/>
  <c r="J442" i="7"/>
  <c r="I443" i="7"/>
  <c r="C444" i="7"/>
  <c r="F444" i="7" s="1"/>
  <c r="G443" i="7"/>
  <c r="E443" i="7"/>
  <c r="D443" i="7"/>
  <c r="D443" i="6"/>
  <c r="F443" i="6"/>
  <c r="E443" i="6"/>
  <c r="G443" i="6"/>
  <c r="C444" i="6"/>
  <c r="D443" i="5"/>
  <c r="F443" i="5"/>
  <c r="C444" i="5"/>
  <c r="G443" i="5"/>
  <c r="E443" i="5"/>
  <c r="P444" i="11" l="1"/>
  <c r="D444" i="11"/>
  <c r="H444" i="11"/>
  <c r="L444" i="11"/>
  <c r="G444" i="11"/>
  <c r="O444" i="11"/>
  <c r="C444" i="11"/>
  <c r="K444" i="11"/>
  <c r="C448" i="9"/>
  <c r="G448" i="9" s="1"/>
  <c r="E448" i="9"/>
  <c r="F448" i="9"/>
  <c r="D448" i="9"/>
  <c r="E444" i="11"/>
  <c r="I444" i="11"/>
  <c r="Q444" i="11"/>
  <c r="M444" i="11"/>
  <c r="B445" i="11"/>
  <c r="B449" i="9"/>
  <c r="O442" i="7"/>
  <c r="P442" i="7"/>
  <c r="I444" i="7"/>
  <c r="N443" i="7"/>
  <c r="K443" i="7"/>
  <c r="L443" i="7"/>
  <c r="J443" i="7"/>
  <c r="E444" i="7"/>
  <c r="D444" i="7"/>
  <c r="C445" i="7"/>
  <c r="F445" i="7" s="1"/>
  <c r="G444" i="7"/>
  <c r="D444" i="6"/>
  <c r="F444" i="6"/>
  <c r="C445" i="6"/>
  <c r="G444" i="6"/>
  <c r="E444" i="6"/>
  <c r="D444" i="5"/>
  <c r="F444" i="5"/>
  <c r="E444" i="5"/>
  <c r="C445" i="5"/>
  <c r="G444" i="5"/>
  <c r="P445" i="11" l="1"/>
  <c r="D445" i="11"/>
  <c r="H445" i="11"/>
  <c r="L445" i="11"/>
  <c r="G445" i="11"/>
  <c r="O445" i="11"/>
  <c r="C445" i="11"/>
  <c r="K445" i="11"/>
  <c r="C449" i="9"/>
  <c r="G449" i="9" s="1"/>
  <c r="E449" i="9"/>
  <c r="F449" i="9"/>
  <c r="D449" i="9"/>
  <c r="E445" i="11"/>
  <c r="I445" i="11"/>
  <c r="Q445" i="11"/>
  <c r="M445" i="11"/>
  <c r="B446" i="11"/>
  <c r="B450" i="9"/>
  <c r="O443" i="7"/>
  <c r="P443" i="7"/>
  <c r="N444" i="7"/>
  <c r="L444" i="7"/>
  <c r="K444" i="7"/>
  <c r="J444" i="7"/>
  <c r="I445" i="7"/>
  <c r="C446" i="7"/>
  <c r="F446" i="7" s="1"/>
  <c r="G445" i="7"/>
  <c r="E445" i="7"/>
  <c r="D445" i="7"/>
  <c r="D445" i="6"/>
  <c r="F445" i="6"/>
  <c r="E445" i="6"/>
  <c r="C446" i="6"/>
  <c r="G445" i="6"/>
  <c r="D445" i="5"/>
  <c r="F445" i="5"/>
  <c r="C446" i="5"/>
  <c r="G445" i="5"/>
  <c r="E445" i="5"/>
  <c r="P446" i="11" l="1"/>
  <c r="D446" i="11"/>
  <c r="H446" i="11"/>
  <c r="L446" i="11"/>
  <c r="G446" i="11"/>
  <c r="O446" i="11"/>
  <c r="C446" i="11"/>
  <c r="K446" i="11"/>
  <c r="C450" i="9"/>
  <c r="G450" i="9" s="1"/>
  <c r="E450" i="9"/>
  <c r="F450" i="9"/>
  <c r="D450" i="9"/>
  <c r="E446" i="11"/>
  <c r="I446" i="11"/>
  <c r="M446" i="11"/>
  <c r="Q446" i="11"/>
  <c r="B447" i="11"/>
  <c r="B451" i="9"/>
  <c r="O444" i="7"/>
  <c r="P444" i="7"/>
  <c r="N445" i="7"/>
  <c r="L445" i="7"/>
  <c r="K445" i="7"/>
  <c r="J445" i="7"/>
  <c r="I446" i="7"/>
  <c r="D446" i="7"/>
  <c r="C447" i="7"/>
  <c r="F447" i="7" s="1"/>
  <c r="G446" i="7"/>
  <c r="E446" i="7"/>
  <c r="D446" i="6"/>
  <c r="F446" i="6"/>
  <c r="G446" i="6"/>
  <c r="E446" i="6"/>
  <c r="C447" i="6"/>
  <c r="D446" i="5"/>
  <c r="F446" i="5"/>
  <c r="C447" i="5"/>
  <c r="G446" i="5"/>
  <c r="E446" i="5"/>
  <c r="P447" i="11" l="1"/>
  <c r="D447" i="11"/>
  <c r="H447" i="11"/>
  <c r="L447" i="11"/>
  <c r="G447" i="11"/>
  <c r="O447" i="11"/>
  <c r="K447" i="11"/>
  <c r="C447" i="11"/>
  <c r="C451" i="9"/>
  <c r="G451" i="9" s="1"/>
  <c r="E451" i="9"/>
  <c r="F451" i="9"/>
  <c r="D451" i="9"/>
  <c r="E447" i="11"/>
  <c r="I447" i="11"/>
  <c r="M447" i="11"/>
  <c r="Q447" i="11"/>
  <c r="B448" i="11"/>
  <c r="B452" i="9"/>
  <c r="O445" i="7"/>
  <c r="P445" i="7"/>
  <c r="N446" i="7"/>
  <c r="L446" i="7"/>
  <c r="K446" i="7"/>
  <c r="J446" i="7"/>
  <c r="I447" i="7"/>
  <c r="G447" i="7"/>
  <c r="E447" i="7"/>
  <c r="D447" i="7"/>
  <c r="C448" i="7"/>
  <c r="F448" i="7" s="1"/>
  <c r="D447" i="6"/>
  <c r="F447" i="6"/>
  <c r="C448" i="6"/>
  <c r="G447" i="6"/>
  <c r="E447" i="6"/>
  <c r="D447" i="5"/>
  <c r="F447" i="5"/>
  <c r="E447" i="5"/>
  <c r="C448" i="5"/>
  <c r="G447" i="5"/>
  <c r="P448" i="11" l="1"/>
  <c r="H448" i="11"/>
  <c r="D448" i="11"/>
  <c r="L448" i="11"/>
  <c r="G448" i="11"/>
  <c r="O448" i="11"/>
  <c r="C448" i="11"/>
  <c r="K448" i="11"/>
  <c r="C452" i="9"/>
  <c r="G452" i="9" s="1"/>
  <c r="E452" i="9"/>
  <c r="F452" i="9"/>
  <c r="D452" i="9"/>
  <c r="E448" i="11"/>
  <c r="I448" i="11"/>
  <c r="Q448" i="11"/>
  <c r="M448" i="11"/>
  <c r="B449" i="11"/>
  <c r="B453" i="9"/>
  <c r="O446" i="7"/>
  <c r="P446" i="7"/>
  <c r="I448" i="7"/>
  <c r="N447" i="7"/>
  <c r="L447" i="7"/>
  <c r="K447" i="7"/>
  <c r="J447" i="7"/>
  <c r="C449" i="7"/>
  <c r="F449" i="7" s="1"/>
  <c r="G448" i="7"/>
  <c r="E448" i="7"/>
  <c r="D448" i="7"/>
  <c r="D448" i="6"/>
  <c r="F448" i="6"/>
  <c r="E448" i="6"/>
  <c r="C449" i="6"/>
  <c r="G448" i="6"/>
  <c r="D448" i="5"/>
  <c r="F448" i="5"/>
  <c r="C449" i="5"/>
  <c r="G448" i="5"/>
  <c r="E448" i="5"/>
  <c r="P449" i="11" l="1"/>
  <c r="D449" i="11"/>
  <c r="L449" i="11"/>
  <c r="H449" i="11"/>
  <c r="G449" i="11"/>
  <c r="C449" i="11"/>
  <c r="O449" i="11"/>
  <c r="K449" i="11"/>
  <c r="C453" i="9"/>
  <c r="G453" i="9" s="1"/>
  <c r="E453" i="9"/>
  <c r="F453" i="9"/>
  <c r="D453" i="9"/>
  <c r="E449" i="11"/>
  <c r="I449" i="11"/>
  <c r="Q449" i="11"/>
  <c r="M449" i="11"/>
  <c r="B450" i="11"/>
  <c r="B454" i="9"/>
  <c r="O447" i="7"/>
  <c r="P447" i="7"/>
  <c r="N448" i="7"/>
  <c r="L448" i="7"/>
  <c r="J448" i="7"/>
  <c r="K448" i="7"/>
  <c r="I449" i="7"/>
  <c r="E449" i="7"/>
  <c r="D449" i="7"/>
  <c r="C450" i="7"/>
  <c r="F450" i="7" s="1"/>
  <c r="G449" i="7"/>
  <c r="D449" i="6"/>
  <c r="F449" i="6"/>
  <c r="C450" i="6"/>
  <c r="G449" i="6"/>
  <c r="E449" i="6"/>
  <c r="D449" i="5"/>
  <c r="F449" i="5"/>
  <c r="C450" i="5"/>
  <c r="G449" i="5"/>
  <c r="E449" i="5"/>
  <c r="P450" i="11" l="1"/>
  <c r="D450" i="11"/>
  <c r="H450" i="11"/>
  <c r="L450" i="11"/>
  <c r="G450" i="11"/>
  <c r="O450" i="11"/>
  <c r="C450" i="11"/>
  <c r="K450" i="11"/>
  <c r="C454" i="9"/>
  <c r="G454" i="9" s="1"/>
  <c r="E454" i="9"/>
  <c r="F454" i="9"/>
  <c r="D454" i="9"/>
  <c r="E450" i="11"/>
  <c r="I450" i="11"/>
  <c r="Q450" i="11"/>
  <c r="M450" i="11"/>
  <c r="B451" i="11"/>
  <c r="B455" i="9"/>
  <c r="O448" i="7"/>
  <c r="P448" i="7"/>
  <c r="N449" i="7"/>
  <c r="L449" i="7"/>
  <c r="J449" i="7"/>
  <c r="K449" i="7"/>
  <c r="I450" i="7"/>
  <c r="C451" i="7"/>
  <c r="F451" i="7" s="1"/>
  <c r="G450" i="7"/>
  <c r="E450" i="7"/>
  <c r="D450" i="7"/>
  <c r="D450" i="6"/>
  <c r="F450" i="6"/>
  <c r="C451" i="6"/>
  <c r="G450" i="6"/>
  <c r="E450" i="6"/>
  <c r="D450" i="5"/>
  <c r="F450" i="5"/>
  <c r="G450" i="5"/>
  <c r="E450" i="5"/>
  <c r="C451" i="5"/>
  <c r="P451" i="11" l="1"/>
  <c r="D451" i="11"/>
  <c r="H451" i="11"/>
  <c r="L451" i="11"/>
  <c r="G451" i="11"/>
  <c r="O451" i="11"/>
  <c r="C451" i="11"/>
  <c r="K451" i="11"/>
  <c r="C455" i="9"/>
  <c r="G455" i="9" s="1"/>
  <c r="E455" i="9"/>
  <c r="F455" i="9"/>
  <c r="D455" i="9"/>
  <c r="E451" i="11"/>
  <c r="I451" i="11"/>
  <c r="Q451" i="11"/>
  <c r="M451" i="11"/>
  <c r="B452" i="11"/>
  <c r="B456" i="9"/>
  <c r="O449" i="7"/>
  <c r="P449" i="7"/>
  <c r="N450" i="7"/>
  <c r="L450" i="7"/>
  <c r="K450" i="7"/>
  <c r="J450" i="7"/>
  <c r="I451" i="7"/>
  <c r="C452" i="7"/>
  <c r="F452" i="7" s="1"/>
  <c r="G451" i="7"/>
  <c r="E451" i="7"/>
  <c r="D451" i="7"/>
  <c r="D451" i="6"/>
  <c r="F451" i="6"/>
  <c r="E451" i="6"/>
  <c r="G451" i="6"/>
  <c r="C452" i="6"/>
  <c r="D451" i="5"/>
  <c r="F451" i="5"/>
  <c r="C452" i="5"/>
  <c r="G451" i="5"/>
  <c r="E451" i="5"/>
  <c r="P452" i="11" l="1"/>
  <c r="D452" i="11"/>
  <c r="H452" i="11"/>
  <c r="L452" i="11"/>
  <c r="G452" i="11"/>
  <c r="O452" i="11"/>
  <c r="C452" i="11"/>
  <c r="K452" i="11"/>
  <c r="C456" i="9"/>
  <c r="G456" i="9" s="1"/>
  <c r="E456" i="9"/>
  <c r="F456" i="9"/>
  <c r="D456" i="9"/>
  <c r="E452" i="11"/>
  <c r="I452" i="11"/>
  <c r="Q452" i="11"/>
  <c r="M452" i="11"/>
  <c r="B453" i="11"/>
  <c r="B457" i="9"/>
  <c r="O450" i="7"/>
  <c r="P450" i="7"/>
  <c r="I452" i="7"/>
  <c r="N451" i="7"/>
  <c r="K451" i="7"/>
  <c r="L451" i="7"/>
  <c r="J451" i="7"/>
  <c r="E452" i="7"/>
  <c r="D452" i="7"/>
  <c r="C453" i="7"/>
  <c r="F453" i="7" s="1"/>
  <c r="G452" i="7"/>
  <c r="D452" i="6"/>
  <c r="F452" i="6"/>
  <c r="C453" i="6"/>
  <c r="G452" i="6"/>
  <c r="E452" i="6"/>
  <c r="D452" i="5"/>
  <c r="F452" i="5"/>
  <c r="E452" i="5"/>
  <c r="C453" i="5"/>
  <c r="G452" i="5"/>
  <c r="P453" i="11" l="1"/>
  <c r="D453" i="11"/>
  <c r="H453" i="11"/>
  <c r="L453" i="11"/>
  <c r="G453" i="11"/>
  <c r="O453" i="11"/>
  <c r="C453" i="11"/>
  <c r="K453" i="11"/>
  <c r="C457" i="9"/>
  <c r="G457" i="9" s="1"/>
  <c r="E457" i="9"/>
  <c r="F457" i="9"/>
  <c r="D457" i="9"/>
  <c r="E453" i="11"/>
  <c r="I453" i="11"/>
  <c r="Q453" i="11"/>
  <c r="M453" i="11"/>
  <c r="B454" i="11"/>
  <c r="B458" i="9"/>
  <c r="O451" i="7"/>
  <c r="P451" i="7"/>
  <c r="N452" i="7"/>
  <c r="L452" i="7"/>
  <c r="K452" i="7"/>
  <c r="J452" i="7"/>
  <c r="I453" i="7"/>
  <c r="C454" i="7"/>
  <c r="F454" i="7" s="1"/>
  <c r="G453" i="7"/>
  <c r="E453" i="7"/>
  <c r="D453" i="7"/>
  <c r="D453" i="6"/>
  <c r="F453" i="6"/>
  <c r="C454" i="6"/>
  <c r="E453" i="6"/>
  <c r="G453" i="6"/>
  <c r="D453" i="5"/>
  <c r="F453" i="5"/>
  <c r="C454" i="5"/>
  <c r="G453" i="5"/>
  <c r="E453" i="5"/>
  <c r="P454" i="11" l="1"/>
  <c r="D454" i="11"/>
  <c r="H454" i="11"/>
  <c r="L454" i="11"/>
  <c r="G454" i="11"/>
  <c r="O454" i="11"/>
  <c r="C454" i="11"/>
  <c r="K454" i="11"/>
  <c r="C458" i="9"/>
  <c r="G458" i="9" s="1"/>
  <c r="E458" i="9"/>
  <c r="F458" i="9"/>
  <c r="D458" i="9"/>
  <c r="E454" i="11"/>
  <c r="I454" i="11"/>
  <c r="Q454" i="11"/>
  <c r="M454" i="11"/>
  <c r="B455" i="11"/>
  <c r="B459" i="9"/>
  <c r="O452" i="7"/>
  <c r="P452" i="7"/>
  <c r="N453" i="7"/>
  <c r="L453" i="7"/>
  <c r="K453" i="7"/>
  <c r="J453" i="7"/>
  <c r="I454" i="7"/>
  <c r="D454" i="7"/>
  <c r="C455" i="7"/>
  <c r="F455" i="7" s="1"/>
  <c r="G454" i="7"/>
  <c r="E454" i="7"/>
  <c r="D454" i="6"/>
  <c r="F454" i="6"/>
  <c r="G454" i="6"/>
  <c r="E454" i="6"/>
  <c r="C455" i="6"/>
  <c r="D454" i="5"/>
  <c r="F454" i="5"/>
  <c r="C455" i="5"/>
  <c r="G454" i="5"/>
  <c r="E454" i="5"/>
  <c r="P455" i="11" l="1"/>
  <c r="D455" i="11"/>
  <c r="H455" i="11"/>
  <c r="L455" i="11"/>
  <c r="G455" i="11"/>
  <c r="O455" i="11"/>
  <c r="C455" i="11"/>
  <c r="K455" i="11"/>
  <c r="C459" i="9"/>
  <c r="G459" i="9" s="1"/>
  <c r="E459" i="9"/>
  <c r="F459" i="9"/>
  <c r="D459" i="9"/>
  <c r="E455" i="11"/>
  <c r="I455" i="11"/>
  <c r="Q455" i="11"/>
  <c r="M455" i="11"/>
  <c r="B456" i="11"/>
  <c r="B460" i="9"/>
  <c r="O453" i="7"/>
  <c r="P453" i="7"/>
  <c r="I455" i="7"/>
  <c r="N454" i="7"/>
  <c r="L454" i="7"/>
  <c r="K454" i="7"/>
  <c r="J454" i="7"/>
  <c r="G455" i="7"/>
  <c r="E455" i="7"/>
  <c r="D455" i="7"/>
  <c r="C456" i="7"/>
  <c r="F456" i="7" s="1"/>
  <c r="D455" i="6"/>
  <c r="F455" i="6"/>
  <c r="C456" i="6"/>
  <c r="G455" i="6"/>
  <c r="E455" i="6"/>
  <c r="D455" i="5"/>
  <c r="F455" i="5"/>
  <c r="E455" i="5"/>
  <c r="C456" i="5"/>
  <c r="G455" i="5"/>
  <c r="P456" i="11" l="1"/>
  <c r="H456" i="11"/>
  <c r="D456" i="11"/>
  <c r="L456" i="11"/>
  <c r="G456" i="11"/>
  <c r="O456" i="11"/>
  <c r="C456" i="11"/>
  <c r="K456" i="11"/>
  <c r="C460" i="9"/>
  <c r="G460" i="9" s="1"/>
  <c r="E460" i="9"/>
  <c r="F460" i="9"/>
  <c r="D460" i="9"/>
  <c r="E456" i="11"/>
  <c r="I456" i="11"/>
  <c r="Q456" i="11"/>
  <c r="M456" i="11"/>
  <c r="B457" i="11"/>
  <c r="B461" i="9"/>
  <c r="O454" i="7"/>
  <c r="P454" i="7"/>
  <c r="I456" i="7"/>
  <c r="N455" i="7"/>
  <c r="L455" i="7"/>
  <c r="K455" i="7"/>
  <c r="J455" i="7"/>
  <c r="C457" i="7"/>
  <c r="F457" i="7" s="1"/>
  <c r="G456" i="7"/>
  <c r="E456" i="7"/>
  <c r="D456" i="7"/>
  <c r="D456" i="6"/>
  <c r="F456" i="6"/>
  <c r="E456" i="6"/>
  <c r="C457" i="6"/>
  <c r="G456" i="6"/>
  <c r="D456" i="5"/>
  <c r="F456" i="5"/>
  <c r="C457" i="5"/>
  <c r="G456" i="5"/>
  <c r="E456" i="5"/>
  <c r="P457" i="11" l="1"/>
  <c r="H457" i="11"/>
  <c r="D457" i="11"/>
  <c r="L457" i="11"/>
  <c r="G457" i="11"/>
  <c r="C457" i="11"/>
  <c r="O457" i="11"/>
  <c r="K457" i="11"/>
  <c r="C461" i="9"/>
  <c r="G461" i="9" s="1"/>
  <c r="E461" i="9"/>
  <c r="F461" i="9"/>
  <c r="D461" i="9"/>
  <c r="E457" i="11"/>
  <c r="I457" i="11"/>
  <c r="Q457" i="11"/>
  <c r="M457" i="11"/>
  <c r="B458" i="11"/>
  <c r="B462" i="9"/>
  <c r="O455" i="7"/>
  <c r="P455" i="7"/>
  <c r="I457" i="7"/>
  <c r="N456" i="7"/>
  <c r="L456" i="7"/>
  <c r="K456" i="7"/>
  <c r="J456" i="7"/>
  <c r="E457" i="7"/>
  <c r="D457" i="7"/>
  <c r="C458" i="7"/>
  <c r="F458" i="7" s="1"/>
  <c r="G457" i="7"/>
  <c r="D457" i="6"/>
  <c r="F457" i="6"/>
  <c r="C458" i="6"/>
  <c r="G457" i="6"/>
  <c r="E457" i="6"/>
  <c r="D457" i="5"/>
  <c r="F457" i="5"/>
  <c r="C458" i="5"/>
  <c r="G457" i="5"/>
  <c r="E457" i="5"/>
  <c r="P458" i="11" l="1"/>
  <c r="D458" i="11"/>
  <c r="H458" i="11"/>
  <c r="L458" i="11"/>
  <c r="G458" i="11"/>
  <c r="O458" i="11"/>
  <c r="C458" i="11"/>
  <c r="K458" i="11"/>
  <c r="C462" i="9"/>
  <c r="G462" i="9" s="1"/>
  <c r="E462" i="9"/>
  <c r="F462" i="9"/>
  <c r="D462" i="9"/>
  <c r="E458" i="11"/>
  <c r="I458" i="11"/>
  <c r="Q458" i="11"/>
  <c r="M458" i="11"/>
  <c r="B459" i="11"/>
  <c r="B463" i="9"/>
  <c r="O456" i="7"/>
  <c r="P456" i="7"/>
  <c r="N457" i="7"/>
  <c r="L457" i="7"/>
  <c r="J457" i="7"/>
  <c r="K457" i="7"/>
  <c r="I458" i="7"/>
  <c r="C459" i="7"/>
  <c r="F459" i="7" s="1"/>
  <c r="G458" i="7"/>
  <c r="E458" i="7"/>
  <c r="D458" i="7"/>
  <c r="D458" i="6"/>
  <c r="F458" i="6"/>
  <c r="C459" i="6"/>
  <c r="G458" i="6"/>
  <c r="E458" i="6"/>
  <c r="D458" i="5"/>
  <c r="F458" i="5"/>
  <c r="G458" i="5"/>
  <c r="E458" i="5"/>
  <c r="C459" i="5"/>
  <c r="P459" i="11" l="1"/>
  <c r="D459" i="11"/>
  <c r="H459" i="11"/>
  <c r="L459" i="11"/>
  <c r="G459" i="11"/>
  <c r="O459" i="11"/>
  <c r="C459" i="11"/>
  <c r="K459" i="11"/>
  <c r="C463" i="9"/>
  <c r="G463" i="9" s="1"/>
  <c r="E463" i="9"/>
  <c r="F463" i="9"/>
  <c r="D463" i="9"/>
  <c r="E459" i="11"/>
  <c r="I459" i="11"/>
  <c r="Q459" i="11"/>
  <c r="M459" i="11"/>
  <c r="B460" i="11"/>
  <c r="B464" i="9"/>
  <c r="O457" i="7"/>
  <c r="P457" i="7"/>
  <c r="N458" i="7"/>
  <c r="L458" i="7"/>
  <c r="K458" i="7"/>
  <c r="J458" i="7"/>
  <c r="I459" i="7"/>
  <c r="C460" i="7"/>
  <c r="F460" i="7" s="1"/>
  <c r="G459" i="7"/>
  <c r="E459" i="7"/>
  <c r="D459" i="7"/>
  <c r="D459" i="6"/>
  <c r="F459" i="6"/>
  <c r="E459" i="6"/>
  <c r="C460" i="6"/>
  <c r="G459" i="6"/>
  <c r="D459" i="5"/>
  <c r="F459" i="5"/>
  <c r="C460" i="5"/>
  <c r="G459" i="5"/>
  <c r="E459" i="5"/>
  <c r="P460" i="11" l="1"/>
  <c r="D460" i="11"/>
  <c r="H460" i="11"/>
  <c r="L460" i="11"/>
  <c r="G460" i="11"/>
  <c r="O460" i="11"/>
  <c r="K460" i="11"/>
  <c r="C460" i="11"/>
  <c r="C464" i="9"/>
  <c r="G464" i="9" s="1"/>
  <c r="E464" i="9"/>
  <c r="F464" i="9"/>
  <c r="D464" i="9"/>
  <c r="E460" i="11"/>
  <c r="I460" i="11"/>
  <c r="Q460" i="11"/>
  <c r="M460" i="11"/>
  <c r="B461" i="11"/>
  <c r="B465" i="9"/>
  <c r="O458" i="7"/>
  <c r="P458" i="7"/>
  <c r="I460" i="7"/>
  <c r="N459" i="7"/>
  <c r="K459" i="7"/>
  <c r="L459" i="7"/>
  <c r="J459" i="7"/>
  <c r="E460" i="7"/>
  <c r="D460" i="7"/>
  <c r="C461" i="7"/>
  <c r="F461" i="7" s="1"/>
  <c r="G460" i="7"/>
  <c r="D460" i="6"/>
  <c r="F460" i="6"/>
  <c r="C461" i="6"/>
  <c r="G460" i="6"/>
  <c r="E460" i="6"/>
  <c r="D460" i="5"/>
  <c r="F460" i="5"/>
  <c r="E460" i="5"/>
  <c r="C461" i="5"/>
  <c r="G460" i="5"/>
  <c r="P461" i="11" l="1"/>
  <c r="D461" i="11"/>
  <c r="H461" i="11"/>
  <c r="L461" i="11"/>
  <c r="G461" i="11"/>
  <c r="O461" i="11"/>
  <c r="K461" i="11"/>
  <c r="C461" i="11"/>
  <c r="C465" i="9"/>
  <c r="G465" i="9" s="1"/>
  <c r="E465" i="9"/>
  <c r="F465" i="9"/>
  <c r="D465" i="9"/>
  <c r="E461" i="11"/>
  <c r="I461" i="11"/>
  <c r="Q461" i="11"/>
  <c r="M461" i="11"/>
  <c r="B462" i="11"/>
  <c r="B466" i="9"/>
  <c r="O459" i="7"/>
  <c r="P459" i="7"/>
  <c r="N460" i="7"/>
  <c r="L460" i="7"/>
  <c r="K460" i="7"/>
  <c r="J460" i="7"/>
  <c r="I461" i="7"/>
  <c r="C462" i="7"/>
  <c r="F462" i="7" s="1"/>
  <c r="G461" i="7"/>
  <c r="E461" i="7"/>
  <c r="D461" i="7"/>
  <c r="D461" i="6"/>
  <c r="F461" i="6"/>
  <c r="C462" i="6"/>
  <c r="E461" i="6"/>
  <c r="G461" i="6"/>
  <c r="D461" i="5"/>
  <c r="F461" i="5"/>
  <c r="C462" i="5"/>
  <c r="G461" i="5"/>
  <c r="E461" i="5"/>
  <c r="P462" i="11" l="1"/>
  <c r="D462" i="11"/>
  <c r="H462" i="11"/>
  <c r="L462" i="11"/>
  <c r="G462" i="11"/>
  <c r="O462" i="11"/>
  <c r="K462" i="11"/>
  <c r="C462" i="11"/>
  <c r="C466" i="9"/>
  <c r="G466" i="9" s="1"/>
  <c r="E466" i="9"/>
  <c r="F466" i="9"/>
  <c r="D466" i="9"/>
  <c r="E462" i="11"/>
  <c r="I462" i="11"/>
  <c r="Q462" i="11"/>
  <c r="M462" i="11"/>
  <c r="B463" i="11"/>
  <c r="B467" i="9"/>
  <c r="O460" i="7"/>
  <c r="P460" i="7"/>
  <c r="N461" i="7"/>
  <c r="L461" i="7"/>
  <c r="K461" i="7"/>
  <c r="J461" i="7"/>
  <c r="I462" i="7"/>
  <c r="D462" i="7"/>
  <c r="C463" i="7"/>
  <c r="F463" i="7" s="1"/>
  <c r="G462" i="7"/>
  <c r="E462" i="7"/>
  <c r="D462" i="6"/>
  <c r="F462" i="6"/>
  <c r="G462" i="6"/>
  <c r="E462" i="6"/>
  <c r="C463" i="6"/>
  <c r="D462" i="5"/>
  <c r="F462" i="5"/>
  <c r="C463" i="5"/>
  <c r="G462" i="5"/>
  <c r="E462" i="5"/>
  <c r="P463" i="11" l="1"/>
  <c r="D463" i="11"/>
  <c r="H463" i="11"/>
  <c r="L463" i="11"/>
  <c r="G463" i="11"/>
  <c r="O463" i="11"/>
  <c r="K463" i="11"/>
  <c r="C463" i="11"/>
  <c r="C467" i="9"/>
  <c r="G467" i="9" s="1"/>
  <c r="E467" i="9"/>
  <c r="F467" i="9"/>
  <c r="D467" i="9"/>
  <c r="E463" i="11"/>
  <c r="I463" i="11"/>
  <c r="Q463" i="11"/>
  <c r="M463" i="11"/>
  <c r="B464" i="11"/>
  <c r="B468" i="9"/>
  <c r="O461" i="7"/>
  <c r="P461" i="7"/>
  <c r="N462" i="7"/>
  <c r="L462" i="7"/>
  <c r="K462" i="7"/>
  <c r="J462" i="7"/>
  <c r="I463" i="7"/>
  <c r="G463" i="7"/>
  <c r="E463" i="7"/>
  <c r="D463" i="7"/>
  <c r="C464" i="7"/>
  <c r="F464" i="7" s="1"/>
  <c r="D463" i="6"/>
  <c r="F463" i="6"/>
  <c r="C464" i="6"/>
  <c r="G463" i="6"/>
  <c r="E463" i="6"/>
  <c r="D463" i="5"/>
  <c r="F463" i="5"/>
  <c r="E463" i="5"/>
  <c r="C464" i="5"/>
  <c r="G463" i="5"/>
  <c r="P464" i="11" l="1"/>
  <c r="H464" i="11"/>
  <c r="D464" i="11"/>
  <c r="L464" i="11"/>
  <c r="G464" i="11"/>
  <c r="O464" i="11"/>
  <c r="C464" i="11"/>
  <c r="K464" i="11"/>
  <c r="C468" i="9"/>
  <c r="G468" i="9" s="1"/>
  <c r="E468" i="9"/>
  <c r="F468" i="9"/>
  <c r="D468" i="9"/>
  <c r="E464" i="11"/>
  <c r="I464" i="11"/>
  <c r="Q464" i="11"/>
  <c r="M464" i="11"/>
  <c r="B465" i="11"/>
  <c r="B469" i="9"/>
  <c r="O462" i="7"/>
  <c r="P462" i="7"/>
  <c r="N463" i="7"/>
  <c r="L463" i="7"/>
  <c r="K463" i="7"/>
  <c r="J463" i="7"/>
  <c r="I464" i="7"/>
  <c r="C465" i="7"/>
  <c r="F465" i="7" s="1"/>
  <c r="G464" i="7"/>
  <c r="E464" i="7"/>
  <c r="D464" i="7"/>
  <c r="D464" i="6"/>
  <c r="F464" i="6"/>
  <c r="E464" i="6"/>
  <c r="C465" i="6"/>
  <c r="G464" i="6"/>
  <c r="D464" i="5"/>
  <c r="F464" i="5"/>
  <c r="C465" i="5"/>
  <c r="G464" i="5"/>
  <c r="E464" i="5"/>
  <c r="P465" i="11" l="1"/>
  <c r="H465" i="11"/>
  <c r="D465" i="11"/>
  <c r="L465" i="11"/>
  <c r="G465" i="11"/>
  <c r="C465" i="11"/>
  <c r="O465" i="11"/>
  <c r="K465" i="11"/>
  <c r="C469" i="9"/>
  <c r="G469" i="9" s="1"/>
  <c r="E469" i="9"/>
  <c r="F469" i="9"/>
  <c r="D469" i="9"/>
  <c r="E465" i="11"/>
  <c r="I465" i="11"/>
  <c r="Q465" i="11"/>
  <c r="M465" i="11"/>
  <c r="B466" i="11"/>
  <c r="B470" i="9"/>
  <c r="O463" i="7"/>
  <c r="P463" i="7"/>
  <c r="I465" i="7"/>
  <c r="N464" i="7"/>
  <c r="L464" i="7"/>
  <c r="K464" i="7"/>
  <c r="J464" i="7"/>
  <c r="E465" i="7"/>
  <c r="D465" i="7"/>
  <c r="C466" i="7"/>
  <c r="F466" i="7" s="1"/>
  <c r="G465" i="7"/>
  <c r="D465" i="6"/>
  <c r="F465" i="6"/>
  <c r="C466" i="6"/>
  <c r="G465" i="6"/>
  <c r="E465" i="6"/>
  <c r="D465" i="5"/>
  <c r="F465" i="5"/>
  <c r="C466" i="5"/>
  <c r="G465" i="5"/>
  <c r="E465" i="5"/>
  <c r="P466" i="11" l="1"/>
  <c r="D466" i="11"/>
  <c r="H466" i="11"/>
  <c r="L466" i="11"/>
  <c r="G466" i="11"/>
  <c r="O466" i="11"/>
  <c r="C466" i="11"/>
  <c r="K466" i="11"/>
  <c r="C470" i="9"/>
  <c r="G470" i="9" s="1"/>
  <c r="E470" i="9"/>
  <c r="F470" i="9"/>
  <c r="D470" i="9"/>
  <c r="E466" i="11"/>
  <c r="I466" i="11"/>
  <c r="Q466" i="11"/>
  <c r="M466" i="11"/>
  <c r="B467" i="11"/>
  <c r="B471" i="9"/>
  <c r="O464" i="7"/>
  <c r="P464" i="7"/>
  <c r="N465" i="7"/>
  <c r="L465" i="7"/>
  <c r="K465" i="7"/>
  <c r="J465" i="7"/>
  <c r="I466" i="7"/>
  <c r="C467" i="7"/>
  <c r="F467" i="7" s="1"/>
  <c r="G466" i="7"/>
  <c r="E466" i="7"/>
  <c r="D466" i="7"/>
  <c r="D466" i="6"/>
  <c r="F466" i="6"/>
  <c r="C467" i="6"/>
  <c r="G466" i="6"/>
  <c r="E466" i="6"/>
  <c r="D466" i="5"/>
  <c r="F466" i="5"/>
  <c r="G466" i="5"/>
  <c r="E466" i="5"/>
  <c r="C467" i="5"/>
  <c r="P467" i="11" l="1"/>
  <c r="D467" i="11"/>
  <c r="H467" i="11"/>
  <c r="L467" i="11"/>
  <c r="G467" i="11"/>
  <c r="O467" i="11"/>
  <c r="C467" i="11"/>
  <c r="K467" i="11"/>
  <c r="C471" i="9"/>
  <c r="G471" i="9" s="1"/>
  <c r="E471" i="9"/>
  <c r="F471" i="9"/>
  <c r="D471" i="9"/>
  <c r="E467" i="11"/>
  <c r="I467" i="11"/>
  <c r="Q467" i="11"/>
  <c r="M467" i="11"/>
  <c r="B468" i="11"/>
  <c r="B472" i="9"/>
  <c r="O465" i="7"/>
  <c r="P465" i="7"/>
  <c r="N466" i="7"/>
  <c r="L466" i="7"/>
  <c r="K466" i="7"/>
  <c r="J466" i="7"/>
  <c r="I467" i="7"/>
  <c r="C468" i="7"/>
  <c r="F468" i="7" s="1"/>
  <c r="G467" i="7"/>
  <c r="E467" i="7"/>
  <c r="D467" i="7"/>
  <c r="D467" i="6"/>
  <c r="F467" i="6"/>
  <c r="E467" i="6"/>
  <c r="C468" i="6"/>
  <c r="G467" i="6"/>
  <c r="D467" i="5"/>
  <c r="F467" i="5"/>
  <c r="C468" i="5"/>
  <c r="G467" i="5"/>
  <c r="E467" i="5"/>
  <c r="P468" i="11" l="1"/>
  <c r="D468" i="11"/>
  <c r="H468" i="11"/>
  <c r="L468" i="11"/>
  <c r="G468" i="11"/>
  <c r="O468" i="11"/>
  <c r="K468" i="11"/>
  <c r="C468" i="11"/>
  <c r="C472" i="9"/>
  <c r="G472" i="9" s="1"/>
  <c r="E472" i="9"/>
  <c r="F472" i="9"/>
  <c r="D472" i="9"/>
  <c r="E468" i="11"/>
  <c r="I468" i="11"/>
  <c r="Q468" i="11"/>
  <c r="M468" i="11"/>
  <c r="B469" i="11"/>
  <c r="B473" i="9"/>
  <c r="O466" i="7"/>
  <c r="P466" i="7"/>
  <c r="I468" i="7"/>
  <c r="N467" i="7"/>
  <c r="K467" i="7"/>
  <c r="L467" i="7"/>
  <c r="J467" i="7"/>
  <c r="E468" i="7"/>
  <c r="D468" i="7"/>
  <c r="C469" i="7"/>
  <c r="F469" i="7" s="1"/>
  <c r="G468" i="7"/>
  <c r="D468" i="6"/>
  <c r="F468" i="6"/>
  <c r="C469" i="6"/>
  <c r="G468" i="6"/>
  <c r="E468" i="6"/>
  <c r="D468" i="5"/>
  <c r="F468" i="5"/>
  <c r="E468" i="5"/>
  <c r="C469" i="5"/>
  <c r="G468" i="5"/>
  <c r="P469" i="11" l="1"/>
  <c r="D469" i="11"/>
  <c r="L469" i="11"/>
  <c r="H469" i="11"/>
  <c r="G469" i="11"/>
  <c r="O469" i="11"/>
  <c r="K469" i="11"/>
  <c r="C469" i="11"/>
  <c r="C473" i="9"/>
  <c r="G473" i="9" s="1"/>
  <c r="E473" i="9"/>
  <c r="F473" i="9"/>
  <c r="D473" i="9"/>
  <c r="E469" i="11"/>
  <c r="I469" i="11"/>
  <c r="Q469" i="11"/>
  <c r="M469" i="11"/>
  <c r="B470" i="11"/>
  <c r="B474" i="9"/>
  <c r="O467" i="7"/>
  <c r="P467" i="7"/>
  <c r="N468" i="7"/>
  <c r="L468" i="7"/>
  <c r="K468" i="7"/>
  <c r="J468" i="7"/>
  <c r="I469" i="7"/>
  <c r="C470" i="7"/>
  <c r="F470" i="7" s="1"/>
  <c r="G469" i="7"/>
  <c r="E469" i="7"/>
  <c r="D469" i="7"/>
  <c r="D469" i="6"/>
  <c r="F469" i="6"/>
  <c r="C470" i="6"/>
  <c r="G469" i="6"/>
  <c r="E469" i="6"/>
  <c r="D469" i="5"/>
  <c r="F469" i="5"/>
  <c r="C470" i="5"/>
  <c r="G469" i="5"/>
  <c r="E469" i="5"/>
  <c r="P470" i="11" l="1"/>
  <c r="D470" i="11"/>
  <c r="L470" i="11"/>
  <c r="H470" i="11"/>
  <c r="G470" i="11"/>
  <c r="O470" i="11"/>
  <c r="K470" i="11"/>
  <c r="C470" i="11"/>
  <c r="C474" i="9"/>
  <c r="G474" i="9" s="1"/>
  <c r="E474" i="9"/>
  <c r="F474" i="9"/>
  <c r="D474" i="9"/>
  <c r="E470" i="11"/>
  <c r="I470" i="11"/>
  <c r="Q470" i="11"/>
  <c r="M470" i="11"/>
  <c r="B471" i="11"/>
  <c r="B475" i="9"/>
  <c r="O468" i="7"/>
  <c r="P468" i="7"/>
  <c r="I470" i="7"/>
  <c r="N469" i="7"/>
  <c r="L469" i="7"/>
  <c r="J469" i="7"/>
  <c r="K469" i="7"/>
  <c r="D470" i="7"/>
  <c r="C471" i="7"/>
  <c r="F471" i="7" s="1"/>
  <c r="G470" i="7"/>
  <c r="E470" i="7"/>
  <c r="D470" i="6"/>
  <c r="F470" i="6"/>
  <c r="G470" i="6"/>
  <c r="E470" i="6"/>
  <c r="C471" i="6"/>
  <c r="D470" i="5"/>
  <c r="F470" i="5"/>
  <c r="C471" i="5"/>
  <c r="G470" i="5"/>
  <c r="E470" i="5"/>
  <c r="P471" i="11" l="1"/>
  <c r="D471" i="11"/>
  <c r="L471" i="11"/>
  <c r="H471" i="11"/>
  <c r="G471" i="11"/>
  <c r="O471" i="11"/>
  <c r="K471" i="11"/>
  <c r="C471" i="11"/>
  <c r="C475" i="9"/>
  <c r="G475" i="9" s="1"/>
  <c r="E475" i="9"/>
  <c r="F475" i="9"/>
  <c r="D475" i="9"/>
  <c r="E471" i="11"/>
  <c r="I471" i="11"/>
  <c r="Q471" i="11"/>
  <c r="M471" i="11"/>
  <c r="B472" i="11"/>
  <c r="B476" i="9"/>
  <c r="O469" i="7"/>
  <c r="P469" i="7"/>
  <c r="I471" i="7"/>
  <c r="N470" i="7"/>
  <c r="L470" i="7"/>
  <c r="J470" i="7"/>
  <c r="K470" i="7"/>
  <c r="G471" i="7"/>
  <c r="E471" i="7"/>
  <c r="D471" i="7"/>
  <c r="C472" i="7"/>
  <c r="F472" i="7" s="1"/>
  <c r="D471" i="6"/>
  <c r="F471" i="6"/>
  <c r="C472" i="6"/>
  <c r="G471" i="6"/>
  <c r="E471" i="6"/>
  <c r="D471" i="5"/>
  <c r="F471" i="5"/>
  <c r="E471" i="5"/>
  <c r="C472" i="5"/>
  <c r="G471" i="5"/>
  <c r="P472" i="11" l="1"/>
  <c r="H472" i="11"/>
  <c r="D472" i="11"/>
  <c r="L472" i="11"/>
  <c r="G472" i="11"/>
  <c r="O472" i="11"/>
  <c r="C472" i="11"/>
  <c r="K472" i="11"/>
  <c r="C476" i="9"/>
  <c r="G476" i="9" s="1"/>
  <c r="E476" i="9"/>
  <c r="F476" i="9"/>
  <c r="D476" i="9"/>
  <c r="E472" i="11"/>
  <c r="I472" i="11"/>
  <c r="Q472" i="11"/>
  <c r="M472" i="11"/>
  <c r="B473" i="11"/>
  <c r="B477" i="9"/>
  <c r="O470" i="7"/>
  <c r="P470" i="7"/>
  <c r="I472" i="7"/>
  <c r="N471" i="7"/>
  <c r="L471" i="7"/>
  <c r="J471" i="7"/>
  <c r="K471" i="7"/>
  <c r="C473" i="7"/>
  <c r="F473" i="7" s="1"/>
  <c r="G472" i="7"/>
  <c r="E472" i="7"/>
  <c r="D472" i="7"/>
  <c r="D472" i="6"/>
  <c r="F472" i="6"/>
  <c r="E472" i="6"/>
  <c r="C473" i="6"/>
  <c r="G472" i="6"/>
  <c r="D472" i="5"/>
  <c r="F472" i="5"/>
  <c r="C473" i="5"/>
  <c r="G472" i="5"/>
  <c r="E472" i="5"/>
  <c r="P473" i="11" l="1"/>
  <c r="H473" i="11"/>
  <c r="D473" i="11"/>
  <c r="L473" i="11"/>
  <c r="G473" i="11"/>
  <c r="C473" i="11"/>
  <c r="O473" i="11"/>
  <c r="K473" i="11"/>
  <c r="C477" i="9"/>
  <c r="G477" i="9" s="1"/>
  <c r="E477" i="9"/>
  <c r="F477" i="9"/>
  <c r="D477" i="9"/>
  <c r="E473" i="11"/>
  <c r="I473" i="11"/>
  <c r="Q473" i="11"/>
  <c r="M473" i="11"/>
  <c r="B474" i="11"/>
  <c r="B478" i="9"/>
  <c r="O471" i="7"/>
  <c r="P471" i="7"/>
  <c r="I473" i="7"/>
  <c r="N472" i="7"/>
  <c r="L472" i="7"/>
  <c r="J472" i="7"/>
  <c r="K472" i="7"/>
  <c r="E473" i="7"/>
  <c r="D473" i="7"/>
  <c r="C474" i="7"/>
  <c r="F474" i="7" s="1"/>
  <c r="G473" i="7"/>
  <c r="D473" i="6"/>
  <c r="F473" i="6"/>
  <c r="C474" i="6"/>
  <c r="G473" i="6"/>
  <c r="E473" i="6"/>
  <c r="D473" i="5"/>
  <c r="F473" i="5"/>
  <c r="C474" i="5"/>
  <c r="G473" i="5"/>
  <c r="E473" i="5"/>
  <c r="P474" i="11" l="1"/>
  <c r="D474" i="11"/>
  <c r="H474" i="11"/>
  <c r="L474" i="11"/>
  <c r="G474" i="11"/>
  <c r="O474" i="11"/>
  <c r="C474" i="11"/>
  <c r="K474" i="11"/>
  <c r="C478" i="9"/>
  <c r="G478" i="9" s="1"/>
  <c r="E478" i="9"/>
  <c r="F478" i="9"/>
  <c r="D478" i="9"/>
  <c r="E474" i="11"/>
  <c r="I474" i="11"/>
  <c r="Q474" i="11"/>
  <c r="M474" i="11"/>
  <c r="B475" i="11"/>
  <c r="B479" i="9"/>
  <c r="O472" i="7"/>
  <c r="P472" i="7"/>
  <c r="N473" i="7"/>
  <c r="L473" i="7"/>
  <c r="J473" i="7"/>
  <c r="K473" i="7"/>
  <c r="I474" i="7"/>
  <c r="C475" i="7"/>
  <c r="F475" i="7" s="1"/>
  <c r="G474" i="7"/>
  <c r="E474" i="7"/>
  <c r="D474" i="7"/>
  <c r="D474" i="6"/>
  <c r="F474" i="6"/>
  <c r="C475" i="6"/>
  <c r="G474" i="6"/>
  <c r="E474" i="6"/>
  <c r="D474" i="5"/>
  <c r="F474" i="5"/>
  <c r="G474" i="5"/>
  <c r="E474" i="5"/>
  <c r="C475" i="5"/>
  <c r="P475" i="11" l="1"/>
  <c r="D475" i="11"/>
  <c r="H475" i="11"/>
  <c r="L475" i="11"/>
  <c r="G475" i="11"/>
  <c r="O475" i="11"/>
  <c r="C475" i="11"/>
  <c r="K475" i="11"/>
  <c r="C479" i="9"/>
  <c r="G479" i="9" s="1"/>
  <c r="E479" i="9"/>
  <c r="F479" i="9"/>
  <c r="D479" i="9"/>
  <c r="E475" i="11"/>
  <c r="I475" i="11"/>
  <c r="Q475" i="11"/>
  <c r="M475" i="11"/>
  <c r="B476" i="11"/>
  <c r="B480" i="9"/>
  <c r="O473" i="7"/>
  <c r="P473" i="7"/>
  <c r="N474" i="7"/>
  <c r="L474" i="7"/>
  <c r="K474" i="7"/>
  <c r="J474" i="7"/>
  <c r="I475" i="7"/>
  <c r="C476" i="7"/>
  <c r="F476" i="7" s="1"/>
  <c r="G475" i="7"/>
  <c r="E475" i="7"/>
  <c r="D475" i="7"/>
  <c r="D475" i="6"/>
  <c r="F475" i="6"/>
  <c r="E475" i="6"/>
  <c r="C476" i="6"/>
  <c r="G475" i="6"/>
  <c r="D475" i="5"/>
  <c r="F475" i="5"/>
  <c r="C476" i="5"/>
  <c r="G475" i="5"/>
  <c r="E475" i="5"/>
  <c r="P476" i="11" l="1"/>
  <c r="D476" i="11"/>
  <c r="H476" i="11"/>
  <c r="L476" i="11"/>
  <c r="G476" i="11"/>
  <c r="O476" i="11"/>
  <c r="K476" i="11"/>
  <c r="C476" i="11"/>
  <c r="C480" i="9"/>
  <c r="G480" i="9" s="1"/>
  <c r="E480" i="9"/>
  <c r="F480" i="9"/>
  <c r="D480" i="9"/>
  <c r="E476" i="11"/>
  <c r="I476" i="11"/>
  <c r="Q476" i="11"/>
  <c r="M476" i="11"/>
  <c r="B477" i="11"/>
  <c r="B481" i="9"/>
  <c r="O474" i="7"/>
  <c r="P474" i="7"/>
  <c r="I476" i="7"/>
  <c r="N475" i="7"/>
  <c r="K475" i="7"/>
  <c r="L475" i="7"/>
  <c r="J475" i="7"/>
  <c r="E476" i="7"/>
  <c r="D476" i="7"/>
  <c r="C477" i="7"/>
  <c r="F477" i="7" s="1"/>
  <c r="G476" i="7"/>
  <c r="D476" i="6"/>
  <c r="F476" i="6"/>
  <c r="C477" i="6"/>
  <c r="G476" i="6"/>
  <c r="E476" i="6"/>
  <c r="D476" i="5"/>
  <c r="F476" i="5"/>
  <c r="E476" i="5"/>
  <c r="C477" i="5"/>
  <c r="G476" i="5"/>
  <c r="P477" i="11" l="1"/>
  <c r="D477" i="11"/>
  <c r="L477" i="11"/>
  <c r="H477" i="11"/>
  <c r="G477" i="11"/>
  <c r="O477" i="11"/>
  <c r="K477" i="11"/>
  <c r="C477" i="11"/>
  <c r="C481" i="9"/>
  <c r="G481" i="9" s="1"/>
  <c r="E481" i="9"/>
  <c r="F481" i="9"/>
  <c r="D481" i="9"/>
  <c r="E477" i="11"/>
  <c r="I477" i="11"/>
  <c r="Q477" i="11"/>
  <c r="M477" i="11"/>
  <c r="B478" i="11"/>
  <c r="B482" i="9"/>
  <c r="O475" i="7"/>
  <c r="P475" i="7"/>
  <c r="N476" i="7"/>
  <c r="L476" i="7"/>
  <c r="K476" i="7"/>
  <c r="J476" i="7"/>
  <c r="I477" i="7"/>
  <c r="C478" i="7"/>
  <c r="F478" i="7" s="1"/>
  <c r="G477" i="7"/>
  <c r="E477" i="7"/>
  <c r="D477" i="7"/>
  <c r="D477" i="6"/>
  <c r="F477" i="6"/>
  <c r="C478" i="6"/>
  <c r="G477" i="6"/>
  <c r="E477" i="6"/>
  <c r="D477" i="5"/>
  <c r="F477" i="5"/>
  <c r="C478" i="5"/>
  <c r="G477" i="5"/>
  <c r="E477" i="5"/>
  <c r="P478" i="11" l="1"/>
  <c r="D478" i="11"/>
  <c r="L478" i="11"/>
  <c r="H478" i="11"/>
  <c r="G478" i="11"/>
  <c r="O478" i="11"/>
  <c r="K478" i="11"/>
  <c r="C478" i="11"/>
  <c r="C482" i="9"/>
  <c r="G482" i="9" s="1"/>
  <c r="E482" i="9"/>
  <c r="F482" i="9"/>
  <c r="D482" i="9"/>
  <c r="E478" i="11"/>
  <c r="I478" i="11"/>
  <c r="Q478" i="11"/>
  <c r="M478" i="11"/>
  <c r="B479" i="11"/>
  <c r="B483" i="9"/>
  <c r="O476" i="7"/>
  <c r="P476" i="7"/>
  <c r="I478" i="7"/>
  <c r="N477" i="7"/>
  <c r="L477" i="7"/>
  <c r="J477" i="7"/>
  <c r="K477" i="7"/>
  <c r="D478" i="7"/>
  <c r="C479" i="7"/>
  <c r="F479" i="7" s="1"/>
  <c r="G478" i="7"/>
  <c r="E478" i="7"/>
  <c r="D478" i="6"/>
  <c r="F478" i="6"/>
  <c r="G478" i="6"/>
  <c r="E478" i="6"/>
  <c r="C479" i="6"/>
  <c r="D478" i="5"/>
  <c r="F478" i="5"/>
  <c r="C479" i="5"/>
  <c r="G478" i="5"/>
  <c r="E478" i="5"/>
  <c r="P479" i="11" l="1"/>
  <c r="D479" i="11"/>
  <c r="L479" i="11"/>
  <c r="H479" i="11"/>
  <c r="G479" i="11"/>
  <c r="O479" i="11"/>
  <c r="K479" i="11"/>
  <c r="C479" i="11"/>
  <c r="C483" i="9"/>
  <c r="G483" i="9" s="1"/>
  <c r="E483" i="9"/>
  <c r="F483" i="9"/>
  <c r="D483" i="9"/>
  <c r="E479" i="11"/>
  <c r="I479" i="11"/>
  <c r="Q479" i="11"/>
  <c r="M479" i="11"/>
  <c r="B480" i="11"/>
  <c r="B484" i="9"/>
  <c r="O477" i="7"/>
  <c r="P477" i="7"/>
  <c r="I479" i="7"/>
  <c r="N478" i="7"/>
  <c r="L478" i="7"/>
  <c r="J478" i="7"/>
  <c r="K478" i="7"/>
  <c r="G479" i="7"/>
  <c r="E479" i="7"/>
  <c r="D479" i="7"/>
  <c r="C480" i="7"/>
  <c r="F480" i="7" s="1"/>
  <c r="D479" i="6"/>
  <c r="F479" i="6"/>
  <c r="C480" i="6"/>
  <c r="G479" i="6"/>
  <c r="E479" i="6"/>
  <c r="D479" i="5"/>
  <c r="F479" i="5"/>
  <c r="E479" i="5"/>
  <c r="C480" i="5"/>
  <c r="G479" i="5"/>
  <c r="P480" i="11" l="1"/>
  <c r="H480" i="11"/>
  <c r="D480" i="11"/>
  <c r="L480" i="11"/>
  <c r="G480" i="11"/>
  <c r="O480" i="11"/>
  <c r="C480" i="11"/>
  <c r="K480" i="11"/>
  <c r="C484" i="9"/>
  <c r="G484" i="9" s="1"/>
  <c r="E484" i="9"/>
  <c r="F484" i="9"/>
  <c r="D484" i="9"/>
  <c r="E480" i="11"/>
  <c r="I480" i="11"/>
  <c r="Q480" i="11"/>
  <c r="M480" i="11"/>
  <c r="B481" i="11"/>
  <c r="B485" i="9"/>
  <c r="O478" i="7"/>
  <c r="P478" i="7"/>
  <c r="I480" i="7"/>
  <c r="N479" i="7"/>
  <c r="K479" i="7"/>
  <c r="L479" i="7"/>
  <c r="J479" i="7"/>
  <c r="C481" i="7"/>
  <c r="F481" i="7" s="1"/>
  <c r="G480" i="7"/>
  <c r="E480" i="7"/>
  <c r="D480" i="7"/>
  <c r="D480" i="6"/>
  <c r="F480" i="6"/>
  <c r="E480" i="6"/>
  <c r="C481" i="6"/>
  <c r="G480" i="6"/>
  <c r="D480" i="5"/>
  <c r="F480" i="5"/>
  <c r="C481" i="5"/>
  <c r="G480" i="5"/>
  <c r="E480" i="5"/>
  <c r="P481" i="11" l="1"/>
  <c r="H481" i="11"/>
  <c r="D481" i="11"/>
  <c r="L481" i="11"/>
  <c r="G481" i="11"/>
  <c r="C481" i="11"/>
  <c r="O481" i="11"/>
  <c r="K481" i="11"/>
  <c r="C485" i="9"/>
  <c r="G485" i="9" s="1"/>
  <c r="E485" i="9"/>
  <c r="F485" i="9"/>
  <c r="D485" i="9"/>
  <c r="E481" i="11"/>
  <c r="I481" i="11"/>
  <c r="Q481" i="11"/>
  <c r="M481" i="11"/>
  <c r="B482" i="11"/>
  <c r="B486" i="9"/>
  <c r="O479" i="7"/>
  <c r="P479" i="7"/>
  <c r="N480" i="7"/>
  <c r="L480" i="7"/>
  <c r="J480" i="7"/>
  <c r="K480" i="7"/>
  <c r="I481" i="7"/>
  <c r="C482" i="7"/>
  <c r="F482" i="7" s="1"/>
  <c r="E481" i="7"/>
  <c r="D481" i="7"/>
  <c r="G481" i="7"/>
  <c r="D481" i="6"/>
  <c r="F481" i="6"/>
  <c r="C482" i="6"/>
  <c r="G481" i="6"/>
  <c r="E481" i="6"/>
  <c r="D481" i="5"/>
  <c r="F481" i="5"/>
  <c r="C482" i="5"/>
  <c r="G481" i="5"/>
  <c r="E481" i="5"/>
  <c r="P482" i="11" l="1"/>
  <c r="D482" i="11"/>
  <c r="H482" i="11"/>
  <c r="L482" i="11"/>
  <c r="G482" i="11"/>
  <c r="O482" i="11"/>
  <c r="C482" i="11"/>
  <c r="K482" i="11"/>
  <c r="C486" i="9"/>
  <c r="G486" i="9" s="1"/>
  <c r="E486" i="9"/>
  <c r="F486" i="9"/>
  <c r="D486" i="9"/>
  <c r="E482" i="11"/>
  <c r="I482" i="11"/>
  <c r="Q482" i="11"/>
  <c r="M482" i="11"/>
  <c r="B483" i="11"/>
  <c r="B487" i="9"/>
  <c r="O480" i="7"/>
  <c r="P480" i="7"/>
  <c r="I482" i="7"/>
  <c r="N481" i="7"/>
  <c r="L481" i="7"/>
  <c r="J481" i="7"/>
  <c r="K481" i="7"/>
  <c r="C483" i="7"/>
  <c r="F483" i="7" s="1"/>
  <c r="G482" i="7"/>
  <c r="E482" i="7"/>
  <c r="D482" i="7"/>
  <c r="D482" i="6"/>
  <c r="F482" i="6"/>
  <c r="C483" i="6"/>
  <c r="G482" i="6"/>
  <c r="E482" i="6"/>
  <c r="D482" i="5"/>
  <c r="F482" i="5"/>
  <c r="G482" i="5"/>
  <c r="E482" i="5"/>
  <c r="C483" i="5"/>
  <c r="P483" i="11" l="1"/>
  <c r="D483" i="11"/>
  <c r="H483" i="11"/>
  <c r="L483" i="11"/>
  <c r="G483" i="11"/>
  <c r="O483" i="11"/>
  <c r="C483" i="11"/>
  <c r="K483" i="11"/>
  <c r="C487" i="9"/>
  <c r="G487" i="9" s="1"/>
  <c r="E487" i="9"/>
  <c r="F487" i="9"/>
  <c r="D487" i="9"/>
  <c r="E483" i="11"/>
  <c r="I483" i="11"/>
  <c r="Q483" i="11"/>
  <c r="M483" i="11"/>
  <c r="B484" i="11"/>
  <c r="B488" i="9"/>
  <c r="O481" i="7"/>
  <c r="P481" i="7"/>
  <c r="I483" i="7"/>
  <c r="N482" i="7"/>
  <c r="K482" i="7"/>
  <c r="L482" i="7"/>
  <c r="J482" i="7"/>
  <c r="E483" i="7"/>
  <c r="D483" i="7"/>
  <c r="C484" i="7"/>
  <c r="F484" i="7" s="1"/>
  <c r="G483" i="7"/>
  <c r="D483" i="6"/>
  <c r="F483" i="6"/>
  <c r="E483" i="6"/>
  <c r="G483" i="6"/>
  <c r="C484" i="6"/>
  <c r="D483" i="5"/>
  <c r="F483" i="5"/>
  <c r="E483" i="5"/>
  <c r="C484" i="5"/>
  <c r="G483" i="5"/>
  <c r="P484" i="11" l="1"/>
  <c r="D484" i="11"/>
  <c r="H484" i="11"/>
  <c r="L484" i="11"/>
  <c r="G484" i="11"/>
  <c r="O484" i="11"/>
  <c r="K484" i="11"/>
  <c r="C484" i="11"/>
  <c r="C488" i="9"/>
  <c r="G488" i="9" s="1"/>
  <c r="E488" i="9"/>
  <c r="F488" i="9"/>
  <c r="D488" i="9"/>
  <c r="E484" i="11"/>
  <c r="I484" i="11"/>
  <c r="Q484" i="11"/>
  <c r="M484" i="11"/>
  <c r="B485" i="11"/>
  <c r="B489" i="9"/>
  <c r="O482" i="7"/>
  <c r="P482" i="7"/>
  <c r="N483" i="7"/>
  <c r="K483" i="7"/>
  <c r="L483" i="7"/>
  <c r="J483" i="7"/>
  <c r="I484" i="7"/>
  <c r="C485" i="7"/>
  <c r="F485" i="7" s="1"/>
  <c r="G484" i="7"/>
  <c r="E484" i="7"/>
  <c r="D484" i="7"/>
  <c r="D484" i="6"/>
  <c r="F484" i="6"/>
  <c r="C485" i="6"/>
  <c r="G484" i="6"/>
  <c r="E484" i="6"/>
  <c r="D484" i="5"/>
  <c r="F484" i="5"/>
  <c r="C485" i="5"/>
  <c r="E484" i="5"/>
  <c r="G484" i="5"/>
  <c r="P485" i="11" l="1"/>
  <c r="D485" i="11"/>
  <c r="H485" i="11"/>
  <c r="L485" i="11"/>
  <c r="G485" i="11"/>
  <c r="O485" i="11"/>
  <c r="K485" i="11"/>
  <c r="C485" i="11"/>
  <c r="C489" i="9"/>
  <c r="G489" i="9" s="1"/>
  <c r="E489" i="9"/>
  <c r="F489" i="9"/>
  <c r="D489" i="9"/>
  <c r="E485" i="11"/>
  <c r="I485" i="11"/>
  <c r="Q485" i="11"/>
  <c r="M485" i="11"/>
  <c r="B486" i="11"/>
  <c r="B490" i="9"/>
  <c r="O483" i="7"/>
  <c r="P483" i="7"/>
  <c r="I485" i="7"/>
  <c r="N484" i="7"/>
  <c r="L484" i="7"/>
  <c r="K484" i="7"/>
  <c r="J484" i="7"/>
  <c r="D485" i="7"/>
  <c r="E485" i="7"/>
  <c r="C486" i="7"/>
  <c r="F486" i="7" s="1"/>
  <c r="G485" i="7"/>
  <c r="D485" i="6"/>
  <c r="F485" i="6"/>
  <c r="E485" i="6"/>
  <c r="C486" i="6"/>
  <c r="G485" i="6"/>
  <c r="D485" i="5"/>
  <c r="F485" i="5"/>
  <c r="C486" i="5"/>
  <c r="G485" i="5"/>
  <c r="E485" i="5"/>
  <c r="P486" i="11" l="1"/>
  <c r="D486" i="11"/>
  <c r="H486" i="11"/>
  <c r="L486" i="11"/>
  <c r="G486" i="11"/>
  <c r="O486" i="11"/>
  <c r="K486" i="11"/>
  <c r="C486" i="11"/>
  <c r="C490" i="9"/>
  <c r="G490" i="9" s="1"/>
  <c r="E490" i="9"/>
  <c r="F490" i="9"/>
  <c r="D490" i="9"/>
  <c r="E486" i="11"/>
  <c r="I486" i="11"/>
  <c r="Q486" i="11"/>
  <c r="M486" i="11"/>
  <c r="B487" i="11"/>
  <c r="B491" i="9"/>
  <c r="O484" i="7"/>
  <c r="P484" i="7"/>
  <c r="N485" i="7"/>
  <c r="L485" i="7"/>
  <c r="K485" i="7"/>
  <c r="J485" i="7"/>
  <c r="I486" i="7"/>
  <c r="G486" i="7"/>
  <c r="C487" i="7"/>
  <c r="F487" i="7" s="1"/>
  <c r="E486" i="7"/>
  <c r="D486" i="7"/>
  <c r="D486" i="6"/>
  <c r="F486" i="6"/>
  <c r="C487" i="6"/>
  <c r="G486" i="6"/>
  <c r="E486" i="6"/>
  <c r="D486" i="5"/>
  <c r="F486" i="5"/>
  <c r="C487" i="5"/>
  <c r="E486" i="5"/>
  <c r="G486" i="5"/>
  <c r="P487" i="11" l="1"/>
  <c r="D487" i="11"/>
  <c r="L487" i="11"/>
  <c r="H487" i="11"/>
  <c r="G487" i="11"/>
  <c r="O487" i="11"/>
  <c r="K487" i="11"/>
  <c r="C487" i="11"/>
  <c r="C491" i="9"/>
  <c r="G491" i="9" s="1"/>
  <c r="E491" i="9"/>
  <c r="F491" i="9"/>
  <c r="D491" i="9"/>
  <c r="E487" i="11"/>
  <c r="I487" i="11"/>
  <c r="Q487" i="11"/>
  <c r="M487" i="11"/>
  <c r="B488" i="11"/>
  <c r="B492" i="9"/>
  <c r="O485" i="7"/>
  <c r="P485" i="7"/>
  <c r="N486" i="7"/>
  <c r="L486" i="7"/>
  <c r="K486" i="7"/>
  <c r="J486" i="7"/>
  <c r="I487" i="7"/>
  <c r="E487" i="7"/>
  <c r="D487" i="7"/>
  <c r="C488" i="7"/>
  <c r="F488" i="7" s="1"/>
  <c r="G487" i="7"/>
  <c r="D487" i="6"/>
  <c r="F487" i="6"/>
  <c r="E487" i="6"/>
  <c r="C488" i="6"/>
  <c r="G487" i="6"/>
  <c r="D487" i="5"/>
  <c r="F487" i="5"/>
  <c r="C488" i="5"/>
  <c r="G487" i="5"/>
  <c r="E487" i="5"/>
  <c r="P488" i="11" l="1"/>
  <c r="H488" i="11"/>
  <c r="D488" i="11"/>
  <c r="L488" i="11"/>
  <c r="G488" i="11"/>
  <c r="O488" i="11"/>
  <c r="C488" i="11"/>
  <c r="K488" i="11"/>
  <c r="C492" i="9"/>
  <c r="G492" i="9" s="1"/>
  <c r="E492" i="9"/>
  <c r="F492" i="9"/>
  <c r="D492" i="9"/>
  <c r="E488" i="11"/>
  <c r="I488" i="11"/>
  <c r="Q488" i="11"/>
  <c r="M488" i="11"/>
  <c r="B489" i="11"/>
  <c r="B493" i="9"/>
  <c r="O486" i="7"/>
  <c r="P486" i="7"/>
  <c r="L487" i="7"/>
  <c r="N487" i="7"/>
  <c r="K487" i="7"/>
  <c r="J487" i="7"/>
  <c r="I488" i="7"/>
  <c r="D488" i="7"/>
  <c r="E488" i="7"/>
  <c r="C489" i="7"/>
  <c r="F489" i="7" s="1"/>
  <c r="G488" i="7"/>
  <c r="D488" i="6"/>
  <c r="F488" i="6"/>
  <c r="C489" i="6"/>
  <c r="G488" i="6"/>
  <c r="E488" i="6"/>
  <c r="D488" i="5"/>
  <c r="F488" i="5"/>
  <c r="C489" i="5"/>
  <c r="G488" i="5"/>
  <c r="E488" i="5"/>
  <c r="P489" i="11" l="1"/>
  <c r="H489" i="11"/>
  <c r="D489" i="11"/>
  <c r="L489" i="11"/>
  <c r="G489" i="11"/>
  <c r="C489" i="11"/>
  <c r="O489" i="11"/>
  <c r="K489" i="11"/>
  <c r="C493" i="9"/>
  <c r="G493" i="9" s="1"/>
  <c r="E493" i="9"/>
  <c r="F493" i="9"/>
  <c r="D493" i="9"/>
  <c r="E489" i="11"/>
  <c r="I489" i="11"/>
  <c r="Q489" i="11"/>
  <c r="M489" i="11"/>
  <c r="B490" i="11"/>
  <c r="B494" i="9"/>
  <c r="O487" i="7"/>
  <c r="P487" i="7"/>
  <c r="N488" i="7"/>
  <c r="L488" i="7"/>
  <c r="K488" i="7"/>
  <c r="J488" i="7"/>
  <c r="I489" i="7"/>
  <c r="G489" i="7"/>
  <c r="C490" i="7"/>
  <c r="F490" i="7" s="1"/>
  <c r="E489" i="7"/>
  <c r="D489" i="7"/>
  <c r="D489" i="6"/>
  <c r="F489" i="6"/>
  <c r="G489" i="6"/>
  <c r="C490" i="6"/>
  <c r="E489" i="6"/>
  <c r="D489" i="5"/>
  <c r="F489" i="5"/>
  <c r="G489" i="5"/>
  <c r="C490" i="5"/>
  <c r="E489" i="5"/>
  <c r="P490" i="11" l="1"/>
  <c r="D490" i="11"/>
  <c r="H490" i="11"/>
  <c r="L490" i="11"/>
  <c r="G490" i="11"/>
  <c r="O490" i="11"/>
  <c r="C490" i="11"/>
  <c r="K490" i="11"/>
  <c r="C494" i="9"/>
  <c r="G494" i="9" s="1"/>
  <c r="E494" i="9"/>
  <c r="F494" i="9"/>
  <c r="D494" i="9"/>
  <c r="E490" i="11"/>
  <c r="I490" i="11"/>
  <c r="Q490" i="11"/>
  <c r="M490" i="11"/>
  <c r="B491" i="11"/>
  <c r="B495" i="9"/>
  <c r="O488" i="7"/>
  <c r="P488" i="7"/>
  <c r="N489" i="7"/>
  <c r="L489" i="7"/>
  <c r="K489" i="7"/>
  <c r="J489" i="7"/>
  <c r="I490" i="7"/>
  <c r="C491" i="7"/>
  <c r="F491" i="7" s="1"/>
  <c r="G490" i="7"/>
  <c r="E490" i="7"/>
  <c r="D490" i="7"/>
  <c r="D490" i="6"/>
  <c r="F490" i="6"/>
  <c r="C491" i="6"/>
  <c r="G490" i="6"/>
  <c r="E490" i="6"/>
  <c r="D490" i="5"/>
  <c r="F490" i="5"/>
  <c r="C491" i="5"/>
  <c r="G490" i="5"/>
  <c r="E490" i="5"/>
  <c r="P491" i="11" l="1"/>
  <c r="D491" i="11"/>
  <c r="H491" i="11"/>
  <c r="L491" i="11"/>
  <c r="G491" i="11"/>
  <c r="O491" i="11"/>
  <c r="C491" i="11"/>
  <c r="K491" i="11"/>
  <c r="C495" i="9"/>
  <c r="G495" i="9" s="1"/>
  <c r="E495" i="9"/>
  <c r="F495" i="9"/>
  <c r="D495" i="9"/>
  <c r="E491" i="11"/>
  <c r="I491" i="11"/>
  <c r="Q491" i="11"/>
  <c r="M491" i="11"/>
  <c r="B492" i="11"/>
  <c r="B496" i="9"/>
  <c r="O489" i="7"/>
  <c r="P489" i="7"/>
  <c r="N490" i="7"/>
  <c r="K490" i="7"/>
  <c r="L490" i="7"/>
  <c r="J490" i="7"/>
  <c r="I491" i="7"/>
  <c r="E491" i="7"/>
  <c r="D491" i="7"/>
  <c r="C492" i="7"/>
  <c r="F492" i="7" s="1"/>
  <c r="G491" i="7"/>
  <c r="D491" i="6"/>
  <c r="F491" i="6"/>
  <c r="E491" i="6"/>
  <c r="C492" i="6"/>
  <c r="G491" i="6"/>
  <c r="D491" i="5"/>
  <c r="F491" i="5"/>
  <c r="E491" i="5"/>
  <c r="G491" i="5"/>
  <c r="C492" i="5"/>
  <c r="P492" i="11" l="1"/>
  <c r="D492" i="11"/>
  <c r="H492" i="11"/>
  <c r="L492" i="11"/>
  <c r="G492" i="11"/>
  <c r="O492" i="11"/>
  <c r="C492" i="11"/>
  <c r="K492" i="11"/>
  <c r="C496" i="9"/>
  <c r="G496" i="9" s="1"/>
  <c r="E496" i="9"/>
  <c r="F496" i="9"/>
  <c r="D496" i="9"/>
  <c r="E492" i="11"/>
  <c r="I492" i="11"/>
  <c r="Q492" i="11"/>
  <c r="M492" i="11"/>
  <c r="B493" i="11"/>
  <c r="B497" i="9"/>
  <c r="O490" i="7"/>
  <c r="P490" i="7"/>
  <c r="N491" i="7"/>
  <c r="K491" i="7"/>
  <c r="L491" i="7"/>
  <c r="J491" i="7"/>
  <c r="I492" i="7"/>
  <c r="C493" i="7"/>
  <c r="F493" i="7" s="1"/>
  <c r="G492" i="7"/>
  <c r="D492" i="7"/>
  <c r="E492" i="7"/>
  <c r="D492" i="6"/>
  <c r="F492" i="6"/>
  <c r="C493" i="6"/>
  <c r="G492" i="6"/>
  <c r="E492" i="6"/>
  <c r="D492" i="5"/>
  <c r="F492" i="5"/>
  <c r="C493" i="5"/>
  <c r="G492" i="5"/>
  <c r="E492" i="5"/>
  <c r="P493" i="11" l="1"/>
  <c r="D493" i="11"/>
  <c r="H493" i="11"/>
  <c r="L493" i="11"/>
  <c r="G493" i="11"/>
  <c r="O493" i="11"/>
  <c r="K493" i="11"/>
  <c r="C493" i="11"/>
  <c r="C497" i="9"/>
  <c r="G497" i="9" s="1"/>
  <c r="E497" i="9"/>
  <c r="F497" i="9"/>
  <c r="D497" i="9"/>
  <c r="E493" i="11"/>
  <c r="I493" i="11"/>
  <c r="Q493" i="11"/>
  <c r="M493" i="11"/>
  <c r="B494" i="11"/>
  <c r="B498" i="9"/>
  <c r="O491" i="7"/>
  <c r="P491" i="7"/>
  <c r="N492" i="7"/>
  <c r="L492" i="7"/>
  <c r="K492" i="7"/>
  <c r="J492" i="7"/>
  <c r="I493" i="7"/>
  <c r="G493" i="7"/>
  <c r="D493" i="7"/>
  <c r="C494" i="7"/>
  <c r="F494" i="7" s="1"/>
  <c r="E493" i="7"/>
  <c r="D493" i="6"/>
  <c r="F493" i="6"/>
  <c r="C494" i="6"/>
  <c r="G493" i="6"/>
  <c r="E493" i="6"/>
  <c r="D493" i="5"/>
  <c r="F493" i="5"/>
  <c r="G493" i="5"/>
  <c r="E493" i="5"/>
  <c r="C494" i="5"/>
  <c r="P494" i="11" l="1"/>
  <c r="D494" i="11"/>
  <c r="H494" i="11"/>
  <c r="L494" i="11"/>
  <c r="G494" i="11"/>
  <c r="O494" i="11"/>
  <c r="K494" i="11"/>
  <c r="C494" i="11"/>
  <c r="C498" i="9"/>
  <c r="G498" i="9" s="1"/>
  <c r="E498" i="9"/>
  <c r="F498" i="9"/>
  <c r="D498" i="9"/>
  <c r="E494" i="11"/>
  <c r="I494" i="11"/>
  <c r="Q494" i="11"/>
  <c r="M494" i="11"/>
  <c r="B495" i="11"/>
  <c r="B499" i="9"/>
  <c r="O492" i="7"/>
  <c r="P492" i="7"/>
  <c r="N493" i="7"/>
  <c r="L493" i="7"/>
  <c r="J493" i="7"/>
  <c r="K493" i="7"/>
  <c r="I494" i="7"/>
  <c r="E494" i="7"/>
  <c r="G494" i="7"/>
  <c r="C495" i="7"/>
  <c r="F495" i="7" s="1"/>
  <c r="D494" i="7"/>
  <c r="D494" i="6"/>
  <c r="F494" i="6"/>
  <c r="G494" i="6"/>
  <c r="E494" i="6"/>
  <c r="C495" i="6"/>
  <c r="D494" i="5"/>
  <c r="F494" i="5"/>
  <c r="C495" i="5"/>
  <c r="G494" i="5"/>
  <c r="E494" i="5"/>
  <c r="P495" i="11" l="1"/>
  <c r="D495" i="11"/>
  <c r="H495" i="11"/>
  <c r="L495" i="11"/>
  <c r="G495" i="11"/>
  <c r="O495" i="11"/>
  <c r="K495" i="11"/>
  <c r="C495" i="11"/>
  <c r="C499" i="9"/>
  <c r="G499" i="9" s="1"/>
  <c r="E499" i="9"/>
  <c r="F499" i="9"/>
  <c r="D499" i="9"/>
  <c r="E495" i="11"/>
  <c r="I495" i="11"/>
  <c r="Q495" i="11"/>
  <c r="M495" i="11"/>
  <c r="B496" i="11"/>
  <c r="B500" i="9"/>
  <c r="O493" i="7"/>
  <c r="P493" i="7"/>
  <c r="N494" i="7"/>
  <c r="L494" i="7"/>
  <c r="J494" i="7"/>
  <c r="K494" i="7"/>
  <c r="I495" i="7"/>
  <c r="C496" i="7"/>
  <c r="F496" i="7" s="1"/>
  <c r="E495" i="7"/>
  <c r="D495" i="7"/>
  <c r="G495" i="7"/>
  <c r="D495" i="6"/>
  <c r="F495" i="6"/>
  <c r="C496" i="6"/>
  <c r="G495" i="6"/>
  <c r="E495" i="6"/>
  <c r="D495" i="5"/>
  <c r="F495" i="5"/>
  <c r="E495" i="5"/>
  <c r="C496" i="5"/>
  <c r="G495" i="5"/>
  <c r="P496" i="11" l="1"/>
  <c r="H496" i="11"/>
  <c r="D496" i="11"/>
  <c r="L496" i="11"/>
  <c r="G496" i="11"/>
  <c r="O496" i="11"/>
  <c r="C496" i="11"/>
  <c r="K496" i="11"/>
  <c r="C500" i="9"/>
  <c r="G500" i="9" s="1"/>
  <c r="E500" i="9"/>
  <c r="F500" i="9"/>
  <c r="D500" i="9"/>
  <c r="E496" i="11"/>
  <c r="I496" i="11"/>
  <c r="Q496" i="11"/>
  <c r="M496" i="11"/>
  <c r="B497" i="11"/>
  <c r="B501" i="9"/>
  <c r="O494" i="7"/>
  <c r="P494" i="7"/>
  <c r="L495" i="7"/>
  <c r="N495" i="7"/>
  <c r="K495" i="7"/>
  <c r="J495" i="7"/>
  <c r="I496" i="7"/>
  <c r="D496" i="7"/>
  <c r="C497" i="7"/>
  <c r="F497" i="7" s="1"/>
  <c r="G496" i="7"/>
  <c r="E496" i="7"/>
  <c r="D496" i="6"/>
  <c r="F496" i="6"/>
  <c r="E496" i="6"/>
  <c r="C497" i="6"/>
  <c r="G496" i="6"/>
  <c r="D496" i="5"/>
  <c r="F496" i="5"/>
  <c r="C497" i="5"/>
  <c r="E496" i="5"/>
  <c r="G496" i="5"/>
  <c r="P497" i="11" l="1"/>
  <c r="H497" i="11"/>
  <c r="D497" i="11"/>
  <c r="L497" i="11"/>
  <c r="G497" i="11"/>
  <c r="C497" i="11"/>
  <c r="O497" i="11"/>
  <c r="K497" i="11"/>
  <c r="C501" i="9"/>
  <c r="G501" i="9" s="1"/>
  <c r="E501" i="9"/>
  <c r="F501" i="9"/>
  <c r="D501" i="9"/>
  <c r="E497" i="11"/>
  <c r="I497" i="11"/>
  <c r="Q497" i="11"/>
  <c r="M497" i="11"/>
  <c r="B498" i="11"/>
  <c r="B502" i="9"/>
  <c r="O495" i="7"/>
  <c r="P495" i="7"/>
  <c r="I497" i="7"/>
  <c r="N496" i="7"/>
  <c r="L496" i="7"/>
  <c r="J496" i="7"/>
  <c r="K496" i="7"/>
  <c r="G497" i="7"/>
  <c r="D497" i="7"/>
  <c r="C498" i="7"/>
  <c r="F498" i="7" s="1"/>
  <c r="E497" i="7"/>
  <c r="D497" i="6"/>
  <c r="F497" i="6"/>
  <c r="G497" i="6"/>
  <c r="C498" i="6"/>
  <c r="E497" i="6"/>
  <c r="D497" i="5"/>
  <c r="F497" i="5"/>
  <c r="G497" i="5"/>
  <c r="C498" i="5"/>
  <c r="E497" i="5"/>
  <c r="P498" i="11" l="1"/>
  <c r="D498" i="11"/>
  <c r="H498" i="11"/>
  <c r="L498" i="11"/>
  <c r="G498" i="11"/>
  <c r="O498" i="11"/>
  <c r="C498" i="11"/>
  <c r="K498" i="11"/>
  <c r="C502" i="9"/>
  <c r="G502" i="9" s="1"/>
  <c r="E502" i="9"/>
  <c r="F502" i="9"/>
  <c r="D502" i="9"/>
  <c r="E498" i="11"/>
  <c r="I498" i="11"/>
  <c r="Q498" i="11"/>
  <c r="M498" i="11"/>
  <c r="B499" i="11"/>
  <c r="B503" i="9"/>
  <c r="O496" i="7"/>
  <c r="P496" i="7"/>
  <c r="N497" i="7"/>
  <c r="L497" i="7"/>
  <c r="J497" i="7"/>
  <c r="K497" i="7"/>
  <c r="I498" i="7"/>
  <c r="G498" i="7"/>
  <c r="E498" i="7"/>
  <c r="C499" i="7"/>
  <c r="F499" i="7" s="1"/>
  <c r="D498" i="7"/>
  <c r="D498" i="6"/>
  <c r="F498" i="6"/>
  <c r="E498" i="6"/>
  <c r="C499" i="6"/>
  <c r="G498" i="6"/>
  <c r="D498" i="5"/>
  <c r="F498" i="5"/>
  <c r="C499" i="5"/>
  <c r="G498" i="5"/>
  <c r="E498" i="5"/>
  <c r="P499" i="11" l="1"/>
  <c r="D499" i="11"/>
  <c r="L499" i="11"/>
  <c r="H499" i="11"/>
  <c r="G499" i="11"/>
  <c r="O499" i="11"/>
  <c r="C499" i="11"/>
  <c r="K499" i="11"/>
  <c r="C503" i="9"/>
  <c r="G503" i="9" s="1"/>
  <c r="E503" i="9"/>
  <c r="F503" i="9"/>
  <c r="D503" i="9"/>
  <c r="E499" i="11"/>
  <c r="I499" i="11"/>
  <c r="Q499" i="11"/>
  <c r="M499" i="11"/>
  <c r="B500" i="11"/>
  <c r="B504" i="9"/>
  <c r="O497" i="7"/>
  <c r="P497" i="7"/>
  <c r="N498" i="7"/>
  <c r="K498" i="7"/>
  <c r="L498" i="7"/>
  <c r="J498" i="7"/>
  <c r="I499" i="7"/>
  <c r="E499" i="7"/>
  <c r="D499" i="7"/>
  <c r="C500" i="7"/>
  <c r="F500" i="7" s="1"/>
  <c r="G499" i="7"/>
  <c r="D499" i="6"/>
  <c r="F499" i="6"/>
  <c r="E499" i="6"/>
  <c r="C500" i="6"/>
  <c r="G499" i="6"/>
  <c r="D499" i="5"/>
  <c r="F499" i="5"/>
  <c r="E499" i="5"/>
  <c r="G499" i="5"/>
  <c r="C500" i="5"/>
  <c r="P500" i="11" l="1"/>
  <c r="D500" i="11"/>
  <c r="L500" i="11"/>
  <c r="H500" i="11"/>
  <c r="G500" i="11"/>
  <c r="O500" i="11"/>
  <c r="C500" i="11"/>
  <c r="K500" i="11"/>
  <c r="C504" i="9"/>
  <c r="G504" i="9" s="1"/>
  <c r="E504" i="9"/>
  <c r="F504" i="9"/>
  <c r="D504" i="9"/>
  <c r="E500" i="11"/>
  <c r="I500" i="11"/>
  <c r="Q500" i="11"/>
  <c r="M500" i="11"/>
  <c r="B501" i="11"/>
  <c r="B505" i="9"/>
  <c r="O498" i="7"/>
  <c r="P498" i="7"/>
  <c r="N499" i="7"/>
  <c r="K499" i="7"/>
  <c r="L499" i="7"/>
  <c r="J499" i="7"/>
  <c r="I500" i="7"/>
  <c r="C501" i="7"/>
  <c r="F501" i="7" s="1"/>
  <c r="G500" i="7"/>
  <c r="E500" i="7"/>
  <c r="D500" i="7"/>
  <c r="D500" i="6"/>
  <c r="F500" i="6"/>
  <c r="C501" i="6"/>
  <c r="G500" i="6"/>
  <c r="E500" i="6"/>
  <c r="D500" i="5"/>
  <c r="F500" i="5"/>
  <c r="C501" i="5"/>
  <c r="G500" i="5"/>
  <c r="E500" i="5"/>
  <c r="P501" i="11" l="1"/>
  <c r="D501" i="11"/>
  <c r="L501" i="11"/>
  <c r="H501" i="11"/>
  <c r="G501" i="11"/>
  <c r="O501" i="11"/>
  <c r="C501" i="11"/>
  <c r="K501" i="11"/>
  <c r="C505" i="9"/>
  <c r="G505" i="9" s="1"/>
  <c r="E505" i="9"/>
  <c r="F505" i="9"/>
  <c r="D505" i="9"/>
  <c r="E501" i="11"/>
  <c r="I501" i="11"/>
  <c r="Q501" i="11"/>
  <c r="M501" i="11"/>
  <c r="B502" i="11"/>
  <c r="B506" i="9"/>
  <c r="O499" i="7"/>
  <c r="P499" i="7"/>
  <c r="I501" i="7"/>
  <c r="N500" i="7"/>
  <c r="L500" i="7"/>
  <c r="K500" i="7"/>
  <c r="J500" i="7"/>
  <c r="C502" i="7"/>
  <c r="F502" i="7" s="1"/>
  <c r="G501" i="7"/>
  <c r="D501" i="7"/>
  <c r="E501" i="7"/>
  <c r="D501" i="6"/>
  <c r="F501" i="6"/>
  <c r="C502" i="6"/>
  <c r="G501" i="6"/>
  <c r="E501" i="6"/>
  <c r="D501" i="5"/>
  <c r="F501" i="5"/>
  <c r="G501" i="5"/>
  <c r="E501" i="5"/>
  <c r="C502" i="5"/>
  <c r="P502" i="11" l="1"/>
  <c r="D502" i="11"/>
  <c r="L502" i="11"/>
  <c r="H502" i="11"/>
  <c r="G502" i="11"/>
  <c r="O502" i="11"/>
  <c r="K502" i="11"/>
  <c r="C502" i="11"/>
  <c r="C506" i="9"/>
  <c r="G506" i="9" s="1"/>
  <c r="E506" i="9"/>
  <c r="F506" i="9"/>
  <c r="D506" i="9"/>
  <c r="E502" i="11"/>
  <c r="I502" i="11"/>
  <c r="Q502" i="11"/>
  <c r="M502" i="11"/>
  <c r="B503" i="11"/>
  <c r="B507" i="9"/>
  <c r="O500" i="7"/>
  <c r="P500" i="7"/>
  <c r="N501" i="7"/>
  <c r="L501" i="7"/>
  <c r="K501" i="7"/>
  <c r="J501" i="7"/>
  <c r="I502" i="7"/>
  <c r="E502" i="7"/>
  <c r="D502" i="7"/>
  <c r="G502" i="7"/>
  <c r="C503" i="7"/>
  <c r="F503" i="7" s="1"/>
  <c r="D502" i="6"/>
  <c r="F502" i="6"/>
  <c r="C503" i="6"/>
  <c r="G502" i="6"/>
  <c r="E502" i="6"/>
  <c r="D502" i="5"/>
  <c r="F502" i="5"/>
  <c r="C503" i="5"/>
  <c r="G502" i="5"/>
  <c r="E502" i="5"/>
  <c r="P503" i="11" l="1"/>
  <c r="H503" i="11"/>
  <c r="D503" i="11"/>
  <c r="L503" i="11"/>
  <c r="G503" i="11"/>
  <c r="O503" i="11"/>
  <c r="K503" i="11"/>
  <c r="C503" i="11"/>
  <c r="C507" i="9"/>
  <c r="G507" i="9" s="1"/>
  <c r="E507" i="9"/>
  <c r="F507" i="9"/>
  <c r="D507" i="9"/>
  <c r="E503" i="11"/>
  <c r="I503" i="11"/>
  <c r="Q503" i="11"/>
  <c r="M503" i="11"/>
  <c r="B504" i="11"/>
  <c r="B508" i="9"/>
  <c r="O501" i="7"/>
  <c r="P501" i="7"/>
  <c r="N502" i="7"/>
  <c r="L502" i="7"/>
  <c r="K502" i="7"/>
  <c r="J502" i="7"/>
  <c r="I503" i="7"/>
  <c r="C504" i="7"/>
  <c r="F504" i="7" s="1"/>
  <c r="G503" i="7"/>
  <c r="E503" i="7"/>
  <c r="D503" i="7"/>
  <c r="D503" i="6"/>
  <c r="F503" i="6"/>
  <c r="G503" i="6"/>
  <c r="E503" i="6"/>
  <c r="C504" i="6"/>
  <c r="D503" i="5"/>
  <c r="F503" i="5"/>
  <c r="C504" i="5"/>
  <c r="E503" i="5"/>
  <c r="G503" i="5"/>
  <c r="P504" i="11" l="1"/>
  <c r="H504" i="11"/>
  <c r="D504" i="11"/>
  <c r="L504" i="11"/>
  <c r="G504" i="11"/>
  <c r="O504" i="11"/>
  <c r="C504" i="11"/>
  <c r="K504" i="11"/>
  <c r="C508" i="9"/>
  <c r="G508" i="9" s="1"/>
  <c r="E508" i="9"/>
  <c r="F508" i="9"/>
  <c r="D508" i="9"/>
  <c r="E504" i="11"/>
  <c r="I504" i="11"/>
  <c r="Q504" i="11"/>
  <c r="M504" i="11"/>
  <c r="B505" i="11"/>
  <c r="B509" i="9"/>
  <c r="O502" i="7"/>
  <c r="P502" i="7"/>
  <c r="I504" i="7"/>
  <c r="L503" i="7"/>
  <c r="N503" i="7"/>
  <c r="K503" i="7"/>
  <c r="J503" i="7"/>
  <c r="D504" i="7"/>
  <c r="C505" i="7"/>
  <c r="F505" i="7" s="1"/>
  <c r="G504" i="7"/>
  <c r="E504" i="7"/>
  <c r="D504" i="6"/>
  <c r="F504" i="6"/>
  <c r="C505" i="6"/>
  <c r="G504" i="6"/>
  <c r="E504" i="6"/>
  <c r="D504" i="5"/>
  <c r="F504" i="5"/>
  <c r="C505" i="5"/>
  <c r="G504" i="5"/>
  <c r="E504" i="5"/>
  <c r="P505" i="11" l="1"/>
  <c r="H505" i="11"/>
  <c r="D505" i="11"/>
  <c r="L505" i="11"/>
  <c r="G505" i="11"/>
  <c r="C505" i="11"/>
  <c r="O505" i="11"/>
  <c r="K505" i="11"/>
  <c r="C509" i="9"/>
  <c r="G509" i="9" s="1"/>
  <c r="E509" i="9"/>
  <c r="F509" i="9"/>
  <c r="D509" i="9"/>
  <c r="E505" i="11"/>
  <c r="I505" i="11"/>
  <c r="Q505" i="11"/>
  <c r="M505" i="11"/>
  <c r="B506" i="11"/>
  <c r="B510" i="9"/>
  <c r="O503" i="7"/>
  <c r="P503" i="7"/>
  <c r="I505" i="7"/>
  <c r="N504" i="7"/>
  <c r="L504" i="7"/>
  <c r="J504" i="7"/>
  <c r="K504" i="7"/>
  <c r="G505" i="7"/>
  <c r="E505" i="7"/>
  <c r="D505" i="7"/>
  <c r="C506" i="7"/>
  <c r="F506" i="7" s="1"/>
  <c r="D505" i="6"/>
  <c r="F505" i="6"/>
  <c r="G505" i="6"/>
  <c r="E505" i="6"/>
  <c r="C506" i="6"/>
  <c r="D505" i="5"/>
  <c r="F505" i="5"/>
  <c r="G505" i="5"/>
  <c r="C506" i="5"/>
  <c r="E505" i="5"/>
  <c r="P506" i="11" l="1"/>
  <c r="D506" i="11"/>
  <c r="H506" i="11"/>
  <c r="L506" i="11"/>
  <c r="G506" i="11"/>
  <c r="O506" i="11"/>
  <c r="C506" i="11"/>
  <c r="K506" i="11"/>
  <c r="C510" i="9"/>
  <c r="G510" i="9" s="1"/>
  <c r="E510" i="9"/>
  <c r="F510" i="9"/>
  <c r="D510" i="9"/>
  <c r="E506" i="11"/>
  <c r="I506" i="11"/>
  <c r="Q506" i="11"/>
  <c r="M506" i="11"/>
  <c r="B507" i="11"/>
  <c r="B511" i="9"/>
  <c r="O504" i="7"/>
  <c r="P504" i="7"/>
  <c r="I506" i="7"/>
  <c r="N505" i="7"/>
  <c r="L505" i="7"/>
  <c r="J505" i="7"/>
  <c r="K505" i="7"/>
  <c r="C507" i="7"/>
  <c r="F507" i="7" s="1"/>
  <c r="G506" i="7"/>
  <c r="E506" i="7"/>
  <c r="D506" i="7"/>
  <c r="D506" i="6"/>
  <c r="F506" i="6"/>
  <c r="C507" i="6"/>
  <c r="G506" i="6"/>
  <c r="E506" i="6"/>
  <c r="D506" i="5"/>
  <c r="F506" i="5"/>
  <c r="G506" i="5"/>
  <c r="C507" i="5"/>
  <c r="E506" i="5"/>
  <c r="P507" i="11" l="1"/>
  <c r="D507" i="11"/>
  <c r="H507" i="11"/>
  <c r="L507" i="11"/>
  <c r="G507" i="11"/>
  <c r="O507" i="11"/>
  <c r="C507" i="11"/>
  <c r="K507" i="11"/>
  <c r="C511" i="9"/>
  <c r="G511" i="9" s="1"/>
  <c r="E511" i="9"/>
  <c r="F511" i="9"/>
  <c r="D511" i="9"/>
  <c r="E507" i="11"/>
  <c r="I507" i="11"/>
  <c r="Q507" i="11"/>
  <c r="M507" i="11"/>
  <c r="B508" i="11"/>
  <c r="B512" i="9"/>
  <c r="O505" i="7"/>
  <c r="P505" i="7"/>
  <c r="I507" i="7"/>
  <c r="N506" i="7"/>
  <c r="K506" i="7"/>
  <c r="L506" i="7"/>
  <c r="J506" i="7"/>
  <c r="E507" i="7"/>
  <c r="D507" i="7"/>
  <c r="C508" i="7"/>
  <c r="F508" i="7" s="1"/>
  <c r="G507" i="7"/>
  <c r="D507" i="6"/>
  <c r="F507" i="6"/>
  <c r="E507" i="6"/>
  <c r="C508" i="6"/>
  <c r="G507" i="6"/>
  <c r="D507" i="5"/>
  <c r="F507" i="5"/>
  <c r="E507" i="5"/>
  <c r="G507" i="5"/>
  <c r="C508" i="5"/>
  <c r="P508" i="11" l="1"/>
  <c r="D508" i="11"/>
  <c r="H508" i="11"/>
  <c r="L508" i="11"/>
  <c r="G508" i="11"/>
  <c r="O508" i="11"/>
  <c r="C508" i="11"/>
  <c r="K508" i="11"/>
  <c r="C512" i="9"/>
  <c r="G512" i="9" s="1"/>
  <c r="E512" i="9"/>
  <c r="F512" i="9"/>
  <c r="D512" i="9"/>
  <c r="E508" i="11"/>
  <c r="I508" i="11"/>
  <c r="Q508" i="11"/>
  <c r="M508" i="11"/>
  <c r="B509" i="11"/>
  <c r="B513" i="9"/>
  <c r="O506" i="7"/>
  <c r="P506" i="7"/>
  <c r="N507" i="7"/>
  <c r="K507" i="7"/>
  <c r="L507" i="7"/>
  <c r="J507" i="7"/>
  <c r="I508" i="7"/>
  <c r="C509" i="7"/>
  <c r="F509" i="7" s="1"/>
  <c r="G508" i="7"/>
  <c r="E508" i="7"/>
  <c r="D508" i="7"/>
  <c r="D508" i="6"/>
  <c r="F508" i="6"/>
  <c r="C509" i="6"/>
  <c r="G508" i="6"/>
  <c r="E508" i="6"/>
  <c r="D508" i="5"/>
  <c r="F508" i="5"/>
  <c r="C509" i="5"/>
  <c r="G508" i="5"/>
  <c r="E508" i="5"/>
  <c r="P509" i="11" l="1"/>
  <c r="D509" i="11"/>
  <c r="H509" i="11"/>
  <c r="L509" i="11"/>
  <c r="G509" i="11"/>
  <c r="O509" i="11"/>
  <c r="C509" i="11"/>
  <c r="K509" i="11"/>
  <c r="C513" i="9"/>
  <c r="G513" i="9" s="1"/>
  <c r="E513" i="9"/>
  <c r="F513" i="9"/>
  <c r="D513" i="9"/>
  <c r="E509" i="11"/>
  <c r="I509" i="11"/>
  <c r="Q509" i="11"/>
  <c r="M509" i="11"/>
  <c r="B510" i="11"/>
  <c r="B514" i="9"/>
  <c r="O507" i="7"/>
  <c r="P507" i="7"/>
  <c r="I509" i="7"/>
  <c r="N508" i="7"/>
  <c r="L508" i="7"/>
  <c r="K508" i="7"/>
  <c r="J508" i="7"/>
  <c r="C510" i="7"/>
  <c r="F510" i="7" s="1"/>
  <c r="G509" i="7"/>
  <c r="D509" i="7"/>
  <c r="E509" i="7"/>
  <c r="D509" i="6"/>
  <c r="F509" i="6"/>
  <c r="E509" i="6"/>
  <c r="C510" i="6"/>
  <c r="G509" i="6"/>
  <c r="D509" i="5"/>
  <c r="F509" i="5"/>
  <c r="C510" i="5"/>
  <c r="G509" i="5"/>
  <c r="E509" i="5"/>
  <c r="P510" i="11" l="1"/>
  <c r="D510" i="11"/>
  <c r="H510" i="11"/>
  <c r="L510" i="11"/>
  <c r="G510" i="11"/>
  <c r="O510" i="11"/>
  <c r="C510" i="11"/>
  <c r="K510" i="11"/>
  <c r="C514" i="9"/>
  <c r="G514" i="9" s="1"/>
  <c r="E514" i="9"/>
  <c r="F514" i="9"/>
  <c r="D514" i="9"/>
  <c r="E510" i="11"/>
  <c r="I510" i="11"/>
  <c r="Q510" i="11"/>
  <c r="M510" i="11"/>
  <c r="B511" i="11"/>
  <c r="B515" i="9"/>
  <c r="O508" i="7"/>
  <c r="P508" i="7"/>
  <c r="I510" i="7"/>
  <c r="N509" i="7"/>
  <c r="L509" i="7"/>
  <c r="K509" i="7"/>
  <c r="J509" i="7"/>
  <c r="E510" i="7"/>
  <c r="D510" i="7"/>
  <c r="G510" i="7"/>
  <c r="C511" i="7"/>
  <c r="F511" i="7" s="1"/>
  <c r="D510" i="6"/>
  <c r="F510" i="6"/>
  <c r="C511" i="6"/>
  <c r="G510" i="6"/>
  <c r="E510" i="6"/>
  <c r="D510" i="5"/>
  <c r="F510" i="5"/>
  <c r="E510" i="5"/>
  <c r="C511" i="5"/>
  <c r="G510" i="5"/>
  <c r="P511" i="11" l="1"/>
  <c r="H511" i="11"/>
  <c r="D511" i="11"/>
  <c r="L511" i="11"/>
  <c r="G511" i="11"/>
  <c r="O511" i="11"/>
  <c r="K511" i="11"/>
  <c r="C511" i="11"/>
  <c r="C515" i="9"/>
  <c r="G515" i="9" s="1"/>
  <c r="E515" i="9"/>
  <c r="F515" i="9"/>
  <c r="D515" i="9"/>
  <c r="E511" i="11"/>
  <c r="I511" i="11"/>
  <c r="Q511" i="11"/>
  <c r="M511" i="11"/>
  <c r="B512" i="11"/>
  <c r="B516" i="9"/>
  <c r="O509" i="7"/>
  <c r="P509" i="7"/>
  <c r="I511" i="7"/>
  <c r="N510" i="7"/>
  <c r="L510" i="7"/>
  <c r="K510" i="7"/>
  <c r="J510" i="7"/>
  <c r="C512" i="7"/>
  <c r="F512" i="7" s="1"/>
  <c r="G511" i="7"/>
  <c r="E511" i="7"/>
  <c r="D511" i="7"/>
  <c r="D511" i="6"/>
  <c r="F511" i="6"/>
  <c r="C512" i="6"/>
  <c r="G511" i="6"/>
  <c r="E511" i="6"/>
  <c r="D511" i="5"/>
  <c r="F511" i="5"/>
  <c r="C512" i="5"/>
  <c r="E511" i="5"/>
  <c r="G511" i="5"/>
  <c r="P512" i="11" l="1"/>
  <c r="H512" i="11"/>
  <c r="D512" i="11"/>
  <c r="L512" i="11"/>
  <c r="G512" i="11"/>
  <c r="O512" i="11"/>
  <c r="C512" i="11"/>
  <c r="K512" i="11"/>
  <c r="C516" i="9"/>
  <c r="G516" i="9" s="1"/>
  <c r="E516" i="9"/>
  <c r="F516" i="9"/>
  <c r="D516" i="9"/>
  <c r="E512" i="11"/>
  <c r="I512" i="11"/>
  <c r="Q512" i="11"/>
  <c r="M512" i="11"/>
  <c r="B513" i="11"/>
  <c r="B517" i="9"/>
  <c r="O510" i="7"/>
  <c r="P510" i="7"/>
  <c r="I512" i="7"/>
  <c r="L511" i="7"/>
  <c r="N511" i="7"/>
  <c r="K511" i="7"/>
  <c r="J511" i="7"/>
  <c r="D512" i="7"/>
  <c r="C513" i="7"/>
  <c r="F513" i="7" s="1"/>
  <c r="G512" i="7"/>
  <c r="E512" i="7"/>
  <c r="D512" i="6"/>
  <c r="F512" i="6"/>
  <c r="C513" i="6"/>
  <c r="G512" i="6"/>
  <c r="E512" i="6"/>
  <c r="D512" i="5"/>
  <c r="F512" i="5"/>
  <c r="C513" i="5"/>
  <c r="G512" i="5"/>
  <c r="E512" i="5"/>
  <c r="P513" i="11" l="1"/>
  <c r="H513" i="11"/>
  <c r="D513" i="11"/>
  <c r="L513" i="11"/>
  <c r="G513" i="11"/>
  <c r="C513" i="11"/>
  <c r="O513" i="11"/>
  <c r="K513" i="11"/>
  <c r="C517" i="9"/>
  <c r="G517" i="9" s="1"/>
  <c r="E517" i="9"/>
  <c r="F517" i="9"/>
  <c r="D517" i="9"/>
  <c r="E513" i="11"/>
  <c r="I513" i="11"/>
  <c r="Q513" i="11"/>
  <c r="M513" i="11"/>
  <c r="B514" i="11"/>
  <c r="B518" i="9"/>
  <c r="O511" i="7"/>
  <c r="P511" i="7"/>
  <c r="I513" i="7"/>
  <c r="N512" i="7"/>
  <c r="L512" i="7"/>
  <c r="J512" i="7"/>
  <c r="K512" i="7"/>
  <c r="G513" i="7"/>
  <c r="E513" i="7"/>
  <c r="D513" i="7"/>
  <c r="C514" i="7"/>
  <c r="F514" i="7" s="1"/>
  <c r="D513" i="6"/>
  <c r="F513" i="6"/>
  <c r="G513" i="6"/>
  <c r="C514" i="6"/>
  <c r="E513" i="6"/>
  <c r="D513" i="5"/>
  <c r="F513" i="5"/>
  <c r="G513" i="5"/>
  <c r="E513" i="5"/>
  <c r="C514" i="5"/>
  <c r="P514" i="11" l="1"/>
  <c r="D514" i="11"/>
  <c r="H514" i="11"/>
  <c r="L514" i="11"/>
  <c r="G514" i="11"/>
  <c r="O514" i="11"/>
  <c r="C514" i="11"/>
  <c r="K514" i="11"/>
  <c r="C518" i="9"/>
  <c r="G518" i="9" s="1"/>
  <c r="E518" i="9"/>
  <c r="F518" i="9"/>
  <c r="D518" i="9"/>
  <c r="E514" i="11"/>
  <c r="I514" i="11"/>
  <c r="Q514" i="11"/>
  <c r="M514" i="11"/>
  <c r="B515" i="11"/>
  <c r="B519" i="9"/>
  <c r="O512" i="7"/>
  <c r="P512" i="7"/>
  <c r="I514" i="7"/>
  <c r="N513" i="7"/>
  <c r="L513" i="7"/>
  <c r="J513" i="7"/>
  <c r="K513" i="7"/>
  <c r="C515" i="7"/>
  <c r="F515" i="7" s="1"/>
  <c r="G514" i="7"/>
  <c r="E514" i="7"/>
  <c r="D514" i="7"/>
  <c r="D514" i="6"/>
  <c r="F514" i="6"/>
  <c r="G514" i="6"/>
  <c r="E514" i="6"/>
  <c r="C515" i="6"/>
  <c r="D514" i="5"/>
  <c r="F514" i="5"/>
  <c r="G514" i="5"/>
  <c r="C515" i="5"/>
  <c r="E514" i="5"/>
  <c r="P515" i="11" l="1"/>
  <c r="D515" i="11"/>
  <c r="H515" i="11"/>
  <c r="L515" i="11"/>
  <c r="G515" i="11"/>
  <c r="O515" i="11"/>
  <c r="C515" i="11"/>
  <c r="K515" i="11"/>
  <c r="C519" i="9"/>
  <c r="G519" i="9" s="1"/>
  <c r="E519" i="9"/>
  <c r="F519" i="9"/>
  <c r="D519" i="9"/>
  <c r="E515" i="11"/>
  <c r="I515" i="11"/>
  <c r="Q515" i="11"/>
  <c r="M515" i="11"/>
  <c r="B516" i="11"/>
  <c r="B520" i="9"/>
  <c r="O513" i="7"/>
  <c r="P513" i="7"/>
  <c r="I515" i="7"/>
  <c r="N514" i="7"/>
  <c r="K514" i="7"/>
  <c r="L514" i="7"/>
  <c r="J514" i="7"/>
  <c r="E515" i="7"/>
  <c r="D515" i="7"/>
  <c r="C516" i="7"/>
  <c r="F516" i="7" s="1"/>
  <c r="G515" i="7"/>
  <c r="D515" i="6"/>
  <c r="F515" i="6"/>
  <c r="E515" i="6"/>
  <c r="C516" i="6"/>
  <c r="G515" i="6"/>
  <c r="D515" i="5"/>
  <c r="F515" i="5"/>
  <c r="E515" i="5"/>
  <c r="G515" i="5"/>
  <c r="C516" i="5"/>
  <c r="P516" i="11" l="1"/>
  <c r="D516" i="11"/>
  <c r="H516" i="11"/>
  <c r="L516" i="11"/>
  <c r="G516" i="11"/>
  <c r="O516" i="11"/>
  <c r="C516" i="11"/>
  <c r="K516" i="11"/>
  <c r="C520" i="9"/>
  <c r="G520" i="9" s="1"/>
  <c r="E520" i="9"/>
  <c r="F520" i="9"/>
  <c r="D520" i="9"/>
  <c r="E516" i="11"/>
  <c r="I516" i="11"/>
  <c r="Q516" i="11"/>
  <c r="M516" i="11"/>
  <c r="B517" i="11"/>
  <c r="B521" i="9"/>
  <c r="O514" i="7"/>
  <c r="P514" i="7"/>
  <c r="N515" i="7"/>
  <c r="K515" i="7"/>
  <c r="L515" i="7"/>
  <c r="J515" i="7"/>
  <c r="I516" i="7"/>
  <c r="C517" i="7"/>
  <c r="F517" i="7" s="1"/>
  <c r="G516" i="7"/>
  <c r="E516" i="7"/>
  <c r="D516" i="7"/>
  <c r="D516" i="6"/>
  <c r="F516" i="6"/>
  <c r="C517" i="6"/>
  <c r="E516" i="6"/>
  <c r="G516" i="6"/>
  <c r="D516" i="5"/>
  <c r="F516" i="5"/>
  <c r="C517" i="5"/>
  <c r="G516" i="5"/>
  <c r="E516" i="5"/>
  <c r="P517" i="11" l="1"/>
  <c r="D517" i="11"/>
  <c r="H517" i="11"/>
  <c r="L517" i="11"/>
  <c r="G517" i="11"/>
  <c r="O517" i="11"/>
  <c r="C517" i="11"/>
  <c r="K517" i="11"/>
  <c r="C521" i="9"/>
  <c r="G521" i="9" s="1"/>
  <c r="E521" i="9"/>
  <c r="F521" i="9"/>
  <c r="D521" i="9"/>
  <c r="E517" i="11"/>
  <c r="I517" i="11"/>
  <c r="Q517" i="11"/>
  <c r="M517" i="11"/>
  <c r="B518" i="11"/>
  <c r="B522" i="9"/>
  <c r="O515" i="7"/>
  <c r="P515" i="7"/>
  <c r="N516" i="7"/>
  <c r="L516" i="7"/>
  <c r="K516" i="7"/>
  <c r="J516" i="7"/>
  <c r="I517" i="7"/>
  <c r="C518" i="7"/>
  <c r="F518" i="7" s="1"/>
  <c r="G517" i="7"/>
  <c r="E517" i="7"/>
  <c r="D517" i="7"/>
  <c r="D517" i="6"/>
  <c r="F517" i="6"/>
  <c r="C518" i="6"/>
  <c r="G517" i="6"/>
  <c r="E517" i="6"/>
  <c r="D517" i="5"/>
  <c r="F517" i="5"/>
  <c r="C518" i="5"/>
  <c r="G517" i="5"/>
  <c r="E517" i="5"/>
  <c r="P518" i="11" l="1"/>
  <c r="D518" i="11"/>
  <c r="L518" i="11"/>
  <c r="H518" i="11"/>
  <c r="G518" i="11"/>
  <c r="O518" i="11"/>
  <c r="C518" i="11"/>
  <c r="K518" i="11"/>
  <c r="C522" i="9"/>
  <c r="G522" i="9" s="1"/>
  <c r="E522" i="9"/>
  <c r="F522" i="9"/>
  <c r="D522" i="9"/>
  <c r="E518" i="11"/>
  <c r="I518" i="11"/>
  <c r="Q518" i="11"/>
  <c r="M518" i="11"/>
  <c r="B519" i="11"/>
  <c r="B523" i="9"/>
  <c r="O516" i="7"/>
  <c r="P516" i="7"/>
  <c r="I518" i="7"/>
  <c r="N517" i="7"/>
  <c r="L517" i="7"/>
  <c r="K517" i="7"/>
  <c r="J517" i="7"/>
  <c r="E518" i="7"/>
  <c r="D518" i="7"/>
  <c r="C519" i="7"/>
  <c r="F519" i="7" s="1"/>
  <c r="G518" i="7"/>
  <c r="D518" i="6"/>
  <c r="F518" i="6"/>
  <c r="E518" i="6"/>
  <c r="C519" i="6"/>
  <c r="G518" i="6"/>
  <c r="D518" i="5"/>
  <c r="F518" i="5"/>
  <c r="E518" i="5"/>
  <c r="C519" i="5"/>
  <c r="G518" i="5"/>
  <c r="P519" i="11" l="1"/>
  <c r="H519" i="11"/>
  <c r="D519" i="11"/>
  <c r="L519" i="11"/>
  <c r="G519" i="11"/>
  <c r="O519" i="11"/>
  <c r="C519" i="11"/>
  <c r="K519" i="11"/>
  <c r="C523" i="9"/>
  <c r="G523" i="9" s="1"/>
  <c r="E523" i="9"/>
  <c r="F523" i="9"/>
  <c r="D523" i="9"/>
  <c r="E519" i="11"/>
  <c r="I519" i="11"/>
  <c r="Q519" i="11"/>
  <c r="M519" i="11"/>
  <c r="B520" i="11"/>
  <c r="B524" i="9"/>
  <c r="O517" i="7"/>
  <c r="P517" i="7"/>
  <c r="N518" i="7"/>
  <c r="L518" i="7"/>
  <c r="J518" i="7"/>
  <c r="K518" i="7"/>
  <c r="I519" i="7"/>
  <c r="C520" i="7"/>
  <c r="F520" i="7" s="1"/>
  <c r="G519" i="7"/>
  <c r="E519" i="7"/>
  <c r="D519" i="7"/>
  <c r="D519" i="6"/>
  <c r="F519" i="6"/>
  <c r="C520" i="6"/>
  <c r="G519" i="6"/>
  <c r="E519" i="6"/>
  <c r="D519" i="5"/>
  <c r="F519" i="5"/>
  <c r="C520" i="5"/>
  <c r="E519" i="5"/>
  <c r="G519" i="5"/>
  <c r="P520" i="11" l="1"/>
  <c r="H520" i="11"/>
  <c r="D520" i="11"/>
  <c r="L520" i="11"/>
  <c r="G520" i="11"/>
  <c r="O520" i="11"/>
  <c r="C520" i="11"/>
  <c r="K520" i="11"/>
  <c r="C524" i="9"/>
  <c r="G524" i="9" s="1"/>
  <c r="E524" i="9"/>
  <c r="F524" i="9"/>
  <c r="D524" i="9"/>
  <c r="E520" i="11"/>
  <c r="I520" i="11"/>
  <c r="Q520" i="11"/>
  <c r="M520" i="11"/>
  <c r="B521" i="11"/>
  <c r="B525" i="9"/>
  <c r="O518" i="7"/>
  <c r="P518" i="7"/>
  <c r="I520" i="7"/>
  <c r="L519" i="7"/>
  <c r="N519" i="7"/>
  <c r="K519" i="7"/>
  <c r="J519" i="7"/>
  <c r="D520" i="7"/>
  <c r="C521" i="7"/>
  <c r="F521" i="7" s="1"/>
  <c r="G520" i="7"/>
  <c r="E520" i="7"/>
  <c r="D520" i="6"/>
  <c r="F520" i="6"/>
  <c r="E520" i="6"/>
  <c r="C521" i="6"/>
  <c r="G520" i="6"/>
  <c r="D520" i="5"/>
  <c r="F520" i="5"/>
  <c r="C521" i="5"/>
  <c r="G520" i="5"/>
  <c r="E520" i="5"/>
  <c r="P521" i="11" l="1"/>
  <c r="H521" i="11"/>
  <c r="D521" i="11"/>
  <c r="L521" i="11"/>
  <c r="G521" i="11"/>
  <c r="C521" i="11"/>
  <c r="O521" i="11"/>
  <c r="K521" i="11"/>
  <c r="C525" i="9"/>
  <c r="G525" i="9" s="1"/>
  <c r="E525" i="9"/>
  <c r="F525" i="9"/>
  <c r="D525" i="9"/>
  <c r="E521" i="11"/>
  <c r="I521" i="11"/>
  <c r="Q521" i="11"/>
  <c r="M521" i="11"/>
  <c r="B522" i="11"/>
  <c r="B526" i="9"/>
  <c r="O519" i="7"/>
  <c r="P519" i="7"/>
  <c r="I521" i="7"/>
  <c r="N520" i="7"/>
  <c r="L520" i="7"/>
  <c r="K520" i="7"/>
  <c r="J520" i="7"/>
  <c r="G521" i="7"/>
  <c r="E521" i="7"/>
  <c r="D521" i="7"/>
  <c r="C522" i="7"/>
  <c r="F522" i="7" s="1"/>
  <c r="D521" i="6"/>
  <c r="F521" i="6"/>
  <c r="G521" i="6"/>
  <c r="C522" i="6"/>
  <c r="E521" i="6"/>
  <c r="D521" i="5"/>
  <c r="F521" i="5"/>
  <c r="G521" i="5"/>
  <c r="C522" i="5"/>
  <c r="E521" i="5"/>
  <c r="D522" i="11" l="1"/>
  <c r="P522" i="11"/>
  <c r="H522" i="11"/>
  <c r="L522" i="11"/>
  <c r="G522" i="11"/>
  <c r="O522" i="11"/>
  <c r="C522" i="11"/>
  <c r="K522" i="11"/>
  <c r="C526" i="9"/>
  <c r="G526" i="9" s="1"/>
  <c r="E526" i="9"/>
  <c r="F526" i="9"/>
  <c r="D526" i="9"/>
  <c r="E522" i="11"/>
  <c r="I522" i="11"/>
  <c r="Q522" i="11"/>
  <c r="M522" i="11"/>
  <c r="B523" i="11"/>
  <c r="B527" i="9"/>
  <c r="O520" i="7"/>
  <c r="P520" i="7"/>
  <c r="I522" i="7"/>
  <c r="N521" i="7"/>
  <c r="L521" i="7"/>
  <c r="J521" i="7"/>
  <c r="K521" i="7"/>
  <c r="C523" i="7"/>
  <c r="F523" i="7" s="1"/>
  <c r="G522" i="7"/>
  <c r="E522" i="7"/>
  <c r="D522" i="7"/>
  <c r="D522" i="6"/>
  <c r="F522" i="6"/>
  <c r="C523" i="6"/>
  <c r="G522" i="6"/>
  <c r="E522" i="6"/>
  <c r="D522" i="5"/>
  <c r="F522" i="5"/>
  <c r="G522" i="5"/>
  <c r="C523" i="5"/>
  <c r="E522" i="5"/>
  <c r="P523" i="11" l="1"/>
  <c r="D523" i="11"/>
  <c r="H523" i="11"/>
  <c r="L523" i="11"/>
  <c r="G523" i="11"/>
  <c r="O523" i="11"/>
  <c r="K523" i="11"/>
  <c r="C523" i="11"/>
  <c r="C527" i="9"/>
  <c r="G527" i="9" s="1"/>
  <c r="E527" i="9"/>
  <c r="F527" i="9"/>
  <c r="D527" i="9"/>
  <c r="E523" i="11"/>
  <c r="I523" i="11"/>
  <c r="Q523" i="11"/>
  <c r="M523" i="11"/>
  <c r="B524" i="11"/>
  <c r="B528" i="9"/>
  <c r="O521" i="7"/>
  <c r="P521" i="7"/>
  <c r="I523" i="7"/>
  <c r="N522" i="7"/>
  <c r="L522" i="7"/>
  <c r="K522" i="7"/>
  <c r="J522" i="7"/>
  <c r="E523" i="7"/>
  <c r="D523" i="7"/>
  <c r="C524" i="7"/>
  <c r="F524" i="7" s="1"/>
  <c r="G523" i="7"/>
  <c r="D523" i="6"/>
  <c r="F523" i="6"/>
  <c r="E523" i="6"/>
  <c r="C524" i="6"/>
  <c r="G523" i="6"/>
  <c r="D523" i="5"/>
  <c r="F523" i="5"/>
  <c r="E523" i="5"/>
  <c r="G523" i="5"/>
  <c r="C524" i="5"/>
  <c r="P524" i="11" l="1"/>
  <c r="D524" i="11"/>
  <c r="H524" i="11"/>
  <c r="L524" i="11"/>
  <c r="G524" i="11"/>
  <c r="O524" i="11"/>
  <c r="K524" i="11"/>
  <c r="C524" i="11"/>
  <c r="C528" i="9"/>
  <c r="G528" i="9" s="1"/>
  <c r="E528" i="9"/>
  <c r="F528" i="9"/>
  <c r="D528" i="9"/>
  <c r="E524" i="11"/>
  <c r="I524" i="11"/>
  <c r="Q524" i="11"/>
  <c r="M524" i="11"/>
  <c r="B525" i="11"/>
  <c r="B529" i="9"/>
  <c r="O522" i="7"/>
  <c r="P522" i="7"/>
  <c r="N523" i="7"/>
  <c r="K523" i="7"/>
  <c r="L523" i="7"/>
  <c r="J523" i="7"/>
  <c r="I524" i="7"/>
  <c r="C525" i="7"/>
  <c r="F525" i="7" s="1"/>
  <c r="G524" i="7"/>
  <c r="E524" i="7"/>
  <c r="D524" i="7"/>
  <c r="D524" i="6"/>
  <c r="F524" i="6"/>
  <c r="C525" i="6"/>
  <c r="G524" i="6"/>
  <c r="E524" i="6"/>
  <c r="D524" i="5"/>
  <c r="F524" i="5"/>
  <c r="C525" i="5"/>
  <c r="G524" i="5"/>
  <c r="E524" i="5"/>
  <c r="P525" i="11" l="1"/>
  <c r="D525" i="11"/>
  <c r="H525" i="11"/>
  <c r="L525" i="11"/>
  <c r="G525" i="11"/>
  <c r="O525" i="11"/>
  <c r="K525" i="11"/>
  <c r="C525" i="11"/>
  <c r="C529" i="9"/>
  <c r="G529" i="9" s="1"/>
  <c r="E529" i="9"/>
  <c r="F529" i="9"/>
  <c r="D529" i="9"/>
  <c r="E525" i="11"/>
  <c r="I525" i="11"/>
  <c r="Q525" i="11"/>
  <c r="M525" i="11"/>
  <c r="B526" i="11"/>
  <c r="B530" i="9"/>
  <c r="O523" i="7"/>
  <c r="P523" i="7"/>
  <c r="N524" i="7"/>
  <c r="L524" i="7"/>
  <c r="K524" i="7"/>
  <c r="J524" i="7"/>
  <c r="I525" i="7"/>
  <c r="C526" i="7"/>
  <c r="F526" i="7" s="1"/>
  <c r="G525" i="7"/>
  <c r="E525" i="7"/>
  <c r="D525" i="7"/>
  <c r="D525" i="6"/>
  <c r="F525" i="6"/>
  <c r="C526" i="6"/>
  <c r="G525" i="6"/>
  <c r="E525" i="6"/>
  <c r="D525" i="5"/>
  <c r="F525" i="5"/>
  <c r="C526" i="5"/>
  <c r="G525" i="5"/>
  <c r="E525" i="5"/>
  <c r="P526" i="11" l="1"/>
  <c r="D526" i="11"/>
  <c r="H526" i="11"/>
  <c r="L526" i="11"/>
  <c r="G526" i="11"/>
  <c r="O526" i="11"/>
  <c r="K526" i="11"/>
  <c r="C526" i="11"/>
  <c r="C530" i="9"/>
  <c r="G530" i="9" s="1"/>
  <c r="E530" i="9"/>
  <c r="F530" i="9"/>
  <c r="D530" i="9"/>
  <c r="E526" i="11"/>
  <c r="I526" i="11"/>
  <c r="Q526" i="11"/>
  <c r="M526" i="11"/>
  <c r="B527" i="11"/>
  <c r="B531" i="9"/>
  <c r="O524" i="7"/>
  <c r="P524" i="7"/>
  <c r="N525" i="7"/>
  <c r="L525" i="7"/>
  <c r="K525" i="7"/>
  <c r="J525" i="7"/>
  <c r="I526" i="7"/>
  <c r="E526" i="7"/>
  <c r="D526" i="7"/>
  <c r="C527" i="7"/>
  <c r="F527" i="7" s="1"/>
  <c r="G526" i="7"/>
  <c r="D526" i="6"/>
  <c r="F526" i="6"/>
  <c r="C527" i="6"/>
  <c r="G526" i="6"/>
  <c r="E526" i="6"/>
  <c r="D526" i="5"/>
  <c r="F526" i="5"/>
  <c r="E526" i="5"/>
  <c r="C527" i="5"/>
  <c r="G526" i="5"/>
  <c r="P527" i="11" l="1"/>
  <c r="D527" i="11"/>
  <c r="H527" i="11"/>
  <c r="L527" i="11"/>
  <c r="G527" i="11"/>
  <c r="O527" i="11"/>
  <c r="K527" i="11"/>
  <c r="C527" i="11"/>
  <c r="C531" i="9"/>
  <c r="G531" i="9" s="1"/>
  <c r="E531" i="9"/>
  <c r="F531" i="9"/>
  <c r="D531" i="9"/>
  <c r="E527" i="11"/>
  <c r="I527" i="11"/>
  <c r="Q527" i="11"/>
  <c r="M527" i="11"/>
  <c r="B528" i="11"/>
  <c r="B532" i="9"/>
  <c r="O525" i="7"/>
  <c r="P525" i="7"/>
  <c r="N526" i="7"/>
  <c r="L526" i="7"/>
  <c r="K526" i="7"/>
  <c r="J526" i="7"/>
  <c r="I527" i="7"/>
  <c r="C528" i="7"/>
  <c r="F528" i="7" s="1"/>
  <c r="G527" i="7"/>
  <c r="E527" i="7"/>
  <c r="D527" i="7"/>
  <c r="D527" i="6"/>
  <c r="F527" i="6"/>
  <c r="G527" i="6"/>
  <c r="C528" i="6"/>
  <c r="E527" i="6"/>
  <c r="D527" i="5"/>
  <c r="F527" i="5"/>
  <c r="C528" i="5"/>
  <c r="E527" i="5"/>
  <c r="G527" i="5"/>
  <c r="P528" i="11" l="1"/>
  <c r="D528" i="11"/>
  <c r="H528" i="11"/>
  <c r="L528" i="11"/>
  <c r="G528" i="11"/>
  <c r="C528" i="11"/>
  <c r="O528" i="11"/>
  <c r="K528" i="11"/>
  <c r="C532" i="9"/>
  <c r="G532" i="9" s="1"/>
  <c r="E532" i="9"/>
  <c r="F532" i="9"/>
  <c r="D532" i="9"/>
  <c r="E528" i="11"/>
  <c r="I528" i="11"/>
  <c r="Q528" i="11"/>
  <c r="M528" i="11"/>
  <c r="B529" i="11"/>
  <c r="B533" i="9"/>
  <c r="O526" i="7"/>
  <c r="P526" i="7"/>
  <c r="L527" i="7"/>
  <c r="N527" i="7"/>
  <c r="K527" i="7"/>
  <c r="J527" i="7"/>
  <c r="I528" i="7"/>
  <c r="D528" i="7"/>
  <c r="C529" i="7"/>
  <c r="F529" i="7" s="1"/>
  <c r="G528" i="7"/>
  <c r="E528" i="7"/>
  <c r="D528" i="6"/>
  <c r="F528" i="6"/>
  <c r="E528" i="6"/>
  <c r="C529" i="6"/>
  <c r="G528" i="6"/>
  <c r="D528" i="5"/>
  <c r="F528" i="5"/>
  <c r="C529" i="5"/>
  <c r="G528" i="5"/>
  <c r="E528" i="5"/>
  <c r="P529" i="11" l="1"/>
  <c r="H529" i="11"/>
  <c r="D529" i="11"/>
  <c r="L529" i="11"/>
  <c r="G529" i="11"/>
  <c r="C529" i="11"/>
  <c r="O529" i="11"/>
  <c r="K529" i="11"/>
  <c r="C533" i="9"/>
  <c r="G533" i="9" s="1"/>
  <c r="E533" i="9"/>
  <c r="F533" i="9"/>
  <c r="D533" i="9"/>
  <c r="E529" i="11"/>
  <c r="I529" i="11"/>
  <c r="Q529" i="11"/>
  <c r="M529" i="11"/>
  <c r="B530" i="11"/>
  <c r="B534" i="9"/>
  <c r="O527" i="7"/>
  <c r="P527" i="7"/>
  <c r="I529" i="7"/>
  <c r="N528" i="7"/>
  <c r="L528" i="7"/>
  <c r="K528" i="7"/>
  <c r="J528" i="7"/>
  <c r="G529" i="7"/>
  <c r="E529" i="7"/>
  <c r="D529" i="7"/>
  <c r="C530" i="7"/>
  <c r="F530" i="7" s="1"/>
  <c r="D529" i="6"/>
  <c r="F529" i="6"/>
  <c r="G529" i="6"/>
  <c r="E529" i="6"/>
  <c r="C530" i="6"/>
  <c r="D529" i="5"/>
  <c r="F529" i="5"/>
  <c r="G529" i="5"/>
  <c r="C530" i="5"/>
  <c r="E529" i="5"/>
  <c r="D530" i="11" l="1"/>
  <c r="P530" i="11"/>
  <c r="H530" i="11"/>
  <c r="L530" i="11"/>
  <c r="O530" i="11"/>
  <c r="G530" i="11"/>
  <c r="C530" i="11"/>
  <c r="K530" i="11"/>
  <c r="C534" i="9"/>
  <c r="G534" i="9" s="1"/>
  <c r="E534" i="9"/>
  <c r="F534" i="9"/>
  <c r="D534" i="9"/>
  <c r="E530" i="11"/>
  <c r="I530" i="11"/>
  <c r="Q530" i="11"/>
  <c r="M530" i="11"/>
  <c r="B531" i="11"/>
  <c r="B535" i="9"/>
  <c r="O528" i="7"/>
  <c r="P528" i="7"/>
  <c r="I530" i="7"/>
  <c r="N529" i="7"/>
  <c r="L529" i="7"/>
  <c r="J529" i="7"/>
  <c r="K529" i="7"/>
  <c r="C531" i="7"/>
  <c r="F531" i="7" s="1"/>
  <c r="G530" i="7"/>
  <c r="E530" i="7"/>
  <c r="D530" i="7"/>
  <c r="D530" i="6"/>
  <c r="F530" i="6"/>
  <c r="C531" i="6"/>
  <c r="E530" i="6"/>
  <c r="G530" i="6"/>
  <c r="D530" i="5"/>
  <c r="F530" i="5"/>
  <c r="G530" i="5"/>
  <c r="E530" i="5"/>
  <c r="C531" i="5"/>
  <c r="P531" i="11" l="1"/>
  <c r="D531" i="11"/>
  <c r="L531" i="11"/>
  <c r="H531" i="11"/>
  <c r="G531" i="11"/>
  <c r="O531" i="11"/>
  <c r="K531" i="11"/>
  <c r="C531" i="11"/>
  <c r="C535" i="9"/>
  <c r="G535" i="9" s="1"/>
  <c r="E535" i="9"/>
  <c r="F535" i="9"/>
  <c r="D535" i="9"/>
  <c r="E531" i="11"/>
  <c r="I531" i="11"/>
  <c r="Q531" i="11"/>
  <c r="M531" i="11"/>
  <c r="B532" i="11"/>
  <c r="B536" i="9"/>
  <c r="O529" i="7"/>
  <c r="P529" i="7"/>
  <c r="I531" i="7"/>
  <c r="N530" i="7"/>
  <c r="L530" i="7"/>
  <c r="K530" i="7"/>
  <c r="J530" i="7"/>
  <c r="E531" i="7"/>
  <c r="D531" i="7"/>
  <c r="C532" i="7"/>
  <c r="F532" i="7" s="1"/>
  <c r="G531" i="7"/>
  <c r="D531" i="6"/>
  <c r="F531" i="6"/>
  <c r="E531" i="6"/>
  <c r="C532" i="6"/>
  <c r="G531" i="6"/>
  <c r="D531" i="5"/>
  <c r="F531" i="5"/>
  <c r="E531" i="5"/>
  <c r="G531" i="5"/>
  <c r="C532" i="5"/>
  <c r="P532" i="11" l="1"/>
  <c r="D532" i="11"/>
  <c r="L532" i="11"/>
  <c r="H532" i="11"/>
  <c r="G532" i="11"/>
  <c r="O532" i="11"/>
  <c r="K532" i="11"/>
  <c r="C532" i="11"/>
  <c r="C536" i="9"/>
  <c r="G536" i="9" s="1"/>
  <c r="E536" i="9"/>
  <c r="F536" i="9"/>
  <c r="D536" i="9"/>
  <c r="E532" i="11"/>
  <c r="I532" i="11"/>
  <c r="Q532" i="11"/>
  <c r="M532" i="11"/>
  <c r="B533" i="11"/>
  <c r="B537" i="9"/>
  <c r="O530" i="7"/>
  <c r="P530" i="7"/>
  <c r="N531" i="7"/>
  <c r="L531" i="7"/>
  <c r="K531" i="7"/>
  <c r="J531" i="7"/>
  <c r="I532" i="7"/>
  <c r="C533" i="7"/>
  <c r="F533" i="7" s="1"/>
  <c r="G532" i="7"/>
  <c r="E532" i="7"/>
  <c r="D532" i="7"/>
  <c r="D532" i="6"/>
  <c r="F532" i="6"/>
  <c r="C533" i="6"/>
  <c r="G532" i="6"/>
  <c r="E532" i="6"/>
  <c r="D532" i="5"/>
  <c r="F532" i="5"/>
  <c r="C533" i="5"/>
  <c r="G532" i="5"/>
  <c r="E532" i="5"/>
  <c r="P533" i="11" l="1"/>
  <c r="D533" i="11"/>
  <c r="H533" i="11"/>
  <c r="L533" i="11"/>
  <c r="G533" i="11"/>
  <c r="O533" i="11"/>
  <c r="K533" i="11"/>
  <c r="C533" i="11"/>
  <c r="C537" i="9"/>
  <c r="G537" i="9" s="1"/>
  <c r="E537" i="9"/>
  <c r="F537" i="9"/>
  <c r="D537" i="9"/>
  <c r="E533" i="11"/>
  <c r="I533" i="11"/>
  <c r="Q533" i="11"/>
  <c r="M533" i="11"/>
  <c r="B534" i="11"/>
  <c r="B538" i="9"/>
  <c r="O531" i="7"/>
  <c r="P531" i="7"/>
  <c r="N532" i="7"/>
  <c r="L532" i="7"/>
  <c r="K532" i="7"/>
  <c r="J532" i="7"/>
  <c r="I533" i="7"/>
  <c r="C534" i="7"/>
  <c r="F534" i="7" s="1"/>
  <c r="G533" i="7"/>
  <c r="E533" i="7"/>
  <c r="D533" i="7"/>
  <c r="D533" i="6"/>
  <c r="F533" i="6"/>
  <c r="C534" i="6"/>
  <c r="G533" i="6"/>
  <c r="E533" i="6"/>
  <c r="D533" i="5"/>
  <c r="F533" i="5"/>
  <c r="C534" i="5"/>
  <c r="G533" i="5"/>
  <c r="E533" i="5"/>
  <c r="P534" i="11" l="1"/>
  <c r="D534" i="11"/>
  <c r="H534" i="11"/>
  <c r="L534" i="11"/>
  <c r="G534" i="11"/>
  <c r="O534" i="11"/>
  <c r="K534" i="11"/>
  <c r="C534" i="11"/>
  <c r="C538" i="9"/>
  <c r="G538" i="9" s="1"/>
  <c r="E538" i="9"/>
  <c r="F538" i="9"/>
  <c r="D538" i="9"/>
  <c r="E534" i="11"/>
  <c r="I534" i="11"/>
  <c r="Q534" i="11"/>
  <c r="M534" i="11"/>
  <c r="B535" i="11"/>
  <c r="B539" i="9"/>
  <c r="O532" i="7"/>
  <c r="P532" i="7"/>
  <c r="I534" i="7"/>
  <c r="N533" i="7"/>
  <c r="L533" i="7"/>
  <c r="K533" i="7"/>
  <c r="J533" i="7"/>
  <c r="E534" i="7"/>
  <c r="D534" i="7"/>
  <c r="C535" i="7"/>
  <c r="F535" i="7" s="1"/>
  <c r="G534" i="7"/>
  <c r="D534" i="6"/>
  <c r="F534" i="6"/>
  <c r="E534" i="6"/>
  <c r="C535" i="6"/>
  <c r="G534" i="6"/>
  <c r="D534" i="5"/>
  <c r="F534" i="5"/>
  <c r="E534" i="5"/>
  <c r="C535" i="5"/>
  <c r="G534" i="5"/>
  <c r="P535" i="11" l="1"/>
  <c r="H535" i="11"/>
  <c r="D535" i="11"/>
  <c r="L535" i="11"/>
  <c r="G535" i="11"/>
  <c r="O535" i="11"/>
  <c r="K535" i="11"/>
  <c r="C535" i="11"/>
  <c r="C539" i="9"/>
  <c r="G539" i="9" s="1"/>
  <c r="E539" i="9"/>
  <c r="F539" i="9"/>
  <c r="D539" i="9"/>
  <c r="E535" i="11"/>
  <c r="I535" i="11"/>
  <c r="Q535" i="11"/>
  <c r="M535" i="11"/>
  <c r="B536" i="11"/>
  <c r="B540" i="9"/>
  <c r="O533" i="7"/>
  <c r="P533" i="7"/>
  <c r="N534" i="7"/>
  <c r="L534" i="7"/>
  <c r="K534" i="7"/>
  <c r="J534" i="7"/>
  <c r="I535" i="7"/>
  <c r="C536" i="7"/>
  <c r="F536" i="7" s="1"/>
  <c r="G535" i="7"/>
  <c r="E535" i="7"/>
  <c r="D535" i="7"/>
  <c r="D535" i="6"/>
  <c r="F535" i="6"/>
  <c r="C536" i="6"/>
  <c r="G535" i="6"/>
  <c r="E535" i="6"/>
  <c r="D535" i="5"/>
  <c r="F535" i="5"/>
  <c r="C536" i="5"/>
  <c r="E535" i="5"/>
  <c r="G535" i="5"/>
  <c r="P536" i="11" l="1"/>
  <c r="H536" i="11"/>
  <c r="D536" i="11"/>
  <c r="L536" i="11"/>
  <c r="G536" i="11"/>
  <c r="C536" i="11"/>
  <c r="O536" i="11"/>
  <c r="K536" i="11"/>
  <c r="C540" i="9"/>
  <c r="G540" i="9" s="1"/>
  <c r="E540" i="9"/>
  <c r="F540" i="9"/>
  <c r="D540" i="9"/>
  <c r="E536" i="11"/>
  <c r="I536" i="11"/>
  <c r="Q536" i="11"/>
  <c r="M536" i="11"/>
  <c r="B537" i="11"/>
  <c r="B541" i="9"/>
  <c r="O534" i="7"/>
  <c r="P534" i="7"/>
  <c r="L535" i="7"/>
  <c r="N535" i="7"/>
  <c r="K535" i="7"/>
  <c r="J535" i="7"/>
  <c r="I536" i="7"/>
  <c r="D536" i="7"/>
  <c r="C537" i="7"/>
  <c r="F537" i="7" s="1"/>
  <c r="G536" i="7"/>
  <c r="E536" i="7"/>
  <c r="D536" i="6"/>
  <c r="F536" i="6"/>
  <c r="C537" i="6"/>
  <c r="G536" i="6"/>
  <c r="E536" i="6"/>
  <c r="D536" i="5"/>
  <c r="F536" i="5"/>
  <c r="C537" i="5"/>
  <c r="G536" i="5"/>
  <c r="E536" i="5"/>
  <c r="P537" i="11" l="1"/>
  <c r="H537" i="11"/>
  <c r="D537" i="11"/>
  <c r="L537" i="11"/>
  <c r="G537" i="11"/>
  <c r="C537" i="11"/>
  <c r="O537" i="11"/>
  <c r="K537" i="11"/>
  <c r="C541" i="9"/>
  <c r="G541" i="9" s="1"/>
  <c r="E541" i="9"/>
  <c r="F541" i="9"/>
  <c r="D541" i="9"/>
  <c r="E537" i="11"/>
  <c r="I537" i="11"/>
  <c r="Q537" i="11"/>
  <c r="M537" i="11"/>
  <c r="B538" i="11"/>
  <c r="B542" i="9"/>
  <c r="O535" i="7"/>
  <c r="P535" i="7"/>
  <c r="N536" i="7"/>
  <c r="K536" i="7"/>
  <c r="L536" i="7"/>
  <c r="J536" i="7"/>
  <c r="I537" i="7"/>
  <c r="G537" i="7"/>
  <c r="E537" i="7"/>
  <c r="D537" i="7"/>
  <c r="C538" i="7"/>
  <c r="F538" i="7" s="1"/>
  <c r="D537" i="6"/>
  <c r="F537" i="6"/>
  <c r="G537" i="6"/>
  <c r="E537" i="6"/>
  <c r="C538" i="6"/>
  <c r="D537" i="5"/>
  <c r="F537" i="5"/>
  <c r="G537" i="5"/>
  <c r="C538" i="5"/>
  <c r="E537" i="5"/>
  <c r="D538" i="11" l="1"/>
  <c r="P538" i="11"/>
  <c r="H538" i="11"/>
  <c r="L538" i="11"/>
  <c r="O538" i="11"/>
  <c r="G538" i="11"/>
  <c r="C538" i="11"/>
  <c r="K538" i="11"/>
  <c r="C542" i="9"/>
  <c r="G542" i="9" s="1"/>
  <c r="E542" i="9"/>
  <c r="F542" i="9"/>
  <c r="D542" i="9"/>
  <c r="E538" i="11"/>
  <c r="I538" i="11"/>
  <c r="Q538" i="11"/>
  <c r="M538" i="11"/>
  <c r="B539" i="11"/>
  <c r="B543" i="9"/>
  <c r="O536" i="7"/>
  <c r="P536" i="7"/>
  <c r="N537" i="7"/>
  <c r="L537" i="7"/>
  <c r="K537" i="7"/>
  <c r="J537" i="7"/>
  <c r="I538" i="7"/>
  <c r="C539" i="7"/>
  <c r="F539" i="7" s="1"/>
  <c r="G538" i="7"/>
  <c r="E538" i="7"/>
  <c r="D538" i="7"/>
  <c r="D538" i="6"/>
  <c r="F538" i="6"/>
  <c r="C539" i="6"/>
  <c r="G538" i="6"/>
  <c r="E538" i="6"/>
  <c r="D538" i="5"/>
  <c r="F538" i="5"/>
  <c r="G538" i="5"/>
  <c r="C539" i="5"/>
  <c r="E538" i="5"/>
  <c r="P539" i="11" l="1"/>
  <c r="D539" i="11"/>
  <c r="H539" i="11"/>
  <c r="L539" i="11"/>
  <c r="G539" i="11"/>
  <c r="O539" i="11"/>
  <c r="C539" i="11"/>
  <c r="K539" i="11"/>
  <c r="C543" i="9"/>
  <c r="G543" i="9" s="1"/>
  <c r="E543" i="9"/>
  <c r="F543" i="9"/>
  <c r="D543" i="9"/>
  <c r="E539" i="11"/>
  <c r="I539" i="11"/>
  <c r="Q539" i="11"/>
  <c r="M539" i="11"/>
  <c r="B540" i="11"/>
  <c r="B544" i="9"/>
  <c r="O537" i="7"/>
  <c r="P537" i="7"/>
  <c r="N538" i="7"/>
  <c r="K538" i="7"/>
  <c r="L538" i="7"/>
  <c r="J538" i="7"/>
  <c r="I539" i="7"/>
  <c r="E539" i="7"/>
  <c r="D539" i="7"/>
  <c r="C540" i="7"/>
  <c r="F540" i="7" s="1"/>
  <c r="G539" i="7"/>
  <c r="D539" i="6"/>
  <c r="F539" i="6"/>
  <c r="E539" i="6"/>
  <c r="C540" i="6"/>
  <c r="G539" i="6"/>
  <c r="D539" i="5"/>
  <c r="F539" i="5"/>
  <c r="E539" i="5"/>
  <c r="G539" i="5"/>
  <c r="C540" i="5"/>
  <c r="P540" i="11" l="1"/>
  <c r="D540" i="11"/>
  <c r="H540" i="11"/>
  <c r="L540" i="11"/>
  <c r="G540" i="11"/>
  <c r="O540" i="11"/>
  <c r="C540" i="11"/>
  <c r="K540" i="11"/>
  <c r="C544" i="9"/>
  <c r="G544" i="9" s="1"/>
  <c r="E544" i="9"/>
  <c r="F544" i="9"/>
  <c r="D544" i="9"/>
  <c r="E540" i="11"/>
  <c r="I540" i="11"/>
  <c r="Q540" i="11"/>
  <c r="M540" i="11"/>
  <c r="B541" i="11"/>
  <c r="B545" i="9"/>
  <c r="O538" i="7"/>
  <c r="P538" i="7"/>
  <c r="N539" i="7"/>
  <c r="K539" i="7"/>
  <c r="L539" i="7"/>
  <c r="J539" i="7"/>
  <c r="I540" i="7"/>
  <c r="C541" i="7"/>
  <c r="F541" i="7" s="1"/>
  <c r="G540" i="7"/>
  <c r="E540" i="7"/>
  <c r="D540" i="7"/>
  <c r="D540" i="6"/>
  <c r="F540" i="6"/>
  <c r="C541" i="6"/>
  <c r="G540" i="6"/>
  <c r="E540" i="6"/>
  <c r="D540" i="5"/>
  <c r="F540" i="5"/>
  <c r="C541" i="5"/>
  <c r="G540" i="5"/>
  <c r="E540" i="5"/>
  <c r="P541" i="11" l="1"/>
  <c r="H541" i="11"/>
  <c r="D541" i="11"/>
  <c r="L541" i="11"/>
  <c r="G541" i="11"/>
  <c r="O541" i="11"/>
  <c r="K541" i="11"/>
  <c r="C541" i="11"/>
  <c r="C545" i="9"/>
  <c r="G545" i="9" s="1"/>
  <c r="E545" i="9"/>
  <c r="F545" i="9"/>
  <c r="D545" i="9"/>
  <c r="E541" i="11"/>
  <c r="I541" i="11"/>
  <c r="Q541" i="11"/>
  <c r="M541" i="11"/>
  <c r="B542" i="11"/>
  <c r="B546" i="9"/>
  <c r="O539" i="7"/>
  <c r="P539" i="7"/>
  <c r="N540" i="7"/>
  <c r="L540" i="7"/>
  <c r="K540" i="7"/>
  <c r="J540" i="7"/>
  <c r="I541" i="7"/>
  <c r="C542" i="7"/>
  <c r="F542" i="7" s="1"/>
  <c r="G541" i="7"/>
  <c r="E541" i="7"/>
  <c r="D541" i="7"/>
  <c r="D541" i="6"/>
  <c r="F541" i="6"/>
  <c r="C542" i="6"/>
  <c r="G541" i="6"/>
  <c r="E541" i="6"/>
  <c r="D541" i="5"/>
  <c r="F541" i="5"/>
  <c r="C542" i="5"/>
  <c r="G541" i="5"/>
  <c r="E541" i="5"/>
  <c r="P542" i="11" l="1"/>
  <c r="D542" i="11"/>
  <c r="H542" i="11"/>
  <c r="L542" i="11"/>
  <c r="G542" i="11"/>
  <c r="O542" i="11"/>
  <c r="K542" i="11"/>
  <c r="C542" i="11"/>
  <c r="C546" i="9"/>
  <c r="G546" i="9" s="1"/>
  <c r="E546" i="9"/>
  <c r="F546" i="9"/>
  <c r="D546" i="9"/>
  <c r="E542" i="11"/>
  <c r="I542" i="11"/>
  <c r="Q542" i="11"/>
  <c r="M542" i="11"/>
  <c r="B543" i="11"/>
  <c r="B547" i="9"/>
  <c r="O540" i="7"/>
  <c r="P540" i="7"/>
  <c r="I542" i="7"/>
  <c r="N541" i="7"/>
  <c r="K541" i="7"/>
  <c r="L541" i="7"/>
  <c r="J541" i="7"/>
  <c r="E542" i="7"/>
  <c r="D542" i="7"/>
  <c r="C543" i="7"/>
  <c r="F543" i="7" s="1"/>
  <c r="G542" i="7"/>
  <c r="D542" i="6"/>
  <c r="F542" i="6"/>
  <c r="E542" i="6"/>
  <c r="C543" i="6"/>
  <c r="G542" i="6"/>
  <c r="D542" i="5"/>
  <c r="F542" i="5"/>
  <c r="E542" i="5"/>
  <c r="C543" i="5"/>
  <c r="G542" i="5"/>
  <c r="P543" i="11" l="1"/>
  <c r="H543" i="11"/>
  <c r="D543" i="11"/>
  <c r="L543" i="11"/>
  <c r="G543" i="11"/>
  <c r="O543" i="11"/>
  <c r="C543" i="11"/>
  <c r="K543" i="11"/>
  <c r="C547" i="9"/>
  <c r="G547" i="9" s="1"/>
  <c r="E547" i="9"/>
  <c r="F547" i="9"/>
  <c r="D547" i="9"/>
  <c r="E543" i="11"/>
  <c r="I543" i="11"/>
  <c r="Q543" i="11"/>
  <c r="M543" i="11"/>
  <c r="B544" i="11"/>
  <c r="B548" i="9"/>
  <c r="O541" i="7"/>
  <c r="P541" i="7"/>
  <c r="N542" i="7"/>
  <c r="L542" i="7"/>
  <c r="J542" i="7"/>
  <c r="K542" i="7"/>
  <c r="I543" i="7"/>
  <c r="C544" i="7"/>
  <c r="F544" i="7" s="1"/>
  <c r="G543" i="7"/>
  <c r="E543" i="7"/>
  <c r="D543" i="7"/>
  <c r="D543" i="6"/>
  <c r="F543" i="6"/>
  <c r="C544" i="6"/>
  <c r="G543" i="6"/>
  <c r="E543" i="6"/>
  <c r="D543" i="5"/>
  <c r="F543" i="5"/>
  <c r="C544" i="5"/>
  <c r="E543" i="5"/>
  <c r="G543" i="5"/>
  <c r="P544" i="11" l="1"/>
  <c r="H544" i="11"/>
  <c r="D544" i="11"/>
  <c r="L544" i="11"/>
  <c r="G544" i="11"/>
  <c r="O544" i="11"/>
  <c r="C544" i="11"/>
  <c r="K544" i="11"/>
  <c r="C548" i="9"/>
  <c r="G548" i="9" s="1"/>
  <c r="E548" i="9"/>
  <c r="F548" i="9"/>
  <c r="D548" i="9"/>
  <c r="E544" i="11"/>
  <c r="I544" i="11"/>
  <c r="Q544" i="11"/>
  <c r="M544" i="11"/>
  <c r="B545" i="11"/>
  <c r="B549" i="9"/>
  <c r="O542" i="7"/>
  <c r="P542" i="7"/>
  <c r="I544" i="7"/>
  <c r="L543" i="7"/>
  <c r="N543" i="7"/>
  <c r="K543" i="7"/>
  <c r="J543" i="7"/>
  <c r="D544" i="7"/>
  <c r="C545" i="7"/>
  <c r="F545" i="7" s="1"/>
  <c r="G544" i="7"/>
  <c r="E544" i="7"/>
  <c r="D544" i="6"/>
  <c r="F544" i="6"/>
  <c r="C545" i="6"/>
  <c r="G544" i="6"/>
  <c r="E544" i="6"/>
  <c r="D544" i="5"/>
  <c r="F544" i="5"/>
  <c r="C545" i="5"/>
  <c r="G544" i="5"/>
  <c r="E544" i="5"/>
  <c r="P545" i="11" l="1"/>
  <c r="H545" i="11"/>
  <c r="D545" i="11"/>
  <c r="L545" i="11"/>
  <c r="G545" i="11"/>
  <c r="C545" i="11"/>
  <c r="O545" i="11"/>
  <c r="K545" i="11"/>
  <c r="C549" i="9"/>
  <c r="G549" i="9" s="1"/>
  <c r="E549" i="9"/>
  <c r="F549" i="9"/>
  <c r="D549" i="9"/>
  <c r="E545" i="11"/>
  <c r="I545" i="11"/>
  <c r="Q545" i="11"/>
  <c r="M545" i="11"/>
  <c r="B546" i="11"/>
  <c r="B550" i="9"/>
  <c r="O543" i="7"/>
  <c r="P543" i="7"/>
  <c r="N544" i="7"/>
  <c r="K544" i="7"/>
  <c r="L544" i="7"/>
  <c r="J544" i="7"/>
  <c r="I545" i="7"/>
  <c r="G545" i="7"/>
  <c r="E545" i="7"/>
  <c r="D545" i="7"/>
  <c r="C546" i="7"/>
  <c r="F546" i="7" s="1"/>
  <c r="D545" i="6"/>
  <c r="F545" i="6"/>
  <c r="G545" i="6"/>
  <c r="E545" i="6"/>
  <c r="C546" i="6"/>
  <c r="D545" i="5"/>
  <c r="F545" i="5"/>
  <c r="G545" i="5"/>
  <c r="C546" i="5"/>
  <c r="E545" i="5"/>
  <c r="D546" i="11" l="1"/>
  <c r="P546" i="11"/>
  <c r="H546" i="11"/>
  <c r="L546" i="11"/>
  <c r="O546" i="11"/>
  <c r="G546" i="11"/>
  <c r="C546" i="11"/>
  <c r="K546" i="11"/>
  <c r="C550" i="9"/>
  <c r="G550" i="9" s="1"/>
  <c r="E550" i="9"/>
  <c r="F550" i="9"/>
  <c r="D550" i="9"/>
  <c r="E546" i="11"/>
  <c r="I546" i="11"/>
  <c r="Q546" i="11"/>
  <c r="M546" i="11"/>
  <c r="B547" i="11"/>
  <c r="B551" i="9"/>
  <c r="O544" i="7"/>
  <c r="P544" i="7"/>
  <c r="N545" i="7"/>
  <c r="L545" i="7"/>
  <c r="J545" i="7"/>
  <c r="K545" i="7"/>
  <c r="I546" i="7"/>
  <c r="C547" i="7"/>
  <c r="F547" i="7" s="1"/>
  <c r="G546" i="7"/>
  <c r="E546" i="7"/>
  <c r="D546" i="7"/>
  <c r="D546" i="6"/>
  <c r="F546" i="6"/>
  <c r="C547" i="6"/>
  <c r="G546" i="6"/>
  <c r="E546" i="6"/>
  <c r="D546" i="5"/>
  <c r="F546" i="5"/>
  <c r="G546" i="5"/>
  <c r="C547" i="5"/>
  <c r="E546" i="5"/>
  <c r="P547" i="11" l="1"/>
  <c r="D547" i="11"/>
  <c r="H547" i="11"/>
  <c r="L547" i="11"/>
  <c r="G547" i="11"/>
  <c r="O547" i="11"/>
  <c r="C547" i="11"/>
  <c r="K547" i="11"/>
  <c r="C551" i="9"/>
  <c r="G551" i="9" s="1"/>
  <c r="E551" i="9"/>
  <c r="F551" i="9"/>
  <c r="D551" i="9"/>
  <c r="E547" i="11"/>
  <c r="I547" i="11"/>
  <c r="Q547" i="11"/>
  <c r="M547" i="11"/>
  <c r="B548" i="11"/>
  <c r="B552" i="9"/>
  <c r="O545" i="7"/>
  <c r="P545" i="7"/>
  <c r="I547" i="7"/>
  <c r="N546" i="7"/>
  <c r="K546" i="7"/>
  <c r="L546" i="7"/>
  <c r="J546" i="7"/>
  <c r="E547" i="7"/>
  <c r="D547" i="7"/>
  <c r="C548" i="7"/>
  <c r="F548" i="7" s="1"/>
  <c r="G547" i="7"/>
  <c r="D547" i="6"/>
  <c r="F547" i="6"/>
  <c r="E547" i="6"/>
  <c r="C548" i="6"/>
  <c r="G547" i="6"/>
  <c r="D547" i="5"/>
  <c r="F547" i="5"/>
  <c r="E547" i="5"/>
  <c r="G547" i="5"/>
  <c r="C548" i="5"/>
  <c r="P548" i="11" l="1"/>
  <c r="D548" i="11"/>
  <c r="H548" i="11"/>
  <c r="L548" i="11"/>
  <c r="G548" i="11"/>
  <c r="O548" i="11"/>
  <c r="C548" i="11"/>
  <c r="K548" i="11"/>
  <c r="C552" i="9"/>
  <c r="G552" i="9" s="1"/>
  <c r="E552" i="9"/>
  <c r="F552" i="9"/>
  <c r="D552" i="9"/>
  <c r="E548" i="11"/>
  <c r="I548" i="11"/>
  <c r="Q548" i="11"/>
  <c r="M548" i="11"/>
  <c r="B549" i="11"/>
  <c r="B553" i="9"/>
  <c r="O546" i="7"/>
  <c r="P546" i="7"/>
  <c r="N547" i="7"/>
  <c r="K547" i="7"/>
  <c r="L547" i="7"/>
  <c r="J547" i="7"/>
  <c r="I548" i="7"/>
  <c r="C549" i="7"/>
  <c r="F549" i="7" s="1"/>
  <c r="G548" i="7"/>
  <c r="E548" i="7"/>
  <c r="D548" i="7"/>
  <c r="D548" i="6"/>
  <c r="F548" i="6"/>
  <c r="C549" i="6"/>
  <c r="G548" i="6"/>
  <c r="E548" i="6"/>
  <c r="D548" i="5"/>
  <c r="F548" i="5"/>
  <c r="C549" i="5"/>
  <c r="G548" i="5"/>
  <c r="E548" i="5"/>
  <c r="P549" i="11" l="1"/>
  <c r="D549" i="11"/>
  <c r="H549" i="11"/>
  <c r="L549" i="11"/>
  <c r="G549" i="11"/>
  <c r="O549" i="11"/>
  <c r="C549" i="11"/>
  <c r="K549" i="11"/>
  <c r="C553" i="9"/>
  <c r="G553" i="9" s="1"/>
  <c r="E553" i="9"/>
  <c r="F553" i="9"/>
  <c r="D553" i="9"/>
  <c r="E549" i="11"/>
  <c r="I549" i="11"/>
  <c r="Q549" i="11"/>
  <c r="M549" i="11"/>
  <c r="B550" i="11"/>
  <c r="B554" i="9"/>
  <c r="O547" i="7"/>
  <c r="P547" i="7"/>
  <c r="N548" i="7"/>
  <c r="L548" i="7"/>
  <c r="K548" i="7"/>
  <c r="J548" i="7"/>
  <c r="I549" i="7"/>
  <c r="C550" i="7"/>
  <c r="F550" i="7" s="1"/>
  <c r="G549" i="7"/>
  <c r="E549" i="7"/>
  <c r="D549" i="7"/>
  <c r="D549" i="6"/>
  <c r="F549" i="6"/>
  <c r="C550" i="6"/>
  <c r="G549" i="6"/>
  <c r="E549" i="6"/>
  <c r="D549" i="5"/>
  <c r="F549" i="5"/>
  <c r="C550" i="5"/>
  <c r="G549" i="5"/>
  <c r="E549" i="5"/>
  <c r="P550" i="11" l="1"/>
  <c r="D550" i="11"/>
  <c r="H550" i="11"/>
  <c r="L550" i="11"/>
  <c r="G550" i="11"/>
  <c r="O550" i="11"/>
  <c r="K550" i="11"/>
  <c r="C550" i="11"/>
  <c r="C554" i="9"/>
  <c r="G554" i="9" s="1"/>
  <c r="E554" i="9"/>
  <c r="F554" i="9"/>
  <c r="D554" i="9"/>
  <c r="E550" i="11"/>
  <c r="I550" i="11"/>
  <c r="Q550" i="11"/>
  <c r="M550" i="11"/>
  <c r="B551" i="11"/>
  <c r="B555" i="9"/>
  <c r="O548" i="7"/>
  <c r="P548" i="7"/>
  <c r="I550" i="7"/>
  <c r="N549" i="7"/>
  <c r="L549" i="7"/>
  <c r="K549" i="7"/>
  <c r="J549" i="7"/>
  <c r="E550" i="7"/>
  <c r="D550" i="7"/>
  <c r="C551" i="7"/>
  <c r="F551" i="7" s="1"/>
  <c r="G550" i="7"/>
  <c r="D550" i="6"/>
  <c r="F550" i="6"/>
  <c r="E550" i="6"/>
  <c r="G550" i="6"/>
  <c r="C551" i="6"/>
  <c r="D550" i="5"/>
  <c r="F550" i="5"/>
  <c r="E550" i="5"/>
  <c r="C551" i="5"/>
  <c r="G550" i="5"/>
  <c r="P551" i="11" l="1"/>
  <c r="H551" i="11"/>
  <c r="D551" i="11"/>
  <c r="L551" i="11"/>
  <c r="G551" i="11"/>
  <c r="C551" i="11"/>
  <c r="O551" i="11"/>
  <c r="K551" i="11"/>
  <c r="C555" i="9"/>
  <c r="G555" i="9" s="1"/>
  <c r="E555" i="9"/>
  <c r="F555" i="9"/>
  <c r="D555" i="9"/>
  <c r="E551" i="11"/>
  <c r="I551" i="11"/>
  <c r="Q551" i="11"/>
  <c r="M551" i="11"/>
  <c r="B552" i="11"/>
  <c r="B556" i="9"/>
  <c r="O549" i="7"/>
  <c r="P549" i="7"/>
  <c r="N550" i="7"/>
  <c r="L550" i="7"/>
  <c r="J550" i="7"/>
  <c r="K550" i="7"/>
  <c r="I551" i="7"/>
  <c r="C552" i="7"/>
  <c r="F552" i="7" s="1"/>
  <c r="G551" i="7"/>
  <c r="E551" i="7"/>
  <c r="D551" i="7"/>
  <c r="D551" i="6"/>
  <c r="F551" i="6"/>
  <c r="C552" i="6"/>
  <c r="G551" i="6"/>
  <c r="E551" i="6"/>
  <c r="D551" i="5"/>
  <c r="F551" i="5"/>
  <c r="C552" i="5"/>
  <c r="G551" i="5"/>
  <c r="E551" i="5"/>
  <c r="P552" i="11" l="1"/>
  <c r="H552" i="11"/>
  <c r="D552" i="11"/>
  <c r="L552" i="11"/>
  <c r="G552" i="11"/>
  <c r="C552" i="11"/>
  <c r="O552" i="11"/>
  <c r="K552" i="11"/>
  <c r="C556" i="9"/>
  <c r="G556" i="9" s="1"/>
  <c r="E556" i="9"/>
  <c r="F556" i="9"/>
  <c r="D556" i="9"/>
  <c r="E552" i="11"/>
  <c r="I552" i="11"/>
  <c r="Q552" i="11"/>
  <c r="M552" i="11"/>
  <c r="B553" i="11"/>
  <c r="B557" i="9"/>
  <c r="O550" i="7"/>
  <c r="P550" i="7"/>
  <c r="L551" i="7"/>
  <c r="N551" i="7"/>
  <c r="K551" i="7"/>
  <c r="J551" i="7"/>
  <c r="I552" i="7"/>
  <c r="D552" i="7"/>
  <c r="C553" i="7"/>
  <c r="F553" i="7" s="1"/>
  <c r="G552" i="7"/>
  <c r="E552" i="7"/>
  <c r="D552" i="6"/>
  <c r="F552" i="6"/>
  <c r="E552" i="6"/>
  <c r="C553" i="6"/>
  <c r="G552" i="6"/>
  <c r="D552" i="5"/>
  <c r="F552" i="5"/>
  <c r="C553" i="5"/>
  <c r="G552" i="5"/>
  <c r="E552" i="5"/>
  <c r="P553" i="11" l="1"/>
  <c r="H553" i="11"/>
  <c r="D553" i="11"/>
  <c r="L553" i="11"/>
  <c r="G553" i="11"/>
  <c r="C553" i="11"/>
  <c r="O553" i="11"/>
  <c r="K553" i="11"/>
  <c r="C557" i="9"/>
  <c r="G557" i="9" s="1"/>
  <c r="E557" i="9"/>
  <c r="F557" i="9"/>
  <c r="D557" i="9"/>
  <c r="E553" i="11"/>
  <c r="I553" i="11"/>
  <c r="Q553" i="11"/>
  <c r="M553" i="11"/>
  <c r="B554" i="11"/>
  <c r="B558" i="9"/>
  <c r="O551" i="7"/>
  <c r="P551" i="7"/>
  <c r="I553" i="7"/>
  <c r="N552" i="7"/>
  <c r="K552" i="7"/>
  <c r="L552" i="7"/>
  <c r="J552" i="7"/>
  <c r="G553" i="7"/>
  <c r="E553" i="7"/>
  <c r="D553" i="7"/>
  <c r="C554" i="7"/>
  <c r="F554" i="7" s="1"/>
  <c r="D553" i="6"/>
  <c r="F553" i="6"/>
  <c r="G553" i="6"/>
  <c r="E553" i="6"/>
  <c r="C554" i="6"/>
  <c r="D553" i="5"/>
  <c r="F553" i="5"/>
  <c r="G553" i="5"/>
  <c r="E553" i="5"/>
  <c r="C554" i="5"/>
  <c r="D554" i="11" l="1"/>
  <c r="P554" i="11"/>
  <c r="H554" i="11"/>
  <c r="L554" i="11"/>
  <c r="O554" i="11"/>
  <c r="G554" i="11"/>
  <c r="C554" i="11"/>
  <c r="K554" i="11"/>
  <c r="C558" i="9"/>
  <c r="G558" i="9" s="1"/>
  <c r="E558" i="9"/>
  <c r="F558" i="9"/>
  <c r="D558" i="9"/>
  <c r="E554" i="11"/>
  <c r="I554" i="11"/>
  <c r="Q554" i="11"/>
  <c r="M554" i="11"/>
  <c r="B555" i="11"/>
  <c r="B559" i="9"/>
  <c r="O552" i="7"/>
  <c r="P552" i="7"/>
  <c r="I554" i="7"/>
  <c r="N553" i="7"/>
  <c r="L553" i="7"/>
  <c r="J553" i="7"/>
  <c r="K553" i="7"/>
  <c r="C555" i="7"/>
  <c r="F555" i="7" s="1"/>
  <c r="G554" i="7"/>
  <c r="E554" i="7"/>
  <c r="D554" i="7"/>
  <c r="D554" i="6"/>
  <c r="F554" i="6"/>
  <c r="C555" i="6"/>
  <c r="G554" i="6"/>
  <c r="E554" i="6"/>
  <c r="D554" i="5"/>
  <c r="F554" i="5"/>
  <c r="C555" i="5"/>
  <c r="G554" i="5"/>
  <c r="E554" i="5"/>
  <c r="P555" i="11" l="1"/>
  <c r="D555" i="11"/>
  <c r="H555" i="11"/>
  <c r="L555" i="11"/>
  <c r="G555" i="11"/>
  <c r="O555" i="11"/>
  <c r="C555" i="11"/>
  <c r="K555" i="11"/>
  <c r="C559" i="9"/>
  <c r="G559" i="9" s="1"/>
  <c r="E559" i="9"/>
  <c r="F559" i="9"/>
  <c r="D559" i="9"/>
  <c r="E555" i="11"/>
  <c r="I555" i="11"/>
  <c r="Q555" i="11"/>
  <c r="M555" i="11"/>
  <c r="B556" i="11"/>
  <c r="B560" i="9"/>
  <c r="O553" i="7"/>
  <c r="P553" i="7"/>
  <c r="I555" i="7"/>
  <c r="N554" i="7"/>
  <c r="K554" i="7"/>
  <c r="L554" i="7"/>
  <c r="J554" i="7"/>
  <c r="E555" i="7"/>
  <c r="D555" i="7"/>
  <c r="C556" i="7"/>
  <c r="F556" i="7" s="1"/>
  <c r="G555" i="7"/>
  <c r="D555" i="6"/>
  <c r="F555" i="6"/>
  <c r="E555" i="6"/>
  <c r="C556" i="6"/>
  <c r="G555" i="6"/>
  <c r="D555" i="5"/>
  <c r="F555" i="5"/>
  <c r="E555" i="5"/>
  <c r="G555" i="5"/>
  <c r="C556" i="5"/>
  <c r="P556" i="11" l="1"/>
  <c r="D556" i="11"/>
  <c r="H556" i="11"/>
  <c r="L556" i="11"/>
  <c r="G556" i="11"/>
  <c r="O556" i="11"/>
  <c r="K556" i="11"/>
  <c r="C556" i="11"/>
  <c r="C560" i="9"/>
  <c r="G560" i="9" s="1"/>
  <c r="E560" i="9"/>
  <c r="F560" i="9"/>
  <c r="D560" i="9"/>
  <c r="E556" i="11"/>
  <c r="I556" i="11"/>
  <c r="Q556" i="11"/>
  <c r="M556" i="11"/>
  <c r="B557" i="11"/>
  <c r="B561" i="9"/>
  <c r="O554" i="7"/>
  <c r="P554" i="7"/>
  <c r="N555" i="7"/>
  <c r="K555" i="7"/>
  <c r="L555" i="7"/>
  <c r="J555" i="7"/>
  <c r="I556" i="7"/>
  <c r="C557" i="7"/>
  <c r="F557" i="7" s="1"/>
  <c r="G556" i="7"/>
  <c r="E556" i="7"/>
  <c r="D556" i="7"/>
  <c r="D556" i="6"/>
  <c r="F556" i="6"/>
  <c r="C557" i="6"/>
  <c r="G556" i="6"/>
  <c r="E556" i="6"/>
  <c r="D556" i="5"/>
  <c r="F556" i="5"/>
  <c r="C557" i="5"/>
  <c r="G556" i="5"/>
  <c r="E556" i="5"/>
  <c r="P557" i="11" l="1"/>
  <c r="D557" i="11"/>
  <c r="H557" i="11"/>
  <c r="L557" i="11"/>
  <c r="G557" i="11"/>
  <c r="C557" i="11"/>
  <c r="O557" i="11"/>
  <c r="K557" i="11"/>
  <c r="C561" i="9"/>
  <c r="G561" i="9" s="1"/>
  <c r="E561" i="9"/>
  <c r="F561" i="9"/>
  <c r="D561" i="9"/>
  <c r="E557" i="11"/>
  <c r="I557" i="11"/>
  <c r="Q557" i="11"/>
  <c r="M557" i="11"/>
  <c r="B558" i="11"/>
  <c r="B562" i="9"/>
  <c r="O555" i="7"/>
  <c r="P555" i="7"/>
  <c r="N556" i="7"/>
  <c r="L556" i="7"/>
  <c r="K556" i="7"/>
  <c r="J556" i="7"/>
  <c r="I557" i="7"/>
  <c r="C558" i="7"/>
  <c r="F558" i="7" s="1"/>
  <c r="G557" i="7"/>
  <c r="E557" i="7"/>
  <c r="D557" i="7"/>
  <c r="D557" i="6"/>
  <c r="F557" i="6"/>
  <c r="C558" i="6"/>
  <c r="G557" i="6"/>
  <c r="E557" i="6"/>
  <c r="D557" i="5"/>
  <c r="F557" i="5"/>
  <c r="C558" i="5"/>
  <c r="G557" i="5"/>
  <c r="E557" i="5"/>
  <c r="P558" i="11" l="1"/>
  <c r="D558" i="11"/>
  <c r="H558" i="11"/>
  <c r="L558" i="11"/>
  <c r="G558" i="11"/>
  <c r="O558" i="11"/>
  <c r="C558" i="11"/>
  <c r="K558" i="11"/>
  <c r="C562" i="9"/>
  <c r="G562" i="9" s="1"/>
  <c r="E562" i="9"/>
  <c r="F562" i="9"/>
  <c r="D562" i="9"/>
  <c r="E558" i="11"/>
  <c r="I558" i="11"/>
  <c r="Q558" i="11"/>
  <c r="M558" i="11"/>
  <c r="B559" i="11"/>
  <c r="B563" i="9"/>
  <c r="O556" i="7"/>
  <c r="P556" i="7"/>
  <c r="N557" i="7"/>
  <c r="L557" i="7"/>
  <c r="K557" i="7"/>
  <c r="J557" i="7"/>
  <c r="I558" i="7"/>
  <c r="E558" i="7"/>
  <c r="D558" i="7"/>
  <c r="C559" i="7"/>
  <c r="F559" i="7" s="1"/>
  <c r="G558" i="7"/>
  <c r="D558" i="6"/>
  <c r="F558" i="6"/>
  <c r="E558" i="6"/>
  <c r="G558" i="6"/>
  <c r="C559" i="6"/>
  <c r="D558" i="5"/>
  <c r="F558" i="5"/>
  <c r="E558" i="5"/>
  <c r="C559" i="5"/>
  <c r="G558" i="5"/>
  <c r="P559" i="11" l="1"/>
  <c r="D559" i="11"/>
  <c r="H559" i="11"/>
  <c r="L559" i="11"/>
  <c r="G559" i="11"/>
  <c r="C559" i="11"/>
  <c r="O559" i="11"/>
  <c r="K559" i="11"/>
  <c r="C563" i="9"/>
  <c r="G563" i="9" s="1"/>
  <c r="E563" i="9"/>
  <c r="F563" i="9"/>
  <c r="D563" i="9"/>
  <c r="E559" i="11"/>
  <c r="I559" i="11"/>
  <c r="Q559" i="11"/>
  <c r="M559" i="11"/>
  <c r="B560" i="11"/>
  <c r="B564" i="9"/>
  <c r="O557" i="7"/>
  <c r="P557" i="7"/>
  <c r="N558" i="7"/>
  <c r="L558" i="7"/>
  <c r="K558" i="7"/>
  <c r="J558" i="7"/>
  <c r="I559" i="7"/>
  <c r="C560" i="7"/>
  <c r="F560" i="7" s="1"/>
  <c r="G559" i="7"/>
  <c r="E559" i="7"/>
  <c r="D559" i="7"/>
  <c r="D559" i="6"/>
  <c r="F559" i="6"/>
  <c r="C560" i="6"/>
  <c r="G559" i="6"/>
  <c r="E559" i="6"/>
  <c r="D559" i="5"/>
  <c r="F559" i="5"/>
  <c r="C560" i="5"/>
  <c r="G559" i="5"/>
  <c r="E559" i="5"/>
  <c r="D560" i="11" l="1"/>
  <c r="P560" i="11"/>
  <c r="H560" i="11"/>
  <c r="L560" i="11"/>
  <c r="G560" i="11"/>
  <c r="C560" i="11"/>
  <c r="O560" i="11"/>
  <c r="K560" i="11"/>
  <c r="C564" i="9"/>
  <c r="G564" i="9" s="1"/>
  <c r="E564" i="9"/>
  <c r="F564" i="9"/>
  <c r="D564" i="9"/>
  <c r="E560" i="11"/>
  <c r="I560" i="11"/>
  <c r="Q560" i="11"/>
  <c r="M560" i="11"/>
  <c r="B561" i="11"/>
  <c r="B565" i="9"/>
  <c r="O558" i="7"/>
  <c r="P558" i="7"/>
  <c r="L559" i="7"/>
  <c r="N559" i="7"/>
  <c r="K559" i="7"/>
  <c r="J559" i="7"/>
  <c r="I560" i="7"/>
  <c r="D560" i="7"/>
  <c r="C561" i="7"/>
  <c r="F561" i="7" s="1"/>
  <c r="G560" i="7"/>
  <c r="E560" i="7"/>
  <c r="D560" i="6"/>
  <c r="F560" i="6"/>
  <c r="E560" i="6"/>
  <c r="C561" i="6"/>
  <c r="G560" i="6"/>
  <c r="D560" i="5"/>
  <c r="F560" i="5"/>
  <c r="C561" i="5"/>
  <c r="E560" i="5"/>
  <c r="G560" i="5"/>
  <c r="D561" i="11" l="1"/>
  <c r="P561" i="11"/>
  <c r="H561" i="11"/>
  <c r="L561" i="11"/>
  <c r="G561" i="11"/>
  <c r="C561" i="11"/>
  <c r="O561" i="11"/>
  <c r="K561" i="11"/>
  <c r="C565" i="9"/>
  <c r="G565" i="9" s="1"/>
  <c r="E565" i="9"/>
  <c r="F565" i="9"/>
  <c r="D565" i="9"/>
  <c r="E561" i="11"/>
  <c r="I561" i="11"/>
  <c r="Q561" i="11"/>
  <c r="M561" i="11"/>
  <c r="B562" i="11"/>
  <c r="B566" i="9"/>
  <c r="O559" i="7"/>
  <c r="P559" i="7"/>
  <c r="I561" i="7"/>
  <c r="N560" i="7"/>
  <c r="L560" i="7"/>
  <c r="K560" i="7"/>
  <c r="J560" i="7"/>
  <c r="G561" i="7"/>
  <c r="E561" i="7"/>
  <c r="D561" i="7"/>
  <c r="C562" i="7"/>
  <c r="F562" i="7" s="1"/>
  <c r="D561" i="6"/>
  <c r="F561" i="6"/>
  <c r="G561" i="6"/>
  <c r="E561" i="6"/>
  <c r="C562" i="6"/>
  <c r="D561" i="5"/>
  <c r="F561" i="5"/>
  <c r="G561" i="5"/>
  <c r="E561" i="5"/>
  <c r="C562" i="5"/>
  <c r="D562" i="11" l="1"/>
  <c r="P562" i="11"/>
  <c r="H562" i="11"/>
  <c r="L562" i="11"/>
  <c r="O562" i="11"/>
  <c r="G562" i="11"/>
  <c r="K562" i="11"/>
  <c r="C562" i="11"/>
  <c r="C566" i="9"/>
  <c r="G566" i="9" s="1"/>
  <c r="E566" i="9"/>
  <c r="F566" i="9"/>
  <c r="D566" i="9"/>
  <c r="E562" i="11"/>
  <c r="I562" i="11"/>
  <c r="Q562" i="11"/>
  <c r="M562" i="11"/>
  <c r="B563" i="11"/>
  <c r="B567" i="9"/>
  <c r="O560" i="7"/>
  <c r="P560" i="7"/>
  <c r="I562" i="7"/>
  <c r="N561" i="7"/>
  <c r="L561" i="7"/>
  <c r="J561" i="7"/>
  <c r="K561" i="7"/>
  <c r="C563" i="7"/>
  <c r="F563" i="7" s="1"/>
  <c r="G562" i="7"/>
  <c r="E562" i="7"/>
  <c r="D562" i="7"/>
  <c r="D562" i="6"/>
  <c r="F562" i="6"/>
  <c r="C563" i="6"/>
  <c r="G562" i="6"/>
  <c r="E562" i="6"/>
  <c r="D562" i="5"/>
  <c r="F562" i="5"/>
  <c r="C563" i="5"/>
  <c r="G562" i="5"/>
  <c r="E562" i="5"/>
  <c r="D563" i="11" l="1"/>
  <c r="P563" i="11"/>
  <c r="H563" i="11"/>
  <c r="L563" i="11"/>
  <c r="G563" i="11"/>
  <c r="O563" i="11"/>
  <c r="K563" i="11"/>
  <c r="C563" i="11"/>
  <c r="C567" i="9"/>
  <c r="G567" i="9" s="1"/>
  <c r="E567" i="9"/>
  <c r="F567" i="9"/>
  <c r="D567" i="9"/>
  <c r="E563" i="11"/>
  <c r="I563" i="11"/>
  <c r="Q563" i="11"/>
  <c r="M563" i="11"/>
  <c r="B564" i="11"/>
  <c r="B568" i="9"/>
  <c r="O561" i="7"/>
  <c r="P561" i="7"/>
  <c r="N562" i="7"/>
  <c r="K562" i="7"/>
  <c r="L562" i="7"/>
  <c r="J562" i="7"/>
  <c r="I563" i="7"/>
  <c r="E563" i="7"/>
  <c r="D563" i="7"/>
  <c r="C564" i="7"/>
  <c r="F564" i="7" s="1"/>
  <c r="G563" i="7"/>
  <c r="D563" i="6"/>
  <c r="F563" i="6"/>
  <c r="E563" i="6"/>
  <c r="C564" i="6"/>
  <c r="G563" i="6"/>
  <c r="D563" i="5"/>
  <c r="F563" i="5"/>
  <c r="E563" i="5"/>
  <c r="G563" i="5"/>
  <c r="C564" i="5"/>
  <c r="P564" i="11" l="1"/>
  <c r="D564" i="11"/>
  <c r="H564" i="11"/>
  <c r="L564" i="11"/>
  <c r="G564" i="11"/>
  <c r="O564" i="11"/>
  <c r="K564" i="11"/>
  <c r="C564" i="11"/>
  <c r="C568" i="9"/>
  <c r="G568" i="9" s="1"/>
  <c r="E568" i="9"/>
  <c r="F568" i="9"/>
  <c r="D568" i="9"/>
  <c r="E564" i="11"/>
  <c r="I564" i="11"/>
  <c r="Q564" i="11"/>
  <c r="M564" i="11"/>
  <c r="B565" i="11"/>
  <c r="B569" i="9"/>
  <c r="O562" i="7"/>
  <c r="P562" i="7"/>
  <c r="N563" i="7"/>
  <c r="K563" i="7"/>
  <c r="L563" i="7"/>
  <c r="J563" i="7"/>
  <c r="I564" i="7"/>
  <c r="C565" i="7"/>
  <c r="F565" i="7" s="1"/>
  <c r="G564" i="7"/>
  <c r="E564" i="7"/>
  <c r="D564" i="7"/>
  <c r="D564" i="6"/>
  <c r="F564" i="6"/>
  <c r="C565" i="6"/>
  <c r="G564" i="6"/>
  <c r="E564" i="6"/>
  <c r="D564" i="5"/>
  <c r="F564" i="5"/>
  <c r="C565" i="5"/>
  <c r="G564" i="5"/>
  <c r="E564" i="5"/>
  <c r="P565" i="11" l="1"/>
  <c r="D565" i="11"/>
  <c r="H565" i="11"/>
  <c r="L565" i="11"/>
  <c r="G565" i="11"/>
  <c r="O565" i="11"/>
  <c r="C565" i="11"/>
  <c r="K565" i="11"/>
  <c r="C569" i="9"/>
  <c r="G569" i="9" s="1"/>
  <c r="E569" i="9"/>
  <c r="F569" i="9"/>
  <c r="D569" i="9"/>
  <c r="E565" i="11"/>
  <c r="I565" i="11"/>
  <c r="Q565" i="11"/>
  <c r="M565" i="11"/>
  <c r="B566" i="11"/>
  <c r="B570" i="9"/>
  <c r="O563" i="7"/>
  <c r="P563" i="7"/>
  <c r="I565" i="7"/>
  <c r="N564" i="7"/>
  <c r="L564" i="7"/>
  <c r="K564" i="7"/>
  <c r="J564" i="7"/>
  <c r="C566" i="7"/>
  <c r="F566" i="7" s="1"/>
  <c r="G565" i="7"/>
  <c r="E565" i="7"/>
  <c r="D565" i="7"/>
  <c r="D565" i="6"/>
  <c r="F565" i="6"/>
  <c r="C566" i="6"/>
  <c r="G565" i="6"/>
  <c r="E565" i="6"/>
  <c r="D565" i="5"/>
  <c r="F565" i="5"/>
  <c r="C566" i="5"/>
  <c r="G565" i="5"/>
  <c r="E565" i="5"/>
  <c r="P566" i="11" l="1"/>
  <c r="D566" i="11"/>
  <c r="H566" i="11"/>
  <c r="L566" i="11"/>
  <c r="G566" i="11"/>
  <c r="O566" i="11"/>
  <c r="C566" i="11"/>
  <c r="K566" i="11"/>
  <c r="C570" i="9"/>
  <c r="G570" i="9" s="1"/>
  <c r="E570" i="9"/>
  <c r="F570" i="9"/>
  <c r="D570" i="9"/>
  <c r="E566" i="11"/>
  <c r="I566" i="11"/>
  <c r="Q566" i="11"/>
  <c r="M566" i="11"/>
  <c r="B567" i="11"/>
  <c r="B571" i="9"/>
  <c r="O564" i="7"/>
  <c r="P564" i="7"/>
  <c r="I566" i="7"/>
  <c r="N565" i="7"/>
  <c r="L565" i="7"/>
  <c r="K565" i="7"/>
  <c r="J565" i="7"/>
  <c r="E566" i="7"/>
  <c r="D566" i="7"/>
  <c r="C567" i="7"/>
  <c r="F567" i="7" s="1"/>
  <c r="G566" i="7"/>
  <c r="D566" i="6"/>
  <c r="F566" i="6"/>
  <c r="E566" i="6"/>
  <c r="G566" i="6"/>
  <c r="C567" i="6"/>
  <c r="D566" i="5"/>
  <c r="F566" i="5"/>
  <c r="E566" i="5"/>
  <c r="C567" i="5"/>
  <c r="G566" i="5"/>
  <c r="P567" i="11" l="1"/>
  <c r="D567" i="11"/>
  <c r="H567" i="11"/>
  <c r="L567" i="11"/>
  <c r="G567" i="11"/>
  <c r="C567" i="11"/>
  <c r="O567" i="11"/>
  <c r="K567" i="11"/>
  <c r="C571" i="9"/>
  <c r="G571" i="9" s="1"/>
  <c r="E571" i="9"/>
  <c r="F571" i="9"/>
  <c r="D571" i="9"/>
  <c r="E567" i="11"/>
  <c r="I567" i="11"/>
  <c r="Q567" i="11"/>
  <c r="M567" i="11"/>
  <c r="B568" i="11"/>
  <c r="B572" i="9"/>
  <c r="O565" i="7"/>
  <c r="P565" i="7"/>
  <c r="N566" i="7"/>
  <c r="L566" i="7"/>
  <c r="K566" i="7"/>
  <c r="J566" i="7"/>
  <c r="I567" i="7"/>
  <c r="C568" i="7"/>
  <c r="F568" i="7" s="1"/>
  <c r="G567" i="7"/>
  <c r="E567" i="7"/>
  <c r="D567" i="7"/>
  <c r="D567" i="6"/>
  <c r="F567" i="6"/>
  <c r="C568" i="6"/>
  <c r="G567" i="6"/>
  <c r="E567" i="6"/>
  <c r="D567" i="5"/>
  <c r="F567" i="5"/>
  <c r="C568" i="5"/>
  <c r="G567" i="5"/>
  <c r="E567" i="5"/>
  <c r="D568" i="11" l="1"/>
  <c r="P568" i="11"/>
  <c r="H568" i="11"/>
  <c r="L568" i="11"/>
  <c r="G568" i="11"/>
  <c r="C568" i="11"/>
  <c r="O568" i="11"/>
  <c r="K568" i="11"/>
  <c r="C572" i="9"/>
  <c r="G572" i="9" s="1"/>
  <c r="E572" i="9"/>
  <c r="F572" i="9"/>
  <c r="D572" i="9"/>
  <c r="E568" i="11"/>
  <c r="I568" i="11"/>
  <c r="Q568" i="11"/>
  <c r="M568" i="11"/>
  <c r="B569" i="11"/>
  <c r="B573" i="9"/>
  <c r="O566" i="7"/>
  <c r="P566" i="7"/>
  <c r="L567" i="7"/>
  <c r="N567" i="7"/>
  <c r="K567" i="7"/>
  <c r="J567" i="7"/>
  <c r="I568" i="7"/>
  <c r="D568" i="7"/>
  <c r="C569" i="7"/>
  <c r="F569" i="7" s="1"/>
  <c r="G568" i="7"/>
  <c r="E568" i="7"/>
  <c r="D568" i="6"/>
  <c r="F568" i="6"/>
  <c r="E568" i="6"/>
  <c r="C569" i="6"/>
  <c r="G568" i="6"/>
  <c r="D568" i="5"/>
  <c r="F568" i="5"/>
  <c r="C569" i="5"/>
  <c r="G568" i="5"/>
  <c r="E568" i="5"/>
  <c r="D569" i="11" l="1"/>
  <c r="P569" i="11"/>
  <c r="H569" i="11"/>
  <c r="L569" i="11"/>
  <c r="G569" i="11"/>
  <c r="C569" i="11"/>
  <c r="O569" i="11"/>
  <c r="K569" i="11"/>
  <c r="C573" i="9"/>
  <c r="G573" i="9" s="1"/>
  <c r="E573" i="9"/>
  <c r="F573" i="9"/>
  <c r="D573" i="9"/>
  <c r="E569" i="11"/>
  <c r="I569" i="11"/>
  <c r="Q569" i="11"/>
  <c r="M569" i="11"/>
  <c r="B570" i="11"/>
  <c r="B574" i="9"/>
  <c r="O567" i="7"/>
  <c r="P567" i="7"/>
  <c r="I569" i="7"/>
  <c r="N568" i="7"/>
  <c r="L568" i="7"/>
  <c r="K568" i="7"/>
  <c r="J568" i="7"/>
  <c r="G569" i="7"/>
  <c r="E569" i="7"/>
  <c r="D569" i="7"/>
  <c r="C570" i="7"/>
  <c r="F570" i="7" s="1"/>
  <c r="D569" i="6"/>
  <c r="F569" i="6"/>
  <c r="G569" i="6"/>
  <c r="E569" i="6"/>
  <c r="C570" i="6"/>
  <c r="D569" i="5"/>
  <c r="F569" i="5"/>
  <c r="G569" i="5"/>
  <c r="E569" i="5"/>
  <c r="C570" i="5"/>
  <c r="D570" i="11" l="1"/>
  <c r="P570" i="11"/>
  <c r="H570" i="11"/>
  <c r="L570" i="11"/>
  <c r="O570" i="11"/>
  <c r="G570" i="11"/>
  <c r="C570" i="11"/>
  <c r="K570" i="11"/>
  <c r="C574" i="9"/>
  <c r="G574" i="9" s="1"/>
  <c r="E574" i="9"/>
  <c r="F574" i="9"/>
  <c r="D574" i="9"/>
  <c r="E570" i="11"/>
  <c r="I570" i="11"/>
  <c r="Q570" i="11"/>
  <c r="M570" i="11"/>
  <c r="B571" i="11"/>
  <c r="B575" i="9"/>
  <c r="O568" i="7"/>
  <c r="P568" i="7"/>
  <c r="I570" i="7"/>
  <c r="N569" i="7"/>
  <c r="L569" i="7"/>
  <c r="K569" i="7"/>
  <c r="J569" i="7"/>
  <c r="C571" i="7"/>
  <c r="F571" i="7" s="1"/>
  <c r="G570" i="7"/>
  <c r="E570" i="7"/>
  <c r="D570" i="7"/>
  <c r="D570" i="6"/>
  <c r="F570" i="6"/>
  <c r="C571" i="6"/>
  <c r="G570" i="6"/>
  <c r="E570" i="6"/>
  <c r="D570" i="5"/>
  <c r="F570" i="5"/>
  <c r="C571" i="5"/>
  <c r="G570" i="5"/>
  <c r="E570" i="5"/>
  <c r="D571" i="11" l="1"/>
  <c r="P571" i="11"/>
  <c r="H571" i="11"/>
  <c r="L571" i="11"/>
  <c r="G571" i="11"/>
  <c r="O571" i="11"/>
  <c r="C571" i="11"/>
  <c r="K571" i="11"/>
  <c r="C575" i="9"/>
  <c r="G575" i="9" s="1"/>
  <c r="E575" i="9"/>
  <c r="F575" i="9"/>
  <c r="D575" i="9"/>
  <c r="E571" i="11"/>
  <c r="I571" i="11"/>
  <c r="Q571" i="11"/>
  <c r="M571" i="11"/>
  <c r="B572" i="11"/>
  <c r="B576" i="9"/>
  <c r="O569" i="7"/>
  <c r="P569" i="7"/>
  <c r="I571" i="7"/>
  <c r="N570" i="7"/>
  <c r="L570" i="7"/>
  <c r="K570" i="7"/>
  <c r="J570" i="7"/>
  <c r="E571" i="7"/>
  <c r="D571" i="7"/>
  <c r="C572" i="7"/>
  <c r="F572" i="7" s="1"/>
  <c r="G571" i="7"/>
  <c r="D571" i="6"/>
  <c r="F571" i="6"/>
  <c r="E571" i="6"/>
  <c r="C572" i="6"/>
  <c r="G571" i="6"/>
  <c r="D571" i="5"/>
  <c r="F571" i="5"/>
  <c r="E571" i="5"/>
  <c r="G571" i="5"/>
  <c r="C572" i="5"/>
  <c r="P572" i="11" l="1"/>
  <c r="D572" i="11"/>
  <c r="H572" i="11"/>
  <c r="L572" i="11"/>
  <c r="G572" i="11"/>
  <c r="O572" i="11"/>
  <c r="C572" i="11"/>
  <c r="K572" i="11"/>
  <c r="C576" i="9"/>
  <c r="G576" i="9" s="1"/>
  <c r="E576" i="9"/>
  <c r="F576" i="9"/>
  <c r="D576" i="9"/>
  <c r="E572" i="11"/>
  <c r="I572" i="11"/>
  <c r="Q572" i="11"/>
  <c r="M572" i="11"/>
  <c r="B573" i="11"/>
  <c r="B577" i="9"/>
  <c r="O570" i="7"/>
  <c r="P570" i="7"/>
  <c r="N571" i="7"/>
  <c r="L571" i="7"/>
  <c r="K571" i="7"/>
  <c r="J571" i="7"/>
  <c r="I572" i="7"/>
  <c r="C573" i="7"/>
  <c r="F573" i="7" s="1"/>
  <c r="G572" i="7"/>
  <c r="E572" i="7"/>
  <c r="D572" i="7"/>
  <c r="D572" i="6"/>
  <c r="F572" i="6"/>
  <c r="C573" i="6"/>
  <c r="G572" i="6"/>
  <c r="E572" i="6"/>
  <c r="D572" i="5"/>
  <c r="F572" i="5"/>
  <c r="C573" i="5"/>
  <c r="G572" i="5"/>
  <c r="E572" i="5"/>
  <c r="P573" i="11" l="1"/>
  <c r="D573" i="11"/>
  <c r="H573" i="11"/>
  <c r="L573" i="11"/>
  <c r="G573" i="11"/>
  <c r="O573" i="11"/>
  <c r="C573" i="11"/>
  <c r="K573" i="11"/>
  <c r="C577" i="9"/>
  <c r="G577" i="9" s="1"/>
  <c r="E577" i="9"/>
  <c r="F577" i="9"/>
  <c r="D577" i="9"/>
  <c r="E573" i="11"/>
  <c r="I573" i="11"/>
  <c r="Q573" i="11"/>
  <c r="M573" i="11"/>
  <c r="B574" i="11"/>
  <c r="B578" i="9"/>
  <c r="O571" i="7"/>
  <c r="P571" i="7"/>
  <c r="N572" i="7"/>
  <c r="L572" i="7"/>
  <c r="K572" i="7"/>
  <c r="J572" i="7"/>
  <c r="I573" i="7"/>
  <c r="C574" i="7"/>
  <c r="F574" i="7" s="1"/>
  <c r="G573" i="7"/>
  <c r="E573" i="7"/>
  <c r="D573" i="7"/>
  <c r="D573" i="6"/>
  <c r="F573" i="6"/>
  <c r="C574" i="6"/>
  <c r="G573" i="6"/>
  <c r="E573" i="6"/>
  <c r="D573" i="5"/>
  <c r="F573" i="5"/>
  <c r="C574" i="5"/>
  <c r="G573" i="5"/>
  <c r="E573" i="5"/>
  <c r="P574" i="11" l="1"/>
  <c r="D574" i="11"/>
  <c r="H574" i="11"/>
  <c r="L574" i="11"/>
  <c r="G574" i="11"/>
  <c r="O574" i="11"/>
  <c r="C574" i="11"/>
  <c r="K574" i="11"/>
  <c r="C578" i="9"/>
  <c r="G578" i="9" s="1"/>
  <c r="E578" i="9"/>
  <c r="F578" i="9"/>
  <c r="D578" i="9"/>
  <c r="E574" i="11"/>
  <c r="I574" i="11"/>
  <c r="Q574" i="11"/>
  <c r="M574" i="11"/>
  <c r="B575" i="11"/>
  <c r="B579" i="9"/>
  <c r="O572" i="7"/>
  <c r="P572" i="7"/>
  <c r="I574" i="7"/>
  <c r="N573" i="7"/>
  <c r="L573" i="7"/>
  <c r="K573" i="7"/>
  <c r="J573" i="7"/>
  <c r="E574" i="7"/>
  <c r="D574" i="7"/>
  <c r="C575" i="7"/>
  <c r="F575" i="7" s="1"/>
  <c r="G574" i="7"/>
  <c r="D574" i="6"/>
  <c r="F574" i="6"/>
  <c r="E574" i="6"/>
  <c r="G574" i="6"/>
  <c r="C575" i="6"/>
  <c r="D574" i="5"/>
  <c r="F574" i="5"/>
  <c r="E574" i="5"/>
  <c r="C575" i="5"/>
  <c r="G574" i="5"/>
  <c r="P575" i="11" l="1"/>
  <c r="D575" i="11"/>
  <c r="H575" i="11"/>
  <c r="L575" i="11"/>
  <c r="G575" i="11"/>
  <c r="O575" i="11"/>
  <c r="C575" i="11"/>
  <c r="K575" i="11"/>
  <c r="C579" i="9"/>
  <c r="G579" i="9" s="1"/>
  <c r="E579" i="9"/>
  <c r="F579" i="9"/>
  <c r="D579" i="9"/>
  <c r="E575" i="11"/>
  <c r="I575" i="11"/>
  <c r="Q575" i="11"/>
  <c r="M575" i="11"/>
  <c r="B576" i="11"/>
  <c r="B580" i="9"/>
  <c r="O573" i="7"/>
  <c r="P573" i="7"/>
  <c r="N574" i="7"/>
  <c r="L574" i="7"/>
  <c r="J574" i="7"/>
  <c r="K574" i="7"/>
  <c r="I575" i="7"/>
  <c r="C576" i="7"/>
  <c r="F576" i="7" s="1"/>
  <c r="G575" i="7"/>
  <c r="E575" i="7"/>
  <c r="D575" i="7"/>
  <c r="D575" i="6"/>
  <c r="F575" i="6"/>
  <c r="C576" i="6"/>
  <c r="G575" i="6"/>
  <c r="E575" i="6"/>
  <c r="D575" i="5"/>
  <c r="F575" i="5"/>
  <c r="C576" i="5"/>
  <c r="G575" i="5"/>
  <c r="E575" i="5"/>
  <c r="D576" i="11" l="1"/>
  <c r="P576" i="11"/>
  <c r="H576" i="11"/>
  <c r="L576" i="11"/>
  <c r="G576" i="11"/>
  <c r="O576" i="11"/>
  <c r="C576" i="11"/>
  <c r="K576" i="11"/>
  <c r="C580" i="9"/>
  <c r="G580" i="9" s="1"/>
  <c r="E580" i="9"/>
  <c r="F580" i="9"/>
  <c r="D580" i="9"/>
  <c r="E576" i="11"/>
  <c r="I576" i="11"/>
  <c r="Q576" i="11"/>
  <c r="M576" i="11"/>
  <c r="B577" i="11"/>
  <c r="B581" i="9"/>
  <c r="O574" i="7"/>
  <c r="P574" i="7"/>
  <c r="N575" i="7"/>
  <c r="L575" i="7"/>
  <c r="K575" i="7"/>
  <c r="J575" i="7"/>
  <c r="I576" i="7"/>
  <c r="D576" i="7"/>
  <c r="C577" i="7"/>
  <c r="F577" i="7" s="1"/>
  <c r="G576" i="7"/>
  <c r="E576" i="7"/>
  <c r="D576" i="6"/>
  <c r="F576" i="6"/>
  <c r="E576" i="6"/>
  <c r="C577" i="6"/>
  <c r="G576" i="6"/>
  <c r="D576" i="5"/>
  <c r="F576" i="5"/>
  <c r="C577" i="5"/>
  <c r="G576" i="5"/>
  <c r="E576" i="5"/>
  <c r="D577" i="11" l="1"/>
  <c r="P577" i="11"/>
  <c r="H577" i="11"/>
  <c r="L577" i="11"/>
  <c r="G577" i="11"/>
  <c r="C577" i="11"/>
  <c r="O577" i="11"/>
  <c r="K577" i="11"/>
  <c r="C581" i="9"/>
  <c r="G581" i="9" s="1"/>
  <c r="E581" i="9"/>
  <c r="F581" i="9"/>
  <c r="D581" i="9"/>
  <c r="E577" i="11"/>
  <c r="I577" i="11"/>
  <c r="Q577" i="11"/>
  <c r="M577" i="11"/>
  <c r="B578" i="11"/>
  <c r="B582" i="9"/>
  <c r="O575" i="7"/>
  <c r="P575" i="7"/>
  <c r="N576" i="7"/>
  <c r="L576" i="7"/>
  <c r="K576" i="7"/>
  <c r="J576" i="7"/>
  <c r="I577" i="7"/>
  <c r="G577" i="7"/>
  <c r="E577" i="7"/>
  <c r="D577" i="7"/>
  <c r="C578" i="7"/>
  <c r="F578" i="7" s="1"/>
  <c r="D577" i="6"/>
  <c r="F577" i="6"/>
  <c r="G577" i="6"/>
  <c r="E577" i="6"/>
  <c r="C578" i="6"/>
  <c r="D577" i="5"/>
  <c r="F577" i="5"/>
  <c r="G577" i="5"/>
  <c r="E577" i="5"/>
  <c r="C578" i="5"/>
  <c r="D578" i="11" l="1"/>
  <c r="P578" i="11"/>
  <c r="H578" i="11"/>
  <c r="L578" i="11"/>
  <c r="O578" i="11"/>
  <c r="G578" i="11"/>
  <c r="C578" i="11"/>
  <c r="K578" i="11"/>
  <c r="C582" i="9"/>
  <c r="G582" i="9" s="1"/>
  <c r="E582" i="9"/>
  <c r="F582" i="9"/>
  <c r="D582" i="9"/>
  <c r="E578" i="11"/>
  <c r="I578" i="11"/>
  <c r="Q578" i="11"/>
  <c r="M578" i="11"/>
  <c r="B579" i="11"/>
  <c r="B583" i="9"/>
  <c r="O576" i="7"/>
  <c r="P576" i="7"/>
  <c r="N577" i="7"/>
  <c r="L577" i="7"/>
  <c r="J577" i="7"/>
  <c r="K577" i="7"/>
  <c r="I578" i="7"/>
  <c r="C579" i="7"/>
  <c r="F579" i="7" s="1"/>
  <c r="G578" i="7"/>
  <c r="E578" i="7"/>
  <c r="D578" i="7"/>
  <c r="D578" i="6"/>
  <c r="F578" i="6"/>
  <c r="C579" i="6"/>
  <c r="G578" i="6"/>
  <c r="E578" i="6"/>
  <c r="D578" i="5"/>
  <c r="F578" i="5"/>
  <c r="C579" i="5"/>
  <c r="G578" i="5"/>
  <c r="E578" i="5"/>
  <c r="D579" i="11" l="1"/>
  <c r="P579" i="11"/>
  <c r="H579" i="11"/>
  <c r="L579" i="11"/>
  <c r="G579" i="11"/>
  <c r="O579" i="11"/>
  <c r="C579" i="11"/>
  <c r="K579" i="11"/>
  <c r="C583" i="9"/>
  <c r="G583" i="9" s="1"/>
  <c r="E583" i="9"/>
  <c r="F583" i="9"/>
  <c r="D583" i="9"/>
  <c r="E579" i="11"/>
  <c r="I579" i="11"/>
  <c r="Q579" i="11"/>
  <c r="M579" i="11"/>
  <c r="B580" i="11"/>
  <c r="B584" i="9"/>
  <c r="O577" i="7"/>
  <c r="P577" i="7"/>
  <c r="I579" i="7"/>
  <c r="N578" i="7"/>
  <c r="K578" i="7"/>
  <c r="L578" i="7"/>
  <c r="J578" i="7"/>
  <c r="E579" i="7"/>
  <c r="D579" i="7"/>
  <c r="C580" i="7"/>
  <c r="F580" i="7" s="1"/>
  <c r="G579" i="7"/>
  <c r="D579" i="6"/>
  <c r="F579" i="6"/>
  <c r="E579" i="6"/>
  <c r="C580" i="6"/>
  <c r="G579" i="6"/>
  <c r="D579" i="5"/>
  <c r="F579" i="5"/>
  <c r="E579" i="5"/>
  <c r="G579" i="5"/>
  <c r="C580" i="5"/>
  <c r="P580" i="11" l="1"/>
  <c r="D580" i="11"/>
  <c r="H580" i="11"/>
  <c r="L580" i="11"/>
  <c r="G580" i="11"/>
  <c r="O580" i="11"/>
  <c r="C580" i="11"/>
  <c r="K580" i="11"/>
  <c r="C584" i="9"/>
  <c r="G584" i="9" s="1"/>
  <c r="E584" i="9"/>
  <c r="F584" i="9"/>
  <c r="D584" i="9"/>
  <c r="E580" i="11"/>
  <c r="I580" i="11"/>
  <c r="Q580" i="11"/>
  <c r="M580" i="11"/>
  <c r="B581" i="11"/>
  <c r="B585" i="9"/>
  <c r="O578" i="7"/>
  <c r="P578" i="7"/>
  <c r="N579" i="7"/>
  <c r="K579" i="7"/>
  <c r="L579" i="7"/>
  <c r="J579" i="7"/>
  <c r="I580" i="7"/>
  <c r="C581" i="7"/>
  <c r="F581" i="7" s="1"/>
  <c r="G580" i="7"/>
  <c r="E580" i="7"/>
  <c r="D580" i="7"/>
  <c r="D580" i="6"/>
  <c r="F580" i="6"/>
  <c r="C581" i="6"/>
  <c r="G580" i="6"/>
  <c r="E580" i="6"/>
  <c r="D580" i="5"/>
  <c r="F580" i="5"/>
  <c r="C581" i="5"/>
  <c r="G580" i="5"/>
  <c r="E580" i="5"/>
  <c r="P581" i="11" l="1"/>
  <c r="D581" i="11"/>
  <c r="H581" i="11"/>
  <c r="L581" i="11"/>
  <c r="G581" i="11"/>
  <c r="O581" i="11"/>
  <c r="C581" i="11"/>
  <c r="K581" i="11"/>
  <c r="C585" i="9"/>
  <c r="G585" i="9" s="1"/>
  <c r="E585" i="9"/>
  <c r="F585" i="9"/>
  <c r="D585" i="9"/>
  <c r="E581" i="11"/>
  <c r="I581" i="11"/>
  <c r="Q581" i="11"/>
  <c r="M581" i="11"/>
  <c r="B582" i="11"/>
  <c r="B586" i="9"/>
  <c r="O579" i="7"/>
  <c r="P579" i="7"/>
  <c r="N580" i="7"/>
  <c r="L580" i="7"/>
  <c r="K580" i="7"/>
  <c r="J580" i="7"/>
  <c r="I581" i="7"/>
  <c r="C582" i="7"/>
  <c r="F582" i="7" s="1"/>
  <c r="G581" i="7"/>
  <c r="E581" i="7"/>
  <c r="D581" i="7"/>
  <c r="D581" i="6"/>
  <c r="F581" i="6"/>
  <c r="C582" i="6"/>
  <c r="G581" i="6"/>
  <c r="E581" i="6"/>
  <c r="D581" i="5"/>
  <c r="F581" i="5"/>
  <c r="C582" i="5"/>
  <c r="G581" i="5"/>
  <c r="E581" i="5"/>
  <c r="P582" i="11" l="1"/>
  <c r="D582" i="11"/>
  <c r="H582" i="11"/>
  <c r="L582" i="11"/>
  <c r="G582" i="11"/>
  <c r="O582" i="11"/>
  <c r="C582" i="11"/>
  <c r="K582" i="11"/>
  <c r="C586" i="9"/>
  <c r="G586" i="9" s="1"/>
  <c r="E586" i="9"/>
  <c r="F586" i="9"/>
  <c r="D586" i="9"/>
  <c r="E582" i="11"/>
  <c r="I582" i="11"/>
  <c r="Q582" i="11"/>
  <c r="M582" i="11"/>
  <c r="B583" i="11"/>
  <c r="B587" i="9"/>
  <c r="O580" i="7"/>
  <c r="P580" i="7"/>
  <c r="L581" i="7"/>
  <c r="N581" i="7"/>
  <c r="K581" i="7"/>
  <c r="J581" i="7"/>
  <c r="I582" i="7"/>
  <c r="E582" i="7"/>
  <c r="D582" i="7"/>
  <c r="C583" i="7"/>
  <c r="F583" i="7" s="1"/>
  <c r="G582" i="7"/>
  <c r="D582" i="6"/>
  <c r="F582" i="6"/>
  <c r="E582" i="6"/>
  <c r="G582" i="6"/>
  <c r="C583" i="6"/>
  <c r="D582" i="5"/>
  <c r="F582" i="5"/>
  <c r="E582" i="5"/>
  <c r="C583" i="5"/>
  <c r="G582" i="5"/>
  <c r="P583" i="11" l="1"/>
  <c r="D583" i="11"/>
  <c r="H583" i="11"/>
  <c r="L583" i="11"/>
  <c r="G583" i="11"/>
  <c r="C583" i="11"/>
  <c r="O583" i="11"/>
  <c r="K583" i="11"/>
  <c r="C587" i="9"/>
  <c r="G587" i="9" s="1"/>
  <c r="E587" i="9"/>
  <c r="F587" i="9"/>
  <c r="D587" i="9"/>
  <c r="E583" i="11"/>
  <c r="I583" i="11"/>
  <c r="Q583" i="11"/>
  <c r="M583" i="11"/>
  <c r="B584" i="11"/>
  <c r="B588" i="9"/>
  <c r="O581" i="7"/>
  <c r="P581" i="7"/>
  <c r="L582" i="7"/>
  <c r="N582" i="7"/>
  <c r="J582" i="7"/>
  <c r="K582" i="7"/>
  <c r="I583" i="7"/>
  <c r="C584" i="7"/>
  <c r="F584" i="7" s="1"/>
  <c r="G583" i="7"/>
  <c r="E583" i="7"/>
  <c r="D583" i="7"/>
  <c r="D583" i="6"/>
  <c r="F583" i="6"/>
  <c r="C584" i="6"/>
  <c r="G583" i="6"/>
  <c r="E583" i="6"/>
  <c r="D583" i="5"/>
  <c r="F583" i="5"/>
  <c r="C584" i="5"/>
  <c r="G583" i="5"/>
  <c r="E583" i="5"/>
  <c r="D584" i="11" l="1"/>
  <c r="P584" i="11"/>
  <c r="H584" i="11"/>
  <c r="L584" i="11"/>
  <c r="G584" i="11"/>
  <c r="C584" i="11"/>
  <c r="O584" i="11"/>
  <c r="K584" i="11"/>
  <c r="C588" i="9"/>
  <c r="G588" i="9" s="1"/>
  <c r="E588" i="9"/>
  <c r="F588" i="9"/>
  <c r="D588" i="9"/>
  <c r="E584" i="11"/>
  <c r="I584" i="11"/>
  <c r="Q584" i="11"/>
  <c r="M584" i="11"/>
  <c r="B585" i="11"/>
  <c r="B589" i="9"/>
  <c r="O582" i="7"/>
  <c r="P582" i="7"/>
  <c r="I584" i="7"/>
  <c r="L583" i="7"/>
  <c r="N583" i="7"/>
  <c r="K583" i="7"/>
  <c r="J583" i="7"/>
  <c r="D584" i="7"/>
  <c r="C585" i="7"/>
  <c r="F585" i="7" s="1"/>
  <c r="G584" i="7"/>
  <c r="E584" i="7"/>
  <c r="D584" i="6"/>
  <c r="F584" i="6"/>
  <c r="E584" i="6"/>
  <c r="C585" i="6"/>
  <c r="G584" i="6"/>
  <c r="D584" i="5"/>
  <c r="F584" i="5"/>
  <c r="C585" i="5"/>
  <c r="G584" i="5"/>
  <c r="E584" i="5"/>
  <c r="D585" i="11" l="1"/>
  <c r="P585" i="11"/>
  <c r="H585" i="11"/>
  <c r="L585" i="11"/>
  <c r="G585" i="11"/>
  <c r="C585" i="11"/>
  <c r="O585" i="11"/>
  <c r="K585" i="11"/>
  <c r="C589" i="9"/>
  <c r="G589" i="9" s="1"/>
  <c r="E589" i="9"/>
  <c r="F589" i="9"/>
  <c r="D589" i="9"/>
  <c r="E585" i="11"/>
  <c r="I585" i="11"/>
  <c r="Q585" i="11"/>
  <c r="M585" i="11"/>
  <c r="B586" i="11"/>
  <c r="B590" i="9"/>
  <c r="O583" i="7"/>
  <c r="P583" i="7"/>
  <c r="N584" i="7"/>
  <c r="L584" i="7"/>
  <c r="K584" i="7"/>
  <c r="J584" i="7"/>
  <c r="I585" i="7"/>
  <c r="G585" i="7"/>
  <c r="E585" i="7"/>
  <c r="D585" i="7"/>
  <c r="C586" i="7"/>
  <c r="F586" i="7" s="1"/>
  <c r="D585" i="6"/>
  <c r="F585" i="6"/>
  <c r="G585" i="6"/>
  <c r="E585" i="6"/>
  <c r="C586" i="6"/>
  <c r="D585" i="5"/>
  <c r="F585" i="5"/>
  <c r="G585" i="5"/>
  <c r="E585" i="5"/>
  <c r="C586" i="5"/>
  <c r="D586" i="11" l="1"/>
  <c r="P586" i="11"/>
  <c r="H586" i="11"/>
  <c r="L586" i="11"/>
  <c r="O586" i="11"/>
  <c r="G586" i="11"/>
  <c r="C586" i="11"/>
  <c r="K586" i="11"/>
  <c r="C590" i="9"/>
  <c r="G590" i="9" s="1"/>
  <c r="E590" i="9"/>
  <c r="F590" i="9"/>
  <c r="D590" i="9"/>
  <c r="E586" i="11"/>
  <c r="I586" i="11"/>
  <c r="Q586" i="11"/>
  <c r="M586" i="11"/>
  <c r="B587" i="11"/>
  <c r="B591" i="9"/>
  <c r="O584" i="7"/>
  <c r="P584" i="7"/>
  <c r="N585" i="7"/>
  <c r="L585" i="7"/>
  <c r="J585" i="7"/>
  <c r="K585" i="7"/>
  <c r="I586" i="7"/>
  <c r="C587" i="7"/>
  <c r="F587" i="7" s="1"/>
  <c r="G586" i="7"/>
  <c r="E586" i="7"/>
  <c r="D586" i="7"/>
  <c r="D586" i="6"/>
  <c r="F586" i="6"/>
  <c r="C587" i="6"/>
  <c r="G586" i="6"/>
  <c r="E586" i="6"/>
  <c r="D586" i="5"/>
  <c r="F586" i="5"/>
  <c r="C587" i="5"/>
  <c r="G586" i="5"/>
  <c r="E586" i="5"/>
  <c r="D587" i="11" l="1"/>
  <c r="P587" i="11"/>
  <c r="H587" i="11"/>
  <c r="L587" i="11"/>
  <c r="G587" i="11"/>
  <c r="O587" i="11"/>
  <c r="K587" i="11"/>
  <c r="C587" i="11"/>
  <c r="C591" i="9"/>
  <c r="G591" i="9" s="1"/>
  <c r="E591" i="9"/>
  <c r="F591" i="9"/>
  <c r="D591" i="9"/>
  <c r="E587" i="11"/>
  <c r="I587" i="11"/>
  <c r="Q587" i="11"/>
  <c r="M587" i="11"/>
  <c r="B588" i="11"/>
  <c r="B592" i="9"/>
  <c r="O585" i="7"/>
  <c r="P585" i="7"/>
  <c r="N586" i="7"/>
  <c r="L586" i="7"/>
  <c r="K586" i="7"/>
  <c r="J586" i="7"/>
  <c r="I587" i="7"/>
  <c r="E587" i="7"/>
  <c r="D587" i="7"/>
  <c r="C588" i="7"/>
  <c r="F588" i="7" s="1"/>
  <c r="G587" i="7"/>
  <c r="D587" i="6"/>
  <c r="F587" i="6"/>
  <c r="E587" i="6"/>
  <c r="C588" i="6"/>
  <c r="G587" i="6"/>
  <c r="D587" i="5"/>
  <c r="F587" i="5"/>
  <c r="E587" i="5"/>
  <c r="G587" i="5"/>
  <c r="C588" i="5"/>
  <c r="P588" i="11" l="1"/>
  <c r="D588" i="11"/>
  <c r="H588" i="11"/>
  <c r="L588" i="11"/>
  <c r="G588" i="11"/>
  <c r="O588" i="11"/>
  <c r="K588" i="11"/>
  <c r="C588" i="11"/>
  <c r="C592" i="9"/>
  <c r="G592" i="9" s="1"/>
  <c r="E592" i="9"/>
  <c r="F592" i="9"/>
  <c r="D592" i="9"/>
  <c r="E588" i="11"/>
  <c r="I588" i="11"/>
  <c r="Q588" i="11"/>
  <c r="M588" i="11"/>
  <c r="B589" i="11"/>
  <c r="B593" i="9"/>
  <c r="O586" i="7"/>
  <c r="P586" i="7"/>
  <c r="N587" i="7"/>
  <c r="K587" i="7"/>
  <c r="L587" i="7"/>
  <c r="J587" i="7"/>
  <c r="I588" i="7"/>
  <c r="C589" i="7"/>
  <c r="F589" i="7" s="1"/>
  <c r="G588" i="7"/>
  <c r="E588" i="7"/>
  <c r="D588" i="7"/>
  <c r="D588" i="6"/>
  <c r="F588" i="6"/>
  <c r="C589" i="6"/>
  <c r="G588" i="6"/>
  <c r="E588" i="6"/>
  <c r="D588" i="5"/>
  <c r="F588" i="5"/>
  <c r="C589" i="5"/>
  <c r="G588" i="5"/>
  <c r="E588" i="5"/>
  <c r="P589" i="11" l="1"/>
  <c r="D589" i="11"/>
  <c r="H589" i="11"/>
  <c r="L589" i="11"/>
  <c r="G589" i="11"/>
  <c r="C589" i="11"/>
  <c r="O589" i="11"/>
  <c r="K589" i="11"/>
  <c r="C593" i="9"/>
  <c r="G593" i="9" s="1"/>
  <c r="E593" i="9"/>
  <c r="F593" i="9"/>
  <c r="D593" i="9"/>
  <c r="E589" i="11"/>
  <c r="I589" i="11"/>
  <c r="Q589" i="11"/>
  <c r="M589" i="11"/>
  <c r="B590" i="11"/>
  <c r="B594" i="9"/>
  <c r="O587" i="7"/>
  <c r="P587" i="7"/>
  <c r="N588" i="7"/>
  <c r="L588" i="7"/>
  <c r="K588" i="7"/>
  <c r="J588" i="7"/>
  <c r="I589" i="7"/>
  <c r="C590" i="7"/>
  <c r="F590" i="7" s="1"/>
  <c r="G589" i="7"/>
  <c r="E589" i="7"/>
  <c r="D589" i="7"/>
  <c r="D589" i="6"/>
  <c r="F589" i="6"/>
  <c r="C590" i="6"/>
  <c r="G589" i="6"/>
  <c r="E589" i="6"/>
  <c r="D589" i="5"/>
  <c r="F589" i="5"/>
  <c r="C590" i="5"/>
  <c r="G589" i="5"/>
  <c r="E589" i="5"/>
  <c r="P590" i="11" l="1"/>
  <c r="D590" i="11"/>
  <c r="H590" i="11"/>
  <c r="L590" i="11"/>
  <c r="G590" i="11"/>
  <c r="O590" i="11"/>
  <c r="C590" i="11"/>
  <c r="K590" i="11"/>
  <c r="C594" i="9"/>
  <c r="G594" i="9" s="1"/>
  <c r="E594" i="9"/>
  <c r="F594" i="9"/>
  <c r="D594" i="9"/>
  <c r="E590" i="11"/>
  <c r="I590" i="11"/>
  <c r="Q590" i="11"/>
  <c r="M590" i="11"/>
  <c r="B591" i="11"/>
  <c r="B595" i="9"/>
  <c r="O588" i="7"/>
  <c r="P588" i="7"/>
  <c r="L589" i="7"/>
  <c r="N589" i="7"/>
  <c r="K589" i="7"/>
  <c r="J589" i="7"/>
  <c r="I590" i="7"/>
  <c r="E590" i="7"/>
  <c r="D590" i="7"/>
  <c r="C591" i="7"/>
  <c r="F591" i="7" s="1"/>
  <c r="G590" i="7"/>
  <c r="D590" i="6"/>
  <c r="F590" i="6"/>
  <c r="E590" i="6"/>
  <c r="G590" i="6"/>
  <c r="C591" i="6"/>
  <c r="D590" i="5"/>
  <c r="F590" i="5"/>
  <c r="E590" i="5"/>
  <c r="C591" i="5"/>
  <c r="G590" i="5"/>
  <c r="P591" i="11" l="1"/>
  <c r="D591" i="11"/>
  <c r="H591" i="11"/>
  <c r="L591" i="11"/>
  <c r="G591" i="11"/>
  <c r="C591" i="11"/>
  <c r="O591" i="11"/>
  <c r="K591" i="11"/>
  <c r="C595" i="9"/>
  <c r="G595" i="9" s="1"/>
  <c r="E595" i="9"/>
  <c r="F595" i="9"/>
  <c r="D595" i="9"/>
  <c r="E591" i="11"/>
  <c r="I591" i="11"/>
  <c r="Q591" i="11"/>
  <c r="M591" i="11"/>
  <c r="B592" i="11"/>
  <c r="B596" i="9"/>
  <c r="O589" i="7"/>
  <c r="P589" i="7"/>
  <c r="L590" i="7"/>
  <c r="N590" i="7"/>
  <c r="K590" i="7"/>
  <c r="J590" i="7"/>
  <c r="I591" i="7"/>
  <c r="C592" i="7"/>
  <c r="F592" i="7" s="1"/>
  <c r="G591" i="7"/>
  <c r="E591" i="7"/>
  <c r="D591" i="7"/>
  <c r="D591" i="6"/>
  <c r="F591" i="6"/>
  <c r="C592" i="6"/>
  <c r="G591" i="6"/>
  <c r="E591" i="6"/>
  <c r="D591" i="5"/>
  <c r="F591" i="5"/>
  <c r="C592" i="5"/>
  <c r="G591" i="5"/>
  <c r="E591" i="5"/>
  <c r="D592" i="11" l="1"/>
  <c r="P592" i="11"/>
  <c r="H592" i="11"/>
  <c r="L592" i="11"/>
  <c r="G592" i="11"/>
  <c r="C592" i="11"/>
  <c r="O592" i="11"/>
  <c r="K592" i="11"/>
  <c r="C596" i="9"/>
  <c r="G596" i="9" s="1"/>
  <c r="E596" i="9"/>
  <c r="F596" i="9"/>
  <c r="D596" i="9"/>
  <c r="E592" i="11"/>
  <c r="I592" i="11"/>
  <c r="Q592" i="11"/>
  <c r="M592" i="11"/>
  <c r="B593" i="11"/>
  <c r="B597" i="9"/>
  <c r="O590" i="7"/>
  <c r="P590" i="7"/>
  <c r="L591" i="7"/>
  <c r="N591" i="7"/>
  <c r="K591" i="7"/>
  <c r="J591" i="7"/>
  <c r="I592" i="7"/>
  <c r="D592" i="7"/>
  <c r="C593" i="7"/>
  <c r="F593" i="7" s="1"/>
  <c r="G592" i="7"/>
  <c r="E592" i="7"/>
  <c r="D592" i="6"/>
  <c r="F592" i="6"/>
  <c r="E592" i="6"/>
  <c r="C593" i="6"/>
  <c r="G592" i="6"/>
  <c r="D592" i="5"/>
  <c r="F592" i="5"/>
  <c r="C593" i="5"/>
  <c r="E592" i="5"/>
  <c r="G592" i="5"/>
  <c r="D593" i="11" l="1"/>
  <c r="P593" i="11"/>
  <c r="H593" i="11"/>
  <c r="L593" i="11"/>
  <c r="G593" i="11"/>
  <c r="C593" i="11"/>
  <c r="O593" i="11"/>
  <c r="K593" i="11"/>
  <c r="C597" i="9"/>
  <c r="G597" i="9" s="1"/>
  <c r="E597" i="9"/>
  <c r="F597" i="9"/>
  <c r="D597" i="9"/>
  <c r="E593" i="11"/>
  <c r="I593" i="11"/>
  <c r="Q593" i="11"/>
  <c r="M593" i="11"/>
  <c r="B594" i="11"/>
  <c r="B598" i="9"/>
  <c r="O591" i="7"/>
  <c r="P591" i="7"/>
  <c r="I593" i="7"/>
  <c r="N592" i="7"/>
  <c r="L592" i="7"/>
  <c r="K592" i="7"/>
  <c r="J592" i="7"/>
  <c r="G593" i="7"/>
  <c r="E593" i="7"/>
  <c r="D593" i="7"/>
  <c r="C594" i="7"/>
  <c r="F594" i="7" s="1"/>
  <c r="D593" i="6"/>
  <c r="F593" i="6"/>
  <c r="G593" i="6"/>
  <c r="E593" i="6"/>
  <c r="C594" i="6"/>
  <c r="D593" i="5"/>
  <c r="F593" i="5"/>
  <c r="G593" i="5"/>
  <c r="E593" i="5"/>
  <c r="C594" i="5"/>
  <c r="D594" i="11" l="1"/>
  <c r="P594" i="11"/>
  <c r="H594" i="11"/>
  <c r="L594" i="11"/>
  <c r="O594" i="11"/>
  <c r="G594" i="11"/>
  <c r="C594" i="11"/>
  <c r="K594" i="11"/>
  <c r="C598" i="9"/>
  <c r="G598" i="9" s="1"/>
  <c r="E598" i="9"/>
  <c r="F598" i="9"/>
  <c r="D598" i="9"/>
  <c r="E594" i="11"/>
  <c r="I594" i="11"/>
  <c r="Q594" i="11"/>
  <c r="M594" i="11"/>
  <c r="B595" i="11"/>
  <c r="B599" i="9"/>
  <c r="O592" i="7"/>
  <c r="P592" i="7"/>
  <c r="I594" i="7"/>
  <c r="N593" i="7"/>
  <c r="K593" i="7"/>
  <c r="L593" i="7"/>
  <c r="J593" i="7"/>
  <c r="C595" i="7"/>
  <c r="F595" i="7" s="1"/>
  <c r="G594" i="7"/>
  <c r="E594" i="7"/>
  <c r="D594" i="7"/>
  <c r="D594" i="6"/>
  <c r="F594" i="6"/>
  <c r="C595" i="6"/>
  <c r="G594" i="6"/>
  <c r="E594" i="6"/>
  <c r="D594" i="5"/>
  <c r="F594" i="5"/>
  <c r="C595" i="5"/>
  <c r="G594" i="5"/>
  <c r="E594" i="5"/>
  <c r="D595" i="11" l="1"/>
  <c r="P595" i="11"/>
  <c r="H595" i="11"/>
  <c r="L595" i="11"/>
  <c r="G595" i="11"/>
  <c r="O595" i="11"/>
  <c r="K595" i="11"/>
  <c r="C595" i="11"/>
  <c r="C599" i="9"/>
  <c r="G599" i="9" s="1"/>
  <c r="E599" i="9"/>
  <c r="F599" i="9"/>
  <c r="D599" i="9"/>
  <c r="E595" i="11"/>
  <c r="I595" i="11"/>
  <c r="Q595" i="11"/>
  <c r="M595" i="11"/>
  <c r="B596" i="11"/>
  <c r="B600" i="9"/>
  <c r="O593" i="7"/>
  <c r="P593" i="7"/>
  <c r="I595" i="7"/>
  <c r="N594" i="7"/>
  <c r="K594" i="7"/>
  <c r="L594" i="7"/>
  <c r="J594" i="7"/>
  <c r="E595" i="7"/>
  <c r="D595" i="7"/>
  <c r="C596" i="7"/>
  <c r="F596" i="7" s="1"/>
  <c r="G595" i="7"/>
  <c r="D595" i="6"/>
  <c r="F595" i="6"/>
  <c r="E595" i="6"/>
  <c r="C596" i="6"/>
  <c r="G595" i="6"/>
  <c r="D595" i="5"/>
  <c r="F595" i="5"/>
  <c r="E595" i="5"/>
  <c r="G595" i="5"/>
  <c r="C596" i="5"/>
  <c r="P596" i="11" l="1"/>
  <c r="D596" i="11"/>
  <c r="H596" i="11"/>
  <c r="L596" i="11"/>
  <c r="G596" i="11"/>
  <c r="O596" i="11"/>
  <c r="K596" i="11"/>
  <c r="C596" i="11"/>
  <c r="C600" i="9"/>
  <c r="G600" i="9" s="1"/>
  <c r="E600" i="9"/>
  <c r="F600" i="9"/>
  <c r="D600" i="9"/>
  <c r="E596" i="11"/>
  <c r="I596" i="11"/>
  <c r="Q596" i="11"/>
  <c r="M596" i="11"/>
  <c r="B597" i="11"/>
  <c r="B601" i="9"/>
  <c r="O594" i="7"/>
  <c r="P594" i="7"/>
  <c r="N595" i="7"/>
  <c r="K595" i="7"/>
  <c r="L595" i="7"/>
  <c r="J595" i="7"/>
  <c r="I596" i="7"/>
  <c r="C597" i="7"/>
  <c r="F597" i="7" s="1"/>
  <c r="G596" i="7"/>
  <c r="E596" i="7"/>
  <c r="D596" i="7"/>
  <c r="D596" i="6"/>
  <c r="F596" i="6"/>
  <c r="C597" i="6"/>
  <c r="G596" i="6"/>
  <c r="E596" i="6"/>
  <c r="D596" i="5"/>
  <c r="F596" i="5"/>
  <c r="C597" i="5"/>
  <c r="G596" i="5"/>
  <c r="E596" i="5"/>
  <c r="P597" i="11" l="1"/>
  <c r="D597" i="11"/>
  <c r="H597" i="11"/>
  <c r="L597" i="11"/>
  <c r="G597" i="11"/>
  <c r="O597" i="11"/>
  <c r="C597" i="11"/>
  <c r="K597" i="11"/>
  <c r="C601" i="9"/>
  <c r="G601" i="9" s="1"/>
  <c r="E601" i="9"/>
  <c r="F601" i="9"/>
  <c r="D601" i="9"/>
  <c r="E597" i="11"/>
  <c r="I597" i="11"/>
  <c r="Q597" i="11"/>
  <c r="M597" i="11"/>
  <c r="B598" i="11"/>
  <c r="B602" i="9"/>
  <c r="O595" i="7"/>
  <c r="P595" i="7"/>
  <c r="I597" i="7"/>
  <c r="N596" i="7"/>
  <c r="L596" i="7"/>
  <c r="K596" i="7"/>
  <c r="J596" i="7"/>
  <c r="C598" i="7"/>
  <c r="F598" i="7" s="1"/>
  <c r="G597" i="7"/>
  <c r="E597" i="7"/>
  <c r="D597" i="7"/>
  <c r="D597" i="6"/>
  <c r="F597" i="6"/>
  <c r="C598" i="6"/>
  <c r="G597" i="6"/>
  <c r="E597" i="6"/>
  <c r="D597" i="5"/>
  <c r="F597" i="5"/>
  <c r="C598" i="5"/>
  <c r="G597" i="5"/>
  <c r="E597" i="5"/>
  <c r="P598" i="11" l="1"/>
  <c r="D598" i="11"/>
  <c r="H598" i="11"/>
  <c r="L598" i="11"/>
  <c r="G598" i="11"/>
  <c r="O598" i="11"/>
  <c r="C598" i="11"/>
  <c r="K598" i="11"/>
  <c r="C602" i="9"/>
  <c r="G602" i="9" s="1"/>
  <c r="E602" i="9"/>
  <c r="F602" i="9"/>
  <c r="D602" i="9"/>
  <c r="E598" i="11"/>
  <c r="I598" i="11"/>
  <c r="Q598" i="11"/>
  <c r="M598" i="11"/>
  <c r="B599" i="11"/>
  <c r="B603" i="9"/>
  <c r="O596" i="7"/>
  <c r="P596" i="7"/>
  <c r="I598" i="7"/>
  <c r="L597" i="7"/>
  <c r="N597" i="7"/>
  <c r="K597" i="7"/>
  <c r="J597" i="7"/>
  <c r="E598" i="7"/>
  <c r="D598" i="7"/>
  <c r="C599" i="7"/>
  <c r="F599" i="7" s="1"/>
  <c r="G598" i="7"/>
  <c r="D598" i="6"/>
  <c r="F598" i="6"/>
  <c r="E598" i="6"/>
  <c r="G598" i="6"/>
  <c r="C599" i="6"/>
  <c r="D598" i="5"/>
  <c r="F598" i="5"/>
  <c r="E598" i="5"/>
  <c r="C599" i="5"/>
  <c r="G598" i="5"/>
  <c r="P599" i="11" l="1"/>
  <c r="D599" i="11"/>
  <c r="H599" i="11"/>
  <c r="L599" i="11"/>
  <c r="G599" i="11"/>
  <c r="C599" i="11"/>
  <c r="O599" i="11"/>
  <c r="K599" i="11"/>
  <c r="C603" i="9"/>
  <c r="G603" i="9" s="1"/>
  <c r="E603" i="9"/>
  <c r="F603" i="9"/>
  <c r="D603" i="9"/>
  <c r="E599" i="11"/>
  <c r="I599" i="11"/>
  <c r="Q599" i="11"/>
  <c r="M599" i="11"/>
  <c r="B600" i="11"/>
  <c r="B604" i="9"/>
  <c r="O597" i="7"/>
  <c r="P597" i="7"/>
  <c r="L598" i="7"/>
  <c r="N598" i="7"/>
  <c r="K598" i="7"/>
  <c r="J598" i="7"/>
  <c r="I599" i="7"/>
  <c r="C600" i="7"/>
  <c r="F600" i="7" s="1"/>
  <c r="G599" i="7"/>
  <c r="E599" i="7"/>
  <c r="D599" i="7"/>
  <c r="D599" i="6"/>
  <c r="F599" i="6"/>
  <c r="C600" i="6"/>
  <c r="G599" i="6"/>
  <c r="E599" i="6"/>
  <c r="D599" i="5"/>
  <c r="F599" i="5"/>
  <c r="C600" i="5"/>
  <c r="G599" i="5"/>
  <c r="E599" i="5"/>
  <c r="D600" i="11" l="1"/>
  <c r="P600" i="11"/>
  <c r="H600" i="11"/>
  <c r="L600" i="11"/>
  <c r="G600" i="11"/>
  <c r="C600" i="11"/>
  <c r="O600" i="11"/>
  <c r="K600" i="11"/>
  <c r="C604" i="9"/>
  <c r="G604" i="9" s="1"/>
  <c r="E604" i="9"/>
  <c r="F604" i="9"/>
  <c r="D604" i="9"/>
  <c r="E600" i="11"/>
  <c r="I600" i="11"/>
  <c r="Q600" i="11"/>
  <c r="M600" i="11"/>
  <c r="B601" i="11"/>
  <c r="B605" i="9"/>
  <c r="O598" i="7"/>
  <c r="P598" i="7"/>
  <c r="I600" i="7"/>
  <c r="L599" i="7"/>
  <c r="N599" i="7"/>
  <c r="K599" i="7"/>
  <c r="J599" i="7"/>
  <c r="D600" i="7"/>
  <c r="C601" i="7"/>
  <c r="F601" i="7" s="1"/>
  <c r="G600" i="7"/>
  <c r="E600" i="7"/>
  <c r="D600" i="6"/>
  <c r="F600" i="6"/>
  <c r="E600" i="6"/>
  <c r="C601" i="6"/>
  <c r="G600" i="6"/>
  <c r="D600" i="5"/>
  <c r="F600" i="5"/>
  <c r="C601" i="5"/>
  <c r="G600" i="5"/>
  <c r="E600" i="5"/>
  <c r="D601" i="11" l="1"/>
  <c r="P601" i="11"/>
  <c r="H601" i="11"/>
  <c r="L601" i="11"/>
  <c r="G601" i="11"/>
  <c r="C601" i="11"/>
  <c r="O601" i="11"/>
  <c r="K601" i="11"/>
  <c r="C605" i="9"/>
  <c r="G605" i="9" s="1"/>
  <c r="E605" i="9"/>
  <c r="F605" i="9"/>
  <c r="D605" i="9"/>
  <c r="E601" i="11"/>
  <c r="I601" i="11"/>
  <c r="Q601" i="11"/>
  <c r="M601" i="11"/>
  <c r="B602" i="11"/>
  <c r="B606" i="9"/>
  <c r="O599" i="7"/>
  <c r="P599" i="7"/>
  <c r="I601" i="7"/>
  <c r="N600" i="7"/>
  <c r="L600" i="7"/>
  <c r="K600" i="7"/>
  <c r="J600" i="7"/>
  <c r="G601" i="7"/>
  <c r="E601" i="7"/>
  <c r="D601" i="7"/>
  <c r="C602" i="7"/>
  <c r="F602" i="7" s="1"/>
  <c r="D601" i="6"/>
  <c r="F601" i="6"/>
  <c r="G601" i="6"/>
  <c r="E601" i="6"/>
  <c r="C602" i="6"/>
  <c r="D601" i="5"/>
  <c r="F601" i="5"/>
  <c r="G601" i="5"/>
  <c r="E601" i="5"/>
  <c r="C602" i="5"/>
  <c r="D602" i="11" l="1"/>
  <c r="P602" i="11"/>
  <c r="H602" i="11"/>
  <c r="L602" i="11"/>
  <c r="O602" i="11"/>
  <c r="G602" i="11"/>
  <c r="C602" i="11"/>
  <c r="K602" i="11"/>
  <c r="C606" i="9"/>
  <c r="G606" i="9" s="1"/>
  <c r="E606" i="9"/>
  <c r="F606" i="9"/>
  <c r="D606" i="9"/>
  <c r="E602" i="11"/>
  <c r="I602" i="11"/>
  <c r="Q602" i="11"/>
  <c r="M602" i="11"/>
  <c r="B603" i="11"/>
  <c r="B607" i="9"/>
  <c r="O600" i="7"/>
  <c r="P600" i="7"/>
  <c r="I602" i="7"/>
  <c r="N601" i="7"/>
  <c r="L601" i="7"/>
  <c r="K601" i="7"/>
  <c r="J601" i="7"/>
  <c r="C603" i="7"/>
  <c r="F603" i="7" s="1"/>
  <c r="G602" i="7"/>
  <c r="E602" i="7"/>
  <c r="D602" i="7"/>
  <c r="D602" i="6"/>
  <c r="F602" i="6"/>
  <c r="C603" i="6"/>
  <c r="G602" i="6"/>
  <c r="E602" i="6"/>
  <c r="D602" i="5"/>
  <c r="F602" i="5"/>
  <c r="C603" i="5"/>
  <c r="G602" i="5"/>
  <c r="E602" i="5"/>
  <c r="D603" i="11" l="1"/>
  <c r="P603" i="11"/>
  <c r="H603" i="11"/>
  <c r="L603" i="11"/>
  <c r="G603" i="11"/>
  <c r="O603" i="11"/>
  <c r="C603" i="11"/>
  <c r="K603" i="11"/>
  <c r="C607" i="9"/>
  <c r="G607" i="9" s="1"/>
  <c r="E607" i="9"/>
  <c r="F607" i="9"/>
  <c r="D607" i="9"/>
  <c r="E603" i="11"/>
  <c r="I603" i="11"/>
  <c r="Q603" i="11"/>
  <c r="M603" i="11"/>
  <c r="B604" i="11"/>
  <c r="B608" i="9"/>
  <c r="O601" i="7"/>
  <c r="P601" i="7"/>
  <c r="I603" i="7"/>
  <c r="N602" i="7"/>
  <c r="L602" i="7"/>
  <c r="K602" i="7"/>
  <c r="J602" i="7"/>
  <c r="E603" i="7"/>
  <c r="D603" i="7"/>
  <c r="C604" i="7"/>
  <c r="F604" i="7" s="1"/>
  <c r="G603" i="7"/>
  <c r="D603" i="6"/>
  <c r="F603" i="6"/>
  <c r="E603" i="6"/>
  <c r="C604" i="6"/>
  <c r="G603" i="6"/>
  <c r="D603" i="5"/>
  <c r="F603" i="5"/>
  <c r="E603" i="5"/>
  <c r="C604" i="5"/>
  <c r="G603" i="5"/>
  <c r="P604" i="11" l="1"/>
  <c r="D604" i="11"/>
  <c r="H604" i="11"/>
  <c r="L604" i="11"/>
  <c r="G604" i="11"/>
  <c r="O604" i="11"/>
  <c r="C604" i="11"/>
  <c r="K604" i="11"/>
  <c r="C608" i="9"/>
  <c r="G608" i="9" s="1"/>
  <c r="E608" i="9"/>
  <c r="F608" i="9"/>
  <c r="D608" i="9"/>
  <c r="E604" i="11"/>
  <c r="I604" i="11"/>
  <c r="Q604" i="11"/>
  <c r="M604" i="11"/>
  <c r="B605" i="11"/>
  <c r="B609" i="9"/>
  <c r="O602" i="7"/>
  <c r="P602" i="7"/>
  <c r="L603" i="7"/>
  <c r="N603" i="7"/>
  <c r="K603" i="7"/>
  <c r="J603" i="7"/>
  <c r="I604" i="7"/>
  <c r="C605" i="7"/>
  <c r="F605" i="7" s="1"/>
  <c r="G604" i="7"/>
  <c r="E604" i="7"/>
  <c r="D604" i="7"/>
  <c r="D604" i="6"/>
  <c r="F604" i="6"/>
  <c r="C605" i="6"/>
  <c r="G604" i="6"/>
  <c r="E604" i="6"/>
  <c r="D604" i="5"/>
  <c r="F604" i="5"/>
  <c r="C605" i="5"/>
  <c r="G604" i="5"/>
  <c r="E604" i="5"/>
  <c r="P605" i="11" l="1"/>
  <c r="D605" i="11"/>
  <c r="H605" i="11"/>
  <c r="L605" i="11"/>
  <c r="G605" i="11"/>
  <c r="O605" i="11"/>
  <c r="C605" i="11"/>
  <c r="K605" i="11"/>
  <c r="C609" i="9"/>
  <c r="G609" i="9" s="1"/>
  <c r="E609" i="9"/>
  <c r="F609" i="9"/>
  <c r="D609" i="9"/>
  <c r="E605" i="11"/>
  <c r="I605" i="11"/>
  <c r="Q605" i="11"/>
  <c r="M605" i="11"/>
  <c r="B606" i="11"/>
  <c r="B610" i="9"/>
  <c r="O603" i="7"/>
  <c r="P603" i="7"/>
  <c r="I605" i="7"/>
  <c r="N604" i="7"/>
  <c r="L604" i="7"/>
  <c r="K604" i="7"/>
  <c r="J604" i="7"/>
  <c r="C606" i="7"/>
  <c r="F606" i="7" s="1"/>
  <c r="G605" i="7"/>
  <c r="E605" i="7"/>
  <c r="D605" i="7"/>
  <c r="D605" i="6"/>
  <c r="F605" i="6"/>
  <c r="C606" i="6"/>
  <c r="G605" i="6"/>
  <c r="E605" i="6"/>
  <c r="D605" i="5"/>
  <c r="F605" i="5"/>
  <c r="C606" i="5"/>
  <c r="G605" i="5"/>
  <c r="E605" i="5"/>
  <c r="P606" i="11" l="1"/>
  <c r="D606" i="11"/>
  <c r="H606" i="11"/>
  <c r="L606" i="11"/>
  <c r="G606" i="11"/>
  <c r="O606" i="11"/>
  <c r="C606" i="11"/>
  <c r="K606" i="11"/>
  <c r="C610" i="9"/>
  <c r="G610" i="9" s="1"/>
  <c r="E610" i="9"/>
  <c r="F610" i="9"/>
  <c r="D610" i="9"/>
  <c r="E606" i="11"/>
  <c r="I606" i="11"/>
  <c r="Q606" i="11"/>
  <c r="M606" i="11"/>
  <c r="B607" i="11"/>
  <c r="B611" i="9"/>
  <c r="O604" i="7"/>
  <c r="P604" i="7"/>
  <c r="I606" i="7"/>
  <c r="L605" i="7"/>
  <c r="N605" i="7"/>
  <c r="K605" i="7"/>
  <c r="J605" i="7"/>
  <c r="E606" i="7"/>
  <c r="D606" i="7"/>
  <c r="C607" i="7"/>
  <c r="F607" i="7" s="1"/>
  <c r="G606" i="7"/>
  <c r="D606" i="6"/>
  <c r="F606" i="6"/>
  <c r="E606" i="6"/>
  <c r="G606" i="6"/>
  <c r="C607" i="6"/>
  <c r="D606" i="5"/>
  <c r="F606" i="5"/>
  <c r="E606" i="5"/>
  <c r="C607" i="5"/>
  <c r="G606" i="5"/>
  <c r="P607" i="11" l="1"/>
  <c r="D607" i="11"/>
  <c r="H607" i="11"/>
  <c r="L607" i="11"/>
  <c r="G607" i="11"/>
  <c r="O607" i="11"/>
  <c r="C607" i="11"/>
  <c r="K607" i="11"/>
  <c r="C611" i="9"/>
  <c r="G611" i="9" s="1"/>
  <c r="E611" i="9"/>
  <c r="F611" i="9"/>
  <c r="D611" i="9"/>
  <c r="E607" i="11"/>
  <c r="I607" i="11"/>
  <c r="Q607" i="11"/>
  <c r="M607" i="11"/>
  <c r="B608" i="11"/>
  <c r="B612" i="9"/>
  <c r="O605" i="7"/>
  <c r="P605" i="7"/>
  <c r="L606" i="7"/>
  <c r="N606" i="7"/>
  <c r="K606" i="7"/>
  <c r="J606" i="7"/>
  <c r="I607" i="7"/>
  <c r="C608" i="7"/>
  <c r="F608" i="7" s="1"/>
  <c r="G607" i="7"/>
  <c r="E607" i="7"/>
  <c r="D607" i="7"/>
  <c r="D607" i="6"/>
  <c r="F607" i="6"/>
  <c r="C608" i="6"/>
  <c r="G607" i="6"/>
  <c r="E607" i="6"/>
  <c r="D607" i="5"/>
  <c r="F607" i="5"/>
  <c r="C608" i="5"/>
  <c r="G607" i="5"/>
  <c r="E607" i="5"/>
  <c r="D608" i="11" l="1"/>
  <c r="P608" i="11"/>
  <c r="H608" i="11"/>
  <c r="L608" i="11"/>
  <c r="G608" i="11"/>
  <c r="O608" i="11"/>
  <c r="C608" i="11"/>
  <c r="K608" i="11"/>
  <c r="C612" i="9"/>
  <c r="G612" i="9" s="1"/>
  <c r="E612" i="9"/>
  <c r="F612" i="9"/>
  <c r="D612" i="9"/>
  <c r="E608" i="11"/>
  <c r="I608" i="11"/>
  <c r="Q608" i="11"/>
  <c r="M608" i="11"/>
  <c r="B609" i="11"/>
  <c r="B613" i="9"/>
  <c r="O606" i="7"/>
  <c r="P606" i="7"/>
  <c r="I608" i="7"/>
  <c r="L607" i="7"/>
  <c r="N607" i="7"/>
  <c r="K607" i="7"/>
  <c r="J607" i="7"/>
  <c r="D608" i="7"/>
  <c r="C609" i="7"/>
  <c r="F609" i="7" s="1"/>
  <c r="G608" i="7"/>
  <c r="E608" i="7"/>
  <c r="D608" i="6"/>
  <c r="F608" i="6"/>
  <c r="E608" i="6"/>
  <c r="C609" i="6"/>
  <c r="G608" i="6"/>
  <c r="D608" i="5"/>
  <c r="F608" i="5"/>
  <c r="C609" i="5"/>
  <c r="G608" i="5"/>
  <c r="E608" i="5"/>
  <c r="D609" i="11" l="1"/>
  <c r="P609" i="11"/>
  <c r="H609" i="11"/>
  <c r="L609" i="11"/>
  <c r="G609" i="11"/>
  <c r="C609" i="11"/>
  <c r="O609" i="11"/>
  <c r="K609" i="11"/>
  <c r="C613" i="9"/>
  <c r="G613" i="9" s="1"/>
  <c r="E613" i="9"/>
  <c r="F613" i="9"/>
  <c r="D613" i="9"/>
  <c r="E609" i="11"/>
  <c r="I609" i="11"/>
  <c r="Q609" i="11"/>
  <c r="M609" i="11"/>
  <c r="B610" i="11"/>
  <c r="B614" i="9"/>
  <c r="O607" i="7"/>
  <c r="P607" i="7"/>
  <c r="N608" i="7"/>
  <c r="L608" i="7"/>
  <c r="K608" i="7"/>
  <c r="J608" i="7"/>
  <c r="I609" i="7"/>
  <c r="G609" i="7"/>
  <c r="E609" i="7"/>
  <c r="D609" i="7"/>
  <c r="C610" i="7"/>
  <c r="F610" i="7" s="1"/>
  <c r="D609" i="6"/>
  <c r="F609" i="6"/>
  <c r="G609" i="6"/>
  <c r="E609" i="6"/>
  <c r="C610" i="6"/>
  <c r="D609" i="5"/>
  <c r="F609" i="5"/>
  <c r="G609" i="5"/>
  <c r="E609" i="5"/>
  <c r="C610" i="5"/>
  <c r="D610" i="11" l="1"/>
  <c r="P610" i="11"/>
  <c r="H610" i="11"/>
  <c r="L610" i="11"/>
  <c r="O610" i="11"/>
  <c r="G610" i="11"/>
  <c r="C610" i="11"/>
  <c r="K610" i="11"/>
  <c r="C614" i="9"/>
  <c r="G614" i="9" s="1"/>
  <c r="E614" i="9"/>
  <c r="F614" i="9"/>
  <c r="D614" i="9"/>
  <c r="E610" i="11"/>
  <c r="I610" i="11"/>
  <c r="Q610" i="11"/>
  <c r="M610" i="11"/>
  <c r="B611" i="11"/>
  <c r="B615" i="9"/>
  <c r="O608" i="7"/>
  <c r="P608" i="7"/>
  <c r="I610" i="7"/>
  <c r="N609" i="7"/>
  <c r="K609" i="7"/>
  <c r="L609" i="7"/>
  <c r="J609" i="7"/>
  <c r="C611" i="7"/>
  <c r="F611" i="7" s="1"/>
  <c r="G610" i="7"/>
  <c r="E610" i="7"/>
  <c r="D610" i="7"/>
  <c r="D610" i="6"/>
  <c r="F610" i="6"/>
  <c r="C611" i="6"/>
  <c r="G610" i="6"/>
  <c r="E610" i="6"/>
  <c r="D610" i="5"/>
  <c r="F610" i="5"/>
  <c r="C611" i="5"/>
  <c r="G610" i="5"/>
  <c r="E610" i="5"/>
  <c r="D611" i="11" l="1"/>
  <c r="P611" i="11"/>
  <c r="H611" i="11"/>
  <c r="L611" i="11"/>
  <c r="G611" i="11"/>
  <c r="O611" i="11"/>
  <c r="C611" i="11"/>
  <c r="K611" i="11"/>
  <c r="C615" i="9"/>
  <c r="G615" i="9" s="1"/>
  <c r="E615" i="9"/>
  <c r="F615" i="9"/>
  <c r="D615" i="9"/>
  <c r="E611" i="11"/>
  <c r="I611" i="11"/>
  <c r="Q611" i="11"/>
  <c r="M611" i="11"/>
  <c r="B612" i="11"/>
  <c r="B616" i="9"/>
  <c r="O609" i="7"/>
  <c r="P609" i="7"/>
  <c r="I611" i="7"/>
  <c r="N610" i="7"/>
  <c r="K610" i="7"/>
  <c r="L610" i="7"/>
  <c r="J610" i="7"/>
  <c r="E611" i="7"/>
  <c r="D611" i="7"/>
  <c r="C612" i="7"/>
  <c r="F612" i="7" s="1"/>
  <c r="G611" i="7"/>
  <c r="D611" i="6"/>
  <c r="F611" i="6"/>
  <c r="E611" i="6"/>
  <c r="C612" i="6"/>
  <c r="G611" i="6"/>
  <c r="D611" i="5"/>
  <c r="F611" i="5"/>
  <c r="E611" i="5"/>
  <c r="C612" i="5"/>
  <c r="G611" i="5"/>
  <c r="P612" i="11" l="1"/>
  <c r="D612" i="11"/>
  <c r="H612" i="11"/>
  <c r="L612" i="11"/>
  <c r="G612" i="11"/>
  <c r="O612" i="11"/>
  <c r="C612" i="11"/>
  <c r="K612" i="11"/>
  <c r="C616" i="9"/>
  <c r="G616" i="9" s="1"/>
  <c r="E616" i="9"/>
  <c r="F616" i="9"/>
  <c r="D616" i="9"/>
  <c r="E612" i="11"/>
  <c r="I612" i="11"/>
  <c r="Q612" i="11"/>
  <c r="M612" i="11"/>
  <c r="B613" i="11"/>
  <c r="B617" i="9"/>
  <c r="O610" i="7"/>
  <c r="P610" i="7"/>
  <c r="N611" i="7"/>
  <c r="L611" i="7"/>
  <c r="K611" i="7"/>
  <c r="J611" i="7"/>
  <c r="I612" i="7"/>
  <c r="C613" i="7"/>
  <c r="F613" i="7" s="1"/>
  <c r="G612" i="7"/>
  <c r="E612" i="7"/>
  <c r="D612" i="7"/>
  <c r="D612" i="6"/>
  <c r="F612" i="6"/>
  <c r="C613" i="6"/>
  <c r="G612" i="6"/>
  <c r="E612" i="6"/>
  <c r="D612" i="5"/>
  <c r="F612" i="5"/>
  <c r="C613" i="5"/>
  <c r="G612" i="5"/>
  <c r="E612" i="5"/>
  <c r="P613" i="11" l="1"/>
  <c r="D613" i="11"/>
  <c r="H613" i="11"/>
  <c r="L613" i="11"/>
  <c r="G613" i="11"/>
  <c r="O613" i="11"/>
  <c r="C613" i="11"/>
  <c r="K613" i="11"/>
  <c r="C617" i="9"/>
  <c r="G617" i="9" s="1"/>
  <c r="E617" i="9"/>
  <c r="F617" i="9"/>
  <c r="D617" i="9"/>
  <c r="E613" i="11"/>
  <c r="I613" i="11"/>
  <c r="Q613" i="11"/>
  <c r="M613" i="11"/>
  <c r="B614" i="11"/>
  <c r="B618" i="9"/>
  <c r="O611" i="7"/>
  <c r="P611" i="7"/>
  <c r="I613" i="7"/>
  <c r="N612" i="7"/>
  <c r="L612" i="7"/>
  <c r="K612" i="7"/>
  <c r="J612" i="7"/>
  <c r="C614" i="7"/>
  <c r="F614" i="7" s="1"/>
  <c r="G613" i="7"/>
  <c r="E613" i="7"/>
  <c r="D613" i="7"/>
  <c r="D613" i="6"/>
  <c r="F613" i="6"/>
  <c r="C614" i="6"/>
  <c r="G613" i="6"/>
  <c r="E613" i="6"/>
  <c r="D613" i="5"/>
  <c r="F613" i="5"/>
  <c r="C614" i="5"/>
  <c r="G613" i="5"/>
  <c r="E613" i="5"/>
  <c r="P614" i="11" l="1"/>
  <c r="D614" i="11"/>
  <c r="H614" i="11"/>
  <c r="L614" i="11"/>
  <c r="G614" i="11"/>
  <c r="O614" i="11"/>
  <c r="C614" i="11"/>
  <c r="K614" i="11"/>
  <c r="C618" i="9"/>
  <c r="G618" i="9" s="1"/>
  <c r="E618" i="9"/>
  <c r="F618" i="9"/>
  <c r="D618" i="9"/>
  <c r="E614" i="11"/>
  <c r="I614" i="11"/>
  <c r="Q614" i="11"/>
  <c r="M614" i="11"/>
  <c r="B619" i="9"/>
  <c r="O612" i="7"/>
  <c r="P612" i="7"/>
  <c r="I614" i="7"/>
  <c r="L613" i="7"/>
  <c r="N613" i="7"/>
  <c r="K613" i="7"/>
  <c r="J613" i="7"/>
  <c r="E614" i="7"/>
  <c r="D614" i="7"/>
  <c r="C615" i="7"/>
  <c r="F615" i="7" s="1"/>
  <c r="G614" i="7"/>
  <c r="D614" i="6"/>
  <c r="F614" i="6"/>
  <c r="E614" i="6"/>
  <c r="G614" i="6"/>
  <c r="C615" i="6"/>
  <c r="D614" i="5"/>
  <c r="F614" i="5"/>
  <c r="E614" i="5"/>
  <c r="C615" i="5"/>
  <c r="G614" i="5"/>
  <c r="C619" i="9" l="1"/>
  <c r="G619" i="9" s="1"/>
  <c r="E619" i="9"/>
  <c r="F619" i="9"/>
  <c r="D619" i="9"/>
  <c r="B620" i="9"/>
  <c r="O613" i="7"/>
  <c r="P613" i="7"/>
  <c r="L614" i="7"/>
  <c r="N614" i="7"/>
  <c r="K614" i="7"/>
  <c r="J614" i="7"/>
  <c r="I615" i="7"/>
  <c r="C616" i="7"/>
  <c r="F616" i="7" s="1"/>
  <c r="G615" i="7"/>
  <c r="E615" i="7"/>
  <c r="D615" i="7"/>
  <c r="D615" i="6"/>
  <c r="F615" i="6"/>
  <c r="C616" i="6"/>
  <c r="G615" i="6"/>
  <c r="E615" i="6"/>
  <c r="D615" i="5"/>
  <c r="F615" i="5"/>
  <c r="C616" i="5"/>
  <c r="G615" i="5"/>
  <c r="E615" i="5"/>
  <c r="C620" i="9" l="1"/>
  <c r="G620" i="9" s="1"/>
  <c r="G15" i="9" s="1"/>
  <c r="G14" i="9" s="1"/>
  <c r="E620" i="9"/>
  <c r="F620" i="9"/>
  <c r="D620" i="9"/>
  <c r="O614" i="7"/>
  <c r="P614" i="7"/>
  <c r="L615" i="7"/>
  <c r="N615" i="7"/>
  <c r="K615" i="7"/>
  <c r="J615" i="7"/>
  <c r="I616" i="7"/>
  <c r="D616" i="7"/>
  <c r="C617" i="7"/>
  <c r="F617" i="7" s="1"/>
  <c r="G616" i="7"/>
  <c r="E616" i="7"/>
  <c r="D616" i="6"/>
  <c r="F616" i="6"/>
  <c r="E616" i="6"/>
  <c r="C617" i="6"/>
  <c r="G616" i="6"/>
  <c r="D616" i="5"/>
  <c r="F616" i="5"/>
  <c r="C617" i="5"/>
  <c r="G616" i="5"/>
  <c r="E616" i="5"/>
  <c r="O615" i="7" l="1"/>
  <c r="P615" i="7"/>
  <c r="N616" i="7"/>
  <c r="L616" i="7"/>
  <c r="K616" i="7"/>
  <c r="J616" i="7"/>
  <c r="I617" i="7"/>
  <c r="G617" i="7"/>
  <c r="E617" i="7"/>
  <c r="D617" i="7"/>
  <c r="D617" i="6"/>
  <c r="F617" i="6"/>
  <c r="G617" i="6"/>
  <c r="E617" i="6"/>
  <c r="E15" i="6" s="1"/>
  <c r="D15" i="6"/>
  <c r="D617" i="5"/>
  <c r="F617" i="5"/>
  <c r="G617" i="5"/>
  <c r="E617" i="5"/>
  <c r="E15" i="5" s="1"/>
  <c r="D15" i="5"/>
  <c r="O616" i="7" l="1"/>
  <c r="P616" i="7"/>
  <c r="N617" i="7"/>
  <c r="K617" i="7"/>
  <c r="L617" i="7"/>
  <c r="J617" i="7"/>
  <c r="O617" i="7" l="1"/>
  <c r="P617" i="7"/>
  <c r="E18" i="9" l="1"/>
  <c r="C18" i="9" l="1"/>
  <c r="D1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2" authorId="0" shapeId="0" xr:uid="{00000000-0006-0000-0000-000001000000}">
      <text>
        <r>
          <rPr>
            <b/>
            <sz val="9"/>
            <color indexed="81"/>
            <rFont val="Tahoma"/>
            <family val="2"/>
          </rPr>
          <t>Autor:</t>
        </r>
        <r>
          <rPr>
            <sz val="9"/>
            <color indexed="81"/>
            <rFont val="Tahoma"/>
            <family val="2"/>
          </rPr>
          <t xml:space="preserve">
Solo para préstamos americano, francés y el de cuotas de amort. Ctes, a tipo fijo y con o sin carencia</t>
        </r>
      </text>
    </comment>
    <comment ref="B4" authorId="0" shapeId="0" xr:uid="{00000000-0006-0000-0000-000002000000}">
      <text>
        <r>
          <rPr>
            <b/>
            <sz val="9"/>
            <color indexed="81"/>
            <rFont val="Tahoma"/>
            <family val="2"/>
          </rPr>
          <t>Autor:</t>
        </r>
        <r>
          <rPr>
            <sz val="9"/>
            <color indexed="81"/>
            <rFont val="Tahoma"/>
            <family val="2"/>
          </rPr>
          <t xml:space="preserve">
Especifica las condiciones del préstamo y la tabla se genera automáticamente.
Especifica que tipo de préstamo es (Americano, Francés o de Cuotas de Amortización ctes)
El capital se introduce manualmente.
La duración en años mediante los controles
Debes indicar como se amortiza el préstamo mediante el desplegable (si mediante pagos anuales, semestrales, trimestrales,...)
En tipo de interés debes indicar 3 datos:
- Su cuantía numérica (de 0,25 en 0,25)
- Si es nominal o efectivo
- Si es anual, semestral, trimestral,....*
* Se entiende que el tipo Nominal es anual capitalizable como nosotros indiquemos en la tercera pestaña
Indica la carencia:
- si es total o parcial
- cuantos años dura la carencia (si no hay carencia indica cero)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6" authorId="0" shapeId="0" xr:uid="{00000000-0006-0000-0100-000001000000}">
      <text>
        <r>
          <rPr>
            <b/>
            <sz val="9"/>
            <color indexed="81"/>
            <rFont val="Tahoma"/>
            <family val="2"/>
          </rPr>
          <t>Autor:</t>
        </r>
        <r>
          <rPr>
            <sz val="9"/>
            <color indexed="81"/>
            <rFont val="Tahoma"/>
            <family val="2"/>
          </rPr>
          <t xml:space="preserve">
Especifica el tipo de interés del que estemos hablando y elige si es nominal o efectivo y si es anual, semestral, trimestral, mensual,....</t>
        </r>
      </text>
    </comment>
    <comment ref="B7" authorId="0" shapeId="0" xr:uid="{00000000-0006-0000-0100-000002000000}">
      <text>
        <r>
          <rPr>
            <b/>
            <sz val="9"/>
            <color indexed="81"/>
            <rFont val="Tahoma"/>
            <family val="2"/>
          </rPr>
          <t>Autor:</t>
        </r>
        <r>
          <rPr>
            <sz val="9"/>
            <color indexed="81"/>
            <rFont val="Tahoma"/>
            <family val="2"/>
          </rPr>
          <t xml:space="preserve">
Especifica como se amortiza el préstamo, es decir si son pagos anuales, semestrales, mensuales,...</t>
        </r>
      </text>
    </comment>
    <comment ref="G16" authorId="0" shapeId="0" xr:uid="{00000000-0006-0000-0100-000003000000}">
      <text>
        <r>
          <rPr>
            <b/>
            <sz val="9"/>
            <color indexed="81"/>
            <rFont val="Tahoma"/>
            <family val="2"/>
          </rPr>
          <t>Autor:</t>
        </r>
        <r>
          <rPr>
            <sz val="9"/>
            <color indexed="81"/>
            <rFont val="Tahoma"/>
            <family val="2"/>
          </rPr>
          <t xml:space="preserve">
En el último periodo la deuda se compensará con el Fondo de amortización acumulado</t>
        </r>
      </text>
    </comment>
    <comment ref="L16" authorId="0" shapeId="0" xr:uid="{00000000-0006-0000-0100-000004000000}">
      <text>
        <r>
          <rPr>
            <b/>
            <sz val="9"/>
            <color indexed="81"/>
            <rFont val="Tahoma"/>
            <family val="2"/>
          </rPr>
          <t>Autor:</t>
        </r>
        <r>
          <rPr>
            <sz val="9"/>
            <color indexed="81"/>
            <rFont val="Tahoma"/>
            <family val="2"/>
          </rPr>
          <t xml:space="preserve">
Esta es la cantidad de dinero acumulada a lo largo de la vida del préstamo.
La cantidad de dinero al final deberá coincidir con la deuda del préstamo y se empleará para amortizar la deuda.</t>
        </r>
      </text>
    </comment>
    <comment ref="O16" authorId="0" shapeId="0" xr:uid="{00000000-0006-0000-0100-000005000000}">
      <text>
        <r>
          <rPr>
            <b/>
            <sz val="9"/>
            <color indexed="81"/>
            <rFont val="Tahoma"/>
            <family val="2"/>
          </rPr>
          <t>Autor:</t>
        </r>
        <r>
          <rPr>
            <sz val="9"/>
            <color indexed="81"/>
            <rFont val="Tahoma"/>
            <family val="2"/>
          </rPr>
          <t xml:space="preserve">
La suma entre los intereses del préstamo y las aportaciones al fondo</t>
        </r>
      </text>
    </comment>
    <comment ref="P16" authorId="0" shapeId="0" xr:uid="{00000000-0006-0000-0100-000006000000}">
      <text>
        <r>
          <rPr>
            <b/>
            <sz val="9"/>
            <color indexed="81"/>
            <rFont val="Tahoma"/>
            <family val="2"/>
          </rPr>
          <t>Autor:</t>
        </r>
        <r>
          <rPr>
            <sz val="9"/>
            <color indexed="81"/>
            <rFont val="Tahoma"/>
            <family val="2"/>
          </rPr>
          <t xml:space="preserve">
Esto es simplemente un balance entre lo que debemos al banco y lo que hemos acumulado en la cuenta corriente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6" authorId="0" shapeId="0" xr:uid="{00000000-0006-0000-0200-000001000000}">
      <text>
        <r>
          <rPr>
            <b/>
            <sz val="9"/>
            <color indexed="81"/>
            <rFont val="Tahoma"/>
            <family val="2"/>
          </rPr>
          <t>Autor:</t>
        </r>
        <r>
          <rPr>
            <sz val="9"/>
            <color indexed="81"/>
            <rFont val="Tahoma"/>
            <family val="2"/>
          </rPr>
          <t xml:space="preserve">
Especifica el tipo de interés del que estemos hablando y elige si es nominal o efectivo y si es anual, semestral, trimestral, mensual,....</t>
        </r>
      </text>
    </comment>
    <comment ref="B7" authorId="0" shapeId="0" xr:uid="{00000000-0006-0000-0200-000002000000}">
      <text>
        <r>
          <rPr>
            <b/>
            <sz val="9"/>
            <color indexed="81"/>
            <rFont val="Tahoma"/>
            <family val="2"/>
          </rPr>
          <t>Autor:</t>
        </r>
        <r>
          <rPr>
            <sz val="9"/>
            <color indexed="81"/>
            <rFont val="Tahoma"/>
            <family val="2"/>
          </rPr>
          <t xml:space="preserve">
Especifica como se amortiza el préstamo, es decir si son pagos anuales, semestrales, mensuales,...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6" authorId="0" shapeId="0" xr:uid="{00000000-0006-0000-0300-000001000000}">
      <text>
        <r>
          <rPr>
            <b/>
            <sz val="9"/>
            <color indexed="81"/>
            <rFont val="Tahoma"/>
            <family val="2"/>
          </rPr>
          <t>Autor:</t>
        </r>
        <r>
          <rPr>
            <sz val="9"/>
            <color indexed="81"/>
            <rFont val="Tahoma"/>
            <family val="2"/>
          </rPr>
          <t xml:space="preserve">
Especifica el tipo de interés del que estemos hablando y elige si es nominal o efectivo y si es anual, semestral, trimestral, mensual,....</t>
        </r>
      </text>
    </comment>
    <comment ref="B7" authorId="0" shapeId="0" xr:uid="{00000000-0006-0000-0300-000002000000}">
      <text>
        <r>
          <rPr>
            <b/>
            <sz val="9"/>
            <color indexed="81"/>
            <rFont val="Tahoma"/>
            <family val="2"/>
          </rPr>
          <t>Autor:</t>
        </r>
        <r>
          <rPr>
            <sz val="9"/>
            <color indexed="81"/>
            <rFont val="Tahoma"/>
            <family val="2"/>
          </rPr>
          <t xml:space="preserve">
Especifica como se amortiza el préstamo, es decir si son pagos anuales, semestrales, mensuales,...</t>
        </r>
      </text>
    </comment>
  </commentList>
</comments>
</file>

<file path=xl/sharedStrings.xml><?xml version="1.0" encoding="utf-8"?>
<sst xmlns="http://schemas.openxmlformats.org/spreadsheetml/2006/main" count="144" uniqueCount="77">
  <si>
    <t>Condiciones del préstamo</t>
  </si>
  <si>
    <t>Capital</t>
  </si>
  <si>
    <t>Duración (años)</t>
  </si>
  <si>
    <t>PRÉSTAMO AMERICANO</t>
  </si>
  <si>
    <t>periodos</t>
  </si>
  <si>
    <t>N=</t>
  </si>
  <si>
    <t>Tiempo (n)</t>
  </si>
  <si>
    <t>Termino amortizativo (C)</t>
  </si>
  <si>
    <t>Intereses (I)</t>
  </si>
  <si>
    <t>Cuota amortizativa (A)</t>
  </si>
  <si>
    <t>Deuda (D)</t>
  </si>
  <si>
    <t>totales =&gt;</t>
  </si>
  <si>
    <t>ani</t>
  </si>
  <si>
    <r>
      <t>i</t>
    </r>
    <r>
      <rPr>
        <vertAlign val="subscript"/>
        <sz val="11"/>
        <color theme="1"/>
        <rFont val="Calibri"/>
        <family val="2"/>
        <scheme val="minor"/>
      </rPr>
      <t>k</t>
    </r>
  </si>
  <si>
    <t>nom/efe</t>
  </si>
  <si>
    <t>Nominal</t>
  </si>
  <si>
    <t>Efectivo</t>
  </si>
  <si>
    <t>Subperiodo</t>
  </si>
  <si>
    <t>Anual</t>
  </si>
  <si>
    <t>Semestral</t>
  </si>
  <si>
    <t>Cuatrimestral</t>
  </si>
  <si>
    <t>Trimestral</t>
  </si>
  <si>
    <t>Bimensual</t>
  </si>
  <si>
    <t>Mensual</t>
  </si>
  <si>
    <t>Tipo de interés</t>
  </si>
  <si>
    <t>k=</t>
  </si>
  <si>
    <t>Amortización</t>
  </si>
  <si>
    <t>m=</t>
  </si>
  <si>
    <r>
      <t>i</t>
    </r>
    <r>
      <rPr>
        <vertAlign val="subscript"/>
        <sz val="11"/>
        <color theme="1"/>
        <rFont val="Calibri"/>
        <family val="2"/>
        <scheme val="minor"/>
      </rPr>
      <t>m</t>
    </r>
  </si>
  <si>
    <t>PRÉSTAMO CUOTAS AMORTIZACIÓN CTES</t>
  </si>
  <si>
    <t>A=</t>
  </si>
  <si>
    <t>PRÉSTAMO CON FONDO DE AMORTIZACIÓN</t>
  </si>
  <si>
    <t>PRÉSTAMO ESTRICTO</t>
  </si>
  <si>
    <t>FONDO AMORTIZACIÓN</t>
  </si>
  <si>
    <t>Tiempo</t>
  </si>
  <si>
    <t>Aportación (C')</t>
  </si>
  <si>
    <t>sni</t>
  </si>
  <si>
    <t>C'</t>
  </si>
  <si>
    <t>Intereses del fondo</t>
  </si>
  <si>
    <t>Capital acumulado</t>
  </si>
  <si>
    <t>Termino amort. (C)</t>
  </si>
  <si>
    <t>Cuota amort. (A)</t>
  </si>
  <si>
    <t>PAGO TOTAL</t>
  </si>
  <si>
    <r>
      <t>Pago total (C'+C</t>
    </r>
    <r>
      <rPr>
        <b/>
        <vertAlign val="subscript"/>
        <sz val="12"/>
        <color theme="1"/>
        <rFont val="Calibri"/>
        <family val="2"/>
        <scheme val="minor"/>
      </rPr>
      <t>0</t>
    </r>
    <r>
      <rPr>
        <b/>
        <sz val="12"/>
        <color theme="1"/>
        <rFont val="Calibri"/>
        <family val="2"/>
        <scheme val="minor"/>
      </rPr>
      <t>*i)</t>
    </r>
  </si>
  <si>
    <t>Capital acumulado - Deuda</t>
  </si>
  <si>
    <t>Tipo de préstamo</t>
  </si>
  <si>
    <t>Tipo de prestamo</t>
  </si>
  <si>
    <t>Francés</t>
  </si>
  <si>
    <t>Americano</t>
  </si>
  <si>
    <t>C</t>
  </si>
  <si>
    <t>A</t>
  </si>
  <si>
    <t>Calculos intermedios</t>
  </si>
  <si>
    <t>Control de amortización</t>
  </si>
  <si>
    <t>Control de porcentaje</t>
  </si>
  <si>
    <t>Control del tipo de prestamo</t>
  </si>
  <si>
    <t>Control nominal efectivo</t>
  </si>
  <si>
    <t>Control tipo interes (an,sem,trim,...)</t>
  </si>
  <si>
    <t>Cuotas amortización ctes</t>
  </si>
  <si>
    <t>Tipo de Carencia</t>
  </si>
  <si>
    <t>Frances</t>
  </si>
  <si>
    <t>Cuot. Amort ctes</t>
  </si>
  <si>
    <t>tipo de carencia</t>
  </si>
  <si>
    <t>Total</t>
  </si>
  <si>
    <t>Parcial</t>
  </si>
  <si>
    <t>Control carencia</t>
  </si>
  <si>
    <t>subper de carencia</t>
  </si>
  <si>
    <t>Años de carencia</t>
  </si>
  <si>
    <t>CALCULADORA DE PRÉSTAMOS</t>
  </si>
  <si>
    <t>Hoja de Calculo Propiedad de Alberto García Rivero</t>
  </si>
  <si>
    <t>Capital Vivo (D)</t>
  </si>
  <si>
    <t>Cuota Amort. (A)</t>
  </si>
  <si>
    <t>Cuota Intereses (I)</t>
  </si>
  <si>
    <t>Flujo Neto</t>
  </si>
  <si>
    <t>Comisión apertura</t>
  </si>
  <si>
    <t>Comisión estudio</t>
  </si>
  <si>
    <t>TIR ANUAL</t>
  </si>
  <si>
    <t>TIRK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</si>
</sst>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0.00\ &quot;€&quot;;[Red]\-#,##0.00\ &quot;€&quot;"/>
    <numFmt numFmtId="44" formatCode="_-* #,##0.00\ &quot;€&quot;_-;\-* #,##0.00\ &quot;€&quot;_-;_-* &quot;-&quot;??\ &quot;€&quot;_-;_-@_-"/>
    <numFmt numFmtId="43" formatCode="_-* #,##0.00\ _€_-;\-* #,##0.00\ _€_-;_-* &quot;-&quot;??\ _€_-;_-@_-"/>
    <numFmt numFmtId="164" formatCode="0.0000%"/>
    <numFmt numFmtId="165" formatCode="0.0000000%"/>
    <numFmt numFmtId="166" formatCode="_-* #,##0\ &quot;€&quot;_-;\-* #,##0\ &quot;€&quot;_-;_-* &quot;-&quot;??\ &quot;€&quot;_-;_-@_-"/>
    <numFmt numFmtId="167" formatCode="0.000%"/>
  </numFmts>
  <fonts count="14" x14ac:knownFonts="1">
    <font>
      <sz val="11"/>
      <color theme="1"/>
      <name val="Calibri"/>
      <family val="2"/>
      <scheme val="minor"/>
    </font>
    <font>
      <sz val="11"/>
      <color theme="1"/>
      <name val="Calibri"/>
      <family val="2"/>
      <scheme val="minor"/>
    </font>
    <font>
      <u/>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24"/>
      <color theme="1"/>
      <name val="Calibri"/>
      <family val="2"/>
      <scheme val="minor"/>
    </font>
    <font>
      <b/>
      <sz val="12"/>
      <color theme="1"/>
      <name val="Calibri"/>
      <family val="2"/>
      <scheme val="minor"/>
    </font>
    <font>
      <vertAlign val="subscript"/>
      <sz val="11"/>
      <color theme="1"/>
      <name val="Calibri"/>
      <family val="2"/>
      <scheme val="minor"/>
    </font>
    <font>
      <b/>
      <sz val="11"/>
      <color theme="1"/>
      <name val="Calibri"/>
      <family val="2"/>
      <scheme val="minor"/>
    </font>
    <font>
      <b/>
      <vertAlign val="subscript"/>
      <sz val="12"/>
      <color theme="1"/>
      <name val="Calibri"/>
      <family val="2"/>
      <scheme val="minor"/>
    </font>
    <font>
      <b/>
      <sz val="11"/>
      <color rgb="FFFF0000"/>
      <name val="Calibri"/>
      <family val="2"/>
      <scheme val="minor"/>
    </font>
    <font>
      <b/>
      <u/>
      <sz val="11"/>
      <color theme="1"/>
      <name val="Calibri"/>
      <family val="2"/>
      <scheme val="minor"/>
    </font>
    <font>
      <i/>
      <sz val="11"/>
      <color theme="1"/>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6" tint="0.79998168889431442"/>
        <bgColor indexed="64"/>
      </patternFill>
    </fill>
  </fills>
  <borders count="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63">
    <xf numFmtId="0" fontId="0" fillId="0" borderId="0" xfId="0"/>
    <xf numFmtId="0" fontId="2" fillId="0" borderId="0" xfId="0" applyFont="1"/>
    <xf numFmtId="44" fontId="0" fillId="0" borderId="0" xfId="1" applyFont="1"/>
    <xf numFmtId="44" fontId="0" fillId="0" borderId="0" xfId="0" applyNumberFormat="1"/>
    <xf numFmtId="0" fontId="0" fillId="0" borderId="0" xfId="0" applyAlignment="1">
      <alignment horizontal="right"/>
    </xf>
    <xf numFmtId="164" fontId="0" fillId="0" borderId="0" xfId="2" applyNumberFormat="1" applyFont="1"/>
    <xf numFmtId="0" fontId="6" fillId="0" borderId="0" xfId="0" applyFont="1"/>
    <xf numFmtId="0" fontId="7" fillId="0" borderId="0" xfId="0" applyFont="1" applyAlignment="1">
      <alignment horizontal="center"/>
    </xf>
    <xf numFmtId="0" fontId="5" fillId="0" borderId="0" xfId="0" applyFont="1" applyAlignment="1">
      <alignment horizontal="right"/>
    </xf>
    <xf numFmtId="0" fontId="5" fillId="0" borderId="0" xfId="0" applyFont="1"/>
    <xf numFmtId="44" fontId="5" fillId="0" borderId="0" xfId="0" applyNumberFormat="1" applyFont="1"/>
    <xf numFmtId="0" fontId="0" fillId="0" borderId="0" xfId="0" applyBorder="1"/>
    <xf numFmtId="0" fontId="0" fillId="0" borderId="0" xfId="0" applyBorder="1" applyAlignment="1">
      <alignment horizontal="center"/>
    </xf>
    <xf numFmtId="0" fontId="0" fillId="0" borderId="0" xfId="0" applyFill="1" applyBorder="1"/>
    <xf numFmtId="165" fontId="0" fillId="0" borderId="0" xfId="2" applyNumberFormat="1" applyFont="1"/>
    <xf numFmtId="10" fontId="0" fillId="0" borderId="0" xfId="2" applyNumberFormat="1" applyFont="1" applyBorder="1"/>
    <xf numFmtId="43" fontId="0" fillId="0" borderId="0" xfId="3" applyFont="1"/>
    <xf numFmtId="8" fontId="0" fillId="0" borderId="0" xfId="0" applyNumberFormat="1"/>
    <xf numFmtId="0" fontId="0" fillId="0" borderId="0" xfId="0" applyFill="1"/>
    <xf numFmtId="0" fontId="0" fillId="0" borderId="0" xfId="0" applyAlignment="1">
      <alignment horizontal="left"/>
    </xf>
    <xf numFmtId="0" fontId="0" fillId="0" borderId="0" xfId="0" applyFill="1" applyAlignment="1">
      <alignment horizontal="left"/>
    </xf>
    <xf numFmtId="0" fontId="11" fillId="0" borderId="0" xfId="0" applyFont="1" applyAlignment="1">
      <alignment horizontal="right"/>
    </xf>
    <xf numFmtId="44" fontId="11" fillId="0" borderId="0" xfId="0" applyNumberFormat="1" applyFont="1" applyAlignment="1">
      <alignment horizontal="right"/>
    </xf>
    <xf numFmtId="0" fontId="0" fillId="8" borderId="0" xfId="0" applyFill="1" applyAlignment="1">
      <alignment vertical="center"/>
    </xf>
    <xf numFmtId="165" fontId="0" fillId="8" borderId="0" xfId="2" applyNumberFormat="1" applyFont="1" applyFill="1" applyAlignment="1">
      <alignment vertical="center"/>
    </xf>
    <xf numFmtId="44" fontId="0" fillId="8" borderId="0" xfId="0" applyNumberFormat="1" applyFill="1" applyAlignment="1">
      <alignment vertical="center"/>
    </xf>
    <xf numFmtId="0" fontId="0" fillId="0" borderId="0" xfId="0" applyAlignment="1">
      <alignment vertical="center"/>
    </xf>
    <xf numFmtId="0" fontId="0" fillId="7" borderId="0" xfId="0" applyFont="1" applyFill="1" applyAlignment="1">
      <alignment horizontal="right" vertical="center"/>
    </xf>
    <xf numFmtId="0" fontId="0" fillId="0" borderId="0" xfId="0" applyFont="1" applyFill="1" applyAlignment="1">
      <alignment horizontal="right" vertical="center"/>
    </xf>
    <xf numFmtId="44" fontId="0" fillId="0" borderId="0" xfId="0" applyNumberFormat="1" applyFill="1" applyAlignment="1">
      <alignment vertical="center"/>
    </xf>
    <xf numFmtId="0" fontId="7" fillId="0" borderId="0" xfId="0" applyFont="1" applyAlignment="1">
      <alignment horizontal="center"/>
    </xf>
    <xf numFmtId="44" fontId="0" fillId="0" borderId="0" xfId="1" applyNumberFormat="1" applyFont="1"/>
    <xf numFmtId="1" fontId="0" fillId="0" borderId="0" xfId="3" applyNumberFormat="1" applyFont="1"/>
    <xf numFmtId="0" fontId="7" fillId="0" borderId="0" xfId="0" applyFont="1" applyAlignment="1">
      <alignment horizontal="center"/>
    </xf>
    <xf numFmtId="0" fontId="13" fillId="0" borderId="0" xfId="0" applyFont="1"/>
    <xf numFmtId="0" fontId="0" fillId="4" borderId="3" xfId="0" applyFill="1" applyBorder="1" applyAlignment="1" applyProtection="1">
      <alignment horizontal="center"/>
      <protection locked="0"/>
    </xf>
    <xf numFmtId="166" fontId="0" fillId="4" borderId="5" xfId="1" applyNumberFormat="1" applyFont="1" applyFill="1" applyBorder="1"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0" fillId="4" borderId="5" xfId="0" applyFill="1" applyBorder="1" applyAlignment="1" applyProtection="1">
      <alignment horizontal="center"/>
      <protection locked="0"/>
    </xf>
    <xf numFmtId="10" fontId="0" fillId="4" borderId="3" xfId="2" applyNumberFormat="1" applyFont="1" applyFill="1" applyBorder="1" applyAlignment="1" applyProtection="1">
      <alignment horizontal="center" vertical="center"/>
      <protection locked="0"/>
    </xf>
    <xf numFmtId="10" fontId="0" fillId="4" borderId="4" xfId="2" applyNumberFormat="1" applyFont="1" applyFill="1" applyBorder="1" applyAlignment="1" applyProtection="1">
      <alignment horizontal="center" vertical="center"/>
      <protection locked="0"/>
    </xf>
    <xf numFmtId="0" fontId="0" fillId="5" borderId="3" xfId="0" applyFont="1" applyFill="1" applyBorder="1" applyAlignment="1">
      <alignment horizontal="center" vertical="center"/>
    </xf>
    <xf numFmtId="0" fontId="0" fillId="5" borderId="5" xfId="0" applyFont="1" applyFill="1" applyBorder="1" applyAlignment="1">
      <alignment horizontal="center" vertical="center"/>
    </xf>
    <xf numFmtId="0" fontId="0" fillId="5" borderId="4" xfId="0" applyFont="1" applyFill="1" applyBorder="1" applyAlignment="1">
      <alignment horizontal="center" vertical="center"/>
    </xf>
    <xf numFmtId="0" fontId="0" fillId="4" borderId="3" xfId="0" applyFill="1" applyBorder="1" applyProtection="1">
      <protection locked="0"/>
    </xf>
    <xf numFmtId="0" fontId="0" fillId="4" borderId="4" xfId="0" applyFill="1" applyBorder="1" applyAlignment="1" applyProtection="1">
      <alignment horizontal="center" vertical="center"/>
      <protection locked="0"/>
    </xf>
    <xf numFmtId="0" fontId="0" fillId="4" borderId="4" xfId="0" applyFill="1" applyBorder="1" applyAlignment="1" applyProtection="1">
      <alignment horizontal="center"/>
      <protection locked="0"/>
    </xf>
    <xf numFmtId="44" fontId="0" fillId="4" borderId="3" xfId="0" applyNumberFormat="1" applyFill="1" applyBorder="1" applyAlignment="1">
      <alignment vertical="center"/>
    </xf>
    <xf numFmtId="44" fontId="0" fillId="4" borderId="4" xfId="0" applyNumberFormat="1" applyFill="1" applyBorder="1" applyAlignment="1">
      <alignment vertical="center"/>
    </xf>
    <xf numFmtId="44" fontId="0" fillId="0" borderId="0" xfId="0" applyNumberFormat="1" applyFill="1" applyAlignment="1">
      <alignment horizontal="right" vertical="center"/>
    </xf>
    <xf numFmtId="167" fontId="0" fillId="0" borderId="0" xfId="0" applyNumberFormat="1"/>
    <xf numFmtId="167" fontId="0" fillId="0" borderId="0" xfId="2" applyNumberFormat="1" applyFont="1"/>
    <xf numFmtId="0" fontId="12" fillId="6" borderId="1" xfId="0" applyFont="1" applyFill="1" applyBorder="1" applyAlignment="1">
      <alignment horizontal="center" vertical="center"/>
    </xf>
    <xf numFmtId="0" fontId="12" fillId="6" borderId="2" xfId="0" applyFont="1" applyFill="1" applyBorder="1" applyAlignment="1">
      <alignment horizontal="center" vertical="center"/>
    </xf>
    <xf numFmtId="0" fontId="0" fillId="5" borderId="3" xfId="0" applyFont="1" applyFill="1" applyBorder="1" applyAlignment="1">
      <alignment horizontal="center" vertical="center"/>
    </xf>
    <xf numFmtId="0" fontId="0" fillId="5" borderId="5" xfId="0" applyFont="1" applyFill="1" applyBorder="1" applyAlignment="1">
      <alignment horizontal="center" vertical="center"/>
    </xf>
    <xf numFmtId="0" fontId="0" fillId="5" borderId="4" xfId="0" applyFont="1" applyFill="1" applyBorder="1" applyAlignment="1">
      <alignment horizontal="center" vertical="center"/>
    </xf>
    <xf numFmtId="0" fontId="6" fillId="0" borderId="0" xfId="0" applyFont="1" applyAlignment="1">
      <alignment horizontal="center"/>
    </xf>
    <xf numFmtId="0" fontId="12" fillId="7" borderId="0" xfId="0" applyFont="1" applyFill="1" applyAlignment="1">
      <alignment horizontal="center" vertical="center"/>
    </xf>
    <xf numFmtId="44" fontId="9" fillId="2" borderId="0" xfId="0" applyNumberFormat="1" applyFont="1" applyFill="1" applyAlignment="1">
      <alignment horizontal="center"/>
    </xf>
    <xf numFmtId="0" fontId="9" fillId="3" borderId="0" xfId="0" applyFont="1" applyFill="1" applyAlignment="1">
      <alignment horizontal="center"/>
    </xf>
    <xf numFmtId="0" fontId="9" fillId="4" borderId="0" xfId="0" applyFont="1" applyFill="1" applyAlignment="1">
      <alignment horizontal="center"/>
    </xf>
    <xf numFmtId="0" fontId="7" fillId="0" borderId="0" xfId="0" applyFont="1" applyAlignment="1">
      <alignment horizontal="center"/>
    </xf>
  </cellXfs>
  <cellStyles count="4">
    <cellStyle name="Millares" xfId="3" builtinId="3"/>
    <cellStyle name="Moneda" xfId="1" builtinId="4"/>
    <cellStyle name="Normal" xfId="0" builtinId="0"/>
    <cellStyle name="Porcentaje"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pin" dx="16" fmlaLink="$C$7" max="50" noThreeD="1" page="10" val="10"/>
</file>

<file path=xl/ctrlProps/ctrlProp2.xml><?xml version="1.0" encoding="utf-8"?>
<formControlPr xmlns="http://schemas.microsoft.com/office/spreadsheetml/2009/9/main" objectType="Drop" dropStyle="combo" dx="16" fmlaLink="Desplegables!$N$3" fmlaRange="Desplegables!$J$3:$J$5" noThreeD="1" sel="2" val="0"/>
</file>

<file path=xl/ctrlProps/ctrlProp3.xml><?xml version="1.0" encoding="utf-8"?>
<formControlPr xmlns="http://schemas.microsoft.com/office/spreadsheetml/2009/9/main" objectType="Drop" dropStyle="combo" dx="16" fmlaLink="Desplegables!$N$5" fmlaRange="Desplegables!$F$3:$F$8" noThreeD="1" sel="6" val="0"/>
</file>

<file path=xl/ctrlProps/ctrlProp4.xml><?xml version="1.0" encoding="utf-8"?>
<formControlPr xmlns="http://schemas.microsoft.com/office/spreadsheetml/2009/9/main" objectType="Drop" dropStyle="combo" dx="16" fmlaLink="Desplegables!$N$6" fmlaRange="Desplegables!$D$3:$D$4" noThreeD="1" sel="1" val="0"/>
</file>

<file path=xl/ctrlProps/ctrlProp5.xml><?xml version="1.0" encoding="utf-8"?>
<formControlPr xmlns="http://schemas.microsoft.com/office/spreadsheetml/2009/9/main" objectType="Spin" dx="16" fmlaLink="Desplegables!$N$4" inc="25" max="2500" noThreeD="1" page="10" val="550"/>
</file>

<file path=xl/ctrlProps/ctrlProp6.xml><?xml version="1.0" encoding="utf-8"?>
<formControlPr xmlns="http://schemas.microsoft.com/office/spreadsheetml/2009/9/main" objectType="Drop" dropStyle="combo" dx="16" fmlaLink="Desplegables!$N$7" fmlaRange="Desplegables!$F$3:$F$8" noThreeD="1" sel="2" val="0"/>
</file>

<file path=xl/ctrlProps/ctrlProp7.xml><?xml version="1.0" encoding="utf-8"?>
<formControlPr xmlns="http://schemas.microsoft.com/office/spreadsheetml/2009/9/main" objectType="Drop" dropStyle="combo" dx="16" fmlaLink="Desplegables!$N$8" fmlaRange="Desplegables!$B$14:$B$15" noThreeD="1" sel="2" val="0"/>
</file>

<file path=xl/ctrlProps/ctrlProp8.xml><?xml version="1.0" encoding="utf-8"?>
<formControlPr xmlns="http://schemas.microsoft.com/office/spreadsheetml/2009/9/main" objectType="Spin" dx="16" fmlaLink="$C$13" max="50" page="1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1079500</xdr:colOff>
          <xdr:row>6</xdr:row>
          <xdr:rowOff>12700</xdr:rowOff>
        </xdr:from>
        <xdr:to>
          <xdr:col>3</xdr:col>
          <xdr:colOff>0</xdr:colOff>
          <xdr:row>6</xdr:row>
          <xdr:rowOff>254000</xdr:rowOff>
        </xdr:to>
        <xdr:sp macro="" textlink="">
          <xdr:nvSpPr>
            <xdr:cNvPr id="13321" name="Spinner 9" hidden="1">
              <a:extLst>
                <a:ext uri="{63B3BB69-23CF-44E3-9099-C40C66FF867C}">
                  <a14:compatExt spid="_x0000_s13321"/>
                </a:ext>
                <a:ext uri="{FF2B5EF4-FFF2-40B4-BE49-F238E27FC236}">
                  <a16:creationId xmlns:a16="http://schemas.microsoft.com/office/drawing/2014/main" id="{00000000-0008-0000-0000-000009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1422400</xdr:colOff>
          <xdr:row>4</xdr:row>
          <xdr:rowOff>0</xdr:rowOff>
        </xdr:from>
        <xdr:to>
          <xdr:col>3</xdr:col>
          <xdr:colOff>0</xdr:colOff>
          <xdr:row>4</xdr:row>
          <xdr:rowOff>215900</xdr:rowOff>
        </xdr:to>
        <xdr:sp macro="" textlink="">
          <xdr:nvSpPr>
            <xdr:cNvPr id="13325" name="Drop Down 13" hidden="1">
              <a:extLst>
                <a:ext uri="{63B3BB69-23CF-44E3-9099-C40C66FF867C}">
                  <a14:compatExt spid="_x0000_s13325"/>
                </a:ext>
                <a:ext uri="{FF2B5EF4-FFF2-40B4-BE49-F238E27FC236}">
                  <a16:creationId xmlns:a16="http://schemas.microsoft.com/office/drawing/2014/main" id="{00000000-0008-0000-0000-00000D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1422400</xdr:colOff>
          <xdr:row>7</xdr:row>
          <xdr:rowOff>25400</xdr:rowOff>
        </xdr:from>
        <xdr:to>
          <xdr:col>3</xdr:col>
          <xdr:colOff>0</xdr:colOff>
          <xdr:row>7</xdr:row>
          <xdr:rowOff>228600</xdr:rowOff>
        </xdr:to>
        <xdr:sp macro="" textlink="">
          <xdr:nvSpPr>
            <xdr:cNvPr id="13330" name="Drop Down 18" hidden="1">
              <a:extLst>
                <a:ext uri="{63B3BB69-23CF-44E3-9099-C40C66FF867C}">
                  <a14:compatExt spid="_x0000_s13330"/>
                </a:ext>
                <a:ext uri="{FF2B5EF4-FFF2-40B4-BE49-F238E27FC236}">
                  <a16:creationId xmlns:a16="http://schemas.microsoft.com/office/drawing/2014/main" id="{00000000-0008-0000-0000-000012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1422400</xdr:colOff>
          <xdr:row>9</xdr:row>
          <xdr:rowOff>38100</xdr:rowOff>
        </xdr:from>
        <xdr:to>
          <xdr:col>3</xdr:col>
          <xdr:colOff>0</xdr:colOff>
          <xdr:row>9</xdr:row>
          <xdr:rowOff>228600</xdr:rowOff>
        </xdr:to>
        <xdr:sp macro="" textlink="">
          <xdr:nvSpPr>
            <xdr:cNvPr id="13333" name="Drop Down 21" hidden="1">
              <a:extLst>
                <a:ext uri="{63B3BB69-23CF-44E3-9099-C40C66FF867C}">
                  <a14:compatExt spid="_x0000_s13333"/>
                </a:ext>
                <a:ext uri="{FF2B5EF4-FFF2-40B4-BE49-F238E27FC236}">
                  <a16:creationId xmlns:a16="http://schemas.microsoft.com/office/drawing/2014/main" id="{00000000-0008-0000-0000-000015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1079500</xdr:colOff>
          <xdr:row>8</xdr:row>
          <xdr:rowOff>12700</xdr:rowOff>
        </xdr:from>
        <xdr:to>
          <xdr:col>3</xdr:col>
          <xdr:colOff>0</xdr:colOff>
          <xdr:row>8</xdr:row>
          <xdr:rowOff>254000</xdr:rowOff>
        </xdr:to>
        <xdr:sp macro="" textlink="">
          <xdr:nvSpPr>
            <xdr:cNvPr id="13338" name="Spinner 26" hidden="1">
              <a:extLst>
                <a:ext uri="{63B3BB69-23CF-44E3-9099-C40C66FF867C}">
                  <a14:compatExt spid="_x0000_s13338"/>
                </a:ext>
                <a:ext uri="{FF2B5EF4-FFF2-40B4-BE49-F238E27FC236}">
                  <a16:creationId xmlns:a16="http://schemas.microsoft.com/office/drawing/2014/main" id="{00000000-0008-0000-0000-00001A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1422400</xdr:colOff>
          <xdr:row>10</xdr:row>
          <xdr:rowOff>25400</xdr:rowOff>
        </xdr:from>
        <xdr:to>
          <xdr:col>3</xdr:col>
          <xdr:colOff>0</xdr:colOff>
          <xdr:row>10</xdr:row>
          <xdr:rowOff>228600</xdr:rowOff>
        </xdr:to>
        <xdr:sp macro="" textlink="">
          <xdr:nvSpPr>
            <xdr:cNvPr id="13339" name="Drop Down 27" hidden="1">
              <a:extLst>
                <a:ext uri="{63B3BB69-23CF-44E3-9099-C40C66FF867C}">
                  <a14:compatExt spid="_x0000_s13339"/>
                </a:ext>
                <a:ext uri="{FF2B5EF4-FFF2-40B4-BE49-F238E27FC236}">
                  <a16:creationId xmlns:a16="http://schemas.microsoft.com/office/drawing/2014/main" id="{00000000-0008-0000-0000-00001B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1422400</xdr:colOff>
          <xdr:row>11</xdr:row>
          <xdr:rowOff>25400</xdr:rowOff>
        </xdr:from>
        <xdr:to>
          <xdr:col>3</xdr:col>
          <xdr:colOff>0</xdr:colOff>
          <xdr:row>11</xdr:row>
          <xdr:rowOff>215900</xdr:rowOff>
        </xdr:to>
        <xdr:sp macro="" textlink="">
          <xdr:nvSpPr>
            <xdr:cNvPr id="13344" name="Drop Down 32" hidden="1">
              <a:extLst>
                <a:ext uri="{63B3BB69-23CF-44E3-9099-C40C66FF867C}">
                  <a14:compatExt spid="_x0000_s13344"/>
                </a:ext>
                <a:ext uri="{FF2B5EF4-FFF2-40B4-BE49-F238E27FC236}">
                  <a16:creationId xmlns:a16="http://schemas.microsoft.com/office/drawing/2014/main" id="{00000000-0008-0000-0000-000020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1079500</xdr:colOff>
          <xdr:row>12</xdr:row>
          <xdr:rowOff>12700</xdr:rowOff>
        </xdr:from>
        <xdr:to>
          <xdr:col>3</xdr:col>
          <xdr:colOff>0</xdr:colOff>
          <xdr:row>12</xdr:row>
          <xdr:rowOff>254000</xdr:rowOff>
        </xdr:to>
        <xdr:sp macro="" textlink="">
          <xdr:nvSpPr>
            <xdr:cNvPr id="13345" name="Spinner 33" hidden="1">
              <a:extLst>
                <a:ext uri="{63B3BB69-23CF-44E3-9099-C40C66FF867C}">
                  <a14:compatExt spid="_x0000_s13345"/>
                </a:ext>
                <a:ext uri="{FF2B5EF4-FFF2-40B4-BE49-F238E27FC236}">
                  <a16:creationId xmlns:a16="http://schemas.microsoft.com/office/drawing/2014/main" id="{00000000-0008-0000-0000-00002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1:G620"/>
  <sheetViews>
    <sheetView tabSelected="1" topLeftCell="A4" zoomScaleNormal="100" workbookViewId="0">
      <selection activeCell="G13" sqref="G13"/>
    </sheetView>
  </sheetViews>
  <sheetFormatPr baseColWidth="10" defaultColWidth="9.1640625" defaultRowHeight="15" x14ac:dyDescent="0.2"/>
  <cols>
    <col min="1" max="1" width="4.6640625" customWidth="1"/>
    <col min="2" max="7" width="21.5" customWidth="1"/>
    <col min="8" max="8" width="17.6640625" customWidth="1"/>
  </cols>
  <sheetData>
    <row r="1" spans="2:7" x14ac:dyDescent="0.2">
      <c r="B1" s="34" t="s">
        <v>68</v>
      </c>
    </row>
    <row r="2" spans="2:7" ht="31" x14ac:dyDescent="0.35">
      <c r="B2" s="57" t="s">
        <v>67</v>
      </c>
      <c r="C2" s="57"/>
      <c r="D2" s="57"/>
      <c r="E2" s="57"/>
      <c r="F2" s="57"/>
    </row>
    <row r="3" spans="2:7" ht="15.75" customHeight="1" x14ac:dyDescent="0.2"/>
    <row r="4" spans="2:7" ht="21" customHeight="1" x14ac:dyDescent="0.2">
      <c r="B4" s="52" t="s">
        <v>0</v>
      </c>
      <c r="C4" s="53"/>
      <c r="D4" s="26"/>
      <c r="E4" s="58" t="s">
        <v>51</v>
      </c>
      <c r="F4" s="58"/>
    </row>
    <row r="5" spans="2:7" ht="21" customHeight="1" x14ac:dyDescent="0.2">
      <c r="B5" s="41" t="s">
        <v>45</v>
      </c>
      <c r="C5" s="35"/>
      <c r="E5" s="27" t="s">
        <v>25</v>
      </c>
      <c r="F5" s="23">
        <f>VLOOKUP(Desplegables!N5,Desplegables!G3:H8,2,FALSE)</f>
        <v>12</v>
      </c>
    </row>
    <row r="6" spans="2:7" ht="21" customHeight="1" x14ac:dyDescent="0.2">
      <c r="B6" s="42" t="s">
        <v>1</v>
      </c>
      <c r="C6" s="36">
        <v>100000</v>
      </c>
      <c r="E6" s="27" t="s">
        <v>5</v>
      </c>
      <c r="F6" s="23">
        <f>COMBINADO!C7*COMBINADO!F5</f>
        <v>120</v>
      </c>
    </row>
    <row r="7" spans="2:7" ht="21" customHeight="1" x14ac:dyDescent="0.2">
      <c r="B7" s="42" t="s">
        <v>2</v>
      </c>
      <c r="C7" s="37">
        <v>10</v>
      </c>
      <c r="E7" s="27" t="s">
        <v>13</v>
      </c>
      <c r="F7" s="24">
        <f>(1+Hoja2!C6)^(Hoja2!C5/COMBINADO!F5)-1</f>
        <v>4.5316817182770031E-3</v>
      </c>
    </row>
    <row r="8" spans="2:7" ht="21" customHeight="1" x14ac:dyDescent="0.2">
      <c r="B8" s="42" t="s">
        <v>26</v>
      </c>
      <c r="C8" s="38"/>
    </row>
    <row r="9" spans="2:7" ht="21" customHeight="1" x14ac:dyDescent="0.2">
      <c r="B9" s="54" t="s">
        <v>24</v>
      </c>
      <c r="C9" s="39">
        <f>Desplegables!$N$4/10000</f>
        <v>5.5E-2</v>
      </c>
    </row>
    <row r="10" spans="2:7" ht="21" customHeight="1" x14ac:dyDescent="0.2">
      <c r="B10" s="55"/>
      <c r="C10" s="38"/>
    </row>
    <row r="11" spans="2:7" ht="21" customHeight="1" x14ac:dyDescent="0.2">
      <c r="B11" s="56"/>
      <c r="C11" s="46"/>
    </row>
    <row r="12" spans="2:7" ht="21" customHeight="1" x14ac:dyDescent="0.2">
      <c r="B12" s="41" t="s">
        <v>58</v>
      </c>
      <c r="C12" s="44"/>
    </row>
    <row r="13" spans="2:7" ht="21" customHeight="1" x14ac:dyDescent="0.2">
      <c r="B13" s="43" t="s">
        <v>66</v>
      </c>
      <c r="C13" s="45">
        <v>0</v>
      </c>
      <c r="E13" s="28"/>
      <c r="F13" s="29"/>
    </row>
    <row r="14" spans="2:7" ht="21" customHeight="1" x14ac:dyDescent="0.2">
      <c r="B14" s="41" t="s">
        <v>73</v>
      </c>
      <c r="C14" s="39">
        <v>0.01</v>
      </c>
      <c r="D14" s="47">
        <f>C6*C14</f>
        <v>1000</v>
      </c>
      <c r="E14" s="28"/>
      <c r="F14" s="49" t="s">
        <v>75</v>
      </c>
      <c r="G14" s="51">
        <f>(1+G15)^Desplegables!P5-1</f>
        <v>5.8895846773975746E-2</v>
      </c>
    </row>
    <row r="15" spans="2:7" ht="21" customHeight="1" x14ac:dyDescent="0.2">
      <c r="B15" s="43" t="s">
        <v>74</v>
      </c>
      <c r="C15" s="40">
        <v>2.5000000000000001E-3</v>
      </c>
      <c r="D15" s="48">
        <f>C6*C15</f>
        <v>250</v>
      </c>
      <c r="E15" s="28"/>
      <c r="F15" s="49" t="s">
        <v>76</v>
      </c>
      <c r="G15" s="50">
        <f>IRR(G20:G620)</f>
        <v>4.7802818690789728E-3</v>
      </c>
    </row>
    <row r="16" spans="2:7" ht="21" customHeight="1" x14ac:dyDescent="0.2">
      <c r="E16" s="28"/>
      <c r="F16" s="29"/>
    </row>
    <row r="18" spans="2:7" x14ac:dyDescent="0.2">
      <c r="B18" s="21" t="s">
        <v>11</v>
      </c>
      <c r="C18" s="22">
        <f>SUM(C21:C620)</f>
        <v>127416.67439557593</v>
      </c>
      <c r="D18" s="22">
        <f>SUM(D21:D620)</f>
        <v>27416.67439557593</v>
      </c>
      <c r="E18" s="22">
        <f>SUM(E21:E620)</f>
        <v>99999.999999999869</v>
      </c>
    </row>
    <row r="19" spans="2:7" ht="16" x14ac:dyDescent="0.2">
      <c r="B19" s="7" t="s">
        <v>6</v>
      </c>
      <c r="C19" s="7" t="s">
        <v>40</v>
      </c>
      <c r="D19" s="7" t="s">
        <v>71</v>
      </c>
      <c r="E19" s="7" t="s">
        <v>70</v>
      </c>
      <c r="F19" s="7" t="s">
        <v>69</v>
      </c>
      <c r="G19" s="33" t="s">
        <v>72</v>
      </c>
    </row>
    <row r="20" spans="2:7" x14ac:dyDescent="0.2">
      <c r="B20">
        <v>0</v>
      </c>
      <c r="C20" s="2"/>
      <c r="D20" s="2"/>
      <c r="E20" s="2"/>
      <c r="F20" s="2">
        <f>C6</f>
        <v>100000</v>
      </c>
      <c r="G20" s="3">
        <f>D15+D14-F20</f>
        <v>-98750</v>
      </c>
    </row>
    <row r="21" spans="2:7" x14ac:dyDescent="0.2">
      <c r="B21">
        <f>IF(B20&lt;&gt;"",IF(B20=COMBINADO!$F$6,"",B20+1),"")</f>
        <v>1</v>
      </c>
      <c r="C21" s="2">
        <f>VLOOKUP(B21,Hoja2!$B$15:$E$614,Desplegables!$O$3,FALSE)</f>
        <v>1286.5015051610337</v>
      </c>
      <c r="D21" s="2">
        <f>VLOOKUP(B21,Hoja2!$F$15:$I$614,Desplegables!$O$3,FALSE)</f>
        <v>453.16817182770029</v>
      </c>
      <c r="E21" s="2">
        <f>VLOOKUP(B21,Hoja2!$J$15:$M$614,Desplegables!$O$3,FALSE)</f>
        <v>833.33333333333337</v>
      </c>
      <c r="F21" s="2">
        <f>VLOOKUP(B21,Hoja2!$N$15:$Q$614,Desplegables!$O$3,FALSE)</f>
        <v>99166.666666666672</v>
      </c>
      <c r="G21" s="2">
        <f>IF(C21&lt;&gt;"",C21,"")</f>
        <v>1286.5015051610337</v>
      </c>
    </row>
    <row r="22" spans="2:7" x14ac:dyDescent="0.2">
      <c r="B22">
        <f>IF(B21&lt;&gt;"",IF(B21=COMBINADO!$F$6,"",B21+1),"")</f>
        <v>2</v>
      </c>
      <c r="C22" s="2">
        <f>VLOOKUP(B22,Hoja2!$B$15:$E$614,Desplegables!$O$3,FALSE)</f>
        <v>1282.7251037291362</v>
      </c>
      <c r="D22" s="2">
        <f>VLOOKUP(B22,Hoja2!$F$15:$I$614,Desplegables!$O$3,FALSE)</f>
        <v>449.39177039580284</v>
      </c>
      <c r="E22" s="2">
        <f>VLOOKUP(B22,Hoja2!$J$15:$M$614,Desplegables!$O$3,FALSE)</f>
        <v>833.33333333333337</v>
      </c>
      <c r="F22" s="2">
        <f>VLOOKUP(B22,Hoja2!$N$15:$Q$614,Desplegables!$O$3,FALSE)</f>
        <v>98333.333333333343</v>
      </c>
      <c r="G22" s="2">
        <f t="shared" ref="G22:G85" si="0">IF(C22&lt;&gt;"",C22,"")</f>
        <v>1282.7251037291362</v>
      </c>
    </row>
    <row r="23" spans="2:7" x14ac:dyDescent="0.2">
      <c r="B23">
        <f>IF(B22&lt;&gt;"",IF(B22=COMBINADO!$F$6,"",B22+1),"")</f>
        <v>3</v>
      </c>
      <c r="C23" s="2">
        <f>VLOOKUP(B23,Hoja2!$B$15:$E$614,Desplegables!$O$3,FALSE)</f>
        <v>1278.9487022972387</v>
      </c>
      <c r="D23" s="2">
        <f>VLOOKUP(B23,Hoja2!$F$15:$I$614,Desplegables!$O$3,FALSE)</f>
        <v>445.61536896390533</v>
      </c>
      <c r="E23" s="2">
        <f>VLOOKUP(B23,Hoja2!$J$15:$M$614,Desplegables!$O$3,FALSE)</f>
        <v>833.33333333333337</v>
      </c>
      <c r="F23" s="2">
        <f>VLOOKUP(B23,Hoja2!$N$15:$Q$614,Desplegables!$O$3,FALSE)</f>
        <v>97500.000000000015</v>
      </c>
      <c r="G23" s="2">
        <f t="shared" si="0"/>
        <v>1278.9487022972387</v>
      </c>
    </row>
    <row r="24" spans="2:7" x14ac:dyDescent="0.2">
      <c r="B24">
        <f>IF(B23&lt;&gt;"",IF(B23=COMBINADO!$F$6,"",B23+1),"")</f>
        <v>4</v>
      </c>
      <c r="C24" s="2">
        <f>VLOOKUP(B24,Hoja2!$B$15:$E$614,Desplegables!$O$3,FALSE)</f>
        <v>1275.1723008653412</v>
      </c>
      <c r="D24" s="2">
        <f>VLOOKUP(B24,Hoja2!$F$15:$I$614,Desplegables!$O$3,FALSE)</f>
        <v>441.83896753200787</v>
      </c>
      <c r="E24" s="2">
        <f>VLOOKUP(B24,Hoja2!$J$15:$M$614,Desplegables!$O$3,FALSE)</f>
        <v>833.33333333333337</v>
      </c>
      <c r="F24" s="2">
        <f>VLOOKUP(B24,Hoja2!$N$15:$Q$614,Desplegables!$O$3,FALSE)</f>
        <v>96666.666666666686</v>
      </c>
      <c r="G24" s="2">
        <f t="shared" si="0"/>
        <v>1275.1723008653412</v>
      </c>
    </row>
    <row r="25" spans="2:7" x14ac:dyDescent="0.2">
      <c r="B25">
        <f>IF(B24&lt;&gt;"",IF(B24=COMBINADO!$F$6,"",B24+1),"")</f>
        <v>5</v>
      </c>
      <c r="C25" s="2">
        <f>VLOOKUP(B25,Hoja2!$B$15:$E$614,Desplegables!$O$3,FALSE)</f>
        <v>1271.3958994334437</v>
      </c>
      <c r="D25" s="2">
        <f>VLOOKUP(B25,Hoja2!$F$15:$I$614,Desplegables!$O$3,FALSE)</f>
        <v>438.06256610011036</v>
      </c>
      <c r="E25" s="2">
        <f>VLOOKUP(B25,Hoja2!$J$15:$M$614,Desplegables!$O$3,FALSE)</f>
        <v>833.33333333333337</v>
      </c>
      <c r="F25" s="2">
        <f>VLOOKUP(B25,Hoja2!$N$15:$Q$614,Desplegables!$O$3,FALSE)</f>
        <v>95833.333333333358</v>
      </c>
      <c r="G25" s="2">
        <f t="shared" si="0"/>
        <v>1271.3958994334437</v>
      </c>
    </row>
    <row r="26" spans="2:7" x14ac:dyDescent="0.2">
      <c r="B26">
        <f>IF(B25&lt;&gt;"",IF(B25=COMBINADO!$F$6,"",B25+1),"")</f>
        <v>6</v>
      </c>
      <c r="C26" s="2">
        <f>VLOOKUP(B26,Hoja2!$B$15:$E$614,Desplegables!$O$3,FALSE)</f>
        <v>1267.6194980015462</v>
      </c>
      <c r="D26" s="2">
        <f>VLOOKUP(B26,Hoja2!$F$15:$I$614,Desplegables!$O$3,FALSE)</f>
        <v>434.2861646682129</v>
      </c>
      <c r="E26" s="2">
        <f>VLOOKUP(B26,Hoja2!$J$15:$M$614,Desplegables!$O$3,FALSE)</f>
        <v>833.33333333333337</v>
      </c>
      <c r="F26" s="2">
        <f>VLOOKUP(B26,Hoja2!$N$15:$Q$614,Desplegables!$O$3,FALSE)</f>
        <v>95000.000000000029</v>
      </c>
      <c r="G26" s="2">
        <f t="shared" si="0"/>
        <v>1267.6194980015462</v>
      </c>
    </row>
    <row r="27" spans="2:7" x14ac:dyDescent="0.2">
      <c r="B27">
        <f>IF(B26&lt;&gt;"",IF(B26=COMBINADO!$F$6,"",B26+1),"")</f>
        <v>7</v>
      </c>
      <c r="C27" s="2">
        <f>VLOOKUP(B27,Hoja2!$B$15:$E$614,Desplegables!$O$3,FALSE)</f>
        <v>1263.8430965696489</v>
      </c>
      <c r="D27" s="2">
        <f>VLOOKUP(B27,Hoja2!$F$15:$I$614,Desplegables!$O$3,FALSE)</f>
        <v>430.50976323631545</v>
      </c>
      <c r="E27" s="2">
        <f>VLOOKUP(B27,Hoja2!$J$15:$M$614,Desplegables!$O$3,FALSE)</f>
        <v>833.33333333333337</v>
      </c>
      <c r="F27" s="2">
        <f>VLOOKUP(B27,Hoja2!$N$15:$Q$614,Desplegables!$O$3,FALSE)</f>
        <v>94166.666666666701</v>
      </c>
      <c r="G27" s="2">
        <f t="shared" si="0"/>
        <v>1263.8430965696489</v>
      </c>
    </row>
    <row r="28" spans="2:7" x14ac:dyDescent="0.2">
      <c r="B28">
        <f>IF(B27&lt;&gt;"",IF(B27=COMBINADO!$F$6,"",B27+1),"")</f>
        <v>8</v>
      </c>
      <c r="C28" s="2">
        <f>VLOOKUP(B28,Hoja2!$B$15:$E$614,Desplegables!$O$3,FALSE)</f>
        <v>1260.0666951377514</v>
      </c>
      <c r="D28" s="2">
        <f>VLOOKUP(B28,Hoja2!$F$15:$I$614,Desplegables!$O$3,FALSE)</f>
        <v>426.73336180441794</v>
      </c>
      <c r="E28" s="2">
        <f>VLOOKUP(B28,Hoja2!$J$15:$M$614,Desplegables!$O$3,FALSE)</f>
        <v>833.33333333333337</v>
      </c>
      <c r="F28" s="2">
        <f>VLOOKUP(B28,Hoja2!$N$15:$Q$614,Desplegables!$O$3,FALSE)</f>
        <v>93333.333333333372</v>
      </c>
      <c r="G28" s="2">
        <f t="shared" si="0"/>
        <v>1260.0666951377514</v>
      </c>
    </row>
    <row r="29" spans="2:7" x14ac:dyDescent="0.2">
      <c r="B29">
        <f>IF(B28&lt;&gt;"",IF(B28=COMBINADO!$F$6,"",B28+1),"")</f>
        <v>9</v>
      </c>
      <c r="C29" s="2">
        <f>VLOOKUP(B29,Hoja2!$B$15:$E$614,Desplegables!$O$3,FALSE)</f>
        <v>1256.2902937058539</v>
      </c>
      <c r="D29" s="2">
        <f>VLOOKUP(B29,Hoja2!$F$15:$I$614,Desplegables!$O$3,FALSE)</f>
        <v>422.95696037252048</v>
      </c>
      <c r="E29" s="2">
        <f>VLOOKUP(B29,Hoja2!$J$15:$M$614,Desplegables!$O$3,FALSE)</f>
        <v>833.33333333333337</v>
      </c>
      <c r="F29" s="2">
        <f>VLOOKUP(B29,Hoja2!$N$15:$Q$614,Desplegables!$O$3,FALSE)</f>
        <v>92500.000000000044</v>
      </c>
      <c r="G29" s="2">
        <f t="shared" si="0"/>
        <v>1256.2902937058539</v>
      </c>
    </row>
    <row r="30" spans="2:7" x14ac:dyDescent="0.2">
      <c r="B30">
        <f>IF(B29&lt;&gt;"",IF(B29=COMBINADO!$F$6,"",B29+1),"")</f>
        <v>10</v>
      </c>
      <c r="C30" s="2">
        <f>VLOOKUP(B30,Hoja2!$B$15:$E$614,Desplegables!$O$3,FALSE)</f>
        <v>1252.5138922739563</v>
      </c>
      <c r="D30" s="2">
        <f>VLOOKUP(B30,Hoja2!$F$15:$I$614,Desplegables!$O$3,FALSE)</f>
        <v>419.18055894062297</v>
      </c>
      <c r="E30" s="2">
        <f>VLOOKUP(B30,Hoja2!$J$15:$M$614,Desplegables!$O$3,FALSE)</f>
        <v>833.33333333333337</v>
      </c>
      <c r="F30" s="2">
        <f>VLOOKUP(B30,Hoja2!$N$15:$Q$614,Desplegables!$O$3,FALSE)</f>
        <v>91666.666666666715</v>
      </c>
      <c r="G30" s="2">
        <f t="shared" si="0"/>
        <v>1252.5138922739563</v>
      </c>
    </row>
    <row r="31" spans="2:7" x14ac:dyDescent="0.2">
      <c r="B31">
        <f>IF(B30&lt;&gt;"",IF(B30=COMBINADO!$F$6,"",B30+1),"")</f>
        <v>11</v>
      </c>
      <c r="C31" s="2">
        <f>VLOOKUP(B31,Hoja2!$B$15:$E$614,Desplegables!$O$3,FALSE)</f>
        <v>1248.7374908420588</v>
      </c>
      <c r="D31" s="2">
        <f>VLOOKUP(B31,Hoja2!$F$15:$I$614,Desplegables!$O$3,FALSE)</f>
        <v>415.40415750872552</v>
      </c>
      <c r="E31" s="2">
        <f>VLOOKUP(B31,Hoja2!$J$15:$M$614,Desplegables!$O$3,FALSE)</f>
        <v>833.33333333333337</v>
      </c>
      <c r="F31" s="2">
        <f>VLOOKUP(B31,Hoja2!$N$15:$Q$614,Desplegables!$O$3,FALSE)</f>
        <v>90833.333333333387</v>
      </c>
      <c r="G31" s="2">
        <f t="shared" si="0"/>
        <v>1248.7374908420588</v>
      </c>
    </row>
    <row r="32" spans="2:7" x14ac:dyDescent="0.2">
      <c r="B32">
        <f>IF(B31&lt;&gt;"",IF(B31=COMBINADO!$F$6,"",B31+1),"")</f>
        <v>12</v>
      </c>
      <c r="C32" s="2">
        <f>VLOOKUP(B32,Hoja2!$B$15:$E$614,Desplegables!$O$3,FALSE)</f>
        <v>1244.9610894101613</v>
      </c>
      <c r="D32" s="2">
        <f>VLOOKUP(B32,Hoja2!$F$15:$I$614,Desplegables!$O$3,FALSE)</f>
        <v>411.62775607682801</v>
      </c>
      <c r="E32" s="2">
        <f>VLOOKUP(B32,Hoja2!$J$15:$M$614,Desplegables!$O$3,FALSE)</f>
        <v>833.33333333333337</v>
      </c>
      <c r="F32" s="2">
        <f>VLOOKUP(B32,Hoja2!$N$15:$Q$614,Desplegables!$O$3,FALSE)</f>
        <v>90000.000000000058</v>
      </c>
      <c r="G32" s="2">
        <f t="shared" si="0"/>
        <v>1244.9610894101613</v>
      </c>
    </row>
    <row r="33" spans="2:7" x14ac:dyDescent="0.2">
      <c r="B33">
        <f>IF(B32&lt;&gt;"",IF(B32=COMBINADO!$F$6,"",B32+1),"")</f>
        <v>13</v>
      </c>
      <c r="C33" s="2">
        <f>VLOOKUP(B33,Hoja2!$B$15:$E$614,Desplegables!$O$3,FALSE)</f>
        <v>1241.1846879782638</v>
      </c>
      <c r="D33" s="2">
        <f>VLOOKUP(B33,Hoja2!$F$15:$I$614,Desplegables!$O$3,FALSE)</f>
        <v>407.85135464493055</v>
      </c>
      <c r="E33" s="2">
        <f>VLOOKUP(B33,Hoja2!$J$15:$M$614,Desplegables!$O$3,FALSE)</f>
        <v>833.33333333333337</v>
      </c>
      <c r="F33" s="2">
        <f>VLOOKUP(B33,Hoja2!$N$15:$Q$614,Desplegables!$O$3,FALSE)</f>
        <v>89166.66666666673</v>
      </c>
      <c r="G33" s="2">
        <f t="shared" si="0"/>
        <v>1241.1846879782638</v>
      </c>
    </row>
    <row r="34" spans="2:7" x14ac:dyDescent="0.2">
      <c r="B34">
        <f>IF(B33&lt;&gt;"",IF(B33=COMBINADO!$F$6,"",B33+1),"")</f>
        <v>14</v>
      </c>
      <c r="C34" s="2">
        <f>VLOOKUP(B34,Hoja2!$B$15:$E$614,Desplegables!$O$3,FALSE)</f>
        <v>1237.4082865463665</v>
      </c>
      <c r="D34" s="2">
        <f>VLOOKUP(B34,Hoja2!$F$15:$I$614,Desplegables!$O$3,FALSE)</f>
        <v>404.07495321303304</v>
      </c>
      <c r="E34" s="2">
        <f>VLOOKUP(B34,Hoja2!$J$15:$M$614,Desplegables!$O$3,FALSE)</f>
        <v>833.33333333333337</v>
      </c>
      <c r="F34" s="2">
        <f>VLOOKUP(B34,Hoja2!$N$15:$Q$614,Desplegables!$O$3,FALSE)</f>
        <v>88333.333333333401</v>
      </c>
      <c r="G34" s="2">
        <f t="shared" si="0"/>
        <v>1237.4082865463665</v>
      </c>
    </row>
    <row r="35" spans="2:7" x14ac:dyDescent="0.2">
      <c r="B35">
        <f>IF(B34&lt;&gt;"",IF(B34=COMBINADO!$F$6,"",B34+1),"")</f>
        <v>15</v>
      </c>
      <c r="C35" s="2">
        <f>VLOOKUP(B35,Hoja2!$B$15:$E$614,Desplegables!$O$3,FALSE)</f>
        <v>1233.631885114469</v>
      </c>
      <c r="D35" s="2">
        <f>VLOOKUP(B35,Hoja2!$F$15:$I$614,Desplegables!$O$3,FALSE)</f>
        <v>400.29855178113559</v>
      </c>
      <c r="E35" s="2">
        <f>VLOOKUP(B35,Hoja2!$J$15:$M$614,Desplegables!$O$3,FALSE)</f>
        <v>833.33333333333337</v>
      </c>
      <c r="F35" s="2">
        <f>VLOOKUP(B35,Hoja2!$N$15:$Q$614,Desplegables!$O$3,FALSE)</f>
        <v>87500.000000000073</v>
      </c>
      <c r="G35" s="2">
        <f t="shared" si="0"/>
        <v>1233.631885114469</v>
      </c>
    </row>
    <row r="36" spans="2:7" x14ac:dyDescent="0.2">
      <c r="B36">
        <f>IF(B35&lt;&gt;"",IF(B35=COMBINADO!$F$6,"",B35+1),"")</f>
        <v>16</v>
      </c>
      <c r="C36" s="2">
        <f>VLOOKUP(B36,Hoja2!$B$15:$E$614,Desplegables!$O$3,FALSE)</f>
        <v>1229.8554836825715</v>
      </c>
      <c r="D36" s="2">
        <f>VLOOKUP(B36,Hoja2!$F$15:$I$614,Desplegables!$O$3,FALSE)</f>
        <v>396.52215034923807</v>
      </c>
      <c r="E36" s="2">
        <f>VLOOKUP(B36,Hoja2!$J$15:$M$614,Desplegables!$O$3,FALSE)</f>
        <v>833.33333333333337</v>
      </c>
      <c r="F36" s="2">
        <f>VLOOKUP(B36,Hoja2!$N$15:$Q$614,Desplegables!$O$3,FALSE)</f>
        <v>86666.666666666744</v>
      </c>
      <c r="G36" s="2">
        <f t="shared" si="0"/>
        <v>1229.8554836825715</v>
      </c>
    </row>
    <row r="37" spans="2:7" x14ac:dyDescent="0.2">
      <c r="B37">
        <f>IF(B36&lt;&gt;"",IF(B36=COMBINADO!$F$6,"",B36+1),"")</f>
        <v>17</v>
      </c>
      <c r="C37" s="2">
        <f>VLOOKUP(B37,Hoja2!$B$15:$E$614,Desplegables!$O$3,FALSE)</f>
        <v>1226.079082250674</v>
      </c>
      <c r="D37" s="2">
        <f>VLOOKUP(B37,Hoja2!$F$15:$I$614,Desplegables!$O$3,FALSE)</f>
        <v>392.74574891734062</v>
      </c>
      <c r="E37" s="2">
        <f>VLOOKUP(B37,Hoja2!$J$15:$M$614,Desplegables!$O$3,FALSE)</f>
        <v>833.33333333333337</v>
      </c>
      <c r="F37" s="2">
        <f>VLOOKUP(B37,Hoja2!$N$15:$Q$614,Desplegables!$O$3,FALSE)</f>
        <v>85833.333333333416</v>
      </c>
      <c r="G37" s="2">
        <f t="shared" si="0"/>
        <v>1226.079082250674</v>
      </c>
    </row>
    <row r="38" spans="2:7" x14ac:dyDescent="0.2">
      <c r="B38">
        <f>IF(B37&lt;&gt;"",IF(B37=COMBINADO!$F$6,"",B37+1),"")</f>
        <v>18</v>
      </c>
      <c r="C38" s="2">
        <f>VLOOKUP(B38,Hoja2!$B$15:$E$614,Desplegables!$O$3,FALSE)</f>
        <v>1222.3026808187765</v>
      </c>
      <c r="D38" s="2">
        <f>VLOOKUP(B38,Hoja2!$F$15:$I$614,Desplegables!$O$3,FALSE)</f>
        <v>388.96934748544311</v>
      </c>
      <c r="E38" s="2">
        <f>VLOOKUP(B38,Hoja2!$J$15:$M$614,Desplegables!$O$3,FALSE)</f>
        <v>833.33333333333337</v>
      </c>
      <c r="F38" s="2">
        <f>VLOOKUP(B38,Hoja2!$N$15:$Q$614,Desplegables!$O$3,FALSE)</f>
        <v>85000.000000000087</v>
      </c>
      <c r="G38" s="2">
        <f t="shared" si="0"/>
        <v>1222.3026808187765</v>
      </c>
    </row>
    <row r="39" spans="2:7" x14ac:dyDescent="0.2">
      <c r="B39">
        <f>IF(B38&lt;&gt;"",IF(B38=COMBINADO!$F$6,"",B38+1),"")</f>
        <v>19</v>
      </c>
      <c r="C39" s="2">
        <f>VLOOKUP(B39,Hoja2!$B$15:$E$614,Desplegables!$O$3,FALSE)</f>
        <v>1218.526279386879</v>
      </c>
      <c r="D39" s="2">
        <f>VLOOKUP(B39,Hoja2!$F$15:$I$614,Desplegables!$O$3,FALSE)</f>
        <v>385.19294605354565</v>
      </c>
      <c r="E39" s="2">
        <f>VLOOKUP(B39,Hoja2!$J$15:$M$614,Desplegables!$O$3,FALSE)</f>
        <v>833.33333333333337</v>
      </c>
      <c r="F39" s="2">
        <f>VLOOKUP(B39,Hoja2!$N$15:$Q$614,Desplegables!$O$3,FALSE)</f>
        <v>84166.666666666759</v>
      </c>
      <c r="G39" s="2">
        <f t="shared" si="0"/>
        <v>1218.526279386879</v>
      </c>
    </row>
    <row r="40" spans="2:7" x14ac:dyDescent="0.2">
      <c r="B40">
        <f>IF(B39&lt;&gt;"",IF(B39=COMBINADO!$F$6,"",B39+1),"")</f>
        <v>20</v>
      </c>
      <c r="C40" s="2">
        <f>VLOOKUP(B40,Hoja2!$B$15:$E$614,Desplegables!$O$3,FALSE)</f>
        <v>1214.7498779549815</v>
      </c>
      <c r="D40" s="2">
        <f>VLOOKUP(B40,Hoja2!$F$15:$I$614,Desplegables!$O$3,FALSE)</f>
        <v>381.4165446216482</v>
      </c>
      <c r="E40" s="2">
        <f>VLOOKUP(B40,Hoja2!$J$15:$M$614,Desplegables!$O$3,FALSE)</f>
        <v>833.33333333333337</v>
      </c>
      <c r="F40" s="2">
        <f>VLOOKUP(B40,Hoja2!$N$15:$Q$614,Desplegables!$O$3,FALSE)</f>
        <v>83333.33333333343</v>
      </c>
      <c r="G40" s="2">
        <f t="shared" si="0"/>
        <v>1214.7498779549815</v>
      </c>
    </row>
    <row r="41" spans="2:7" x14ac:dyDescent="0.2">
      <c r="B41">
        <f>IF(B40&lt;&gt;"",IF(B40=COMBINADO!$F$6,"",B40+1),"")</f>
        <v>21</v>
      </c>
      <c r="C41" s="2">
        <f>VLOOKUP(B41,Hoja2!$B$15:$E$614,Desplegables!$O$3,FALSE)</f>
        <v>1210.9734765230842</v>
      </c>
      <c r="D41" s="2">
        <f>VLOOKUP(B41,Hoja2!$F$15:$I$614,Desplegables!$O$3,FALSE)</f>
        <v>377.64014318975069</v>
      </c>
      <c r="E41" s="2">
        <f>VLOOKUP(B41,Hoja2!$J$15:$M$614,Desplegables!$O$3,FALSE)</f>
        <v>833.33333333333337</v>
      </c>
      <c r="F41" s="2">
        <f>VLOOKUP(B41,Hoja2!$N$15:$Q$614,Desplegables!$O$3,FALSE)</f>
        <v>82500.000000000102</v>
      </c>
      <c r="G41" s="2">
        <f t="shared" si="0"/>
        <v>1210.9734765230842</v>
      </c>
    </row>
    <row r="42" spans="2:7" x14ac:dyDescent="0.2">
      <c r="B42">
        <f>IF(B41&lt;&gt;"",IF(B41=COMBINADO!$F$6,"",B41+1),"")</f>
        <v>22</v>
      </c>
      <c r="C42" s="2">
        <f>VLOOKUP(B42,Hoja2!$B$15:$E$614,Desplegables!$O$3,FALSE)</f>
        <v>1207.1970750911867</v>
      </c>
      <c r="D42" s="2">
        <f>VLOOKUP(B42,Hoja2!$F$15:$I$614,Desplegables!$O$3,FALSE)</f>
        <v>373.86374175785323</v>
      </c>
      <c r="E42" s="2">
        <f>VLOOKUP(B42,Hoja2!$J$15:$M$614,Desplegables!$O$3,FALSE)</f>
        <v>833.33333333333337</v>
      </c>
      <c r="F42" s="2">
        <f>VLOOKUP(B42,Hoja2!$N$15:$Q$614,Desplegables!$O$3,FALSE)</f>
        <v>81666.666666666773</v>
      </c>
      <c r="G42" s="2">
        <f t="shared" si="0"/>
        <v>1207.1970750911867</v>
      </c>
    </row>
    <row r="43" spans="2:7" x14ac:dyDescent="0.2">
      <c r="B43">
        <f>IF(B42&lt;&gt;"",IF(B42=COMBINADO!$F$6,"",B42+1),"")</f>
        <v>23</v>
      </c>
      <c r="C43" s="2">
        <f>VLOOKUP(B43,Hoja2!$B$15:$E$614,Desplegables!$O$3,FALSE)</f>
        <v>1203.4206736592892</v>
      </c>
      <c r="D43" s="2">
        <f>VLOOKUP(B43,Hoja2!$F$15:$I$614,Desplegables!$O$3,FALSE)</f>
        <v>370.08734032595572</v>
      </c>
      <c r="E43" s="2">
        <f>VLOOKUP(B43,Hoja2!$J$15:$M$614,Desplegables!$O$3,FALSE)</f>
        <v>833.33333333333337</v>
      </c>
      <c r="F43" s="2">
        <f>VLOOKUP(B43,Hoja2!$N$15:$Q$614,Desplegables!$O$3,FALSE)</f>
        <v>80833.333333333445</v>
      </c>
      <c r="G43" s="2">
        <f t="shared" si="0"/>
        <v>1203.4206736592892</v>
      </c>
    </row>
    <row r="44" spans="2:7" x14ac:dyDescent="0.2">
      <c r="B44">
        <f>IF(B43&lt;&gt;"",IF(B43=COMBINADO!$F$6,"",B43+1),"")</f>
        <v>24</v>
      </c>
      <c r="C44" s="2">
        <f>VLOOKUP(B44,Hoja2!$B$15:$E$614,Desplegables!$O$3,FALSE)</f>
        <v>1199.6442722273916</v>
      </c>
      <c r="D44" s="2">
        <f>VLOOKUP(B44,Hoja2!$F$15:$I$614,Desplegables!$O$3,FALSE)</f>
        <v>366.31093889405827</v>
      </c>
      <c r="E44" s="2">
        <f>VLOOKUP(B44,Hoja2!$J$15:$M$614,Desplegables!$O$3,FALSE)</f>
        <v>833.33333333333337</v>
      </c>
      <c r="F44" s="2">
        <f>VLOOKUP(B44,Hoja2!$N$15:$Q$614,Desplegables!$O$3,FALSE)</f>
        <v>80000.000000000116</v>
      </c>
      <c r="G44" s="2">
        <f t="shared" si="0"/>
        <v>1199.6442722273916</v>
      </c>
    </row>
    <row r="45" spans="2:7" x14ac:dyDescent="0.2">
      <c r="B45">
        <f>IF(B44&lt;&gt;"",IF(B44=COMBINADO!$F$6,"",B44+1),"")</f>
        <v>25</v>
      </c>
      <c r="C45" s="2">
        <f>VLOOKUP(B45,Hoja2!$B$15:$E$614,Desplegables!$O$3,FALSE)</f>
        <v>1195.8678707954941</v>
      </c>
      <c r="D45" s="2">
        <f>VLOOKUP(B45,Hoja2!$F$15:$I$614,Desplegables!$O$3,FALSE)</f>
        <v>362.53453746216076</v>
      </c>
      <c r="E45" s="2">
        <f>VLOOKUP(B45,Hoja2!$J$15:$M$614,Desplegables!$O$3,FALSE)</f>
        <v>833.33333333333337</v>
      </c>
      <c r="F45" s="2">
        <f>VLOOKUP(B45,Hoja2!$N$15:$Q$614,Desplegables!$O$3,FALSE)</f>
        <v>79166.666666666788</v>
      </c>
      <c r="G45" s="2">
        <f t="shared" si="0"/>
        <v>1195.8678707954941</v>
      </c>
    </row>
    <row r="46" spans="2:7" x14ac:dyDescent="0.2">
      <c r="B46">
        <f>IF(B45&lt;&gt;"",IF(B45=COMBINADO!$F$6,"",B45+1),"")</f>
        <v>26</v>
      </c>
      <c r="C46" s="2">
        <f>VLOOKUP(B46,Hoja2!$B$15:$E$614,Desplegables!$O$3,FALSE)</f>
        <v>1192.0914693635966</v>
      </c>
      <c r="D46" s="2">
        <f>VLOOKUP(B46,Hoja2!$F$15:$I$614,Desplegables!$O$3,FALSE)</f>
        <v>358.7581360302633</v>
      </c>
      <c r="E46" s="2">
        <f>VLOOKUP(B46,Hoja2!$J$15:$M$614,Desplegables!$O$3,FALSE)</f>
        <v>833.33333333333337</v>
      </c>
      <c r="F46" s="2">
        <f>VLOOKUP(B46,Hoja2!$N$15:$Q$614,Desplegables!$O$3,FALSE)</f>
        <v>78333.333333333459</v>
      </c>
      <c r="G46" s="2">
        <f t="shared" si="0"/>
        <v>1192.0914693635966</v>
      </c>
    </row>
    <row r="47" spans="2:7" x14ac:dyDescent="0.2">
      <c r="B47">
        <f>IF(B46&lt;&gt;"",IF(B46=COMBINADO!$F$6,"",B46+1),"")</f>
        <v>27</v>
      </c>
      <c r="C47" s="2">
        <f>VLOOKUP(B47,Hoja2!$B$15:$E$614,Desplegables!$O$3,FALSE)</f>
        <v>1188.3150679316991</v>
      </c>
      <c r="D47" s="2">
        <f>VLOOKUP(B47,Hoja2!$F$15:$I$614,Desplegables!$O$3,FALSE)</f>
        <v>354.98173459836579</v>
      </c>
      <c r="E47" s="2">
        <f>VLOOKUP(B47,Hoja2!$J$15:$M$614,Desplegables!$O$3,FALSE)</f>
        <v>833.33333333333337</v>
      </c>
      <c r="F47" s="2">
        <f>VLOOKUP(B47,Hoja2!$N$15:$Q$614,Desplegables!$O$3,FALSE)</f>
        <v>77500.000000000131</v>
      </c>
      <c r="G47" s="2">
        <f t="shared" si="0"/>
        <v>1188.3150679316991</v>
      </c>
    </row>
    <row r="48" spans="2:7" x14ac:dyDescent="0.2">
      <c r="B48">
        <f>IF(B47&lt;&gt;"",IF(B47=COMBINADO!$F$6,"",B47+1),"")</f>
        <v>28</v>
      </c>
      <c r="C48" s="2">
        <f>VLOOKUP(B48,Hoja2!$B$15:$E$614,Desplegables!$O$3,FALSE)</f>
        <v>1184.5386664998018</v>
      </c>
      <c r="D48" s="2">
        <f>VLOOKUP(B48,Hoja2!$F$15:$I$614,Desplegables!$O$3,FALSE)</f>
        <v>351.20533316646834</v>
      </c>
      <c r="E48" s="2">
        <f>VLOOKUP(B48,Hoja2!$J$15:$M$614,Desplegables!$O$3,FALSE)</f>
        <v>833.33333333333337</v>
      </c>
      <c r="F48" s="2">
        <f>VLOOKUP(B48,Hoja2!$N$15:$Q$614,Desplegables!$O$3,FALSE)</f>
        <v>76666.666666666802</v>
      </c>
      <c r="G48" s="2">
        <f t="shared" si="0"/>
        <v>1184.5386664998018</v>
      </c>
    </row>
    <row r="49" spans="2:7" x14ac:dyDescent="0.2">
      <c r="B49">
        <f>IF(B48&lt;&gt;"",IF(B48=COMBINADO!$F$6,"",B48+1),"")</f>
        <v>29</v>
      </c>
      <c r="C49" s="2">
        <f>VLOOKUP(B49,Hoja2!$B$15:$E$614,Desplegables!$O$3,FALSE)</f>
        <v>1180.7622650679041</v>
      </c>
      <c r="D49" s="2">
        <f>VLOOKUP(B49,Hoja2!$F$15:$I$614,Desplegables!$O$3,FALSE)</f>
        <v>347.42893173457082</v>
      </c>
      <c r="E49" s="2">
        <f>VLOOKUP(B49,Hoja2!$J$15:$M$614,Desplegables!$O$3,FALSE)</f>
        <v>833.33333333333337</v>
      </c>
      <c r="F49" s="2">
        <f>VLOOKUP(B49,Hoja2!$N$15:$Q$614,Desplegables!$O$3,FALSE)</f>
        <v>75833.333333333474</v>
      </c>
      <c r="G49" s="2">
        <f t="shared" si="0"/>
        <v>1180.7622650679041</v>
      </c>
    </row>
    <row r="50" spans="2:7" x14ac:dyDescent="0.2">
      <c r="B50">
        <f>IF(B49&lt;&gt;"",IF(B49=COMBINADO!$F$6,"",B49+1),"")</f>
        <v>30</v>
      </c>
      <c r="C50" s="2">
        <f>VLOOKUP(B50,Hoja2!$B$15:$E$614,Desplegables!$O$3,FALSE)</f>
        <v>1176.9858636360068</v>
      </c>
      <c r="D50" s="2">
        <f>VLOOKUP(B50,Hoja2!$F$15:$I$614,Desplegables!$O$3,FALSE)</f>
        <v>343.65253030267337</v>
      </c>
      <c r="E50" s="2">
        <f>VLOOKUP(B50,Hoja2!$J$15:$M$614,Desplegables!$O$3,FALSE)</f>
        <v>833.33333333333337</v>
      </c>
      <c r="F50" s="2">
        <f>VLOOKUP(B50,Hoja2!$N$15:$Q$614,Desplegables!$O$3,FALSE)</f>
        <v>75000.000000000146</v>
      </c>
      <c r="G50" s="2">
        <f t="shared" si="0"/>
        <v>1176.9858636360068</v>
      </c>
    </row>
    <row r="51" spans="2:7" x14ac:dyDescent="0.2">
      <c r="B51">
        <f>IF(B50&lt;&gt;"",IF(B50=COMBINADO!$F$6,"",B50+1),"")</f>
        <v>31</v>
      </c>
      <c r="C51" s="2">
        <f>VLOOKUP(B51,Hoja2!$B$15:$E$614,Desplegables!$O$3,FALSE)</f>
        <v>1173.2094622041093</v>
      </c>
      <c r="D51" s="2">
        <f>VLOOKUP(B51,Hoja2!$F$15:$I$614,Desplegables!$O$3,FALSE)</f>
        <v>339.87612887077591</v>
      </c>
      <c r="E51" s="2">
        <f>VLOOKUP(B51,Hoja2!$J$15:$M$614,Desplegables!$O$3,FALSE)</f>
        <v>833.33333333333337</v>
      </c>
      <c r="F51" s="2">
        <f>VLOOKUP(B51,Hoja2!$N$15:$Q$614,Desplegables!$O$3,FALSE)</f>
        <v>74166.666666666817</v>
      </c>
      <c r="G51" s="2">
        <f t="shared" si="0"/>
        <v>1173.2094622041093</v>
      </c>
    </row>
    <row r="52" spans="2:7" x14ac:dyDescent="0.2">
      <c r="B52">
        <f>IF(B51&lt;&gt;"",IF(B51=COMBINADO!$F$6,"",B51+1),"")</f>
        <v>32</v>
      </c>
      <c r="C52" s="2">
        <f>VLOOKUP(B52,Hoja2!$B$15:$E$614,Desplegables!$O$3,FALSE)</f>
        <v>1169.4330607722118</v>
      </c>
      <c r="D52" s="2">
        <f>VLOOKUP(B52,Hoja2!$F$15:$I$614,Desplegables!$O$3,FALSE)</f>
        <v>336.0997274388784</v>
      </c>
      <c r="E52" s="2">
        <f>VLOOKUP(B52,Hoja2!$J$15:$M$614,Desplegables!$O$3,FALSE)</f>
        <v>833.33333333333337</v>
      </c>
      <c r="F52" s="2">
        <f>VLOOKUP(B52,Hoja2!$N$15:$Q$614,Desplegables!$O$3,FALSE)</f>
        <v>73333.333333333489</v>
      </c>
      <c r="G52" s="2">
        <f t="shared" si="0"/>
        <v>1169.4330607722118</v>
      </c>
    </row>
    <row r="53" spans="2:7" x14ac:dyDescent="0.2">
      <c r="B53">
        <f>IF(B52&lt;&gt;"",IF(B52=COMBINADO!$F$6,"",B52+1),"")</f>
        <v>33</v>
      </c>
      <c r="C53" s="2">
        <f>VLOOKUP(B53,Hoja2!$B$15:$E$614,Desplegables!$O$3,FALSE)</f>
        <v>1165.6566593403143</v>
      </c>
      <c r="D53" s="2">
        <f>VLOOKUP(B53,Hoja2!$F$15:$I$614,Desplegables!$O$3,FALSE)</f>
        <v>332.32332600698095</v>
      </c>
      <c r="E53" s="2">
        <f>VLOOKUP(B53,Hoja2!$J$15:$M$614,Desplegables!$O$3,FALSE)</f>
        <v>833.33333333333337</v>
      </c>
      <c r="F53" s="2">
        <f>VLOOKUP(B53,Hoja2!$N$15:$Q$614,Desplegables!$O$3,FALSE)</f>
        <v>72500.00000000016</v>
      </c>
      <c r="G53" s="2">
        <f t="shared" si="0"/>
        <v>1165.6566593403143</v>
      </c>
    </row>
    <row r="54" spans="2:7" x14ac:dyDescent="0.2">
      <c r="B54">
        <f>IF(B53&lt;&gt;"",IF(B53=COMBINADO!$F$6,"",B53+1),"")</f>
        <v>34</v>
      </c>
      <c r="C54" s="2">
        <f>VLOOKUP(B54,Hoja2!$B$15:$E$614,Desplegables!$O$3,FALSE)</f>
        <v>1161.8802579084168</v>
      </c>
      <c r="D54" s="2">
        <f>VLOOKUP(B54,Hoja2!$F$15:$I$614,Desplegables!$O$3,FALSE)</f>
        <v>328.54692457508344</v>
      </c>
      <c r="E54" s="2">
        <f>VLOOKUP(B54,Hoja2!$J$15:$M$614,Desplegables!$O$3,FALSE)</f>
        <v>833.33333333333337</v>
      </c>
      <c r="F54" s="2">
        <f>VLOOKUP(B54,Hoja2!$N$15:$Q$614,Desplegables!$O$3,FALSE)</f>
        <v>71666.666666666832</v>
      </c>
      <c r="G54" s="2">
        <f t="shared" si="0"/>
        <v>1161.8802579084168</v>
      </c>
    </row>
    <row r="55" spans="2:7" x14ac:dyDescent="0.2">
      <c r="B55">
        <f>IF(B54&lt;&gt;"",IF(B54=COMBINADO!$F$6,"",B54+1),"")</f>
        <v>35</v>
      </c>
      <c r="C55" s="2">
        <f>VLOOKUP(B55,Hoja2!$B$15:$E$614,Desplegables!$O$3,FALSE)</f>
        <v>1158.1038564765195</v>
      </c>
      <c r="D55" s="2">
        <f>VLOOKUP(B55,Hoja2!$F$15:$I$614,Desplegables!$O$3,FALSE)</f>
        <v>324.77052314318598</v>
      </c>
      <c r="E55" s="2">
        <f>VLOOKUP(B55,Hoja2!$J$15:$M$614,Desplegables!$O$3,FALSE)</f>
        <v>833.33333333333337</v>
      </c>
      <c r="F55" s="2">
        <f>VLOOKUP(B55,Hoja2!$N$15:$Q$614,Desplegables!$O$3,FALSE)</f>
        <v>70833.333333333503</v>
      </c>
      <c r="G55" s="2">
        <f t="shared" si="0"/>
        <v>1158.1038564765195</v>
      </c>
    </row>
    <row r="56" spans="2:7" x14ac:dyDescent="0.2">
      <c r="B56">
        <f>IF(B55&lt;&gt;"",IF(B55=COMBINADO!$F$6,"",B55+1),"")</f>
        <v>36</v>
      </c>
      <c r="C56" s="2">
        <f>VLOOKUP(B56,Hoja2!$B$15:$E$614,Desplegables!$O$3,FALSE)</f>
        <v>1154.3274550446217</v>
      </c>
      <c r="D56" s="2">
        <f>VLOOKUP(B56,Hoja2!$F$15:$I$614,Desplegables!$O$3,FALSE)</f>
        <v>320.99412171128847</v>
      </c>
      <c r="E56" s="2">
        <f>VLOOKUP(B56,Hoja2!$J$15:$M$614,Desplegables!$O$3,FALSE)</f>
        <v>833.33333333333337</v>
      </c>
      <c r="F56" s="2">
        <f>VLOOKUP(B56,Hoja2!$N$15:$Q$614,Desplegables!$O$3,FALSE)</f>
        <v>70000.000000000175</v>
      </c>
      <c r="G56" s="2">
        <f t="shared" si="0"/>
        <v>1154.3274550446217</v>
      </c>
    </row>
    <row r="57" spans="2:7" x14ac:dyDescent="0.2">
      <c r="B57">
        <f>IF(B56&lt;&gt;"",IF(B56=COMBINADO!$F$6,"",B56+1),"")</f>
        <v>37</v>
      </c>
      <c r="C57" s="2">
        <f>VLOOKUP(B57,Hoja2!$B$15:$E$614,Desplegables!$O$3,FALSE)</f>
        <v>1150.5510536127244</v>
      </c>
      <c r="D57" s="2">
        <f>VLOOKUP(B57,Hoja2!$F$15:$I$614,Desplegables!$O$3,FALSE)</f>
        <v>317.21772027939102</v>
      </c>
      <c r="E57" s="2">
        <f>VLOOKUP(B57,Hoja2!$J$15:$M$614,Desplegables!$O$3,FALSE)</f>
        <v>833.33333333333337</v>
      </c>
      <c r="F57" s="2">
        <f>VLOOKUP(B57,Hoja2!$N$15:$Q$614,Desplegables!$O$3,FALSE)</f>
        <v>69166.666666666846</v>
      </c>
      <c r="G57" s="2">
        <f t="shared" si="0"/>
        <v>1150.5510536127244</v>
      </c>
    </row>
    <row r="58" spans="2:7" x14ac:dyDescent="0.2">
      <c r="B58">
        <f>IF(B57&lt;&gt;"",IF(B57=COMBINADO!$F$6,"",B57+1),"")</f>
        <v>38</v>
      </c>
      <c r="C58" s="2">
        <f>VLOOKUP(B58,Hoja2!$B$15:$E$614,Desplegables!$O$3,FALSE)</f>
        <v>1146.7746521808269</v>
      </c>
      <c r="D58" s="2">
        <f>VLOOKUP(B58,Hoja2!$F$15:$I$614,Desplegables!$O$3,FALSE)</f>
        <v>313.44131884749351</v>
      </c>
      <c r="E58" s="2">
        <f>VLOOKUP(B58,Hoja2!$J$15:$M$614,Desplegables!$O$3,FALSE)</f>
        <v>833.33333333333337</v>
      </c>
      <c r="F58" s="2">
        <f>VLOOKUP(B58,Hoja2!$N$15:$Q$614,Desplegables!$O$3,FALSE)</f>
        <v>68333.333333333518</v>
      </c>
      <c r="G58" s="2">
        <f t="shared" si="0"/>
        <v>1146.7746521808269</v>
      </c>
    </row>
    <row r="59" spans="2:7" x14ac:dyDescent="0.2">
      <c r="B59">
        <f>IF(B58&lt;&gt;"",IF(B58=COMBINADO!$F$6,"",B58+1),"")</f>
        <v>39</v>
      </c>
      <c r="C59" s="2">
        <f>VLOOKUP(B59,Hoja2!$B$15:$E$614,Desplegables!$O$3,FALSE)</f>
        <v>1142.9982507489294</v>
      </c>
      <c r="D59" s="2">
        <f>VLOOKUP(B59,Hoja2!$F$15:$I$614,Desplegables!$O$3,FALSE)</f>
        <v>309.66491741559605</v>
      </c>
      <c r="E59" s="2">
        <f>VLOOKUP(B59,Hoja2!$J$15:$M$614,Desplegables!$O$3,FALSE)</f>
        <v>833.33333333333337</v>
      </c>
      <c r="F59" s="2">
        <f>VLOOKUP(B59,Hoja2!$N$15:$Q$614,Desplegables!$O$3,FALSE)</f>
        <v>67500.000000000189</v>
      </c>
      <c r="G59" s="2">
        <f t="shared" si="0"/>
        <v>1142.9982507489294</v>
      </c>
    </row>
    <row r="60" spans="2:7" x14ac:dyDescent="0.2">
      <c r="B60">
        <f>IF(B59&lt;&gt;"",IF(B59=COMBINADO!$F$6,"",B59+1),"")</f>
        <v>40</v>
      </c>
      <c r="C60" s="2">
        <f>VLOOKUP(B60,Hoja2!$B$15:$E$614,Desplegables!$O$3,FALSE)</f>
        <v>1139.2218493170319</v>
      </c>
      <c r="D60" s="2">
        <f>VLOOKUP(B60,Hoja2!$F$15:$I$614,Desplegables!$O$3,FALSE)</f>
        <v>305.88851598369854</v>
      </c>
      <c r="E60" s="2">
        <f>VLOOKUP(B60,Hoja2!$J$15:$M$614,Desplegables!$O$3,FALSE)</f>
        <v>833.33333333333337</v>
      </c>
      <c r="F60" s="2">
        <f>VLOOKUP(B60,Hoja2!$N$15:$Q$614,Desplegables!$O$3,FALSE)</f>
        <v>66666.666666666861</v>
      </c>
      <c r="G60" s="2">
        <f t="shared" si="0"/>
        <v>1139.2218493170319</v>
      </c>
    </row>
    <row r="61" spans="2:7" x14ac:dyDescent="0.2">
      <c r="B61">
        <f>IF(B60&lt;&gt;"",IF(B60=COMBINADO!$F$6,"",B60+1),"")</f>
        <v>41</v>
      </c>
      <c r="C61" s="2">
        <f>VLOOKUP(B61,Hoja2!$B$15:$E$614,Desplegables!$O$3,FALSE)</f>
        <v>1135.4454478851344</v>
      </c>
      <c r="D61" s="2">
        <f>VLOOKUP(B61,Hoja2!$F$15:$I$614,Desplegables!$O$3,FALSE)</f>
        <v>302.11211455180108</v>
      </c>
      <c r="E61" s="2">
        <f>VLOOKUP(B61,Hoja2!$J$15:$M$614,Desplegables!$O$3,FALSE)</f>
        <v>833.33333333333337</v>
      </c>
      <c r="F61" s="2">
        <f>VLOOKUP(B61,Hoja2!$N$15:$Q$614,Desplegables!$O$3,FALSE)</f>
        <v>65833.333333333532</v>
      </c>
      <c r="G61" s="2">
        <f t="shared" si="0"/>
        <v>1135.4454478851344</v>
      </c>
    </row>
    <row r="62" spans="2:7" x14ac:dyDescent="0.2">
      <c r="B62">
        <f>IF(B61&lt;&gt;"",IF(B61=COMBINADO!$F$6,"",B61+1),"")</f>
        <v>42</v>
      </c>
      <c r="C62" s="2">
        <f>VLOOKUP(B62,Hoja2!$B$15:$E$614,Desplegables!$O$3,FALSE)</f>
        <v>1131.6690464532371</v>
      </c>
      <c r="D62" s="2">
        <f>VLOOKUP(B62,Hoja2!$F$15:$I$614,Desplegables!$O$3,FALSE)</f>
        <v>298.33571311990363</v>
      </c>
      <c r="E62" s="2">
        <f>VLOOKUP(B62,Hoja2!$J$15:$M$614,Desplegables!$O$3,FALSE)</f>
        <v>833.33333333333337</v>
      </c>
      <c r="F62" s="2">
        <f>VLOOKUP(B62,Hoja2!$N$15:$Q$614,Desplegables!$O$3,FALSE)</f>
        <v>65000.000000000196</v>
      </c>
      <c r="G62" s="2">
        <f t="shared" si="0"/>
        <v>1131.6690464532371</v>
      </c>
    </row>
    <row r="63" spans="2:7" x14ac:dyDescent="0.2">
      <c r="B63">
        <f>IF(B62&lt;&gt;"",IF(B62=COMBINADO!$F$6,"",B62+1),"")</f>
        <v>43</v>
      </c>
      <c r="C63" s="2">
        <f>VLOOKUP(B63,Hoja2!$B$15:$E$614,Desplegables!$O$3,FALSE)</f>
        <v>1127.8926450213394</v>
      </c>
      <c r="D63" s="2">
        <f>VLOOKUP(B63,Hoja2!$F$15:$I$614,Desplegables!$O$3,FALSE)</f>
        <v>294.55931168800606</v>
      </c>
      <c r="E63" s="2">
        <f>VLOOKUP(B63,Hoja2!$J$15:$M$614,Desplegables!$O$3,FALSE)</f>
        <v>833.33333333333337</v>
      </c>
      <c r="F63" s="2">
        <f>VLOOKUP(B63,Hoja2!$N$15:$Q$614,Desplegables!$O$3,FALSE)</f>
        <v>64166.666666666861</v>
      </c>
      <c r="G63" s="2">
        <f t="shared" si="0"/>
        <v>1127.8926450213394</v>
      </c>
    </row>
    <row r="64" spans="2:7" x14ac:dyDescent="0.2">
      <c r="B64">
        <f>IF(B63&lt;&gt;"",IF(B63=COMBINADO!$F$6,"",B63+1),"")</f>
        <v>44</v>
      </c>
      <c r="C64" s="2">
        <f>VLOOKUP(B64,Hoja2!$B$15:$E$614,Desplegables!$O$3,FALSE)</f>
        <v>1124.1162435894419</v>
      </c>
      <c r="D64" s="2">
        <f>VLOOKUP(B64,Hoja2!$F$15:$I$614,Desplegables!$O$3,FALSE)</f>
        <v>290.78291025610855</v>
      </c>
      <c r="E64" s="2">
        <f>VLOOKUP(B64,Hoja2!$J$15:$M$614,Desplegables!$O$3,FALSE)</f>
        <v>833.33333333333337</v>
      </c>
      <c r="F64" s="2">
        <f>VLOOKUP(B64,Hoja2!$N$15:$Q$614,Desplegables!$O$3,FALSE)</f>
        <v>63333.333333333525</v>
      </c>
      <c r="G64" s="2">
        <f t="shared" si="0"/>
        <v>1124.1162435894419</v>
      </c>
    </row>
    <row r="65" spans="2:7" x14ac:dyDescent="0.2">
      <c r="B65">
        <f>IF(B64&lt;&gt;"",IF(B64=COMBINADO!$F$6,"",B64+1),"")</f>
        <v>45</v>
      </c>
      <c r="C65" s="2">
        <f>VLOOKUP(B65,Hoja2!$B$15:$E$614,Desplegables!$O$3,FALSE)</f>
        <v>1120.3398421575444</v>
      </c>
      <c r="D65" s="2">
        <f>VLOOKUP(B65,Hoja2!$F$15:$I$614,Desplegables!$O$3,FALSE)</f>
        <v>287.00650882421104</v>
      </c>
      <c r="E65" s="2">
        <f>VLOOKUP(B65,Hoja2!$J$15:$M$614,Desplegables!$O$3,FALSE)</f>
        <v>833.33333333333337</v>
      </c>
      <c r="F65" s="2">
        <f>VLOOKUP(B65,Hoja2!$N$15:$Q$614,Desplegables!$O$3,FALSE)</f>
        <v>62500.000000000189</v>
      </c>
      <c r="G65" s="2">
        <f t="shared" si="0"/>
        <v>1120.3398421575444</v>
      </c>
    </row>
    <row r="66" spans="2:7" x14ac:dyDescent="0.2">
      <c r="B66">
        <f>IF(B65&lt;&gt;"",IF(B65=COMBINADO!$F$6,"",B65+1),"")</f>
        <v>46</v>
      </c>
      <c r="C66" s="2">
        <f>VLOOKUP(B66,Hoja2!$B$15:$E$614,Desplegables!$O$3,FALSE)</f>
        <v>1116.5634407256468</v>
      </c>
      <c r="D66" s="2">
        <f>VLOOKUP(B66,Hoja2!$F$15:$I$614,Desplegables!$O$3,FALSE)</f>
        <v>283.23010739231353</v>
      </c>
      <c r="E66" s="2">
        <f>VLOOKUP(B66,Hoja2!$J$15:$M$614,Desplegables!$O$3,FALSE)</f>
        <v>833.33333333333337</v>
      </c>
      <c r="F66" s="2">
        <f>VLOOKUP(B66,Hoja2!$N$15:$Q$614,Desplegables!$O$3,FALSE)</f>
        <v>61666.666666666853</v>
      </c>
      <c r="G66" s="2">
        <f t="shared" si="0"/>
        <v>1116.5634407256468</v>
      </c>
    </row>
    <row r="67" spans="2:7" x14ac:dyDescent="0.2">
      <c r="B67">
        <f>IF(B66&lt;&gt;"",IF(B66=COMBINADO!$F$6,"",B66+1),"")</f>
        <v>47</v>
      </c>
      <c r="C67" s="2">
        <f>VLOOKUP(B67,Hoja2!$B$15:$E$614,Desplegables!$O$3,FALSE)</f>
        <v>1112.7870392937493</v>
      </c>
      <c r="D67" s="2">
        <f>VLOOKUP(B67,Hoja2!$F$15:$I$614,Desplegables!$O$3,FALSE)</f>
        <v>279.45370596041602</v>
      </c>
      <c r="E67" s="2">
        <f>VLOOKUP(B67,Hoja2!$J$15:$M$614,Desplegables!$O$3,FALSE)</f>
        <v>833.33333333333337</v>
      </c>
      <c r="F67" s="2">
        <f>VLOOKUP(B67,Hoja2!$N$15:$Q$614,Desplegables!$O$3,FALSE)</f>
        <v>60833.333333333518</v>
      </c>
      <c r="G67" s="2">
        <f t="shared" si="0"/>
        <v>1112.7870392937493</v>
      </c>
    </row>
    <row r="68" spans="2:7" x14ac:dyDescent="0.2">
      <c r="B68">
        <f>IF(B67&lt;&gt;"",IF(B67=COMBINADO!$F$6,"",B67+1),"")</f>
        <v>48</v>
      </c>
      <c r="C68" s="2">
        <f>VLOOKUP(B68,Hoja2!$B$15:$E$614,Desplegables!$O$3,FALSE)</f>
        <v>1109.0106378618518</v>
      </c>
      <c r="D68" s="2">
        <f>VLOOKUP(B68,Hoja2!$F$15:$I$614,Desplegables!$O$3,FALSE)</f>
        <v>275.6773045285185</v>
      </c>
      <c r="E68" s="2">
        <f>VLOOKUP(B68,Hoja2!$J$15:$M$614,Desplegables!$O$3,FALSE)</f>
        <v>833.33333333333337</v>
      </c>
      <c r="F68" s="2">
        <f>VLOOKUP(B68,Hoja2!$N$15:$Q$614,Desplegables!$O$3,FALSE)</f>
        <v>60000.000000000182</v>
      </c>
      <c r="G68" s="2">
        <f t="shared" si="0"/>
        <v>1109.0106378618518</v>
      </c>
    </row>
    <row r="69" spans="2:7" x14ac:dyDescent="0.2">
      <c r="B69">
        <f>IF(B68&lt;&gt;"",IF(B68=COMBINADO!$F$6,"",B68+1),"")</f>
        <v>49</v>
      </c>
      <c r="C69" s="2">
        <f>VLOOKUP(B69,Hoja2!$B$15:$E$614,Desplegables!$O$3,FALSE)</f>
        <v>1105.2342364299543</v>
      </c>
      <c r="D69" s="2">
        <f>VLOOKUP(B69,Hoja2!$F$15:$I$614,Desplegables!$O$3,FALSE)</f>
        <v>271.90090309662099</v>
      </c>
      <c r="E69" s="2">
        <f>VLOOKUP(B69,Hoja2!$J$15:$M$614,Desplegables!$O$3,FALSE)</f>
        <v>833.33333333333337</v>
      </c>
      <c r="F69" s="2">
        <f>VLOOKUP(B69,Hoja2!$N$15:$Q$614,Desplegables!$O$3,FALSE)</f>
        <v>59166.666666666846</v>
      </c>
      <c r="G69" s="2">
        <f t="shared" si="0"/>
        <v>1105.2342364299543</v>
      </c>
    </row>
    <row r="70" spans="2:7" x14ac:dyDescent="0.2">
      <c r="B70">
        <f>IF(B69&lt;&gt;"",IF(B69=COMBINADO!$F$6,"",B69+1),"")</f>
        <v>50</v>
      </c>
      <c r="C70" s="2">
        <f>VLOOKUP(B70,Hoja2!$B$15:$E$614,Desplegables!$O$3,FALSE)</f>
        <v>1101.4578349980568</v>
      </c>
      <c r="D70" s="2">
        <f>VLOOKUP(B70,Hoja2!$F$15:$I$614,Desplegables!$O$3,FALSE)</f>
        <v>268.12450166472348</v>
      </c>
      <c r="E70" s="2">
        <f>VLOOKUP(B70,Hoja2!$J$15:$M$614,Desplegables!$O$3,FALSE)</f>
        <v>833.33333333333337</v>
      </c>
      <c r="F70" s="2">
        <f>VLOOKUP(B70,Hoja2!$N$15:$Q$614,Desplegables!$O$3,FALSE)</f>
        <v>58333.33333333351</v>
      </c>
      <c r="G70" s="2">
        <f t="shared" si="0"/>
        <v>1101.4578349980568</v>
      </c>
    </row>
    <row r="71" spans="2:7" x14ac:dyDescent="0.2">
      <c r="B71">
        <f>IF(B70&lt;&gt;"",IF(B70=COMBINADO!$F$6,"",B70+1),"")</f>
        <v>51</v>
      </c>
      <c r="C71" s="2">
        <f>VLOOKUP(B71,Hoja2!$B$15:$E$614,Desplegables!$O$3,FALSE)</f>
        <v>1097.6814335661593</v>
      </c>
      <c r="D71" s="2">
        <f>VLOOKUP(B71,Hoja2!$F$15:$I$614,Desplegables!$O$3,FALSE)</f>
        <v>264.34810023282597</v>
      </c>
      <c r="E71" s="2">
        <f>VLOOKUP(B71,Hoja2!$J$15:$M$614,Desplegables!$O$3,FALSE)</f>
        <v>833.33333333333337</v>
      </c>
      <c r="F71" s="2">
        <f>VLOOKUP(B71,Hoja2!$N$15:$Q$614,Desplegables!$O$3,FALSE)</f>
        <v>57500.000000000175</v>
      </c>
      <c r="G71" s="2">
        <f t="shared" si="0"/>
        <v>1097.6814335661593</v>
      </c>
    </row>
    <row r="72" spans="2:7" x14ac:dyDescent="0.2">
      <c r="B72">
        <f>IF(B71&lt;&gt;"",IF(B71=COMBINADO!$F$6,"",B71+1),"")</f>
        <v>52</v>
      </c>
      <c r="C72" s="2">
        <f>VLOOKUP(B72,Hoja2!$B$15:$E$614,Desplegables!$O$3,FALSE)</f>
        <v>1093.9050321342618</v>
      </c>
      <c r="D72" s="2">
        <f>VLOOKUP(B72,Hoja2!$F$15:$I$614,Desplegables!$O$3,FALSE)</f>
        <v>260.57169880092846</v>
      </c>
      <c r="E72" s="2">
        <f>VLOOKUP(B72,Hoja2!$J$15:$M$614,Desplegables!$O$3,FALSE)</f>
        <v>833.33333333333337</v>
      </c>
      <c r="F72" s="2">
        <f>VLOOKUP(B72,Hoja2!$N$15:$Q$614,Desplegables!$O$3,FALSE)</f>
        <v>56666.666666666839</v>
      </c>
      <c r="G72" s="2">
        <f t="shared" si="0"/>
        <v>1093.9050321342618</v>
      </c>
    </row>
    <row r="73" spans="2:7" x14ac:dyDescent="0.2">
      <c r="B73">
        <f>IF(B72&lt;&gt;"",IF(B72=COMBINADO!$F$6,"",B72+1),"")</f>
        <v>53</v>
      </c>
      <c r="C73" s="2">
        <f>VLOOKUP(B73,Hoja2!$B$15:$E$614,Desplegables!$O$3,FALSE)</f>
        <v>1090.1286307023643</v>
      </c>
      <c r="D73" s="2">
        <f>VLOOKUP(B73,Hoja2!$F$15:$I$614,Desplegables!$O$3,FALSE)</f>
        <v>256.79529736903095</v>
      </c>
      <c r="E73" s="2">
        <f>VLOOKUP(B73,Hoja2!$J$15:$M$614,Desplegables!$O$3,FALSE)</f>
        <v>833.33333333333337</v>
      </c>
      <c r="F73" s="2">
        <f>VLOOKUP(B73,Hoja2!$N$15:$Q$614,Desplegables!$O$3,FALSE)</f>
        <v>55833.333333333503</v>
      </c>
      <c r="G73" s="2">
        <f t="shared" si="0"/>
        <v>1090.1286307023643</v>
      </c>
    </row>
    <row r="74" spans="2:7" x14ac:dyDescent="0.2">
      <c r="B74">
        <f>IF(B73&lt;&gt;"",IF(B73=COMBINADO!$F$6,"",B73+1),"")</f>
        <v>54</v>
      </c>
      <c r="C74" s="2">
        <f>VLOOKUP(B74,Hoja2!$B$15:$E$614,Desplegables!$O$3,FALSE)</f>
        <v>1086.3522292704668</v>
      </c>
      <c r="D74" s="2">
        <f>VLOOKUP(B74,Hoja2!$F$15:$I$614,Desplegables!$O$3,FALSE)</f>
        <v>253.01889593713344</v>
      </c>
      <c r="E74" s="2">
        <f>VLOOKUP(B74,Hoja2!$J$15:$M$614,Desplegables!$O$3,FALSE)</f>
        <v>833.33333333333337</v>
      </c>
      <c r="F74" s="2">
        <f>VLOOKUP(B74,Hoja2!$N$15:$Q$614,Desplegables!$O$3,FALSE)</f>
        <v>55000.000000000167</v>
      </c>
      <c r="G74" s="2">
        <f t="shared" si="0"/>
        <v>1086.3522292704668</v>
      </c>
    </row>
    <row r="75" spans="2:7" x14ac:dyDescent="0.2">
      <c r="B75">
        <f>IF(B74&lt;&gt;"",IF(B74=COMBINADO!$F$6,"",B74+1),"")</f>
        <v>55</v>
      </c>
      <c r="C75" s="2">
        <f>VLOOKUP(B75,Hoja2!$B$15:$E$614,Desplegables!$O$3,FALSE)</f>
        <v>1082.5758278385692</v>
      </c>
      <c r="D75" s="2">
        <f>VLOOKUP(B75,Hoja2!$F$15:$I$614,Desplegables!$O$3,FALSE)</f>
        <v>249.24249450523592</v>
      </c>
      <c r="E75" s="2">
        <f>VLOOKUP(B75,Hoja2!$J$15:$M$614,Desplegables!$O$3,FALSE)</f>
        <v>833.33333333333337</v>
      </c>
      <c r="F75" s="2">
        <f>VLOOKUP(B75,Hoja2!$N$15:$Q$614,Desplegables!$O$3,FALSE)</f>
        <v>54166.666666666832</v>
      </c>
      <c r="G75" s="2">
        <f t="shared" si="0"/>
        <v>1082.5758278385692</v>
      </c>
    </row>
    <row r="76" spans="2:7" x14ac:dyDescent="0.2">
      <c r="B76">
        <f>IF(B75&lt;&gt;"",IF(B75=COMBINADO!$F$6,"",B75+1),"")</f>
        <v>56</v>
      </c>
      <c r="C76" s="2">
        <f>VLOOKUP(B76,Hoja2!$B$15:$E$614,Desplegables!$O$3,FALSE)</f>
        <v>1078.7994264066717</v>
      </c>
      <c r="D76" s="2">
        <f>VLOOKUP(B76,Hoja2!$F$15:$I$614,Desplegables!$O$3,FALSE)</f>
        <v>245.46609307333841</v>
      </c>
      <c r="E76" s="2">
        <f>VLOOKUP(B76,Hoja2!$J$15:$M$614,Desplegables!$O$3,FALSE)</f>
        <v>833.33333333333337</v>
      </c>
      <c r="F76" s="2">
        <f>VLOOKUP(B76,Hoja2!$N$15:$Q$614,Desplegables!$O$3,FALSE)</f>
        <v>53333.333333333496</v>
      </c>
      <c r="G76" s="2">
        <f t="shared" si="0"/>
        <v>1078.7994264066717</v>
      </c>
    </row>
    <row r="77" spans="2:7" x14ac:dyDescent="0.2">
      <c r="B77">
        <f>IF(B76&lt;&gt;"",IF(B76=COMBINADO!$F$6,"",B76+1),"")</f>
        <v>57</v>
      </c>
      <c r="C77" s="2">
        <f>VLOOKUP(B77,Hoja2!$B$15:$E$614,Desplegables!$O$3,FALSE)</f>
        <v>1075.0230249747742</v>
      </c>
      <c r="D77" s="2">
        <f>VLOOKUP(B77,Hoja2!$F$15:$I$614,Desplegables!$O$3,FALSE)</f>
        <v>241.6896916414409</v>
      </c>
      <c r="E77" s="2">
        <f>VLOOKUP(B77,Hoja2!$J$15:$M$614,Desplegables!$O$3,FALSE)</f>
        <v>833.33333333333337</v>
      </c>
      <c r="F77" s="2">
        <f>VLOOKUP(B77,Hoja2!$N$15:$Q$614,Desplegables!$O$3,FALSE)</f>
        <v>52500.00000000016</v>
      </c>
      <c r="G77" s="2">
        <f t="shared" si="0"/>
        <v>1075.0230249747742</v>
      </c>
    </row>
    <row r="78" spans="2:7" x14ac:dyDescent="0.2">
      <c r="B78">
        <f>IF(B77&lt;&gt;"",IF(B77=COMBINADO!$F$6,"",B77+1),"")</f>
        <v>58</v>
      </c>
      <c r="C78" s="2">
        <f>VLOOKUP(B78,Hoja2!$B$15:$E$614,Desplegables!$O$3,FALSE)</f>
        <v>1071.2466235428767</v>
      </c>
      <c r="D78" s="2">
        <f>VLOOKUP(B78,Hoja2!$F$15:$I$614,Desplegables!$O$3,FALSE)</f>
        <v>237.91329020954339</v>
      </c>
      <c r="E78" s="2">
        <f>VLOOKUP(B78,Hoja2!$J$15:$M$614,Desplegables!$O$3,FALSE)</f>
        <v>833.33333333333337</v>
      </c>
      <c r="F78" s="2">
        <f>VLOOKUP(B78,Hoja2!$N$15:$Q$614,Desplegables!$O$3,FALSE)</f>
        <v>51666.666666666824</v>
      </c>
      <c r="G78" s="2">
        <f t="shared" si="0"/>
        <v>1071.2466235428767</v>
      </c>
    </row>
    <row r="79" spans="2:7" x14ac:dyDescent="0.2">
      <c r="B79">
        <f>IF(B78&lt;&gt;"",IF(B78=COMBINADO!$F$6,"",B78+1),"")</f>
        <v>59</v>
      </c>
      <c r="C79" s="2">
        <f>VLOOKUP(B79,Hoja2!$B$15:$E$614,Desplegables!$O$3,FALSE)</f>
        <v>1067.4702221109792</v>
      </c>
      <c r="D79" s="2">
        <f>VLOOKUP(B79,Hoja2!$F$15:$I$614,Desplegables!$O$3,FALSE)</f>
        <v>234.13688877764588</v>
      </c>
      <c r="E79" s="2">
        <f>VLOOKUP(B79,Hoja2!$J$15:$M$614,Desplegables!$O$3,FALSE)</f>
        <v>833.33333333333337</v>
      </c>
      <c r="F79" s="2">
        <f>VLOOKUP(B79,Hoja2!$N$15:$Q$614,Desplegables!$O$3,FALSE)</f>
        <v>50833.333333333489</v>
      </c>
      <c r="G79" s="2">
        <f t="shared" si="0"/>
        <v>1067.4702221109792</v>
      </c>
    </row>
    <row r="80" spans="2:7" x14ac:dyDescent="0.2">
      <c r="B80">
        <f>IF(B79&lt;&gt;"",IF(B79=COMBINADO!$F$6,"",B79+1),"")</f>
        <v>60</v>
      </c>
      <c r="C80" s="2">
        <f>VLOOKUP(B80,Hoja2!$B$15:$E$614,Desplegables!$O$3,FALSE)</f>
        <v>1063.6938206790817</v>
      </c>
      <c r="D80" s="2">
        <f>VLOOKUP(B80,Hoja2!$F$15:$I$614,Desplegables!$O$3,FALSE)</f>
        <v>230.36048734574837</v>
      </c>
      <c r="E80" s="2">
        <f>VLOOKUP(B80,Hoja2!$J$15:$M$614,Desplegables!$O$3,FALSE)</f>
        <v>833.33333333333337</v>
      </c>
      <c r="F80" s="2">
        <f>VLOOKUP(B80,Hoja2!$N$15:$Q$614,Desplegables!$O$3,FALSE)</f>
        <v>50000.000000000153</v>
      </c>
      <c r="G80" s="2">
        <f t="shared" si="0"/>
        <v>1063.6938206790817</v>
      </c>
    </row>
    <row r="81" spans="2:7" x14ac:dyDescent="0.2">
      <c r="B81">
        <f>IF(B80&lt;&gt;"",IF(B80=COMBINADO!$F$6,"",B80+1),"")</f>
        <v>61</v>
      </c>
      <c r="C81" s="2">
        <f>VLOOKUP(B81,Hoja2!$B$15:$E$614,Desplegables!$O$3,FALSE)</f>
        <v>1059.9174192471842</v>
      </c>
      <c r="D81" s="2">
        <f>VLOOKUP(B81,Hoja2!$F$15:$I$614,Desplegables!$O$3,FALSE)</f>
        <v>226.58408591385086</v>
      </c>
      <c r="E81" s="2">
        <f>VLOOKUP(B81,Hoja2!$J$15:$M$614,Desplegables!$O$3,FALSE)</f>
        <v>833.33333333333337</v>
      </c>
      <c r="F81" s="2">
        <f>VLOOKUP(B81,Hoja2!$N$15:$Q$614,Desplegables!$O$3,FALSE)</f>
        <v>49166.666666666817</v>
      </c>
      <c r="G81" s="2">
        <f t="shared" si="0"/>
        <v>1059.9174192471842</v>
      </c>
    </row>
    <row r="82" spans="2:7" x14ac:dyDescent="0.2">
      <c r="B82">
        <f>IF(B81&lt;&gt;"",IF(B81=COMBINADO!$F$6,"",B81+1),"")</f>
        <v>62</v>
      </c>
      <c r="C82" s="2">
        <f>VLOOKUP(B82,Hoja2!$B$15:$E$614,Desplegables!$O$3,FALSE)</f>
        <v>1056.1410178152867</v>
      </c>
      <c r="D82" s="2">
        <f>VLOOKUP(B82,Hoja2!$F$15:$I$614,Desplegables!$O$3,FALSE)</f>
        <v>222.80768448195334</v>
      </c>
      <c r="E82" s="2">
        <f>VLOOKUP(B82,Hoja2!$J$15:$M$614,Desplegables!$O$3,FALSE)</f>
        <v>833.33333333333337</v>
      </c>
      <c r="F82" s="2">
        <f>VLOOKUP(B82,Hoja2!$N$15:$Q$614,Desplegables!$O$3,FALSE)</f>
        <v>48333.333333333481</v>
      </c>
      <c r="G82" s="2">
        <f t="shared" si="0"/>
        <v>1056.1410178152867</v>
      </c>
    </row>
    <row r="83" spans="2:7" x14ac:dyDescent="0.2">
      <c r="B83">
        <f>IF(B82&lt;&gt;"",IF(B82=COMBINADO!$F$6,"",B82+1),"")</f>
        <v>63</v>
      </c>
      <c r="C83" s="2">
        <f>VLOOKUP(B83,Hoja2!$B$15:$E$614,Desplegables!$O$3,FALSE)</f>
        <v>1052.3646163833891</v>
      </c>
      <c r="D83" s="2">
        <f>VLOOKUP(B83,Hoja2!$F$15:$I$614,Desplegables!$O$3,FALSE)</f>
        <v>219.03128305005581</v>
      </c>
      <c r="E83" s="2">
        <f>VLOOKUP(B83,Hoja2!$J$15:$M$614,Desplegables!$O$3,FALSE)</f>
        <v>833.33333333333337</v>
      </c>
      <c r="F83" s="2">
        <f>VLOOKUP(B83,Hoja2!$N$15:$Q$614,Desplegables!$O$3,FALSE)</f>
        <v>47500.000000000146</v>
      </c>
      <c r="G83" s="2">
        <f t="shared" si="0"/>
        <v>1052.3646163833891</v>
      </c>
    </row>
    <row r="84" spans="2:7" x14ac:dyDescent="0.2">
      <c r="B84">
        <f>IF(B83&lt;&gt;"",IF(B83=COMBINADO!$F$6,"",B83+1),"")</f>
        <v>64</v>
      </c>
      <c r="C84" s="2">
        <f>VLOOKUP(B84,Hoja2!$B$15:$E$614,Desplegables!$O$3,FALSE)</f>
        <v>1048.5882149514916</v>
      </c>
      <c r="D84" s="2">
        <f>VLOOKUP(B84,Hoja2!$F$15:$I$614,Desplegables!$O$3,FALSE)</f>
        <v>215.25488161815829</v>
      </c>
      <c r="E84" s="2">
        <f>VLOOKUP(B84,Hoja2!$J$15:$M$614,Desplegables!$O$3,FALSE)</f>
        <v>833.33333333333337</v>
      </c>
      <c r="F84" s="2">
        <f>VLOOKUP(B84,Hoja2!$N$15:$Q$614,Desplegables!$O$3,FALSE)</f>
        <v>46666.66666666681</v>
      </c>
      <c r="G84" s="2">
        <f t="shared" si="0"/>
        <v>1048.5882149514916</v>
      </c>
    </row>
    <row r="85" spans="2:7" x14ac:dyDescent="0.2">
      <c r="B85">
        <f>IF(B84&lt;&gt;"",IF(B84=COMBINADO!$F$6,"",B84+1),"")</f>
        <v>65</v>
      </c>
      <c r="C85" s="2">
        <f>VLOOKUP(B85,Hoja2!$B$15:$E$614,Desplegables!$O$3,FALSE)</f>
        <v>1044.8118135195941</v>
      </c>
      <c r="D85" s="2">
        <f>VLOOKUP(B85,Hoja2!$F$15:$I$614,Desplegables!$O$3,FALSE)</f>
        <v>211.47848018626078</v>
      </c>
      <c r="E85" s="2">
        <f>VLOOKUP(B85,Hoja2!$J$15:$M$614,Desplegables!$O$3,FALSE)</f>
        <v>833.33333333333337</v>
      </c>
      <c r="F85" s="2">
        <f>VLOOKUP(B85,Hoja2!$N$15:$Q$614,Desplegables!$O$3,FALSE)</f>
        <v>45833.333333333474</v>
      </c>
      <c r="G85" s="2">
        <f t="shared" si="0"/>
        <v>1044.8118135195941</v>
      </c>
    </row>
    <row r="86" spans="2:7" x14ac:dyDescent="0.2">
      <c r="B86">
        <f>IF(B85&lt;&gt;"",IF(B85=COMBINADO!$F$6,"",B85+1),"")</f>
        <v>66</v>
      </c>
      <c r="C86" s="2">
        <f>VLOOKUP(B86,Hoja2!$B$15:$E$614,Desplegables!$O$3,FALSE)</f>
        <v>1041.0354120876966</v>
      </c>
      <c r="D86" s="2">
        <f>VLOOKUP(B86,Hoja2!$F$15:$I$614,Desplegables!$O$3,FALSE)</f>
        <v>207.70207875436327</v>
      </c>
      <c r="E86" s="2">
        <f>VLOOKUP(B86,Hoja2!$J$15:$M$614,Desplegables!$O$3,FALSE)</f>
        <v>833.33333333333337</v>
      </c>
      <c r="F86" s="2">
        <f>VLOOKUP(B86,Hoja2!$N$15:$Q$614,Desplegables!$O$3,FALSE)</f>
        <v>45000.000000000138</v>
      </c>
      <c r="G86" s="2">
        <f t="shared" ref="G86:G149" si="1">IF(C86&lt;&gt;"",C86,"")</f>
        <v>1041.0354120876966</v>
      </c>
    </row>
    <row r="87" spans="2:7" x14ac:dyDescent="0.2">
      <c r="B87">
        <f>IF(B86&lt;&gt;"",IF(B86=COMBINADO!$F$6,"",B86+1),"")</f>
        <v>67</v>
      </c>
      <c r="C87" s="2">
        <f>VLOOKUP(B87,Hoja2!$B$15:$E$614,Desplegables!$O$3,FALSE)</f>
        <v>1037.2590106557991</v>
      </c>
      <c r="D87" s="2">
        <f>VLOOKUP(B87,Hoja2!$F$15:$I$614,Desplegables!$O$3,FALSE)</f>
        <v>203.92567732246576</v>
      </c>
      <c r="E87" s="2">
        <f>VLOOKUP(B87,Hoja2!$J$15:$M$614,Desplegables!$O$3,FALSE)</f>
        <v>833.33333333333337</v>
      </c>
      <c r="F87" s="2">
        <f>VLOOKUP(B87,Hoja2!$N$15:$Q$614,Desplegables!$O$3,FALSE)</f>
        <v>44166.666666666802</v>
      </c>
      <c r="G87" s="2">
        <f t="shared" si="1"/>
        <v>1037.2590106557991</v>
      </c>
    </row>
    <row r="88" spans="2:7" x14ac:dyDescent="0.2">
      <c r="B88">
        <f>IF(B87&lt;&gt;"",IF(B87=COMBINADO!$F$6,"",B87+1),"")</f>
        <v>68</v>
      </c>
      <c r="C88" s="2">
        <f>VLOOKUP(B88,Hoja2!$B$15:$E$614,Desplegables!$O$3,FALSE)</f>
        <v>1033.4826092239016</v>
      </c>
      <c r="D88" s="2">
        <f>VLOOKUP(B88,Hoja2!$F$15:$I$614,Desplegables!$O$3,FALSE)</f>
        <v>200.14927589056825</v>
      </c>
      <c r="E88" s="2">
        <f>VLOOKUP(B88,Hoja2!$J$15:$M$614,Desplegables!$O$3,FALSE)</f>
        <v>833.33333333333337</v>
      </c>
      <c r="F88" s="2">
        <f>VLOOKUP(B88,Hoja2!$N$15:$Q$614,Desplegables!$O$3,FALSE)</f>
        <v>43333.333333333467</v>
      </c>
      <c r="G88" s="2">
        <f t="shared" si="1"/>
        <v>1033.4826092239016</v>
      </c>
    </row>
    <row r="89" spans="2:7" x14ac:dyDescent="0.2">
      <c r="B89">
        <f>IF(B88&lt;&gt;"",IF(B88=COMBINADO!$F$6,"",B88+1),"")</f>
        <v>69</v>
      </c>
      <c r="C89" s="2">
        <f>VLOOKUP(B89,Hoja2!$B$15:$E$614,Desplegables!$O$3,FALSE)</f>
        <v>1029.7062077920041</v>
      </c>
      <c r="D89" s="2">
        <f>VLOOKUP(B89,Hoja2!$F$15:$I$614,Desplegables!$O$3,FALSE)</f>
        <v>196.37287445867074</v>
      </c>
      <c r="E89" s="2">
        <f>VLOOKUP(B89,Hoja2!$J$15:$M$614,Desplegables!$O$3,FALSE)</f>
        <v>833.33333333333337</v>
      </c>
      <c r="F89" s="2">
        <f>VLOOKUP(B89,Hoja2!$N$15:$Q$614,Desplegables!$O$3,FALSE)</f>
        <v>42500.000000000131</v>
      </c>
      <c r="G89" s="2">
        <f t="shared" si="1"/>
        <v>1029.7062077920041</v>
      </c>
    </row>
    <row r="90" spans="2:7" x14ac:dyDescent="0.2">
      <c r="B90">
        <f>IF(B89&lt;&gt;"",IF(B89=COMBINADO!$F$6,"",B89+1),"")</f>
        <v>70</v>
      </c>
      <c r="C90" s="2">
        <f>VLOOKUP(B90,Hoja2!$B$15:$E$614,Desplegables!$O$3,FALSE)</f>
        <v>1025.9298063601066</v>
      </c>
      <c r="D90" s="2">
        <f>VLOOKUP(B90,Hoja2!$F$15:$I$614,Desplegables!$O$3,FALSE)</f>
        <v>192.59647302677323</v>
      </c>
      <c r="E90" s="2">
        <f>VLOOKUP(B90,Hoja2!$J$15:$M$614,Desplegables!$O$3,FALSE)</f>
        <v>833.33333333333337</v>
      </c>
      <c r="F90" s="2">
        <f>VLOOKUP(B90,Hoja2!$N$15:$Q$614,Desplegables!$O$3,FALSE)</f>
        <v>41666.666666666795</v>
      </c>
      <c r="G90" s="2">
        <f t="shared" si="1"/>
        <v>1025.9298063601066</v>
      </c>
    </row>
    <row r="91" spans="2:7" x14ac:dyDescent="0.2">
      <c r="B91">
        <f>IF(B90&lt;&gt;"",IF(B90=COMBINADO!$F$6,"",B90+1),"")</f>
        <v>71</v>
      </c>
      <c r="C91" s="2">
        <f>VLOOKUP(B91,Hoja2!$B$15:$E$614,Desplegables!$O$3,FALSE)</f>
        <v>1022.1534049282091</v>
      </c>
      <c r="D91" s="2">
        <f>VLOOKUP(B91,Hoja2!$F$15:$I$614,Desplegables!$O$3,FALSE)</f>
        <v>188.82007159487571</v>
      </c>
      <c r="E91" s="2">
        <f>VLOOKUP(B91,Hoja2!$J$15:$M$614,Desplegables!$O$3,FALSE)</f>
        <v>833.33333333333337</v>
      </c>
      <c r="F91" s="2">
        <f>VLOOKUP(B91,Hoja2!$N$15:$Q$614,Desplegables!$O$3,FALSE)</f>
        <v>40833.333333333459</v>
      </c>
      <c r="G91" s="2">
        <f t="shared" si="1"/>
        <v>1022.1534049282091</v>
      </c>
    </row>
    <row r="92" spans="2:7" x14ac:dyDescent="0.2">
      <c r="B92">
        <f>IF(B91&lt;&gt;"",IF(B91=COMBINADO!$F$6,"",B91+1),"")</f>
        <v>72</v>
      </c>
      <c r="C92" s="2">
        <f>VLOOKUP(B92,Hoja2!$B$15:$E$614,Desplegables!$O$3,FALSE)</f>
        <v>1018.3770034963115</v>
      </c>
      <c r="D92" s="2">
        <f>VLOOKUP(B92,Hoja2!$F$15:$I$614,Desplegables!$O$3,FALSE)</f>
        <v>185.0436701629782</v>
      </c>
      <c r="E92" s="2">
        <f>VLOOKUP(B92,Hoja2!$J$15:$M$614,Desplegables!$O$3,FALSE)</f>
        <v>833.33333333333337</v>
      </c>
      <c r="F92" s="2">
        <f>VLOOKUP(B92,Hoja2!$N$15:$Q$614,Desplegables!$O$3,FALSE)</f>
        <v>40000.000000000124</v>
      </c>
      <c r="G92" s="2">
        <f t="shared" si="1"/>
        <v>1018.3770034963115</v>
      </c>
    </row>
    <row r="93" spans="2:7" x14ac:dyDescent="0.2">
      <c r="B93">
        <f>IF(B92&lt;&gt;"",IF(B92=COMBINADO!$F$6,"",B92+1),"")</f>
        <v>73</v>
      </c>
      <c r="C93" s="2">
        <f>VLOOKUP(B93,Hoja2!$B$15:$E$614,Desplegables!$O$3,FALSE)</f>
        <v>1014.600602064414</v>
      </c>
      <c r="D93" s="2">
        <f>VLOOKUP(B93,Hoja2!$F$15:$I$614,Desplegables!$O$3,FALSE)</f>
        <v>181.26726873108069</v>
      </c>
      <c r="E93" s="2">
        <f>VLOOKUP(B93,Hoja2!$J$15:$M$614,Desplegables!$O$3,FALSE)</f>
        <v>833.33333333333337</v>
      </c>
      <c r="F93" s="2">
        <f>VLOOKUP(B93,Hoja2!$N$15:$Q$614,Desplegables!$O$3,FALSE)</f>
        <v>39166.666666666788</v>
      </c>
      <c r="G93" s="2">
        <f t="shared" si="1"/>
        <v>1014.600602064414</v>
      </c>
    </row>
    <row r="94" spans="2:7" x14ac:dyDescent="0.2">
      <c r="B94">
        <f>IF(B93&lt;&gt;"",IF(B93=COMBINADO!$F$6,"",B93+1),"")</f>
        <v>74</v>
      </c>
      <c r="C94" s="2">
        <f>VLOOKUP(B94,Hoja2!$B$15:$E$614,Desplegables!$O$3,FALSE)</f>
        <v>1010.8242006325165</v>
      </c>
      <c r="D94" s="2">
        <f>VLOOKUP(B94,Hoja2!$F$15:$I$614,Desplegables!$O$3,FALSE)</f>
        <v>177.49086729918318</v>
      </c>
      <c r="E94" s="2">
        <f>VLOOKUP(B94,Hoja2!$J$15:$M$614,Desplegables!$O$3,FALSE)</f>
        <v>833.33333333333337</v>
      </c>
      <c r="F94" s="2">
        <f>VLOOKUP(B94,Hoja2!$N$15:$Q$614,Desplegables!$O$3,FALSE)</f>
        <v>38333.333333333452</v>
      </c>
      <c r="G94" s="2">
        <f t="shared" si="1"/>
        <v>1010.8242006325165</v>
      </c>
    </row>
    <row r="95" spans="2:7" x14ac:dyDescent="0.2">
      <c r="B95">
        <f>IF(B94&lt;&gt;"",IF(B94=COMBINADO!$F$6,"",B94+1),"")</f>
        <v>75</v>
      </c>
      <c r="C95" s="2">
        <f>VLOOKUP(B95,Hoja2!$B$15:$E$614,Desplegables!$O$3,FALSE)</f>
        <v>1007.047799200619</v>
      </c>
      <c r="D95" s="2">
        <f>VLOOKUP(B95,Hoja2!$F$15:$I$614,Desplegables!$O$3,FALSE)</f>
        <v>173.71446586728567</v>
      </c>
      <c r="E95" s="2">
        <f>VLOOKUP(B95,Hoja2!$J$15:$M$614,Desplegables!$O$3,FALSE)</f>
        <v>833.33333333333337</v>
      </c>
      <c r="F95" s="2">
        <f>VLOOKUP(B95,Hoja2!$N$15:$Q$614,Desplegables!$O$3,FALSE)</f>
        <v>37500.000000000116</v>
      </c>
      <c r="G95" s="2">
        <f t="shared" si="1"/>
        <v>1007.047799200619</v>
      </c>
    </row>
    <row r="96" spans="2:7" x14ac:dyDescent="0.2">
      <c r="B96">
        <f>IF(B95&lt;&gt;"",IF(B95=COMBINADO!$F$6,"",B95+1),"")</f>
        <v>76</v>
      </c>
      <c r="C96" s="2">
        <f>VLOOKUP(B96,Hoja2!$B$15:$E$614,Desplegables!$O$3,FALSE)</f>
        <v>1003.2713977687215</v>
      </c>
      <c r="D96" s="2">
        <f>VLOOKUP(B96,Hoja2!$F$15:$I$614,Desplegables!$O$3,FALSE)</f>
        <v>169.93806443538813</v>
      </c>
      <c r="E96" s="2">
        <f>VLOOKUP(B96,Hoja2!$J$15:$M$614,Desplegables!$O$3,FALSE)</f>
        <v>833.33333333333337</v>
      </c>
      <c r="F96" s="2">
        <f>VLOOKUP(B96,Hoja2!$N$15:$Q$614,Desplegables!$O$3,FALSE)</f>
        <v>36666.666666666781</v>
      </c>
      <c r="G96" s="2">
        <f t="shared" si="1"/>
        <v>1003.2713977687215</v>
      </c>
    </row>
    <row r="97" spans="2:7" x14ac:dyDescent="0.2">
      <c r="B97">
        <f>IF(B96&lt;&gt;"",IF(B96=COMBINADO!$F$6,"",B96+1),"")</f>
        <v>77</v>
      </c>
      <c r="C97" s="2">
        <f>VLOOKUP(B97,Hoja2!$B$15:$E$614,Desplegables!$O$3,FALSE)</f>
        <v>999.49499633682399</v>
      </c>
      <c r="D97" s="2">
        <f>VLOOKUP(B97,Hoja2!$F$15:$I$614,Desplegables!$O$3,FALSE)</f>
        <v>166.16166300349062</v>
      </c>
      <c r="E97" s="2">
        <f>VLOOKUP(B97,Hoja2!$J$15:$M$614,Desplegables!$O$3,FALSE)</f>
        <v>833.33333333333337</v>
      </c>
      <c r="F97" s="2">
        <f>VLOOKUP(B97,Hoja2!$N$15:$Q$614,Desplegables!$O$3,FALSE)</f>
        <v>35833.333333333445</v>
      </c>
      <c r="G97" s="2">
        <f t="shared" si="1"/>
        <v>999.49499633682399</v>
      </c>
    </row>
    <row r="98" spans="2:7" x14ac:dyDescent="0.2">
      <c r="B98">
        <f>IF(B97&lt;&gt;"",IF(B97=COMBINADO!$F$6,"",B97+1),"")</f>
        <v>78</v>
      </c>
      <c r="C98" s="2">
        <f>VLOOKUP(B98,Hoja2!$B$15:$E$614,Desplegables!$O$3,FALSE)</f>
        <v>995.71859490492648</v>
      </c>
      <c r="D98" s="2">
        <f>VLOOKUP(B98,Hoja2!$F$15:$I$614,Desplegables!$O$3,FALSE)</f>
        <v>162.38526157159311</v>
      </c>
      <c r="E98" s="2">
        <f>VLOOKUP(B98,Hoja2!$J$15:$M$614,Desplegables!$O$3,FALSE)</f>
        <v>833.33333333333337</v>
      </c>
      <c r="F98" s="2">
        <f>VLOOKUP(B98,Hoja2!$N$15:$Q$614,Desplegables!$O$3,FALSE)</f>
        <v>35000.000000000109</v>
      </c>
      <c r="G98" s="2">
        <f t="shared" si="1"/>
        <v>995.71859490492648</v>
      </c>
    </row>
    <row r="99" spans="2:7" x14ac:dyDescent="0.2">
      <c r="B99">
        <f>IF(B98&lt;&gt;"",IF(B98=COMBINADO!$F$6,"",B98+1),"")</f>
        <v>79</v>
      </c>
      <c r="C99" s="2">
        <f>VLOOKUP(B99,Hoja2!$B$15:$E$614,Desplegables!$O$3,FALSE)</f>
        <v>991.94219347302896</v>
      </c>
      <c r="D99" s="2">
        <f>VLOOKUP(B99,Hoja2!$F$15:$I$614,Desplegables!$O$3,FALSE)</f>
        <v>158.60886013969559</v>
      </c>
      <c r="E99" s="2">
        <f>VLOOKUP(B99,Hoja2!$J$15:$M$614,Desplegables!$O$3,FALSE)</f>
        <v>833.33333333333337</v>
      </c>
      <c r="F99" s="2">
        <f>VLOOKUP(B99,Hoja2!$N$15:$Q$614,Desplegables!$O$3,FALSE)</f>
        <v>34166.666666666773</v>
      </c>
      <c r="G99" s="2">
        <f t="shared" si="1"/>
        <v>991.94219347302896</v>
      </c>
    </row>
    <row r="100" spans="2:7" x14ac:dyDescent="0.2">
      <c r="B100">
        <f>IF(B99&lt;&gt;"",IF(B99=COMBINADO!$F$6,"",B99+1),"")</f>
        <v>80</v>
      </c>
      <c r="C100" s="2">
        <f>VLOOKUP(B100,Hoja2!$B$15:$E$614,Desplegables!$O$3,FALSE)</f>
        <v>988.16579204113145</v>
      </c>
      <c r="D100" s="2">
        <f>VLOOKUP(B100,Hoja2!$F$15:$I$614,Desplegables!$O$3,FALSE)</f>
        <v>154.83245870779808</v>
      </c>
      <c r="E100" s="2">
        <f>VLOOKUP(B100,Hoja2!$J$15:$M$614,Desplegables!$O$3,FALSE)</f>
        <v>833.33333333333337</v>
      </c>
      <c r="F100" s="2">
        <f>VLOOKUP(B100,Hoja2!$N$15:$Q$614,Desplegables!$O$3,FALSE)</f>
        <v>33333.333333333438</v>
      </c>
      <c r="G100" s="2">
        <f t="shared" si="1"/>
        <v>988.16579204113145</v>
      </c>
    </row>
    <row r="101" spans="2:7" x14ac:dyDescent="0.2">
      <c r="B101">
        <f>IF(B100&lt;&gt;"",IF(B100=COMBINADO!$F$6,"",B100+1),"")</f>
        <v>81</v>
      </c>
      <c r="C101" s="2">
        <f>VLOOKUP(B101,Hoja2!$B$15:$E$614,Desplegables!$O$3,FALSE)</f>
        <v>984.38939060923394</v>
      </c>
      <c r="D101" s="2">
        <f>VLOOKUP(B101,Hoja2!$F$15:$I$614,Desplegables!$O$3,FALSE)</f>
        <v>151.05605727590057</v>
      </c>
      <c r="E101" s="2">
        <f>VLOOKUP(B101,Hoja2!$J$15:$M$614,Desplegables!$O$3,FALSE)</f>
        <v>833.33333333333337</v>
      </c>
      <c r="F101" s="2">
        <f>VLOOKUP(B101,Hoja2!$N$15:$Q$614,Desplegables!$O$3,FALSE)</f>
        <v>32500.000000000106</v>
      </c>
      <c r="G101" s="2">
        <f t="shared" si="1"/>
        <v>984.38939060923394</v>
      </c>
    </row>
    <row r="102" spans="2:7" x14ac:dyDescent="0.2">
      <c r="B102">
        <f>IF(B101&lt;&gt;"",IF(B101=COMBINADO!$F$6,"",B101+1),"")</f>
        <v>82</v>
      </c>
      <c r="C102" s="2">
        <f>VLOOKUP(B102,Hoja2!$B$15:$E$614,Desplegables!$O$3,FALSE)</f>
        <v>980.61298917733643</v>
      </c>
      <c r="D102" s="2">
        <f>VLOOKUP(B102,Hoja2!$F$15:$I$614,Desplegables!$O$3,FALSE)</f>
        <v>147.27965584400309</v>
      </c>
      <c r="E102" s="2">
        <f>VLOOKUP(B102,Hoja2!$J$15:$M$614,Desplegables!$O$3,FALSE)</f>
        <v>833.33333333333337</v>
      </c>
      <c r="F102" s="2">
        <f>VLOOKUP(B102,Hoja2!$N$15:$Q$614,Desplegables!$O$3,FALSE)</f>
        <v>31666.666666666773</v>
      </c>
      <c r="G102" s="2">
        <f t="shared" si="1"/>
        <v>980.61298917733643</v>
      </c>
    </row>
    <row r="103" spans="2:7" x14ac:dyDescent="0.2">
      <c r="B103">
        <f>IF(B102&lt;&gt;"",IF(B102=COMBINADO!$F$6,"",B102+1),"")</f>
        <v>83</v>
      </c>
      <c r="C103" s="2">
        <f>VLOOKUP(B103,Hoja2!$B$15:$E$614,Desplegables!$O$3,FALSE)</f>
        <v>976.83658774543892</v>
      </c>
      <c r="D103" s="2">
        <f>VLOOKUP(B103,Hoja2!$F$15:$I$614,Desplegables!$O$3,FALSE)</f>
        <v>143.50325441210558</v>
      </c>
      <c r="E103" s="2">
        <f>VLOOKUP(B103,Hoja2!$J$15:$M$614,Desplegables!$O$3,FALSE)</f>
        <v>833.33333333333337</v>
      </c>
      <c r="F103" s="2">
        <f>VLOOKUP(B103,Hoja2!$N$15:$Q$614,Desplegables!$O$3,FALSE)</f>
        <v>30833.333333333441</v>
      </c>
      <c r="G103" s="2">
        <f t="shared" si="1"/>
        <v>976.83658774543892</v>
      </c>
    </row>
    <row r="104" spans="2:7" x14ac:dyDescent="0.2">
      <c r="B104">
        <f>IF(B103&lt;&gt;"",IF(B103=COMBINADO!$F$6,"",B103+1),"")</f>
        <v>84</v>
      </c>
      <c r="C104" s="2">
        <f>VLOOKUP(B104,Hoja2!$B$15:$E$614,Desplegables!$O$3,FALSE)</f>
        <v>973.06018631354141</v>
      </c>
      <c r="D104" s="2">
        <f>VLOOKUP(B104,Hoja2!$F$15:$I$614,Desplegables!$O$3,FALSE)</f>
        <v>139.72685298020809</v>
      </c>
      <c r="E104" s="2">
        <f>VLOOKUP(B104,Hoja2!$J$15:$M$614,Desplegables!$O$3,FALSE)</f>
        <v>833.33333333333337</v>
      </c>
      <c r="F104" s="2">
        <f>VLOOKUP(B104,Hoja2!$N$15:$Q$614,Desplegables!$O$3,FALSE)</f>
        <v>30000.000000000109</v>
      </c>
      <c r="G104" s="2">
        <f t="shared" si="1"/>
        <v>973.06018631354141</v>
      </c>
    </row>
    <row r="105" spans="2:7" x14ac:dyDescent="0.2">
      <c r="B105">
        <f>IF(B104&lt;&gt;"",IF(B104=COMBINADO!$F$6,"",B104+1),"")</f>
        <v>85</v>
      </c>
      <c r="C105" s="2">
        <f>VLOOKUP(B105,Hoja2!$B$15:$E$614,Desplegables!$O$3,FALSE)</f>
        <v>969.2837848816439</v>
      </c>
      <c r="D105" s="2">
        <f>VLOOKUP(B105,Hoja2!$F$15:$I$614,Desplegables!$O$3,FALSE)</f>
        <v>135.95045154831058</v>
      </c>
      <c r="E105" s="2">
        <f>VLOOKUP(B105,Hoja2!$J$15:$M$614,Desplegables!$O$3,FALSE)</f>
        <v>833.33333333333337</v>
      </c>
      <c r="F105" s="2">
        <f>VLOOKUP(B105,Hoja2!$N$15:$Q$614,Desplegables!$O$3,FALSE)</f>
        <v>29166.666666666777</v>
      </c>
      <c r="G105" s="2">
        <f t="shared" si="1"/>
        <v>969.2837848816439</v>
      </c>
    </row>
    <row r="106" spans="2:7" x14ac:dyDescent="0.2">
      <c r="B106">
        <f>IF(B105&lt;&gt;"",IF(B105=COMBINADO!$F$6,"",B105+1),"")</f>
        <v>86</v>
      </c>
      <c r="C106" s="2">
        <f>VLOOKUP(B106,Hoja2!$B$15:$E$614,Desplegables!$O$3,FALSE)</f>
        <v>965.5073834497465</v>
      </c>
      <c r="D106" s="2">
        <f>VLOOKUP(B106,Hoja2!$F$15:$I$614,Desplegables!$O$3,FALSE)</f>
        <v>132.1740501164131</v>
      </c>
      <c r="E106" s="2">
        <f>VLOOKUP(B106,Hoja2!$J$15:$M$614,Desplegables!$O$3,FALSE)</f>
        <v>833.33333333333337</v>
      </c>
      <c r="F106" s="2">
        <f>VLOOKUP(B106,Hoja2!$N$15:$Q$614,Desplegables!$O$3,FALSE)</f>
        <v>28333.333333333445</v>
      </c>
      <c r="G106" s="2">
        <f t="shared" si="1"/>
        <v>965.5073834497465</v>
      </c>
    </row>
    <row r="107" spans="2:7" x14ac:dyDescent="0.2">
      <c r="B107">
        <f>IF(B106&lt;&gt;"",IF(B106=COMBINADO!$F$6,"",B106+1),"")</f>
        <v>87</v>
      </c>
      <c r="C107" s="2">
        <f>VLOOKUP(B107,Hoja2!$B$15:$E$614,Desplegables!$O$3,FALSE)</f>
        <v>961.73098201784899</v>
      </c>
      <c r="D107" s="2">
        <f>VLOOKUP(B107,Hoja2!$F$15:$I$614,Desplegables!$O$3,FALSE)</f>
        <v>128.39764868451559</v>
      </c>
      <c r="E107" s="2">
        <f>VLOOKUP(B107,Hoja2!$J$15:$M$614,Desplegables!$O$3,FALSE)</f>
        <v>833.33333333333337</v>
      </c>
      <c r="F107" s="2">
        <f>VLOOKUP(B107,Hoja2!$N$15:$Q$614,Desplegables!$O$3,FALSE)</f>
        <v>27500.000000000113</v>
      </c>
      <c r="G107" s="2">
        <f t="shared" si="1"/>
        <v>961.73098201784899</v>
      </c>
    </row>
    <row r="108" spans="2:7" x14ac:dyDescent="0.2">
      <c r="B108">
        <f>IF(B107&lt;&gt;"",IF(B107=COMBINADO!$F$6,"",B107+1),"")</f>
        <v>88</v>
      </c>
      <c r="C108" s="2">
        <f>VLOOKUP(B108,Hoja2!$B$15:$E$614,Desplegables!$O$3,FALSE)</f>
        <v>957.95458058595148</v>
      </c>
      <c r="D108" s="2">
        <f>VLOOKUP(B108,Hoja2!$F$15:$I$614,Desplegables!$O$3,FALSE)</f>
        <v>124.62124725261809</v>
      </c>
      <c r="E108" s="2">
        <f>VLOOKUP(B108,Hoja2!$J$15:$M$614,Desplegables!$O$3,FALSE)</f>
        <v>833.33333333333337</v>
      </c>
      <c r="F108" s="2">
        <f>VLOOKUP(B108,Hoja2!$N$15:$Q$614,Desplegables!$O$3,FALSE)</f>
        <v>26666.666666666781</v>
      </c>
      <c r="G108" s="2">
        <f t="shared" si="1"/>
        <v>957.95458058595148</v>
      </c>
    </row>
    <row r="109" spans="2:7" x14ac:dyDescent="0.2">
      <c r="B109">
        <f>IF(B108&lt;&gt;"",IF(B108=COMBINADO!$F$6,"",B108+1),"")</f>
        <v>89</v>
      </c>
      <c r="C109" s="2">
        <f>VLOOKUP(B109,Hoja2!$B$15:$E$614,Desplegables!$O$3,FALSE)</f>
        <v>954.17817915405396</v>
      </c>
      <c r="D109" s="2">
        <f>VLOOKUP(B109,Hoja2!$F$15:$I$614,Desplegables!$O$3,FALSE)</f>
        <v>120.84484582072059</v>
      </c>
      <c r="E109" s="2">
        <f>VLOOKUP(B109,Hoja2!$J$15:$M$614,Desplegables!$O$3,FALSE)</f>
        <v>833.33333333333337</v>
      </c>
      <c r="F109" s="2">
        <f>VLOOKUP(B109,Hoja2!$N$15:$Q$614,Desplegables!$O$3,FALSE)</f>
        <v>25833.333333333449</v>
      </c>
      <c r="G109" s="2">
        <f t="shared" si="1"/>
        <v>954.17817915405396</v>
      </c>
    </row>
    <row r="110" spans="2:7" x14ac:dyDescent="0.2">
      <c r="B110">
        <f>IF(B109&lt;&gt;"",IF(B109=COMBINADO!$F$6,"",B109+1),"")</f>
        <v>90</v>
      </c>
      <c r="C110" s="2">
        <f>VLOOKUP(B110,Hoja2!$B$15:$E$614,Desplegables!$O$3,FALSE)</f>
        <v>950.40177772215645</v>
      </c>
      <c r="D110" s="2">
        <f>VLOOKUP(B110,Hoja2!$F$15:$I$614,Desplegables!$O$3,FALSE)</f>
        <v>117.0684443888231</v>
      </c>
      <c r="E110" s="2">
        <f>VLOOKUP(B110,Hoja2!$J$15:$M$614,Desplegables!$O$3,FALSE)</f>
        <v>833.33333333333337</v>
      </c>
      <c r="F110" s="2">
        <f>VLOOKUP(B110,Hoja2!$N$15:$Q$614,Desplegables!$O$3,FALSE)</f>
        <v>25000.000000000116</v>
      </c>
      <c r="G110" s="2">
        <f t="shared" si="1"/>
        <v>950.40177772215645</v>
      </c>
    </row>
    <row r="111" spans="2:7" x14ac:dyDescent="0.2">
      <c r="B111">
        <f>IF(B110&lt;&gt;"",IF(B110=COMBINADO!$F$6,"",B110+1),"")</f>
        <v>91</v>
      </c>
      <c r="C111" s="2">
        <f>VLOOKUP(B111,Hoja2!$B$15:$E$614,Desplegables!$O$3,FALSE)</f>
        <v>946.62537629025894</v>
      </c>
      <c r="D111" s="2">
        <f>VLOOKUP(B111,Hoja2!$F$15:$I$614,Desplegables!$O$3,FALSE)</f>
        <v>113.2920429569256</v>
      </c>
      <c r="E111" s="2">
        <f>VLOOKUP(B111,Hoja2!$J$15:$M$614,Desplegables!$O$3,FALSE)</f>
        <v>833.33333333333337</v>
      </c>
      <c r="F111" s="2">
        <f>VLOOKUP(B111,Hoja2!$N$15:$Q$614,Desplegables!$O$3,FALSE)</f>
        <v>24166.666666666784</v>
      </c>
      <c r="G111" s="2">
        <f t="shared" si="1"/>
        <v>946.62537629025894</v>
      </c>
    </row>
    <row r="112" spans="2:7" x14ac:dyDescent="0.2">
      <c r="B112">
        <f>IF(B111&lt;&gt;"",IF(B111=COMBINADO!$F$6,"",B111+1),"")</f>
        <v>92</v>
      </c>
      <c r="C112" s="2">
        <f>VLOOKUP(B112,Hoja2!$B$15:$E$614,Desplegables!$O$3,FALSE)</f>
        <v>942.84897485836143</v>
      </c>
      <c r="D112" s="2">
        <f>VLOOKUP(B112,Hoja2!$F$15:$I$614,Desplegables!$O$3,FALSE)</f>
        <v>109.5156415250281</v>
      </c>
      <c r="E112" s="2">
        <f>VLOOKUP(B112,Hoja2!$J$15:$M$614,Desplegables!$O$3,FALSE)</f>
        <v>833.33333333333337</v>
      </c>
      <c r="F112" s="2">
        <f>VLOOKUP(B112,Hoja2!$N$15:$Q$614,Desplegables!$O$3,FALSE)</f>
        <v>23333.333333333452</v>
      </c>
      <c r="G112" s="2">
        <f t="shared" si="1"/>
        <v>942.84897485836143</v>
      </c>
    </row>
    <row r="113" spans="2:7" x14ac:dyDescent="0.2">
      <c r="B113">
        <f>IF(B112&lt;&gt;"",IF(B112=COMBINADO!$F$6,"",B112+1),"")</f>
        <v>93</v>
      </c>
      <c r="C113" s="2">
        <f>VLOOKUP(B113,Hoja2!$B$15:$E$614,Desplegables!$O$3,FALSE)</f>
        <v>939.07257342646403</v>
      </c>
      <c r="D113" s="2">
        <f>VLOOKUP(B113,Hoja2!$F$15:$I$614,Desplegables!$O$3,FALSE)</f>
        <v>105.7392400931306</v>
      </c>
      <c r="E113" s="2">
        <f>VLOOKUP(B113,Hoja2!$J$15:$M$614,Desplegables!$O$3,FALSE)</f>
        <v>833.33333333333337</v>
      </c>
      <c r="F113" s="2">
        <f>VLOOKUP(B113,Hoja2!$N$15:$Q$614,Desplegables!$O$3,FALSE)</f>
        <v>22500.00000000012</v>
      </c>
      <c r="G113" s="2">
        <f t="shared" si="1"/>
        <v>939.07257342646403</v>
      </c>
    </row>
    <row r="114" spans="2:7" x14ac:dyDescent="0.2">
      <c r="B114">
        <f>IF(B113&lt;&gt;"",IF(B113=COMBINADO!$F$6,"",B113+1),"")</f>
        <v>94</v>
      </c>
      <c r="C114" s="2">
        <f>VLOOKUP(B114,Hoja2!$B$15:$E$614,Desplegables!$O$3,FALSE)</f>
        <v>935.29617199456652</v>
      </c>
      <c r="D114" s="2">
        <f>VLOOKUP(B114,Hoja2!$F$15:$I$614,Desplegables!$O$3,FALSE)</f>
        <v>101.96283866123311</v>
      </c>
      <c r="E114" s="2">
        <f>VLOOKUP(B114,Hoja2!$J$15:$M$614,Desplegables!$O$3,FALSE)</f>
        <v>833.33333333333337</v>
      </c>
      <c r="F114" s="2">
        <f>VLOOKUP(B114,Hoja2!$N$15:$Q$614,Desplegables!$O$3,FALSE)</f>
        <v>21666.666666666788</v>
      </c>
      <c r="G114" s="2">
        <f t="shared" si="1"/>
        <v>935.29617199456652</v>
      </c>
    </row>
    <row r="115" spans="2:7" x14ac:dyDescent="0.2">
      <c r="B115">
        <f>IF(B114&lt;&gt;"",IF(B114=COMBINADO!$F$6,"",B114+1),"")</f>
        <v>95</v>
      </c>
      <c r="C115" s="2">
        <f>VLOOKUP(B115,Hoja2!$B$15:$E$614,Desplegables!$O$3,FALSE)</f>
        <v>931.51977056266901</v>
      </c>
      <c r="D115" s="2">
        <f>VLOOKUP(B115,Hoja2!$F$15:$I$614,Desplegables!$O$3,FALSE)</f>
        <v>98.18643722933561</v>
      </c>
      <c r="E115" s="2">
        <f>VLOOKUP(B115,Hoja2!$J$15:$M$614,Desplegables!$O$3,FALSE)</f>
        <v>833.33333333333337</v>
      </c>
      <c r="F115" s="2">
        <f>VLOOKUP(B115,Hoja2!$N$15:$Q$614,Desplegables!$O$3,FALSE)</f>
        <v>20833.333333333456</v>
      </c>
      <c r="G115" s="2">
        <f t="shared" si="1"/>
        <v>931.51977056266901</v>
      </c>
    </row>
    <row r="116" spans="2:7" x14ac:dyDescent="0.2">
      <c r="B116">
        <f>IF(B115&lt;&gt;"",IF(B115=COMBINADO!$F$6,"",B115+1),"")</f>
        <v>96</v>
      </c>
      <c r="C116" s="2">
        <f>VLOOKUP(B116,Hoja2!$B$15:$E$614,Desplegables!$O$3,FALSE)</f>
        <v>927.7433691307715</v>
      </c>
      <c r="D116" s="2">
        <f>VLOOKUP(B116,Hoja2!$F$15:$I$614,Desplegables!$O$3,FALSE)</f>
        <v>94.410035797438113</v>
      </c>
      <c r="E116" s="2">
        <f>VLOOKUP(B116,Hoja2!$J$15:$M$614,Desplegables!$O$3,FALSE)</f>
        <v>833.33333333333337</v>
      </c>
      <c r="F116" s="2">
        <f>VLOOKUP(B116,Hoja2!$N$15:$Q$614,Desplegables!$O$3,FALSE)</f>
        <v>20000.000000000124</v>
      </c>
      <c r="G116" s="2">
        <f t="shared" si="1"/>
        <v>927.7433691307715</v>
      </c>
    </row>
    <row r="117" spans="2:7" x14ac:dyDescent="0.2">
      <c r="B117">
        <f>IF(B116&lt;&gt;"",IF(B116=COMBINADO!$F$6,"",B116+1),"")</f>
        <v>97</v>
      </c>
      <c r="C117" s="2">
        <f>VLOOKUP(B117,Hoja2!$B$15:$E$614,Desplegables!$O$3,FALSE)</f>
        <v>923.96696769887399</v>
      </c>
      <c r="D117" s="2">
        <f>VLOOKUP(B117,Hoja2!$F$15:$I$614,Desplegables!$O$3,FALSE)</f>
        <v>90.633634365540615</v>
      </c>
      <c r="E117" s="2">
        <f>VLOOKUP(B117,Hoja2!$J$15:$M$614,Desplegables!$O$3,FALSE)</f>
        <v>833.33333333333337</v>
      </c>
      <c r="F117" s="2">
        <f>VLOOKUP(B117,Hoja2!$N$15:$Q$614,Desplegables!$O$3,FALSE)</f>
        <v>19166.666666666792</v>
      </c>
      <c r="G117" s="2">
        <f t="shared" si="1"/>
        <v>923.96696769887399</v>
      </c>
    </row>
    <row r="118" spans="2:7" x14ac:dyDescent="0.2">
      <c r="B118">
        <f>IF(B117&lt;&gt;"",IF(B117=COMBINADO!$F$6,"",B117+1),"")</f>
        <v>98</v>
      </c>
      <c r="C118" s="2">
        <f>VLOOKUP(B118,Hoja2!$B$15:$E$614,Desplegables!$O$3,FALSE)</f>
        <v>920.19056626697648</v>
      </c>
      <c r="D118" s="2">
        <f>VLOOKUP(B118,Hoja2!$F$15:$I$614,Desplegables!$O$3,FALSE)</f>
        <v>86.857232933643118</v>
      </c>
      <c r="E118" s="2">
        <f>VLOOKUP(B118,Hoja2!$J$15:$M$614,Desplegables!$O$3,FALSE)</f>
        <v>833.33333333333337</v>
      </c>
      <c r="F118" s="2">
        <f>VLOOKUP(B118,Hoja2!$N$15:$Q$614,Desplegables!$O$3,FALSE)</f>
        <v>18333.333333333459</v>
      </c>
      <c r="G118" s="2">
        <f t="shared" si="1"/>
        <v>920.19056626697648</v>
      </c>
    </row>
    <row r="119" spans="2:7" x14ac:dyDescent="0.2">
      <c r="B119">
        <f>IF(B118&lt;&gt;"",IF(B118=COMBINADO!$F$6,"",B118+1),"")</f>
        <v>99</v>
      </c>
      <c r="C119" s="2">
        <f>VLOOKUP(B119,Hoja2!$B$15:$E$614,Desplegables!$O$3,FALSE)</f>
        <v>916.41416483507896</v>
      </c>
      <c r="D119" s="2">
        <f>VLOOKUP(B119,Hoja2!$F$15:$I$614,Desplegables!$O$3,FALSE)</f>
        <v>83.080831501745621</v>
      </c>
      <c r="E119" s="2">
        <f>VLOOKUP(B119,Hoja2!$J$15:$M$614,Desplegables!$O$3,FALSE)</f>
        <v>833.33333333333337</v>
      </c>
      <c r="F119" s="2">
        <f>VLOOKUP(B119,Hoja2!$N$15:$Q$614,Desplegables!$O$3,FALSE)</f>
        <v>17500.000000000127</v>
      </c>
      <c r="G119" s="2">
        <f t="shared" si="1"/>
        <v>916.41416483507896</v>
      </c>
    </row>
    <row r="120" spans="2:7" x14ac:dyDescent="0.2">
      <c r="B120">
        <f>IF(B119&lt;&gt;"",IF(B119=COMBINADO!$F$6,"",B119+1),"")</f>
        <v>100</v>
      </c>
      <c r="C120" s="2">
        <f>VLOOKUP(B120,Hoja2!$B$15:$E$614,Desplegables!$O$3,FALSE)</f>
        <v>912.63776340318145</v>
      </c>
      <c r="D120" s="2">
        <f>VLOOKUP(B120,Hoja2!$F$15:$I$614,Desplegables!$O$3,FALSE)</f>
        <v>79.304430069848124</v>
      </c>
      <c r="E120" s="2">
        <f>VLOOKUP(B120,Hoja2!$J$15:$M$614,Desplegables!$O$3,FALSE)</f>
        <v>833.33333333333337</v>
      </c>
      <c r="F120" s="2">
        <f>VLOOKUP(B120,Hoja2!$N$15:$Q$614,Desplegables!$O$3,FALSE)</f>
        <v>16666.666666666795</v>
      </c>
      <c r="G120" s="2">
        <f t="shared" si="1"/>
        <v>912.63776340318145</v>
      </c>
    </row>
    <row r="121" spans="2:7" x14ac:dyDescent="0.2">
      <c r="B121">
        <f>IF(B120&lt;&gt;"",IF(B120=COMBINADO!$F$6,"",B120+1),"")</f>
        <v>101</v>
      </c>
      <c r="C121" s="2">
        <f>VLOOKUP(B121,Hoja2!$B$15:$E$614,Desplegables!$O$3,FALSE)</f>
        <v>908.86136197128394</v>
      </c>
      <c r="D121" s="2">
        <f>VLOOKUP(B121,Hoja2!$F$15:$I$614,Desplegables!$O$3,FALSE)</f>
        <v>75.528028637950626</v>
      </c>
      <c r="E121" s="2">
        <f>VLOOKUP(B121,Hoja2!$J$15:$M$614,Desplegables!$O$3,FALSE)</f>
        <v>833.33333333333337</v>
      </c>
      <c r="F121" s="2">
        <f>VLOOKUP(B121,Hoja2!$N$15:$Q$614,Desplegables!$O$3,FALSE)</f>
        <v>15833.333333333461</v>
      </c>
      <c r="G121" s="2">
        <f t="shared" si="1"/>
        <v>908.86136197128394</v>
      </c>
    </row>
    <row r="122" spans="2:7" x14ac:dyDescent="0.2">
      <c r="B122">
        <f>IF(B121&lt;&gt;"",IF(B121=COMBINADO!$F$6,"",B121+1),"")</f>
        <v>102</v>
      </c>
      <c r="C122" s="2">
        <f>VLOOKUP(B122,Hoja2!$B$15:$E$614,Desplegables!$O$3,FALSE)</f>
        <v>905.08496053938654</v>
      </c>
      <c r="D122" s="2">
        <f>VLOOKUP(B122,Hoja2!$F$15:$I$614,Desplegables!$O$3,FALSE)</f>
        <v>71.751627206053129</v>
      </c>
      <c r="E122" s="2">
        <f>VLOOKUP(B122,Hoja2!$J$15:$M$614,Desplegables!$O$3,FALSE)</f>
        <v>833.33333333333337</v>
      </c>
      <c r="F122" s="2">
        <f>VLOOKUP(B122,Hoja2!$N$15:$Q$614,Desplegables!$O$3,FALSE)</f>
        <v>15000.000000000127</v>
      </c>
      <c r="G122" s="2">
        <f t="shared" si="1"/>
        <v>905.08496053938654</v>
      </c>
    </row>
    <row r="123" spans="2:7" x14ac:dyDescent="0.2">
      <c r="B123">
        <f>IF(B122&lt;&gt;"",IF(B122=COMBINADO!$F$6,"",B122+1),"")</f>
        <v>103</v>
      </c>
      <c r="C123" s="2">
        <f>VLOOKUP(B123,Hoja2!$B$15:$E$614,Desplegables!$O$3,FALSE)</f>
        <v>901.30855910748903</v>
      </c>
      <c r="D123" s="2">
        <f>VLOOKUP(B123,Hoja2!$F$15:$I$614,Desplegables!$O$3,FALSE)</f>
        <v>67.975225774155618</v>
      </c>
      <c r="E123" s="2">
        <f>VLOOKUP(B123,Hoja2!$J$15:$M$614,Desplegables!$O$3,FALSE)</f>
        <v>833.33333333333337</v>
      </c>
      <c r="F123" s="2">
        <f>VLOOKUP(B123,Hoja2!$N$15:$Q$614,Desplegables!$O$3,FALSE)</f>
        <v>14166.666666666793</v>
      </c>
      <c r="G123" s="2">
        <f t="shared" si="1"/>
        <v>901.30855910748903</v>
      </c>
    </row>
    <row r="124" spans="2:7" x14ac:dyDescent="0.2">
      <c r="B124">
        <f>IF(B123&lt;&gt;"",IF(B123=COMBINADO!$F$6,"",B123+1),"")</f>
        <v>104</v>
      </c>
      <c r="C124" s="2">
        <f>VLOOKUP(B124,Hoja2!$B$15:$E$614,Desplegables!$O$3,FALSE)</f>
        <v>897.53215767559152</v>
      </c>
      <c r="D124" s="2">
        <f>VLOOKUP(B124,Hoja2!$F$15:$I$614,Desplegables!$O$3,FALSE)</f>
        <v>64.198824342258121</v>
      </c>
      <c r="E124" s="2">
        <f>VLOOKUP(B124,Hoja2!$J$15:$M$614,Desplegables!$O$3,FALSE)</f>
        <v>833.33333333333337</v>
      </c>
      <c r="F124" s="2">
        <f>VLOOKUP(B124,Hoja2!$N$15:$Q$614,Desplegables!$O$3,FALSE)</f>
        <v>13333.333333333459</v>
      </c>
      <c r="G124" s="2">
        <f t="shared" si="1"/>
        <v>897.53215767559152</v>
      </c>
    </row>
    <row r="125" spans="2:7" x14ac:dyDescent="0.2">
      <c r="B125">
        <f>IF(B124&lt;&gt;"",IF(B124=COMBINADO!$F$6,"",B124+1),"")</f>
        <v>105</v>
      </c>
      <c r="C125" s="2">
        <f>VLOOKUP(B125,Hoja2!$B$15:$E$614,Desplegables!$O$3,FALSE)</f>
        <v>893.75575624369401</v>
      </c>
      <c r="D125" s="2">
        <f>VLOOKUP(B125,Hoja2!$F$15:$I$614,Desplegables!$O$3,FALSE)</f>
        <v>60.422422910360609</v>
      </c>
      <c r="E125" s="2">
        <f>VLOOKUP(B125,Hoja2!$J$15:$M$614,Desplegables!$O$3,FALSE)</f>
        <v>833.33333333333337</v>
      </c>
      <c r="F125" s="2">
        <f>VLOOKUP(B125,Hoja2!$N$15:$Q$614,Desplegables!$O$3,FALSE)</f>
        <v>12500.000000000126</v>
      </c>
      <c r="G125" s="2">
        <f t="shared" si="1"/>
        <v>893.75575624369401</v>
      </c>
    </row>
    <row r="126" spans="2:7" x14ac:dyDescent="0.2">
      <c r="B126">
        <f>IF(B125&lt;&gt;"",IF(B125=COMBINADO!$F$6,"",B125+1),"")</f>
        <v>106</v>
      </c>
      <c r="C126" s="2">
        <f>VLOOKUP(B126,Hoja2!$B$15:$E$614,Desplegables!$O$3,FALSE)</f>
        <v>889.9793548117965</v>
      </c>
      <c r="D126" s="2">
        <f>VLOOKUP(B126,Hoja2!$F$15:$I$614,Desplegables!$O$3,FALSE)</f>
        <v>56.646021478463105</v>
      </c>
      <c r="E126" s="2">
        <f>VLOOKUP(B126,Hoja2!$J$15:$M$614,Desplegables!$O$3,FALSE)</f>
        <v>833.33333333333337</v>
      </c>
      <c r="F126" s="2">
        <f>VLOOKUP(B126,Hoja2!$N$15:$Q$614,Desplegables!$O$3,FALSE)</f>
        <v>11666.666666666792</v>
      </c>
      <c r="G126" s="2">
        <f t="shared" si="1"/>
        <v>889.9793548117965</v>
      </c>
    </row>
    <row r="127" spans="2:7" x14ac:dyDescent="0.2">
      <c r="B127">
        <f>IF(B126&lt;&gt;"",IF(B126=COMBINADO!$F$6,"",B126+1),"")</f>
        <v>107</v>
      </c>
      <c r="C127" s="2">
        <f>VLOOKUP(B127,Hoja2!$B$15:$E$614,Desplegables!$O$3,FALSE)</f>
        <v>886.20295337989899</v>
      </c>
      <c r="D127" s="2">
        <f>VLOOKUP(B127,Hoja2!$F$15:$I$614,Desplegables!$O$3,FALSE)</f>
        <v>52.869620046565601</v>
      </c>
      <c r="E127" s="2">
        <f>VLOOKUP(B127,Hoja2!$J$15:$M$614,Desplegables!$O$3,FALSE)</f>
        <v>833.33333333333337</v>
      </c>
      <c r="F127" s="2">
        <f>VLOOKUP(B127,Hoja2!$N$15:$Q$614,Desplegables!$O$3,FALSE)</f>
        <v>10833.333333333458</v>
      </c>
      <c r="G127" s="2">
        <f t="shared" si="1"/>
        <v>886.20295337989899</v>
      </c>
    </row>
    <row r="128" spans="2:7" x14ac:dyDescent="0.2">
      <c r="B128">
        <f>IF(B127&lt;&gt;"",IF(B127=COMBINADO!$F$6,"",B127+1),"")</f>
        <v>108</v>
      </c>
      <c r="C128" s="2">
        <f>VLOOKUP(B128,Hoja2!$B$15:$E$614,Desplegables!$O$3,FALSE)</f>
        <v>882.42655194800147</v>
      </c>
      <c r="D128" s="2">
        <f>VLOOKUP(B128,Hoja2!$F$15:$I$614,Desplegables!$O$3,FALSE)</f>
        <v>49.093218614668096</v>
      </c>
      <c r="E128" s="2">
        <f>VLOOKUP(B128,Hoja2!$J$15:$M$614,Desplegables!$O$3,FALSE)</f>
        <v>833.33333333333337</v>
      </c>
      <c r="F128" s="2">
        <f>VLOOKUP(B128,Hoja2!$N$15:$Q$614,Desplegables!$O$3,FALSE)</f>
        <v>10000.000000000124</v>
      </c>
      <c r="G128" s="2">
        <f t="shared" si="1"/>
        <v>882.42655194800147</v>
      </c>
    </row>
    <row r="129" spans="2:7" x14ac:dyDescent="0.2">
      <c r="B129">
        <f>IF(B128&lt;&gt;"",IF(B128=COMBINADO!$F$6,"",B128+1),"")</f>
        <v>109</v>
      </c>
      <c r="C129" s="2">
        <f>VLOOKUP(B129,Hoja2!$B$15:$E$614,Desplegables!$O$3,FALSE)</f>
        <v>878.65015051610396</v>
      </c>
      <c r="D129" s="2">
        <f>VLOOKUP(B129,Hoja2!$F$15:$I$614,Desplegables!$O$3,FALSE)</f>
        <v>45.316817182770592</v>
      </c>
      <c r="E129" s="2">
        <f>VLOOKUP(B129,Hoja2!$J$15:$M$614,Desplegables!$O$3,FALSE)</f>
        <v>833.33333333333337</v>
      </c>
      <c r="F129" s="2">
        <f>VLOOKUP(B129,Hoja2!$N$15:$Q$614,Desplegables!$O$3,FALSE)</f>
        <v>9166.6666666667898</v>
      </c>
      <c r="G129" s="2">
        <f t="shared" si="1"/>
        <v>878.65015051610396</v>
      </c>
    </row>
    <row r="130" spans="2:7" x14ac:dyDescent="0.2">
      <c r="B130">
        <f>IF(B129&lt;&gt;"",IF(B129=COMBINADO!$F$6,"",B129+1),"")</f>
        <v>110</v>
      </c>
      <c r="C130" s="2">
        <f>VLOOKUP(B130,Hoja2!$B$15:$E$614,Desplegables!$O$3,FALSE)</f>
        <v>874.87374908420645</v>
      </c>
      <c r="D130" s="2">
        <f>VLOOKUP(B130,Hoja2!$F$15:$I$614,Desplegables!$O$3,FALSE)</f>
        <v>41.540415750873088</v>
      </c>
      <c r="E130" s="2">
        <f>VLOOKUP(B130,Hoja2!$J$15:$M$614,Desplegables!$O$3,FALSE)</f>
        <v>833.33333333333337</v>
      </c>
      <c r="F130" s="2">
        <f>VLOOKUP(B130,Hoja2!$N$15:$Q$614,Desplegables!$O$3,FALSE)</f>
        <v>8333.3333333334558</v>
      </c>
      <c r="G130" s="2">
        <f t="shared" si="1"/>
        <v>874.87374908420645</v>
      </c>
    </row>
    <row r="131" spans="2:7" x14ac:dyDescent="0.2">
      <c r="B131">
        <f>IF(B130&lt;&gt;"",IF(B130=COMBINADO!$F$6,"",B130+1),"")</f>
        <v>111</v>
      </c>
      <c r="C131" s="2">
        <f>VLOOKUP(B131,Hoja2!$B$15:$E$614,Desplegables!$O$3,FALSE)</f>
        <v>871.09734765230894</v>
      </c>
      <c r="D131" s="2">
        <f>VLOOKUP(B131,Hoja2!$F$15:$I$614,Desplegables!$O$3,FALSE)</f>
        <v>37.764014318975583</v>
      </c>
      <c r="E131" s="2">
        <f>VLOOKUP(B131,Hoja2!$J$15:$M$614,Desplegables!$O$3,FALSE)</f>
        <v>833.33333333333337</v>
      </c>
      <c r="F131" s="2">
        <f>VLOOKUP(B131,Hoja2!$N$15:$Q$614,Desplegables!$O$3,FALSE)</f>
        <v>7500.0000000001228</v>
      </c>
      <c r="G131" s="2">
        <f t="shared" si="1"/>
        <v>871.09734765230894</v>
      </c>
    </row>
    <row r="132" spans="2:7" x14ac:dyDescent="0.2">
      <c r="B132">
        <f>IF(B131&lt;&gt;"",IF(B131=COMBINADO!$F$6,"",B131+1),"")</f>
        <v>112</v>
      </c>
      <c r="C132" s="2">
        <f>VLOOKUP(B132,Hoja2!$B$15:$E$614,Desplegables!$O$3,FALSE)</f>
        <v>867.32094622041143</v>
      </c>
      <c r="D132" s="2">
        <f>VLOOKUP(B132,Hoja2!$F$15:$I$614,Desplegables!$O$3,FALSE)</f>
        <v>33.987612887078079</v>
      </c>
      <c r="E132" s="2">
        <f>VLOOKUP(B132,Hoja2!$J$15:$M$614,Desplegables!$O$3,FALSE)</f>
        <v>833.33333333333337</v>
      </c>
      <c r="F132" s="2">
        <f>VLOOKUP(B132,Hoja2!$N$15:$Q$614,Desplegables!$O$3,FALSE)</f>
        <v>6666.6666666667898</v>
      </c>
      <c r="G132" s="2">
        <f t="shared" si="1"/>
        <v>867.32094622041143</v>
      </c>
    </row>
    <row r="133" spans="2:7" x14ac:dyDescent="0.2">
      <c r="B133">
        <f>IF(B132&lt;&gt;"",IF(B132=COMBINADO!$F$6,"",B132+1),"")</f>
        <v>113</v>
      </c>
      <c r="C133" s="2">
        <f>VLOOKUP(B133,Hoja2!$B$15:$E$614,Desplegables!$O$3,FALSE)</f>
        <v>863.54454478851392</v>
      </c>
      <c r="D133" s="2">
        <f>VLOOKUP(B133,Hoja2!$F$15:$I$614,Desplegables!$O$3,FALSE)</f>
        <v>30.211211455180578</v>
      </c>
      <c r="E133" s="2">
        <f>VLOOKUP(B133,Hoja2!$J$15:$M$614,Desplegables!$O$3,FALSE)</f>
        <v>833.33333333333337</v>
      </c>
      <c r="F133" s="2">
        <f>VLOOKUP(B133,Hoja2!$N$15:$Q$614,Desplegables!$O$3,FALSE)</f>
        <v>5833.3333333334567</v>
      </c>
      <c r="G133" s="2">
        <f t="shared" si="1"/>
        <v>863.54454478851392</v>
      </c>
    </row>
    <row r="134" spans="2:7" x14ac:dyDescent="0.2">
      <c r="B134">
        <f>IF(B133&lt;&gt;"",IF(B133=COMBINADO!$F$6,"",B133+1),"")</f>
        <v>114</v>
      </c>
      <c r="C134" s="2">
        <f>VLOOKUP(B134,Hoja2!$B$15:$E$614,Desplegables!$O$3,FALSE)</f>
        <v>859.76814335661641</v>
      </c>
      <c r="D134" s="2">
        <f>VLOOKUP(B134,Hoja2!$F$15:$I$614,Desplegables!$O$3,FALSE)</f>
        <v>26.434810023283077</v>
      </c>
      <c r="E134" s="2">
        <f>VLOOKUP(B134,Hoja2!$J$15:$M$614,Desplegables!$O$3,FALSE)</f>
        <v>833.33333333333337</v>
      </c>
      <c r="F134" s="2">
        <f>VLOOKUP(B134,Hoja2!$N$15:$Q$614,Desplegables!$O$3,FALSE)</f>
        <v>5000.0000000001237</v>
      </c>
      <c r="G134" s="2">
        <f t="shared" si="1"/>
        <v>859.76814335661641</v>
      </c>
    </row>
    <row r="135" spans="2:7" x14ac:dyDescent="0.2">
      <c r="B135">
        <f>IF(B134&lt;&gt;"",IF(B134=COMBINADO!$F$6,"",B134+1),"")</f>
        <v>115</v>
      </c>
      <c r="C135" s="2">
        <f>VLOOKUP(B135,Hoja2!$B$15:$E$614,Desplegables!$O$3,FALSE)</f>
        <v>855.99174192471889</v>
      </c>
      <c r="D135" s="2">
        <f>VLOOKUP(B135,Hoja2!$F$15:$I$614,Desplegables!$O$3,FALSE)</f>
        <v>22.658408591385577</v>
      </c>
      <c r="E135" s="2">
        <f>VLOOKUP(B135,Hoja2!$J$15:$M$614,Desplegables!$O$3,FALSE)</f>
        <v>833.33333333333337</v>
      </c>
      <c r="F135" s="2">
        <f>VLOOKUP(B135,Hoja2!$N$15:$Q$614,Desplegables!$O$3,FALSE)</f>
        <v>4166.6666666667907</v>
      </c>
      <c r="G135" s="2">
        <f t="shared" si="1"/>
        <v>855.99174192471889</v>
      </c>
    </row>
    <row r="136" spans="2:7" x14ac:dyDescent="0.2">
      <c r="B136">
        <f>IF(B135&lt;&gt;"",IF(B135=COMBINADO!$F$6,"",B135+1),"")</f>
        <v>116</v>
      </c>
      <c r="C136" s="2">
        <f>VLOOKUP(B136,Hoja2!$B$15:$E$614,Desplegables!$O$3,FALSE)</f>
        <v>852.2153404928215</v>
      </c>
      <c r="D136" s="2">
        <f>VLOOKUP(B136,Hoja2!$F$15:$I$614,Desplegables!$O$3,FALSE)</f>
        <v>18.882007159488076</v>
      </c>
      <c r="E136" s="2">
        <f>VLOOKUP(B136,Hoja2!$J$15:$M$614,Desplegables!$O$3,FALSE)</f>
        <v>833.33333333333337</v>
      </c>
      <c r="F136" s="2">
        <f>VLOOKUP(B136,Hoja2!$N$15:$Q$614,Desplegables!$O$3,FALSE)</f>
        <v>3333.3333333334572</v>
      </c>
      <c r="G136" s="2">
        <f t="shared" si="1"/>
        <v>852.2153404928215</v>
      </c>
    </row>
    <row r="137" spans="2:7" x14ac:dyDescent="0.2">
      <c r="B137">
        <f>IF(B136&lt;&gt;"",IF(B136=COMBINADO!$F$6,"",B136+1),"")</f>
        <v>117</v>
      </c>
      <c r="C137" s="2">
        <f>VLOOKUP(B137,Hoja2!$B$15:$E$614,Desplegables!$O$3,FALSE)</f>
        <v>848.43893906092399</v>
      </c>
      <c r="D137" s="2">
        <f>VLOOKUP(B137,Hoja2!$F$15:$I$614,Desplegables!$O$3,FALSE)</f>
        <v>15.105605727590572</v>
      </c>
      <c r="E137" s="2">
        <f>VLOOKUP(B137,Hoja2!$J$15:$M$614,Desplegables!$O$3,FALSE)</f>
        <v>833.33333333333337</v>
      </c>
      <c r="F137" s="2">
        <f>VLOOKUP(B137,Hoja2!$N$15:$Q$614,Desplegables!$O$3,FALSE)</f>
        <v>2500.0000000001237</v>
      </c>
      <c r="G137" s="2">
        <f t="shared" si="1"/>
        <v>848.43893906092399</v>
      </c>
    </row>
    <row r="138" spans="2:7" x14ac:dyDescent="0.2">
      <c r="B138">
        <f>IF(B137&lt;&gt;"",IF(B137=COMBINADO!$F$6,"",B137+1),"")</f>
        <v>118</v>
      </c>
      <c r="C138" s="2">
        <f>VLOOKUP(B138,Hoja2!$B$15:$E$614,Desplegables!$O$3,FALSE)</f>
        <v>844.66253762902647</v>
      </c>
      <c r="D138" s="2">
        <f>VLOOKUP(B138,Hoja2!$F$15:$I$614,Desplegables!$O$3,FALSE)</f>
        <v>11.329204295693069</v>
      </c>
      <c r="E138" s="2">
        <f>VLOOKUP(B138,Hoja2!$J$15:$M$614,Desplegables!$O$3,FALSE)</f>
        <v>833.33333333333337</v>
      </c>
      <c r="F138" s="2">
        <f>VLOOKUP(B138,Hoja2!$N$15:$Q$614,Desplegables!$O$3,FALSE)</f>
        <v>1666.6666666667902</v>
      </c>
      <c r="G138" s="2">
        <f t="shared" si="1"/>
        <v>844.66253762902647</v>
      </c>
    </row>
    <row r="139" spans="2:7" x14ac:dyDescent="0.2">
      <c r="B139">
        <f>IF(B138&lt;&gt;"",IF(B138=COMBINADO!$F$6,"",B138+1),"")</f>
        <v>119</v>
      </c>
      <c r="C139" s="2">
        <f>VLOOKUP(B139,Hoja2!$B$15:$E$614,Desplegables!$O$3,FALSE)</f>
        <v>840.88613619712896</v>
      </c>
      <c r="D139" s="2">
        <f>VLOOKUP(B139,Hoja2!$F$15:$I$614,Desplegables!$O$3,FALSE)</f>
        <v>7.5528028637955646</v>
      </c>
      <c r="E139" s="2">
        <f>VLOOKUP(B139,Hoja2!$J$15:$M$614,Desplegables!$O$3,FALSE)</f>
        <v>833.33333333333337</v>
      </c>
      <c r="F139" s="2">
        <f>VLOOKUP(B139,Hoja2!$N$15:$Q$614,Desplegables!$O$3,FALSE)</f>
        <v>833.33333333345684</v>
      </c>
      <c r="G139" s="2">
        <f t="shared" si="1"/>
        <v>840.88613619712896</v>
      </c>
    </row>
    <row r="140" spans="2:7" x14ac:dyDescent="0.2">
      <c r="B140">
        <f>IF(B139&lt;&gt;"",IF(B139=COMBINADO!$F$6,"",B139+1),"")</f>
        <v>120</v>
      </c>
      <c r="C140" s="2">
        <f>VLOOKUP(B140,Hoja2!$B$15:$E$614,Desplegables!$O$3,FALSE)</f>
        <v>837.10973476523145</v>
      </c>
      <c r="D140" s="2">
        <f>VLOOKUP(B140,Hoja2!$F$15:$I$614,Desplegables!$O$3,FALSE)</f>
        <v>3.7764014318980621</v>
      </c>
      <c r="E140" s="2">
        <f>VLOOKUP(B140,Hoja2!$J$15:$M$614,Desplegables!$O$3,FALSE)</f>
        <v>833.33333333333337</v>
      </c>
      <c r="F140" s="2">
        <f>VLOOKUP(B140,Hoja2!$N$15:$Q$614,Desplegables!$O$3,FALSE)</f>
        <v>1.2346390576567501E-10</v>
      </c>
      <c r="G140" s="2">
        <f t="shared" si="1"/>
        <v>837.10973476523145</v>
      </c>
    </row>
    <row r="141" spans="2:7" x14ac:dyDescent="0.2">
      <c r="B141" t="str">
        <f>IF(B140&lt;&gt;"",IF(B140=COMBINADO!$F$6,"",B140+1),"")</f>
        <v/>
      </c>
      <c r="C141" s="2" t="str">
        <f>VLOOKUP(B141,Hoja2!$B$15:$E$614,Desplegables!$O$3,FALSE)</f>
        <v/>
      </c>
      <c r="D141" s="2" t="str">
        <f>VLOOKUP(B141,Hoja2!$F$15:$I$614,Desplegables!$O$3,FALSE)</f>
        <v/>
      </c>
      <c r="E141" s="2" t="str">
        <f>VLOOKUP(B141,Hoja2!$J$15:$M$614,Desplegables!$O$3,FALSE)</f>
        <v/>
      </c>
      <c r="F141" s="2" t="str">
        <f>VLOOKUP(B141,Hoja2!$N$15:$Q$614,Desplegables!$O$3,FALSE)</f>
        <v/>
      </c>
      <c r="G141" s="2" t="str">
        <f t="shared" si="1"/>
        <v/>
      </c>
    </row>
    <row r="142" spans="2:7" x14ac:dyDescent="0.2">
      <c r="B142" t="str">
        <f>IF(B141&lt;&gt;"",IF(B141=COMBINADO!$F$6,"",B141+1),"")</f>
        <v/>
      </c>
      <c r="C142" s="2" t="str">
        <f>VLOOKUP(B142,Hoja2!$B$15:$E$614,Desplegables!$O$3,FALSE)</f>
        <v/>
      </c>
      <c r="D142" s="2" t="str">
        <f>VLOOKUP(B142,Hoja2!$F$15:$I$614,Desplegables!$O$3,FALSE)</f>
        <v/>
      </c>
      <c r="E142" s="2" t="str">
        <f>VLOOKUP(B142,Hoja2!$J$15:$M$614,Desplegables!$O$3,FALSE)</f>
        <v/>
      </c>
      <c r="F142" s="2" t="str">
        <f>VLOOKUP(B142,Hoja2!$N$15:$Q$614,Desplegables!$O$3,FALSE)</f>
        <v/>
      </c>
      <c r="G142" s="2" t="str">
        <f t="shared" si="1"/>
        <v/>
      </c>
    </row>
    <row r="143" spans="2:7" x14ac:dyDescent="0.2">
      <c r="B143" t="str">
        <f>IF(B142&lt;&gt;"",IF(B142=COMBINADO!$F$6,"",B142+1),"")</f>
        <v/>
      </c>
      <c r="C143" s="2" t="str">
        <f>VLOOKUP(B143,Hoja2!$B$15:$E$614,Desplegables!$O$3,FALSE)</f>
        <v/>
      </c>
      <c r="D143" s="2" t="str">
        <f>VLOOKUP(B143,Hoja2!$F$15:$I$614,Desplegables!$O$3,FALSE)</f>
        <v/>
      </c>
      <c r="E143" s="2" t="str">
        <f>VLOOKUP(B143,Hoja2!$J$15:$M$614,Desplegables!$O$3,FALSE)</f>
        <v/>
      </c>
      <c r="F143" s="2" t="str">
        <f>VLOOKUP(B143,Hoja2!$N$15:$Q$614,Desplegables!$O$3,FALSE)</f>
        <v/>
      </c>
      <c r="G143" s="2" t="str">
        <f t="shared" si="1"/>
        <v/>
      </c>
    </row>
    <row r="144" spans="2:7" x14ac:dyDescent="0.2">
      <c r="B144" t="str">
        <f>IF(B143&lt;&gt;"",IF(B143=COMBINADO!$F$6,"",B143+1),"")</f>
        <v/>
      </c>
      <c r="C144" s="2" t="str">
        <f>VLOOKUP(B144,Hoja2!$B$15:$E$614,Desplegables!$O$3,FALSE)</f>
        <v/>
      </c>
      <c r="D144" s="2" t="str">
        <f>VLOOKUP(B144,Hoja2!$F$15:$I$614,Desplegables!$O$3,FALSE)</f>
        <v/>
      </c>
      <c r="E144" s="2" t="str">
        <f>VLOOKUP(B144,Hoja2!$J$15:$M$614,Desplegables!$O$3,FALSE)</f>
        <v/>
      </c>
      <c r="F144" s="2" t="str">
        <f>VLOOKUP(B144,Hoja2!$N$15:$Q$614,Desplegables!$O$3,FALSE)</f>
        <v/>
      </c>
      <c r="G144" s="2" t="str">
        <f t="shared" si="1"/>
        <v/>
      </c>
    </row>
    <row r="145" spans="2:7" x14ac:dyDescent="0.2">
      <c r="B145" t="str">
        <f>IF(B144&lt;&gt;"",IF(B144=COMBINADO!$F$6,"",B144+1),"")</f>
        <v/>
      </c>
      <c r="C145" s="2" t="str">
        <f>VLOOKUP(B145,Hoja2!$B$15:$E$614,Desplegables!$O$3,FALSE)</f>
        <v/>
      </c>
      <c r="D145" s="2" t="str">
        <f>VLOOKUP(B145,Hoja2!$F$15:$I$614,Desplegables!$O$3,FALSE)</f>
        <v/>
      </c>
      <c r="E145" s="2" t="str">
        <f>VLOOKUP(B145,Hoja2!$J$15:$M$614,Desplegables!$O$3,FALSE)</f>
        <v/>
      </c>
      <c r="F145" s="2" t="str">
        <f>VLOOKUP(B145,Hoja2!$N$15:$Q$614,Desplegables!$O$3,FALSE)</f>
        <v/>
      </c>
      <c r="G145" s="2" t="str">
        <f t="shared" si="1"/>
        <v/>
      </c>
    </row>
    <row r="146" spans="2:7" x14ac:dyDescent="0.2">
      <c r="B146" t="str">
        <f>IF(B145&lt;&gt;"",IF(B145=COMBINADO!$F$6,"",B145+1),"")</f>
        <v/>
      </c>
      <c r="C146" s="2" t="str">
        <f>VLOOKUP(B146,Hoja2!$B$15:$E$614,Desplegables!$O$3,FALSE)</f>
        <v/>
      </c>
      <c r="D146" s="2" t="str">
        <f>VLOOKUP(B146,Hoja2!$F$15:$I$614,Desplegables!$O$3,FALSE)</f>
        <v/>
      </c>
      <c r="E146" s="2" t="str">
        <f>VLOOKUP(B146,Hoja2!$J$15:$M$614,Desplegables!$O$3,FALSE)</f>
        <v/>
      </c>
      <c r="F146" s="2" t="str">
        <f>VLOOKUP(B146,Hoja2!$N$15:$Q$614,Desplegables!$O$3,FALSE)</f>
        <v/>
      </c>
      <c r="G146" s="2" t="str">
        <f t="shared" si="1"/>
        <v/>
      </c>
    </row>
    <row r="147" spans="2:7" x14ac:dyDescent="0.2">
      <c r="B147" t="str">
        <f>IF(B146&lt;&gt;"",IF(B146=COMBINADO!$F$6,"",B146+1),"")</f>
        <v/>
      </c>
      <c r="C147" s="2" t="str">
        <f>VLOOKUP(B147,Hoja2!$B$15:$E$614,Desplegables!$O$3,FALSE)</f>
        <v/>
      </c>
      <c r="D147" s="2" t="str">
        <f>VLOOKUP(B147,Hoja2!$F$15:$I$614,Desplegables!$O$3,FALSE)</f>
        <v/>
      </c>
      <c r="E147" s="2" t="str">
        <f>VLOOKUP(B147,Hoja2!$J$15:$M$614,Desplegables!$O$3,FALSE)</f>
        <v/>
      </c>
      <c r="F147" s="2" t="str">
        <f>VLOOKUP(B147,Hoja2!$N$15:$Q$614,Desplegables!$O$3,FALSE)</f>
        <v/>
      </c>
      <c r="G147" s="2" t="str">
        <f t="shared" si="1"/>
        <v/>
      </c>
    </row>
    <row r="148" spans="2:7" x14ac:dyDescent="0.2">
      <c r="B148" t="str">
        <f>IF(B147&lt;&gt;"",IF(B147=COMBINADO!$F$6,"",B147+1),"")</f>
        <v/>
      </c>
      <c r="C148" s="2" t="str">
        <f>VLOOKUP(B148,Hoja2!$B$15:$E$614,Desplegables!$O$3,FALSE)</f>
        <v/>
      </c>
      <c r="D148" s="2" t="str">
        <f>VLOOKUP(B148,Hoja2!$F$15:$I$614,Desplegables!$O$3,FALSE)</f>
        <v/>
      </c>
      <c r="E148" s="2" t="str">
        <f>VLOOKUP(B148,Hoja2!$J$15:$M$614,Desplegables!$O$3,FALSE)</f>
        <v/>
      </c>
      <c r="F148" s="2" t="str">
        <f>VLOOKUP(B148,Hoja2!$N$15:$Q$614,Desplegables!$O$3,FALSE)</f>
        <v/>
      </c>
      <c r="G148" s="2" t="str">
        <f t="shared" si="1"/>
        <v/>
      </c>
    </row>
    <row r="149" spans="2:7" x14ac:dyDescent="0.2">
      <c r="B149" t="str">
        <f>IF(B148&lt;&gt;"",IF(B148=COMBINADO!$F$6,"",B148+1),"")</f>
        <v/>
      </c>
      <c r="C149" s="2" t="str">
        <f>VLOOKUP(B149,Hoja2!$B$15:$E$614,Desplegables!$O$3,FALSE)</f>
        <v/>
      </c>
      <c r="D149" s="2" t="str">
        <f>VLOOKUP(B149,Hoja2!$F$15:$I$614,Desplegables!$O$3,FALSE)</f>
        <v/>
      </c>
      <c r="E149" s="2" t="str">
        <f>VLOOKUP(B149,Hoja2!$J$15:$M$614,Desplegables!$O$3,FALSE)</f>
        <v/>
      </c>
      <c r="F149" s="2" t="str">
        <f>VLOOKUP(B149,Hoja2!$N$15:$Q$614,Desplegables!$O$3,FALSE)</f>
        <v/>
      </c>
      <c r="G149" s="2" t="str">
        <f t="shared" si="1"/>
        <v/>
      </c>
    </row>
    <row r="150" spans="2:7" x14ac:dyDescent="0.2">
      <c r="B150" t="str">
        <f>IF(B149&lt;&gt;"",IF(B149=COMBINADO!$F$6,"",B149+1),"")</f>
        <v/>
      </c>
      <c r="C150" s="2" t="str">
        <f>VLOOKUP(B150,Hoja2!$B$15:$E$614,Desplegables!$O$3,FALSE)</f>
        <v/>
      </c>
      <c r="D150" s="2" t="str">
        <f>VLOOKUP(B150,Hoja2!$F$15:$I$614,Desplegables!$O$3,FALSE)</f>
        <v/>
      </c>
      <c r="E150" s="2" t="str">
        <f>VLOOKUP(B150,Hoja2!$J$15:$M$614,Desplegables!$O$3,FALSE)</f>
        <v/>
      </c>
      <c r="F150" s="2" t="str">
        <f>VLOOKUP(B150,Hoja2!$N$15:$Q$614,Desplegables!$O$3,FALSE)</f>
        <v/>
      </c>
      <c r="G150" s="2" t="str">
        <f t="shared" ref="G150:G213" si="2">IF(C150&lt;&gt;"",C150,"")</f>
        <v/>
      </c>
    </row>
    <row r="151" spans="2:7" x14ac:dyDescent="0.2">
      <c r="B151" t="str">
        <f>IF(B150&lt;&gt;"",IF(B150=COMBINADO!$F$6,"",B150+1),"")</f>
        <v/>
      </c>
      <c r="C151" s="2" t="str">
        <f>VLOOKUP(B151,Hoja2!$B$15:$E$614,Desplegables!$O$3,FALSE)</f>
        <v/>
      </c>
      <c r="D151" s="2" t="str">
        <f>VLOOKUP(B151,Hoja2!$F$15:$I$614,Desplegables!$O$3,FALSE)</f>
        <v/>
      </c>
      <c r="E151" s="2" t="str">
        <f>VLOOKUP(B151,Hoja2!$J$15:$M$614,Desplegables!$O$3,FALSE)</f>
        <v/>
      </c>
      <c r="F151" s="2" t="str">
        <f>VLOOKUP(B151,Hoja2!$N$15:$Q$614,Desplegables!$O$3,FALSE)</f>
        <v/>
      </c>
      <c r="G151" s="2" t="str">
        <f t="shared" si="2"/>
        <v/>
      </c>
    </row>
    <row r="152" spans="2:7" x14ac:dyDescent="0.2">
      <c r="B152" t="str">
        <f>IF(B151&lt;&gt;"",IF(B151=COMBINADO!$F$6,"",B151+1),"")</f>
        <v/>
      </c>
      <c r="C152" s="2" t="str">
        <f>VLOOKUP(B152,Hoja2!$B$15:$E$614,Desplegables!$O$3,FALSE)</f>
        <v/>
      </c>
      <c r="D152" s="2" t="str">
        <f>VLOOKUP(B152,Hoja2!$F$15:$I$614,Desplegables!$O$3,FALSE)</f>
        <v/>
      </c>
      <c r="E152" s="2" t="str">
        <f>VLOOKUP(B152,Hoja2!$J$15:$M$614,Desplegables!$O$3,FALSE)</f>
        <v/>
      </c>
      <c r="F152" s="2" t="str">
        <f>VLOOKUP(B152,Hoja2!$N$15:$Q$614,Desplegables!$O$3,FALSE)</f>
        <v/>
      </c>
      <c r="G152" s="2" t="str">
        <f t="shared" si="2"/>
        <v/>
      </c>
    </row>
    <row r="153" spans="2:7" x14ac:dyDescent="0.2">
      <c r="B153" t="str">
        <f>IF(B152&lt;&gt;"",IF(B152=COMBINADO!$F$6,"",B152+1),"")</f>
        <v/>
      </c>
      <c r="C153" s="2" t="str">
        <f>VLOOKUP(B153,Hoja2!$B$15:$E$614,Desplegables!$O$3,FALSE)</f>
        <v/>
      </c>
      <c r="D153" s="2" t="str">
        <f>VLOOKUP(B153,Hoja2!$F$15:$I$614,Desplegables!$O$3,FALSE)</f>
        <v/>
      </c>
      <c r="E153" s="2" t="str">
        <f>VLOOKUP(B153,Hoja2!$J$15:$M$614,Desplegables!$O$3,FALSE)</f>
        <v/>
      </c>
      <c r="F153" s="2" t="str">
        <f>VLOOKUP(B153,Hoja2!$N$15:$Q$614,Desplegables!$O$3,FALSE)</f>
        <v/>
      </c>
      <c r="G153" s="2" t="str">
        <f t="shared" si="2"/>
        <v/>
      </c>
    </row>
    <row r="154" spans="2:7" x14ac:dyDescent="0.2">
      <c r="B154" t="str">
        <f>IF(B153&lt;&gt;"",IF(B153=COMBINADO!$F$6,"",B153+1),"")</f>
        <v/>
      </c>
      <c r="C154" s="2" t="str">
        <f>VLOOKUP(B154,Hoja2!$B$15:$E$614,Desplegables!$O$3,FALSE)</f>
        <v/>
      </c>
      <c r="D154" s="2" t="str">
        <f>VLOOKUP(B154,Hoja2!$F$15:$I$614,Desplegables!$O$3,FALSE)</f>
        <v/>
      </c>
      <c r="E154" s="2" t="str">
        <f>VLOOKUP(B154,Hoja2!$J$15:$M$614,Desplegables!$O$3,FALSE)</f>
        <v/>
      </c>
      <c r="F154" s="2" t="str">
        <f>VLOOKUP(B154,Hoja2!$N$15:$Q$614,Desplegables!$O$3,FALSE)</f>
        <v/>
      </c>
      <c r="G154" s="2" t="str">
        <f t="shared" si="2"/>
        <v/>
      </c>
    </row>
    <row r="155" spans="2:7" x14ac:dyDescent="0.2">
      <c r="B155" t="str">
        <f>IF(B154&lt;&gt;"",IF(B154=COMBINADO!$F$6,"",B154+1),"")</f>
        <v/>
      </c>
      <c r="C155" s="2" t="str">
        <f>VLOOKUP(B155,Hoja2!$B$15:$E$614,Desplegables!$O$3,FALSE)</f>
        <v/>
      </c>
      <c r="D155" s="2" t="str">
        <f>VLOOKUP(B155,Hoja2!$F$15:$I$614,Desplegables!$O$3,FALSE)</f>
        <v/>
      </c>
      <c r="E155" s="2" t="str">
        <f>VLOOKUP(B155,Hoja2!$J$15:$M$614,Desplegables!$O$3,FALSE)</f>
        <v/>
      </c>
      <c r="F155" s="2" t="str">
        <f>VLOOKUP(B155,Hoja2!$N$15:$Q$614,Desplegables!$O$3,FALSE)</f>
        <v/>
      </c>
      <c r="G155" s="2" t="str">
        <f t="shared" si="2"/>
        <v/>
      </c>
    </row>
    <row r="156" spans="2:7" x14ac:dyDescent="0.2">
      <c r="B156" t="str">
        <f>IF(B155&lt;&gt;"",IF(B155=COMBINADO!$F$6,"",B155+1),"")</f>
        <v/>
      </c>
      <c r="C156" s="2" t="str">
        <f>VLOOKUP(B156,Hoja2!$B$15:$E$614,Desplegables!$O$3,FALSE)</f>
        <v/>
      </c>
      <c r="D156" s="2" t="str">
        <f>VLOOKUP(B156,Hoja2!$F$15:$I$614,Desplegables!$O$3,FALSE)</f>
        <v/>
      </c>
      <c r="E156" s="2" t="str">
        <f>VLOOKUP(B156,Hoja2!$J$15:$M$614,Desplegables!$O$3,FALSE)</f>
        <v/>
      </c>
      <c r="F156" s="2" t="str">
        <f>VLOOKUP(B156,Hoja2!$N$15:$Q$614,Desplegables!$O$3,FALSE)</f>
        <v/>
      </c>
      <c r="G156" s="2" t="str">
        <f t="shared" si="2"/>
        <v/>
      </c>
    </row>
    <row r="157" spans="2:7" x14ac:dyDescent="0.2">
      <c r="B157" t="str">
        <f>IF(B156&lt;&gt;"",IF(B156=COMBINADO!$F$6,"",B156+1),"")</f>
        <v/>
      </c>
      <c r="C157" s="2" t="str">
        <f>VLOOKUP(B157,Hoja2!$B$15:$E$614,Desplegables!$O$3,FALSE)</f>
        <v/>
      </c>
      <c r="D157" s="2" t="str">
        <f>VLOOKUP(B157,Hoja2!$F$15:$I$614,Desplegables!$O$3,FALSE)</f>
        <v/>
      </c>
      <c r="E157" s="2" t="str">
        <f>VLOOKUP(B157,Hoja2!$J$15:$M$614,Desplegables!$O$3,FALSE)</f>
        <v/>
      </c>
      <c r="F157" s="2" t="str">
        <f>VLOOKUP(B157,Hoja2!$N$15:$Q$614,Desplegables!$O$3,FALSE)</f>
        <v/>
      </c>
      <c r="G157" s="2" t="str">
        <f t="shared" si="2"/>
        <v/>
      </c>
    </row>
    <row r="158" spans="2:7" x14ac:dyDescent="0.2">
      <c r="B158" t="str">
        <f>IF(B157&lt;&gt;"",IF(B157=COMBINADO!$F$6,"",B157+1),"")</f>
        <v/>
      </c>
      <c r="C158" s="2" t="str">
        <f>VLOOKUP(B158,Hoja2!$B$15:$E$614,Desplegables!$O$3,FALSE)</f>
        <v/>
      </c>
      <c r="D158" s="2" t="str">
        <f>VLOOKUP(B158,Hoja2!$F$15:$I$614,Desplegables!$O$3,FALSE)</f>
        <v/>
      </c>
      <c r="E158" s="2" t="str">
        <f>VLOOKUP(B158,Hoja2!$J$15:$M$614,Desplegables!$O$3,FALSE)</f>
        <v/>
      </c>
      <c r="F158" s="2" t="str">
        <f>VLOOKUP(B158,Hoja2!$N$15:$Q$614,Desplegables!$O$3,FALSE)</f>
        <v/>
      </c>
      <c r="G158" s="2" t="str">
        <f t="shared" si="2"/>
        <v/>
      </c>
    </row>
    <row r="159" spans="2:7" x14ac:dyDescent="0.2">
      <c r="B159" t="str">
        <f>IF(B158&lt;&gt;"",IF(B158=COMBINADO!$F$6,"",B158+1),"")</f>
        <v/>
      </c>
      <c r="C159" s="2" t="str">
        <f>VLOOKUP(B159,Hoja2!$B$15:$E$614,Desplegables!$O$3,FALSE)</f>
        <v/>
      </c>
      <c r="D159" s="2" t="str">
        <f>VLOOKUP(B159,Hoja2!$F$15:$I$614,Desplegables!$O$3,FALSE)</f>
        <v/>
      </c>
      <c r="E159" s="2" t="str">
        <f>VLOOKUP(B159,Hoja2!$J$15:$M$614,Desplegables!$O$3,FALSE)</f>
        <v/>
      </c>
      <c r="F159" s="2" t="str">
        <f>VLOOKUP(B159,Hoja2!$N$15:$Q$614,Desplegables!$O$3,FALSE)</f>
        <v/>
      </c>
      <c r="G159" s="2" t="str">
        <f t="shared" si="2"/>
        <v/>
      </c>
    </row>
    <row r="160" spans="2:7" x14ac:dyDescent="0.2">
      <c r="B160" t="str">
        <f>IF(B159&lt;&gt;"",IF(B159=COMBINADO!$F$6,"",B159+1),"")</f>
        <v/>
      </c>
      <c r="C160" s="2" t="str">
        <f>VLOOKUP(B160,Hoja2!$B$15:$E$614,Desplegables!$O$3,FALSE)</f>
        <v/>
      </c>
      <c r="D160" s="2" t="str">
        <f>VLOOKUP(B160,Hoja2!$F$15:$I$614,Desplegables!$O$3,FALSE)</f>
        <v/>
      </c>
      <c r="E160" s="2" t="str">
        <f>VLOOKUP(B160,Hoja2!$J$15:$M$614,Desplegables!$O$3,FALSE)</f>
        <v/>
      </c>
      <c r="F160" s="2" t="str">
        <f>VLOOKUP(B160,Hoja2!$N$15:$Q$614,Desplegables!$O$3,FALSE)</f>
        <v/>
      </c>
      <c r="G160" s="2" t="str">
        <f t="shared" si="2"/>
        <v/>
      </c>
    </row>
    <row r="161" spans="2:7" x14ac:dyDescent="0.2">
      <c r="B161" t="str">
        <f>IF(B160&lt;&gt;"",IF(B160=COMBINADO!$F$6,"",B160+1),"")</f>
        <v/>
      </c>
      <c r="C161" s="2" t="str">
        <f>VLOOKUP(B161,Hoja2!$B$15:$E$614,Desplegables!$O$3,FALSE)</f>
        <v/>
      </c>
      <c r="D161" s="2" t="str">
        <f>VLOOKUP(B161,Hoja2!$F$15:$I$614,Desplegables!$O$3,FALSE)</f>
        <v/>
      </c>
      <c r="E161" s="2" t="str">
        <f>VLOOKUP(B161,Hoja2!$J$15:$M$614,Desplegables!$O$3,FALSE)</f>
        <v/>
      </c>
      <c r="F161" s="2" t="str">
        <f>VLOOKUP(B161,Hoja2!$N$15:$Q$614,Desplegables!$O$3,FALSE)</f>
        <v/>
      </c>
      <c r="G161" s="2" t="str">
        <f t="shared" si="2"/>
        <v/>
      </c>
    </row>
    <row r="162" spans="2:7" x14ac:dyDescent="0.2">
      <c r="B162" t="str">
        <f>IF(B161&lt;&gt;"",IF(B161=COMBINADO!$F$6,"",B161+1),"")</f>
        <v/>
      </c>
      <c r="C162" s="2" t="str">
        <f>VLOOKUP(B162,Hoja2!$B$15:$E$614,Desplegables!$O$3,FALSE)</f>
        <v/>
      </c>
      <c r="D162" s="2" t="str">
        <f>VLOOKUP(B162,Hoja2!$F$15:$I$614,Desplegables!$O$3,FALSE)</f>
        <v/>
      </c>
      <c r="E162" s="2" t="str">
        <f>VLOOKUP(B162,Hoja2!$J$15:$M$614,Desplegables!$O$3,FALSE)</f>
        <v/>
      </c>
      <c r="F162" s="2" t="str">
        <f>VLOOKUP(B162,Hoja2!$N$15:$Q$614,Desplegables!$O$3,FALSE)</f>
        <v/>
      </c>
      <c r="G162" s="2" t="str">
        <f t="shared" si="2"/>
        <v/>
      </c>
    </row>
    <row r="163" spans="2:7" x14ac:dyDescent="0.2">
      <c r="B163" t="str">
        <f>IF(B162&lt;&gt;"",IF(B162=COMBINADO!$F$6,"",B162+1),"")</f>
        <v/>
      </c>
      <c r="C163" s="2" t="str">
        <f>VLOOKUP(B163,Hoja2!$B$15:$E$614,Desplegables!$O$3,FALSE)</f>
        <v/>
      </c>
      <c r="D163" s="2" t="str">
        <f>VLOOKUP(B163,Hoja2!$F$15:$I$614,Desplegables!$O$3,FALSE)</f>
        <v/>
      </c>
      <c r="E163" s="2" t="str">
        <f>VLOOKUP(B163,Hoja2!$J$15:$M$614,Desplegables!$O$3,FALSE)</f>
        <v/>
      </c>
      <c r="F163" s="2" t="str">
        <f>VLOOKUP(B163,Hoja2!$N$15:$Q$614,Desplegables!$O$3,FALSE)</f>
        <v/>
      </c>
      <c r="G163" s="2" t="str">
        <f t="shared" si="2"/>
        <v/>
      </c>
    </row>
    <row r="164" spans="2:7" x14ac:dyDescent="0.2">
      <c r="B164" t="str">
        <f>IF(B163&lt;&gt;"",IF(B163=COMBINADO!$F$6,"",B163+1),"")</f>
        <v/>
      </c>
      <c r="C164" s="2" t="str">
        <f>VLOOKUP(B164,Hoja2!$B$15:$E$614,Desplegables!$O$3,FALSE)</f>
        <v/>
      </c>
      <c r="D164" s="2" t="str">
        <f>VLOOKUP(B164,Hoja2!$F$15:$I$614,Desplegables!$O$3,FALSE)</f>
        <v/>
      </c>
      <c r="E164" s="2" t="str">
        <f>VLOOKUP(B164,Hoja2!$J$15:$M$614,Desplegables!$O$3,FALSE)</f>
        <v/>
      </c>
      <c r="F164" s="2" t="str">
        <f>VLOOKUP(B164,Hoja2!$N$15:$Q$614,Desplegables!$O$3,FALSE)</f>
        <v/>
      </c>
      <c r="G164" s="2" t="str">
        <f t="shared" si="2"/>
        <v/>
      </c>
    </row>
    <row r="165" spans="2:7" x14ac:dyDescent="0.2">
      <c r="B165" t="str">
        <f>IF(B164&lt;&gt;"",IF(B164=COMBINADO!$F$6,"",B164+1),"")</f>
        <v/>
      </c>
      <c r="C165" s="2" t="str">
        <f>VLOOKUP(B165,Hoja2!$B$15:$E$614,Desplegables!$O$3,FALSE)</f>
        <v/>
      </c>
      <c r="D165" s="2" t="str">
        <f>VLOOKUP(B165,Hoja2!$F$15:$I$614,Desplegables!$O$3,FALSE)</f>
        <v/>
      </c>
      <c r="E165" s="2" t="str">
        <f>VLOOKUP(B165,Hoja2!$J$15:$M$614,Desplegables!$O$3,FALSE)</f>
        <v/>
      </c>
      <c r="F165" s="2" t="str">
        <f>VLOOKUP(B165,Hoja2!$N$15:$Q$614,Desplegables!$O$3,FALSE)</f>
        <v/>
      </c>
      <c r="G165" s="2" t="str">
        <f t="shared" si="2"/>
        <v/>
      </c>
    </row>
    <row r="166" spans="2:7" x14ac:dyDescent="0.2">
      <c r="B166" t="str">
        <f>IF(B165&lt;&gt;"",IF(B165=COMBINADO!$F$6,"",B165+1),"")</f>
        <v/>
      </c>
      <c r="C166" s="2" t="str">
        <f>VLOOKUP(B166,Hoja2!$B$15:$E$614,Desplegables!$O$3,FALSE)</f>
        <v/>
      </c>
      <c r="D166" s="2" t="str">
        <f>VLOOKUP(B166,Hoja2!$F$15:$I$614,Desplegables!$O$3,FALSE)</f>
        <v/>
      </c>
      <c r="E166" s="2" t="str">
        <f>VLOOKUP(B166,Hoja2!$J$15:$M$614,Desplegables!$O$3,FALSE)</f>
        <v/>
      </c>
      <c r="F166" s="2" t="str">
        <f>VLOOKUP(B166,Hoja2!$N$15:$Q$614,Desplegables!$O$3,FALSE)</f>
        <v/>
      </c>
      <c r="G166" s="2" t="str">
        <f t="shared" si="2"/>
        <v/>
      </c>
    </row>
    <row r="167" spans="2:7" x14ac:dyDescent="0.2">
      <c r="B167" t="str">
        <f>IF(B166&lt;&gt;"",IF(B166=COMBINADO!$F$6,"",B166+1),"")</f>
        <v/>
      </c>
      <c r="C167" s="2" t="str">
        <f>VLOOKUP(B167,Hoja2!$B$15:$E$614,Desplegables!$O$3,FALSE)</f>
        <v/>
      </c>
      <c r="D167" s="2" t="str">
        <f>VLOOKUP(B167,Hoja2!$F$15:$I$614,Desplegables!$O$3,FALSE)</f>
        <v/>
      </c>
      <c r="E167" s="2" t="str">
        <f>VLOOKUP(B167,Hoja2!$J$15:$M$614,Desplegables!$O$3,FALSE)</f>
        <v/>
      </c>
      <c r="F167" s="2" t="str">
        <f>VLOOKUP(B167,Hoja2!$N$15:$Q$614,Desplegables!$O$3,FALSE)</f>
        <v/>
      </c>
      <c r="G167" s="2" t="str">
        <f t="shared" si="2"/>
        <v/>
      </c>
    </row>
    <row r="168" spans="2:7" x14ac:dyDescent="0.2">
      <c r="B168" t="str">
        <f>IF(B167&lt;&gt;"",IF(B167=COMBINADO!$F$6,"",B167+1),"")</f>
        <v/>
      </c>
      <c r="C168" s="2" t="str">
        <f>VLOOKUP(B168,Hoja2!$B$15:$E$614,Desplegables!$O$3,FALSE)</f>
        <v/>
      </c>
      <c r="D168" s="2" t="str">
        <f>VLOOKUP(B168,Hoja2!$F$15:$I$614,Desplegables!$O$3,FALSE)</f>
        <v/>
      </c>
      <c r="E168" s="2" t="str">
        <f>VLOOKUP(B168,Hoja2!$J$15:$M$614,Desplegables!$O$3,FALSE)</f>
        <v/>
      </c>
      <c r="F168" s="2" t="str">
        <f>VLOOKUP(B168,Hoja2!$N$15:$Q$614,Desplegables!$O$3,FALSE)</f>
        <v/>
      </c>
      <c r="G168" s="2" t="str">
        <f t="shared" si="2"/>
        <v/>
      </c>
    </row>
    <row r="169" spans="2:7" x14ac:dyDescent="0.2">
      <c r="B169" t="str">
        <f>IF(B168&lt;&gt;"",IF(B168=COMBINADO!$F$6,"",B168+1),"")</f>
        <v/>
      </c>
      <c r="C169" s="2" t="str">
        <f>VLOOKUP(B169,Hoja2!$B$15:$E$614,Desplegables!$O$3,FALSE)</f>
        <v/>
      </c>
      <c r="D169" s="2" t="str">
        <f>VLOOKUP(B169,Hoja2!$F$15:$I$614,Desplegables!$O$3,FALSE)</f>
        <v/>
      </c>
      <c r="E169" s="2" t="str">
        <f>VLOOKUP(B169,Hoja2!$J$15:$M$614,Desplegables!$O$3,FALSE)</f>
        <v/>
      </c>
      <c r="F169" s="2" t="str">
        <f>VLOOKUP(B169,Hoja2!$N$15:$Q$614,Desplegables!$O$3,FALSE)</f>
        <v/>
      </c>
      <c r="G169" s="2" t="str">
        <f t="shared" si="2"/>
        <v/>
      </c>
    </row>
    <row r="170" spans="2:7" x14ac:dyDescent="0.2">
      <c r="B170" t="str">
        <f>IF(B169&lt;&gt;"",IF(B169=COMBINADO!$F$6,"",B169+1),"")</f>
        <v/>
      </c>
      <c r="C170" s="2" t="str">
        <f>VLOOKUP(B170,Hoja2!$B$15:$E$614,Desplegables!$O$3,FALSE)</f>
        <v/>
      </c>
      <c r="D170" s="2" t="str">
        <f>VLOOKUP(B170,Hoja2!$F$15:$I$614,Desplegables!$O$3,FALSE)</f>
        <v/>
      </c>
      <c r="E170" s="2" t="str">
        <f>VLOOKUP(B170,Hoja2!$J$15:$M$614,Desplegables!$O$3,FALSE)</f>
        <v/>
      </c>
      <c r="F170" s="2" t="str">
        <f>VLOOKUP(B170,Hoja2!$N$15:$Q$614,Desplegables!$O$3,FALSE)</f>
        <v/>
      </c>
      <c r="G170" s="2" t="str">
        <f t="shared" si="2"/>
        <v/>
      </c>
    </row>
    <row r="171" spans="2:7" x14ac:dyDescent="0.2">
      <c r="B171" t="str">
        <f>IF(B170&lt;&gt;"",IF(B170=COMBINADO!$F$6,"",B170+1),"")</f>
        <v/>
      </c>
      <c r="C171" s="2" t="str">
        <f>VLOOKUP(B171,Hoja2!$B$15:$E$614,Desplegables!$O$3,FALSE)</f>
        <v/>
      </c>
      <c r="D171" s="2" t="str">
        <f>VLOOKUP(B171,Hoja2!$F$15:$I$614,Desplegables!$O$3,FALSE)</f>
        <v/>
      </c>
      <c r="E171" s="2" t="str">
        <f>VLOOKUP(B171,Hoja2!$J$15:$M$614,Desplegables!$O$3,FALSE)</f>
        <v/>
      </c>
      <c r="F171" s="2" t="str">
        <f>VLOOKUP(B171,Hoja2!$N$15:$Q$614,Desplegables!$O$3,FALSE)</f>
        <v/>
      </c>
      <c r="G171" s="2" t="str">
        <f t="shared" si="2"/>
        <v/>
      </c>
    </row>
    <row r="172" spans="2:7" x14ac:dyDescent="0.2">
      <c r="B172" t="str">
        <f>IF(B171&lt;&gt;"",IF(B171=COMBINADO!$F$6,"",B171+1),"")</f>
        <v/>
      </c>
      <c r="C172" s="2" t="str">
        <f>VLOOKUP(B172,Hoja2!$B$15:$E$614,Desplegables!$O$3,FALSE)</f>
        <v/>
      </c>
      <c r="D172" s="2" t="str">
        <f>VLOOKUP(B172,Hoja2!$F$15:$I$614,Desplegables!$O$3,FALSE)</f>
        <v/>
      </c>
      <c r="E172" s="2" t="str">
        <f>VLOOKUP(B172,Hoja2!$J$15:$M$614,Desplegables!$O$3,FALSE)</f>
        <v/>
      </c>
      <c r="F172" s="2" t="str">
        <f>VLOOKUP(B172,Hoja2!$N$15:$Q$614,Desplegables!$O$3,FALSE)</f>
        <v/>
      </c>
      <c r="G172" s="2" t="str">
        <f t="shared" si="2"/>
        <v/>
      </c>
    </row>
    <row r="173" spans="2:7" x14ac:dyDescent="0.2">
      <c r="B173" t="str">
        <f>IF(B172&lt;&gt;"",IF(B172=COMBINADO!$F$6,"",B172+1),"")</f>
        <v/>
      </c>
      <c r="C173" s="2" t="str">
        <f>VLOOKUP(B173,Hoja2!$B$15:$E$614,Desplegables!$O$3,FALSE)</f>
        <v/>
      </c>
      <c r="D173" s="2" t="str">
        <f>VLOOKUP(B173,Hoja2!$F$15:$I$614,Desplegables!$O$3,FALSE)</f>
        <v/>
      </c>
      <c r="E173" s="2" t="str">
        <f>VLOOKUP(B173,Hoja2!$J$15:$M$614,Desplegables!$O$3,FALSE)</f>
        <v/>
      </c>
      <c r="F173" s="2" t="str">
        <f>VLOOKUP(B173,Hoja2!$N$15:$Q$614,Desplegables!$O$3,FALSE)</f>
        <v/>
      </c>
      <c r="G173" s="2" t="str">
        <f t="shared" si="2"/>
        <v/>
      </c>
    </row>
    <row r="174" spans="2:7" x14ac:dyDescent="0.2">
      <c r="B174" t="str">
        <f>IF(B173&lt;&gt;"",IF(B173=COMBINADO!$F$6,"",B173+1),"")</f>
        <v/>
      </c>
      <c r="C174" s="2" t="str">
        <f>VLOOKUP(B174,Hoja2!$B$15:$E$614,Desplegables!$O$3,FALSE)</f>
        <v/>
      </c>
      <c r="D174" s="2" t="str">
        <f>VLOOKUP(B174,Hoja2!$F$15:$I$614,Desplegables!$O$3,FALSE)</f>
        <v/>
      </c>
      <c r="E174" s="2" t="str">
        <f>VLOOKUP(B174,Hoja2!$J$15:$M$614,Desplegables!$O$3,FALSE)</f>
        <v/>
      </c>
      <c r="F174" s="2" t="str">
        <f>VLOOKUP(B174,Hoja2!$N$15:$Q$614,Desplegables!$O$3,FALSE)</f>
        <v/>
      </c>
      <c r="G174" s="2" t="str">
        <f t="shared" si="2"/>
        <v/>
      </c>
    </row>
    <row r="175" spans="2:7" x14ac:dyDescent="0.2">
      <c r="B175" t="str">
        <f>IF(B174&lt;&gt;"",IF(B174=COMBINADO!$F$6,"",B174+1),"")</f>
        <v/>
      </c>
      <c r="C175" s="2" t="str">
        <f>VLOOKUP(B175,Hoja2!$B$15:$E$614,Desplegables!$O$3,FALSE)</f>
        <v/>
      </c>
      <c r="D175" s="2" t="str">
        <f>VLOOKUP(B175,Hoja2!$F$15:$I$614,Desplegables!$O$3,FALSE)</f>
        <v/>
      </c>
      <c r="E175" s="2" t="str">
        <f>VLOOKUP(B175,Hoja2!$J$15:$M$614,Desplegables!$O$3,FALSE)</f>
        <v/>
      </c>
      <c r="F175" s="2" t="str">
        <f>VLOOKUP(B175,Hoja2!$N$15:$Q$614,Desplegables!$O$3,FALSE)</f>
        <v/>
      </c>
      <c r="G175" s="2" t="str">
        <f t="shared" si="2"/>
        <v/>
      </c>
    </row>
    <row r="176" spans="2:7" x14ac:dyDescent="0.2">
      <c r="B176" t="str">
        <f>IF(B175&lt;&gt;"",IF(B175=COMBINADO!$F$6,"",B175+1),"")</f>
        <v/>
      </c>
      <c r="C176" s="2" t="str">
        <f>VLOOKUP(B176,Hoja2!$B$15:$E$614,Desplegables!$O$3,FALSE)</f>
        <v/>
      </c>
      <c r="D176" s="2" t="str">
        <f>VLOOKUP(B176,Hoja2!$F$15:$I$614,Desplegables!$O$3,FALSE)</f>
        <v/>
      </c>
      <c r="E176" s="2" t="str">
        <f>VLOOKUP(B176,Hoja2!$J$15:$M$614,Desplegables!$O$3,FALSE)</f>
        <v/>
      </c>
      <c r="F176" s="2" t="str">
        <f>VLOOKUP(B176,Hoja2!$N$15:$Q$614,Desplegables!$O$3,FALSE)</f>
        <v/>
      </c>
      <c r="G176" s="2" t="str">
        <f t="shared" si="2"/>
        <v/>
      </c>
    </row>
    <row r="177" spans="2:7" x14ac:dyDescent="0.2">
      <c r="B177" t="str">
        <f>IF(B176&lt;&gt;"",IF(B176=COMBINADO!$F$6,"",B176+1),"")</f>
        <v/>
      </c>
      <c r="C177" s="2" t="str">
        <f>VLOOKUP(B177,Hoja2!$B$15:$E$614,Desplegables!$O$3,FALSE)</f>
        <v/>
      </c>
      <c r="D177" s="2" t="str">
        <f>VLOOKUP(B177,Hoja2!$F$15:$I$614,Desplegables!$O$3,FALSE)</f>
        <v/>
      </c>
      <c r="E177" s="2" t="str">
        <f>VLOOKUP(B177,Hoja2!$J$15:$M$614,Desplegables!$O$3,FALSE)</f>
        <v/>
      </c>
      <c r="F177" s="2" t="str">
        <f>VLOOKUP(B177,Hoja2!$N$15:$Q$614,Desplegables!$O$3,FALSE)</f>
        <v/>
      </c>
      <c r="G177" s="2" t="str">
        <f t="shared" si="2"/>
        <v/>
      </c>
    </row>
    <row r="178" spans="2:7" x14ac:dyDescent="0.2">
      <c r="B178" t="str">
        <f>IF(B177&lt;&gt;"",IF(B177=COMBINADO!$F$6,"",B177+1),"")</f>
        <v/>
      </c>
      <c r="C178" s="2" t="str">
        <f>VLOOKUP(B178,Hoja2!$B$15:$E$614,Desplegables!$O$3,FALSE)</f>
        <v/>
      </c>
      <c r="D178" s="2" t="str">
        <f>VLOOKUP(B178,Hoja2!$F$15:$I$614,Desplegables!$O$3,FALSE)</f>
        <v/>
      </c>
      <c r="E178" s="2" t="str">
        <f>VLOOKUP(B178,Hoja2!$J$15:$M$614,Desplegables!$O$3,FALSE)</f>
        <v/>
      </c>
      <c r="F178" s="2" t="str">
        <f>VLOOKUP(B178,Hoja2!$N$15:$Q$614,Desplegables!$O$3,FALSE)</f>
        <v/>
      </c>
      <c r="G178" s="2" t="str">
        <f t="shared" si="2"/>
        <v/>
      </c>
    </row>
    <row r="179" spans="2:7" x14ac:dyDescent="0.2">
      <c r="B179" t="str">
        <f>IF(B178&lt;&gt;"",IF(B178=COMBINADO!$F$6,"",B178+1),"")</f>
        <v/>
      </c>
      <c r="C179" s="2" t="str">
        <f>VLOOKUP(B179,Hoja2!$B$15:$E$614,Desplegables!$O$3,FALSE)</f>
        <v/>
      </c>
      <c r="D179" s="2" t="str">
        <f>VLOOKUP(B179,Hoja2!$F$15:$I$614,Desplegables!$O$3,FALSE)</f>
        <v/>
      </c>
      <c r="E179" s="2" t="str">
        <f>VLOOKUP(B179,Hoja2!$J$15:$M$614,Desplegables!$O$3,FALSE)</f>
        <v/>
      </c>
      <c r="F179" s="2" t="str">
        <f>VLOOKUP(B179,Hoja2!$N$15:$Q$614,Desplegables!$O$3,FALSE)</f>
        <v/>
      </c>
      <c r="G179" s="2" t="str">
        <f t="shared" si="2"/>
        <v/>
      </c>
    </row>
    <row r="180" spans="2:7" x14ac:dyDescent="0.2">
      <c r="B180" t="str">
        <f>IF(B179&lt;&gt;"",IF(B179=COMBINADO!$F$6,"",B179+1),"")</f>
        <v/>
      </c>
      <c r="C180" s="2" t="str">
        <f>VLOOKUP(B180,Hoja2!$B$15:$E$614,Desplegables!$O$3,FALSE)</f>
        <v/>
      </c>
      <c r="D180" s="2" t="str">
        <f>VLOOKUP(B180,Hoja2!$F$15:$I$614,Desplegables!$O$3,FALSE)</f>
        <v/>
      </c>
      <c r="E180" s="2" t="str">
        <f>VLOOKUP(B180,Hoja2!$J$15:$M$614,Desplegables!$O$3,FALSE)</f>
        <v/>
      </c>
      <c r="F180" s="2" t="str">
        <f>VLOOKUP(B180,Hoja2!$N$15:$Q$614,Desplegables!$O$3,FALSE)</f>
        <v/>
      </c>
      <c r="G180" s="2" t="str">
        <f t="shared" si="2"/>
        <v/>
      </c>
    </row>
    <row r="181" spans="2:7" x14ac:dyDescent="0.2">
      <c r="B181" t="str">
        <f>IF(B180&lt;&gt;"",IF(B180=COMBINADO!$F$6,"",B180+1),"")</f>
        <v/>
      </c>
      <c r="C181" s="2" t="str">
        <f>VLOOKUP(B181,Hoja2!$B$15:$E$614,Desplegables!$O$3,FALSE)</f>
        <v/>
      </c>
      <c r="D181" s="2" t="str">
        <f>VLOOKUP(B181,Hoja2!$F$15:$I$614,Desplegables!$O$3,FALSE)</f>
        <v/>
      </c>
      <c r="E181" s="2" t="str">
        <f>VLOOKUP(B181,Hoja2!$J$15:$M$614,Desplegables!$O$3,FALSE)</f>
        <v/>
      </c>
      <c r="F181" s="2" t="str">
        <f>VLOOKUP(B181,Hoja2!$N$15:$Q$614,Desplegables!$O$3,FALSE)</f>
        <v/>
      </c>
      <c r="G181" s="2" t="str">
        <f t="shared" si="2"/>
        <v/>
      </c>
    </row>
    <row r="182" spans="2:7" x14ac:dyDescent="0.2">
      <c r="B182" t="str">
        <f>IF(B181&lt;&gt;"",IF(B181=COMBINADO!$F$6,"",B181+1),"")</f>
        <v/>
      </c>
      <c r="C182" s="2" t="str">
        <f>VLOOKUP(B182,Hoja2!$B$15:$E$614,Desplegables!$O$3,FALSE)</f>
        <v/>
      </c>
      <c r="D182" s="2" t="str">
        <f>VLOOKUP(B182,Hoja2!$F$15:$I$614,Desplegables!$O$3,FALSE)</f>
        <v/>
      </c>
      <c r="E182" s="2" t="str">
        <f>VLOOKUP(B182,Hoja2!$J$15:$M$614,Desplegables!$O$3,FALSE)</f>
        <v/>
      </c>
      <c r="F182" s="2" t="str">
        <f>VLOOKUP(B182,Hoja2!$N$15:$Q$614,Desplegables!$O$3,FALSE)</f>
        <v/>
      </c>
      <c r="G182" s="2" t="str">
        <f t="shared" si="2"/>
        <v/>
      </c>
    </row>
    <row r="183" spans="2:7" x14ac:dyDescent="0.2">
      <c r="B183" t="str">
        <f>IF(B182&lt;&gt;"",IF(B182=COMBINADO!$F$6,"",B182+1),"")</f>
        <v/>
      </c>
      <c r="C183" s="2" t="str">
        <f>VLOOKUP(B183,Hoja2!$B$15:$E$614,Desplegables!$O$3,FALSE)</f>
        <v/>
      </c>
      <c r="D183" s="2" t="str">
        <f>VLOOKUP(B183,Hoja2!$F$15:$I$614,Desplegables!$O$3,FALSE)</f>
        <v/>
      </c>
      <c r="E183" s="2" t="str">
        <f>VLOOKUP(B183,Hoja2!$J$15:$M$614,Desplegables!$O$3,FALSE)</f>
        <v/>
      </c>
      <c r="F183" s="2" t="str">
        <f>VLOOKUP(B183,Hoja2!$N$15:$Q$614,Desplegables!$O$3,FALSE)</f>
        <v/>
      </c>
      <c r="G183" s="2" t="str">
        <f t="shared" si="2"/>
        <v/>
      </c>
    </row>
    <row r="184" spans="2:7" x14ac:dyDescent="0.2">
      <c r="B184" t="str">
        <f>IF(B183&lt;&gt;"",IF(B183=COMBINADO!$F$6,"",B183+1),"")</f>
        <v/>
      </c>
      <c r="C184" s="2" t="str">
        <f>VLOOKUP(B184,Hoja2!$B$15:$E$614,Desplegables!$O$3,FALSE)</f>
        <v/>
      </c>
      <c r="D184" s="2" t="str">
        <f>VLOOKUP(B184,Hoja2!$F$15:$I$614,Desplegables!$O$3,FALSE)</f>
        <v/>
      </c>
      <c r="E184" s="2" t="str">
        <f>VLOOKUP(B184,Hoja2!$J$15:$M$614,Desplegables!$O$3,FALSE)</f>
        <v/>
      </c>
      <c r="F184" s="2" t="str">
        <f>VLOOKUP(B184,Hoja2!$N$15:$Q$614,Desplegables!$O$3,FALSE)</f>
        <v/>
      </c>
      <c r="G184" s="2" t="str">
        <f t="shared" si="2"/>
        <v/>
      </c>
    </row>
    <row r="185" spans="2:7" x14ac:dyDescent="0.2">
      <c r="B185" t="str">
        <f>IF(B184&lt;&gt;"",IF(B184=COMBINADO!$F$6,"",B184+1),"")</f>
        <v/>
      </c>
      <c r="C185" s="2" t="str">
        <f>VLOOKUP(B185,Hoja2!$B$15:$E$614,Desplegables!$O$3,FALSE)</f>
        <v/>
      </c>
      <c r="D185" s="2" t="str">
        <f>VLOOKUP(B185,Hoja2!$F$15:$I$614,Desplegables!$O$3,FALSE)</f>
        <v/>
      </c>
      <c r="E185" s="2" t="str">
        <f>VLOOKUP(B185,Hoja2!$J$15:$M$614,Desplegables!$O$3,FALSE)</f>
        <v/>
      </c>
      <c r="F185" s="2" t="str">
        <f>VLOOKUP(B185,Hoja2!$N$15:$Q$614,Desplegables!$O$3,FALSE)</f>
        <v/>
      </c>
      <c r="G185" s="2" t="str">
        <f t="shared" si="2"/>
        <v/>
      </c>
    </row>
    <row r="186" spans="2:7" x14ac:dyDescent="0.2">
      <c r="B186" t="str">
        <f>IF(B185&lt;&gt;"",IF(B185=COMBINADO!$F$6,"",B185+1),"")</f>
        <v/>
      </c>
      <c r="C186" s="2" t="str">
        <f>VLOOKUP(B186,Hoja2!$B$15:$E$614,Desplegables!$O$3,FALSE)</f>
        <v/>
      </c>
      <c r="D186" s="2" t="str">
        <f>VLOOKUP(B186,Hoja2!$F$15:$I$614,Desplegables!$O$3,FALSE)</f>
        <v/>
      </c>
      <c r="E186" s="2" t="str">
        <f>VLOOKUP(B186,Hoja2!$J$15:$M$614,Desplegables!$O$3,FALSE)</f>
        <v/>
      </c>
      <c r="F186" s="2" t="str">
        <f>VLOOKUP(B186,Hoja2!$N$15:$Q$614,Desplegables!$O$3,FALSE)</f>
        <v/>
      </c>
      <c r="G186" s="2" t="str">
        <f t="shared" si="2"/>
        <v/>
      </c>
    </row>
    <row r="187" spans="2:7" x14ac:dyDescent="0.2">
      <c r="B187" t="str">
        <f>IF(B186&lt;&gt;"",IF(B186=COMBINADO!$F$6,"",B186+1),"")</f>
        <v/>
      </c>
      <c r="C187" s="2" t="str">
        <f>VLOOKUP(B187,Hoja2!$B$15:$E$614,Desplegables!$O$3,FALSE)</f>
        <v/>
      </c>
      <c r="D187" s="2" t="str">
        <f>VLOOKUP(B187,Hoja2!$F$15:$I$614,Desplegables!$O$3,FALSE)</f>
        <v/>
      </c>
      <c r="E187" s="2" t="str">
        <f>VLOOKUP(B187,Hoja2!$J$15:$M$614,Desplegables!$O$3,FALSE)</f>
        <v/>
      </c>
      <c r="F187" s="2" t="str">
        <f>VLOOKUP(B187,Hoja2!$N$15:$Q$614,Desplegables!$O$3,FALSE)</f>
        <v/>
      </c>
      <c r="G187" s="2" t="str">
        <f t="shared" si="2"/>
        <v/>
      </c>
    </row>
    <row r="188" spans="2:7" x14ac:dyDescent="0.2">
      <c r="B188" t="str">
        <f>IF(B187&lt;&gt;"",IF(B187=COMBINADO!$F$6,"",B187+1),"")</f>
        <v/>
      </c>
      <c r="C188" s="2" t="str">
        <f>VLOOKUP(B188,Hoja2!$B$15:$E$614,Desplegables!$O$3,FALSE)</f>
        <v/>
      </c>
      <c r="D188" s="2" t="str">
        <f>VLOOKUP(B188,Hoja2!$F$15:$I$614,Desplegables!$O$3,FALSE)</f>
        <v/>
      </c>
      <c r="E188" s="2" t="str">
        <f>VLOOKUP(B188,Hoja2!$J$15:$M$614,Desplegables!$O$3,FALSE)</f>
        <v/>
      </c>
      <c r="F188" s="2" t="str">
        <f>VLOOKUP(B188,Hoja2!$N$15:$Q$614,Desplegables!$O$3,FALSE)</f>
        <v/>
      </c>
      <c r="G188" s="2" t="str">
        <f t="shared" si="2"/>
        <v/>
      </c>
    </row>
    <row r="189" spans="2:7" x14ac:dyDescent="0.2">
      <c r="B189" t="str">
        <f>IF(B188&lt;&gt;"",IF(B188=COMBINADO!$F$6,"",B188+1),"")</f>
        <v/>
      </c>
      <c r="C189" s="2" t="str">
        <f>VLOOKUP(B189,Hoja2!$B$15:$E$614,Desplegables!$O$3,FALSE)</f>
        <v/>
      </c>
      <c r="D189" s="2" t="str">
        <f>VLOOKUP(B189,Hoja2!$F$15:$I$614,Desplegables!$O$3,FALSE)</f>
        <v/>
      </c>
      <c r="E189" s="2" t="str">
        <f>VLOOKUP(B189,Hoja2!$J$15:$M$614,Desplegables!$O$3,FALSE)</f>
        <v/>
      </c>
      <c r="F189" s="2" t="str">
        <f>VLOOKUP(B189,Hoja2!$N$15:$Q$614,Desplegables!$O$3,FALSE)</f>
        <v/>
      </c>
      <c r="G189" s="2" t="str">
        <f t="shared" si="2"/>
        <v/>
      </c>
    </row>
    <row r="190" spans="2:7" x14ac:dyDescent="0.2">
      <c r="B190" t="str">
        <f>IF(B189&lt;&gt;"",IF(B189=COMBINADO!$F$6,"",B189+1),"")</f>
        <v/>
      </c>
      <c r="C190" s="2" t="str">
        <f>VLOOKUP(B190,Hoja2!$B$15:$E$614,Desplegables!$O$3,FALSE)</f>
        <v/>
      </c>
      <c r="D190" s="2" t="str">
        <f>VLOOKUP(B190,Hoja2!$F$15:$I$614,Desplegables!$O$3,FALSE)</f>
        <v/>
      </c>
      <c r="E190" s="2" t="str">
        <f>VLOOKUP(B190,Hoja2!$J$15:$M$614,Desplegables!$O$3,FALSE)</f>
        <v/>
      </c>
      <c r="F190" s="2" t="str">
        <f>VLOOKUP(B190,Hoja2!$N$15:$Q$614,Desplegables!$O$3,FALSE)</f>
        <v/>
      </c>
      <c r="G190" s="2" t="str">
        <f t="shared" si="2"/>
        <v/>
      </c>
    </row>
    <row r="191" spans="2:7" x14ac:dyDescent="0.2">
      <c r="B191" t="str">
        <f>IF(B190&lt;&gt;"",IF(B190=COMBINADO!$F$6,"",B190+1),"")</f>
        <v/>
      </c>
      <c r="C191" s="2" t="str">
        <f>VLOOKUP(B191,Hoja2!$B$15:$E$614,Desplegables!$O$3,FALSE)</f>
        <v/>
      </c>
      <c r="D191" s="2" t="str">
        <f>VLOOKUP(B191,Hoja2!$F$15:$I$614,Desplegables!$O$3,FALSE)</f>
        <v/>
      </c>
      <c r="E191" s="2" t="str">
        <f>VLOOKUP(B191,Hoja2!$J$15:$M$614,Desplegables!$O$3,FALSE)</f>
        <v/>
      </c>
      <c r="F191" s="2" t="str">
        <f>VLOOKUP(B191,Hoja2!$N$15:$Q$614,Desplegables!$O$3,FALSE)</f>
        <v/>
      </c>
      <c r="G191" s="2" t="str">
        <f t="shared" si="2"/>
        <v/>
      </c>
    </row>
    <row r="192" spans="2:7" x14ac:dyDescent="0.2">
      <c r="B192" t="str">
        <f>IF(B191&lt;&gt;"",IF(B191=COMBINADO!$F$6,"",B191+1),"")</f>
        <v/>
      </c>
      <c r="C192" s="2" t="str">
        <f>VLOOKUP(B192,Hoja2!$B$15:$E$614,Desplegables!$O$3,FALSE)</f>
        <v/>
      </c>
      <c r="D192" s="2" t="str">
        <f>VLOOKUP(B192,Hoja2!$F$15:$I$614,Desplegables!$O$3,FALSE)</f>
        <v/>
      </c>
      <c r="E192" s="2" t="str">
        <f>VLOOKUP(B192,Hoja2!$J$15:$M$614,Desplegables!$O$3,FALSE)</f>
        <v/>
      </c>
      <c r="F192" s="2" t="str">
        <f>VLOOKUP(B192,Hoja2!$N$15:$Q$614,Desplegables!$O$3,FALSE)</f>
        <v/>
      </c>
      <c r="G192" s="2" t="str">
        <f t="shared" si="2"/>
        <v/>
      </c>
    </row>
    <row r="193" spans="2:7" x14ac:dyDescent="0.2">
      <c r="B193" t="str">
        <f>IF(B192&lt;&gt;"",IF(B192=COMBINADO!$F$6,"",B192+1),"")</f>
        <v/>
      </c>
      <c r="C193" s="2" t="str">
        <f>VLOOKUP(B193,Hoja2!$B$15:$E$614,Desplegables!$O$3,FALSE)</f>
        <v/>
      </c>
      <c r="D193" s="2" t="str">
        <f>VLOOKUP(B193,Hoja2!$F$15:$I$614,Desplegables!$O$3,FALSE)</f>
        <v/>
      </c>
      <c r="E193" s="2" t="str">
        <f>VLOOKUP(B193,Hoja2!$J$15:$M$614,Desplegables!$O$3,FALSE)</f>
        <v/>
      </c>
      <c r="F193" s="2" t="str">
        <f>VLOOKUP(B193,Hoja2!$N$15:$Q$614,Desplegables!$O$3,FALSE)</f>
        <v/>
      </c>
      <c r="G193" s="2" t="str">
        <f t="shared" si="2"/>
        <v/>
      </c>
    </row>
    <row r="194" spans="2:7" x14ac:dyDescent="0.2">
      <c r="B194" t="str">
        <f>IF(B193&lt;&gt;"",IF(B193=COMBINADO!$F$6,"",B193+1),"")</f>
        <v/>
      </c>
      <c r="C194" s="2" t="str">
        <f>VLOOKUP(B194,Hoja2!$B$15:$E$614,Desplegables!$O$3,FALSE)</f>
        <v/>
      </c>
      <c r="D194" s="2" t="str">
        <f>VLOOKUP(B194,Hoja2!$F$15:$I$614,Desplegables!$O$3,FALSE)</f>
        <v/>
      </c>
      <c r="E194" s="2" t="str">
        <f>VLOOKUP(B194,Hoja2!$J$15:$M$614,Desplegables!$O$3,FALSE)</f>
        <v/>
      </c>
      <c r="F194" s="2" t="str">
        <f>VLOOKUP(B194,Hoja2!$N$15:$Q$614,Desplegables!$O$3,FALSE)</f>
        <v/>
      </c>
      <c r="G194" s="2" t="str">
        <f t="shared" si="2"/>
        <v/>
      </c>
    </row>
    <row r="195" spans="2:7" x14ac:dyDescent="0.2">
      <c r="B195" t="str">
        <f>IF(B194&lt;&gt;"",IF(B194=COMBINADO!$F$6,"",B194+1),"")</f>
        <v/>
      </c>
      <c r="C195" s="2" t="str">
        <f>VLOOKUP(B195,Hoja2!$B$15:$E$614,Desplegables!$O$3,FALSE)</f>
        <v/>
      </c>
      <c r="D195" s="2" t="str">
        <f>VLOOKUP(B195,Hoja2!$F$15:$I$614,Desplegables!$O$3,FALSE)</f>
        <v/>
      </c>
      <c r="E195" s="2" t="str">
        <f>VLOOKUP(B195,Hoja2!$J$15:$M$614,Desplegables!$O$3,FALSE)</f>
        <v/>
      </c>
      <c r="F195" s="2" t="str">
        <f>VLOOKUP(B195,Hoja2!$N$15:$Q$614,Desplegables!$O$3,FALSE)</f>
        <v/>
      </c>
      <c r="G195" s="2" t="str">
        <f t="shared" si="2"/>
        <v/>
      </c>
    </row>
    <row r="196" spans="2:7" x14ac:dyDescent="0.2">
      <c r="B196" t="str">
        <f>IF(B195&lt;&gt;"",IF(B195=COMBINADO!$F$6,"",B195+1),"")</f>
        <v/>
      </c>
      <c r="C196" s="2" t="str">
        <f>VLOOKUP(B196,Hoja2!$B$15:$E$614,Desplegables!$O$3,FALSE)</f>
        <v/>
      </c>
      <c r="D196" s="2" t="str">
        <f>VLOOKUP(B196,Hoja2!$F$15:$I$614,Desplegables!$O$3,FALSE)</f>
        <v/>
      </c>
      <c r="E196" s="2" t="str">
        <f>VLOOKUP(B196,Hoja2!$J$15:$M$614,Desplegables!$O$3,FALSE)</f>
        <v/>
      </c>
      <c r="F196" s="2" t="str">
        <f>VLOOKUP(B196,Hoja2!$N$15:$Q$614,Desplegables!$O$3,FALSE)</f>
        <v/>
      </c>
      <c r="G196" s="2" t="str">
        <f t="shared" si="2"/>
        <v/>
      </c>
    </row>
    <row r="197" spans="2:7" x14ac:dyDescent="0.2">
      <c r="B197" t="str">
        <f>IF(B196&lt;&gt;"",IF(B196=COMBINADO!$F$6,"",B196+1),"")</f>
        <v/>
      </c>
      <c r="C197" s="2" t="str">
        <f>VLOOKUP(B197,Hoja2!$B$15:$E$614,Desplegables!$O$3,FALSE)</f>
        <v/>
      </c>
      <c r="D197" s="2" t="str">
        <f>VLOOKUP(B197,Hoja2!$F$15:$I$614,Desplegables!$O$3,FALSE)</f>
        <v/>
      </c>
      <c r="E197" s="2" t="str">
        <f>VLOOKUP(B197,Hoja2!$J$15:$M$614,Desplegables!$O$3,FALSE)</f>
        <v/>
      </c>
      <c r="F197" s="2" t="str">
        <f>VLOOKUP(B197,Hoja2!$N$15:$Q$614,Desplegables!$O$3,FALSE)</f>
        <v/>
      </c>
      <c r="G197" s="2" t="str">
        <f t="shared" si="2"/>
        <v/>
      </c>
    </row>
    <row r="198" spans="2:7" x14ac:dyDescent="0.2">
      <c r="B198" t="str">
        <f>IF(B197&lt;&gt;"",IF(B197=COMBINADO!$F$6,"",B197+1),"")</f>
        <v/>
      </c>
      <c r="C198" s="2" t="str">
        <f>VLOOKUP(B198,Hoja2!$B$15:$E$614,Desplegables!$O$3,FALSE)</f>
        <v/>
      </c>
      <c r="D198" s="2" t="str">
        <f>VLOOKUP(B198,Hoja2!$F$15:$I$614,Desplegables!$O$3,FALSE)</f>
        <v/>
      </c>
      <c r="E198" s="2" t="str">
        <f>VLOOKUP(B198,Hoja2!$J$15:$M$614,Desplegables!$O$3,FALSE)</f>
        <v/>
      </c>
      <c r="F198" s="2" t="str">
        <f>VLOOKUP(B198,Hoja2!$N$15:$Q$614,Desplegables!$O$3,FALSE)</f>
        <v/>
      </c>
      <c r="G198" s="2" t="str">
        <f t="shared" si="2"/>
        <v/>
      </c>
    </row>
    <row r="199" spans="2:7" x14ac:dyDescent="0.2">
      <c r="B199" t="str">
        <f>IF(B198&lt;&gt;"",IF(B198=COMBINADO!$F$6,"",B198+1),"")</f>
        <v/>
      </c>
      <c r="C199" s="2" t="str">
        <f>VLOOKUP(B199,Hoja2!$B$15:$E$614,Desplegables!$O$3,FALSE)</f>
        <v/>
      </c>
      <c r="D199" s="2" t="str">
        <f>VLOOKUP(B199,Hoja2!$F$15:$I$614,Desplegables!$O$3,FALSE)</f>
        <v/>
      </c>
      <c r="E199" s="2" t="str">
        <f>VLOOKUP(B199,Hoja2!$J$15:$M$614,Desplegables!$O$3,FALSE)</f>
        <v/>
      </c>
      <c r="F199" s="2" t="str">
        <f>VLOOKUP(B199,Hoja2!$N$15:$Q$614,Desplegables!$O$3,FALSE)</f>
        <v/>
      </c>
      <c r="G199" s="2" t="str">
        <f t="shared" si="2"/>
        <v/>
      </c>
    </row>
    <row r="200" spans="2:7" x14ac:dyDescent="0.2">
      <c r="B200" t="str">
        <f>IF(B199&lt;&gt;"",IF(B199=COMBINADO!$F$6,"",B199+1),"")</f>
        <v/>
      </c>
      <c r="C200" s="2" t="str">
        <f>VLOOKUP(B200,Hoja2!$B$15:$E$614,Desplegables!$O$3,FALSE)</f>
        <v/>
      </c>
      <c r="D200" s="2" t="str">
        <f>VLOOKUP(B200,Hoja2!$F$15:$I$614,Desplegables!$O$3,FALSE)</f>
        <v/>
      </c>
      <c r="E200" s="2" t="str">
        <f>VLOOKUP(B200,Hoja2!$J$15:$M$614,Desplegables!$O$3,FALSE)</f>
        <v/>
      </c>
      <c r="F200" s="2" t="str">
        <f>VLOOKUP(B200,Hoja2!$N$15:$Q$614,Desplegables!$O$3,FALSE)</f>
        <v/>
      </c>
      <c r="G200" s="2" t="str">
        <f t="shared" si="2"/>
        <v/>
      </c>
    </row>
    <row r="201" spans="2:7" x14ac:dyDescent="0.2">
      <c r="B201" t="str">
        <f>IF(B200&lt;&gt;"",IF(B200=COMBINADO!$F$6,"",B200+1),"")</f>
        <v/>
      </c>
      <c r="C201" s="2" t="str">
        <f>VLOOKUP(B201,Hoja2!$B$15:$E$614,Desplegables!$O$3,FALSE)</f>
        <v/>
      </c>
      <c r="D201" s="2" t="str">
        <f>VLOOKUP(B201,Hoja2!$F$15:$I$614,Desplegables!$O$3,FALSE)</f>
        <v/>
      </c>
      <c r="E201" s="2" t="str">
        <f>VLOOKUP(B201,Hoja2!$J$15:$M$614,Desplegables!$O$3,FALSE)</f>
        <v/>
      </c>
      <c r="F201" s="2" t="str">
        <f>VLOOKUP(B201,Hoja2!$N$15:$Q$614,Desplegables!$O$3,FALSE)</f>
        <v/>
      </c>
      <c r="G201" s="2" t="str">
        <f t="shared" si="2"/>
        <v/>
      </c>
    </row>
    <row r="202" spans="2:7" x14ac:dyDescent="0.2">
      <c r="B202" t="str">
        <f>IF(B201&lt;&gt;"",IF(B201=COMBINADO!$F$6,"",B201+1),"")</f>
        <v/>
      </c>
      <c r="C202" s="2" t="str">
        <f>VLOOKUP(B202,Hoja2!$B$15:$E$614,Desplegables!$O$3,FALSE)</f>
        <v/>
      </c>
      <c r="D202" s="2" t="str">
        <f>VLOOKUP(B202,Hoja2!$F$15:$I$614,Desplegables!$O$3,FALSE)</f>
        <v/>
      </c>
      <c r="E202" s="2" t="str">
        <f>VLOOKUP(B202,Hoja2!$J$15:$M$614,Desplegables!$O$3,FALSE)</f>
        <v/>
      </c>
      <c r="F202" s="2" t="str">
        <f>VLOOKUP(B202,Hoja2!$N$15:$Q$614,Desplegables!$O$3,FALSE)</f>
        <v/>
      </c>
      <c r="G202" s="2" t="str">
        <f t="shared" si="2"/>
        <v/>
      </c>
    </row>
    <row r="203" spans="2:7" x14ac:dyDescent="0.2">
      <c r="B203" t="str">
        <f>IF(B202&lt;&gt;"",IF(B202=COMBINADO!$F$6,"",B202+1),"")</f>
        <v/>
      </c>
      <c r="C203" s="2" t="str">
        <f>VLOOKUP(B203,Hoja2!$B$15:$E$614,Desplegables!$O$3,FALSE)</f>
        <v/>
      </c>
      <c r="D203" s="2" t="str">
        <f>VLOOKUP(B203,Hoja2!$F$15:$I$614,Desplegables!$O$3,FALSE)</f>
        <v/>
      </c>
      <c r="E203" s="2" t="str">
        <f>VLOOKUP(B203,Hoja2!$J$15:$M$614,Desplegables!$O$3,FALSE)</f>
        <v/>
      </c>
      <c r="F203" s="2" t="str">
        <f>VLOOKUP(B203,Hoja2!$N$15:$Q$614,Desplegables!$O$3,FALSE)</f>
        <v/>
      </c>
      <c r="G203" s="2" t="str">
        <f t="shared" si="2"/>
        <v/>
      </c>
    </row>
    <row r="204" spans="2:7" x14ac:dyDescent="0.2">
      <c r="B204" t="str">
        <f>IF(B203&lt;&gt;"",IF(B203=COMBINADO!$F$6,"",B203+1),"")</f>
        <v/>
      </c>
      <c r="C204" s="2" t="str">
        <f>VLOOKUP(B204,Hoja2!$B$15:$E$614,Desplegables!$O$3,FALSE)</f>
        <v/>
      </c>
      <c r="D204" s="2" t="str">
        <f>VLOOKUP(B204,Hoja2!$F$15:$I$614,Desplegables!$O$3,FALSE)</f>
        <v/>
      </c>
      <c r="E204" s="2" t="str">
        <f>VLOOKUP(B204,Hoja2!$J$15:$M$614,Desplegables!$O$3,FALSE)</f>
        <v/>
      </c>
      <c r="F204" s="2" t="str">
        <f>VLOOKUP(B204,Hoja2!$N$15:$Q$614,Desplegables!$O$3,FALSE)</f>
        <v/>
      </c>
      <c r="G204" s="2" t="str">
        <f t="shared" si="2"/>
        <v/>
      </c>
    </row>
    <row r="205" spans="2:7" x14ac:dyDescent="0.2">
      <c r="B205" t="str">
        <f>IF(B204&lt;&gt;"",IF(B204=COMBINADO!$F$6,"",B204+1),"")</f>
        <v/>
      </c>
      <c r="C205" s="2" t="str">
        <f>VLOOKUP(B205,Hoja2!$B$15:$E$614,Desplegables!$O$3,FALSE)</f>
        <v/>
      </c>
      <c r="D205" s="2" t="str">
        <f>VLOOKUP(B205,Hoja2!$F$15:$I$614,Desplegables!$O$3,FALSE)</f>
        <v/>
      </c>
      <c r="E205" s="2" t="str">
        <f>VLOOKUP(B205,Hoja2!$J$15:$M$614,Desplegables!$O$3,FALSE)</f>
        <v/>
      </c>
      <c r="F205" s="2" t="str">
        <f>VLOOKUP(B205,Hoja2!$N$15:$Q$614,Desplegables!$O$3,FALSE)</f>
        <v/>
      </c>
      <c r="G205" s="2" t="str">
        <f t="shared" si="2"/>
        <v/>
      </c>
    </row>
    <row r="206" spans="2:7" x14ac:dyDescent="0.2">
      <c r="B206" t="str">
        <f>IF(B205&lt;&gt;"",IF(B205=COMBINADO!$F$6,"",B205+1),"")</f>
        <v/>
      </c>
      <c r="C206" s="2" t="str">
        <f>VLOOKUP(B206,Hoja2!$B$15:$E$614,Desplegables!$O$3,FALSE)</f>
        <v/>
      </c>
      <c r="D206" s="2" t="str">
        <f>VLOOKUP(B206,Hoja2!$F$15:$I$614,Desplegables!$O$3,FALSE)</f>
        <v/>
      </c>
      <c r="E206" s="2" t="str">
        <f>VLOOKUP(B206,Hoja2!$J$15:$M$614,Desplegables!$O$3,FALSE)</f>
        <v/>
      </c>
      <c r="F206" s="2" t="str">
        <f>VLOOKUP(B206,Hoja2!$N$15:$Q$614,Desplegables!$O$3,FALSE)</f>
        <v/>
      </c>
      <c r="G206" s="2" t="str">
        <f t="shared" si="2"/>
        <v/>
      </c>
    </row>
    <row r="207" spans="2:7" x14ac:dyDescent="0.2">
      <c r="B207" t="str">
        <f>IF(B206&lt;&gt;"",IF(B206=COMBINADO!$F$6,"",B206+1),"")</f>
        <v/>
      </c>
      <c r="C207" s="2" t="str">
        <f>VLOOKUP(B207,Hoja2!$B$15:$E$614,Desplegables!$O$3,FALSE)</f>
        <v/>
      </c>
      <c r="D207" s="2" t="str">
        <f>VLOOKUP(B207,Hoja2!$F$15:$I$614,Desplegables!$O$3,FALSE)</f>
        <v/>
      </c>
      <c r="E207" s="2" t="str">
        <f>VLOOKUP(B207,Hoja2!$J$15:$M$614,Desplegables!$O$3,FALSE)</f>
        <v/>
      </c>
      <c r="F207" s="2" t="str">
        <f>VLOOKUP(B207,Hoja2!$N$15:$Q$614,Desplegables!$O$3,FALSE)</f>
        <v/>
      </c>
      <c r="G207" s="2" t="str">
        <f t="shared" si="2"/>
        <v/>
      </c>
    </row>
    <row r="208" spans="2:7" x14ac:dyDescent="0.2">
      <c r="B208" t="str">
        <f>IF(B207&lt;&gt;"",IF(B207=COMBINADO!$F$6,"",B207+1),"")</f>
        <v/>
      </c>
      <c r="C208" s="2" t="str">
        <f>VLOOKUP(B208,Hoja2!$B$15:$E$614,Desplegables!$O$3,FALSE)</f>
        <v/>
      </c>
      <c r="D208" s="2" t="str">
        <f>VLOOKUP(B208,Hoja2!$F$15:$I$614,Desplegables!$O$3,FALSE)</f>
        <v/>
      </c>
      <c r="E208" s="2" t="str">
        <f>VLOOKUP(B208,Hoja2!$J$15:$M$614,Desplegables!$O$3,FALSE)</f>
        <v/>
      </c>
      <c r="F208" s="2" t="str">
        <f>VLOOKUP(B208,Hoja2!$N$15:$Q$614,Desplegables!$O$3,FALSE)</f>
        <v/>
      </c>
      <c r="G208" s="2" t="str">
        <f t="shared" si="2"/>
        <v/>
      </c>
    </row>
    <row r="209" spans="2:7" x14ac:dyDescent="0.2">
      <c r="B209" t="str">
        <f>IF(B208&lt;&gt;"",IF(B208=COMBINADO!$F$6,"",B208+1),"")</f>
        <v/>
      </c>
      <c r="C209" s="2" t="str">
        <f>VLOOKUP(B209,Hoja2!$B$15:$E$614,Desplegables!$O$3,FALSE)</f>
        <v/>
      </c>
      <c r="D209" s="2" t="str">
        <f>VLOOKUP(B209,Hoja2!$F$15:$I$614,Desplegables!$O$3,FALSE)</f>
        <v/>
      </c>
      <c r="E209" s="2" t="str">
        <f>VLOOKUP(B209,Hoja2!$J$15:$M$614,Desplegables!$O$3,FALSE)</f>
        <v/>
      </c>
      <c r="F209" s="2" t="str">
        <f>VLOOKUP(B209,Hoja2!$N$15:$Q$614,Desplegables!$O$3,FALSE)</f>
        <v/>
      </c>
      <c r="G209" s="2" t="str">
        <f t="shared" si="2"/>
        <v/>
      </c>
    </row>
    <row r="210" spans="2:7" x14ac:dyDescent="0.2">
      <c r="B210" t="str">
        <f>IF(B209&lt;&gt;"",IF(B209=COMBINADO!$F$6,"",B209+1),"")</f>
        <v/>
      </c>
      <c r="C210" s="2" t="str">
        <f>VLOOKUP(B210,Hoja2!$B$15:$E$614,Desplegables!$O$3,FALSE)</f>
        <v/>
      </c>
      <c r="D210" s="2" t="str">
        <f>VLOOKUP(B210,Hoja2!$F$15:$I$614,Desplegables!$O$3,FALSE)</f>
        <v/>
      </c>
      <c r="E210" s="2" t="str">
        <f>VLOOKUP(B210,Hoja2!$J$15:$M$614,Desplegables!$O$3,FALSE)</f>
        <v/>
      </c>
      <c r="F210" s="2" t="str">
        <f>VLOOKUP(B210,Hoja2!$N$15:$Q$614,Desplegables!$O$3,FALSE)</f>
        <v/>
      </c>
      <c r="G210" s="2" t="str">
        <f t="shared" si="2"/>
        <v/>
      </c>
    </row>
    <row r="211" spans="2:7" x14ac:dyDescent="0.2">
      <c r="B211" t="str">
        <f>IF(B210&lt;&gt;"",IF(B210=COMBINADO!$F$6,"",B210+1),"")</f>
        <v/>
      </c>
      <c r="C211" s="2" t="str">
        <f>VLOOKUP(B211,Hoja2!$B$15:$E$614,Desplegables!$O$3,FALSE)</f>
        <v/>
      </c>
      <c r="D211" s="2" t="str">
        <f>VLOOKUP(B211,Hoja2!$F$15:$I$614,Desplegables!$O$3,FALSE)</f>
        <v/>
      </c>
      <c r="E211" s="2" t="str">
        <f>VLOOKUP(B211,Hoja2!$J$15:$M$614,Desplegables!$O$3,FALSE)</f>
        <v/>
      </c>
      <c r="F211" s="2" t="str">
        <f>VLOOKUP(B211,Hoja2!$N$15:$Q$614,Desplegables!$O$3,FALSE)</f>
        <v/>
      </c>
      <c r="G211" s="2" t="str">
        <f t="shared" si="2"/>
        <v/>
      </c>
    </row>
    <row r="212" spans="2:7" x14ac:dyDescent="0.2">
      <c r="B212" t="str">
        <f>IF(B211&lt;&gt;"",IF(B211=COMBINADO!$F$6,"",B211+1),"")</f>
        <v/>
      </c>
      <c r="C212" s="2" t="str">
        <f>VLOOKUP(B212,Hoja2!$B$15:$E$614,Desplegables!$O$3,FALSE)</f>
        <v/>
      </c>
      <c r="D212" s="2" t="str">
        <f>VLOOKUP(B212,Hoja2!$F$15:$I$614,Desplegables!$O$3,FALSE)</f>
        <v/>
      </c>
      <c r="E212" s="2" t="str">
        <f>VLOOKUP(B212,Hoja2!$J$15:$M$614,Desplegables!$O$3,FALSE)</f>
        <v/>
      </c>
      <c r="F212" s="2" t="str">
        <f>VLOOKUP(B212,Hoja2!$N$15:$Q$614,Desplegables!$O$3,FALSE)</f>
        <v/>
      </c>
      <c r="G212" s="2" t="str">
        <f t="shared" si="2"/>
        <v/>
      </c>
    </row>
    <row r="213" spans="2:7" x14ac:dyDescent="0.2">
      <c r="B213" t="str">
        <f>IF(B212&lt;&gt;"",IF(B212=COMBINADO!$F$6,"",B212+1),"")</f>
        <v/>
      </c>
      <c r="C213" s="2" t="str">
        <f>VLOOKUP(B213,Hoja2!$B$15:$E$614,Desplegables!$O$3,FALSE)</f>
        <v/>
      </c>
      <c r="D213" s="2" t="str">
        <f>VLOOKUP(B213,Hoja2!$F$15:$I$614,Desplegables!$O$3,FALSE)</f>
        <v/>
      </c>
      <c r="E213" s="2" t="str">
        <f>VLOOKUP(B213,Hoja2!$J$15:$M$614,Desplegables!$O$3,FALSE)</f>
        <v/>
      </c>
      <c r="F213" s="2" t="str">
        <f>VLOOKUP(B213,Hoja2!$N$15:$Q$614,Desplegables!$O$3,FALSE)</f>
        <v/>
      </c>
      <c r="G213" s="2" t="str">
        <f t="shared" si="2"/>
        <v/>
      </c>
    </row>
    <row r="214" spans="2:7" x14ac:dyDescent="0.2">
      <c r="B214" t="str">
        <f>IF(B213&lt;&gt;"",IF(B213=COMBINADO!$F$6,"",B213+1),"")</f>
        <v/>
      </c>
      <c r="C214" s="2" t="str">
        <f>VLOOKUP(B214,Hoja2!$B$15:$E$614,Desplegables!$O$3,FALSE)</f>
        <v/>
      </c>
      <c r="D214" s="2" t="str">
        <f>VLOOKUP(B214,Hoja2!$F$15:$I$614,Desplegables!$O$3,FALSE)</f>
        <v/>
      </c>
      <c r="E214" s="2" t="str">
        <f>VLOOKUP(B214,Hoja2!$J$15:$M$614,Desplegables!$O$3,FALSE)</f>
        <v/>
      </c>
      <c r="F214" s="2" t="str">
        <f>VLOOKUP(B214,Hoja2!$N$15:$Q$614,Desplegables!$O$3,FALSE)</f>
        <v/>
      </c>
      <c r="G214" s="2" t="str">
        <f t="shared" ref="G214:G277" si="3">IF(C214&lt;&gt;"",C214,"")</f>
        <v/>
      </c>
    </row>
    <row r="215" spans="2:7" x14ac:dyDescent="0.2">
      <c r="B215" t="str">
        <f>IF(B214&lt;&gt;"",IF(B214=COMBINADO!$F$6,"",B214+1),"")</f>
        <v/>
      </c>
      <c r="C215" s="2" t="str">
        <f>VLOOKUP(B215,Hoja2!$B$15:$E$614,Desplegables!$O$3,FALSE)</f>
        <v/>
      </c>
      <c r="D215" s="2" t="str">
        <f>VLOOKUP(B215,Hoja2!$F$15:$I$614,Desplegables!$O$3,FALSE)</f>
        <v/>
      </c>
      <c r="E215" s="2" t="str">
        <f>VLOOKUP(B215,Hoja2!$J$15:$M$614,Desplegables!$O$3,FALSE)</f>
        <v/>
      </c>
      <c r="F215" s="2" t="str">
        <f>VLOOKUP(B215,Hoja2!$N$15:$Q$614,Desplegables!$O$3,FALSE)</f>
        <v/>
      </c>
      <c r="G215" s="2" t="str">
        <f t="shared" si="3"/>
        <v/>
      </c>
    </row>
    <row r="216" spans="2:7" x14ac:dyDescent="0.2">
      <c r="B216" t="str">
        <f>IF(B215&lt;&gt;"",IF(B215=COMBINADO!$F$6,"",B215+1),"")</f>
        <v/>
      </c>
      <c r="C216" s="2" t="str">
        <f>VLOOKUP(B216,Hoja2!$B$15:$E$614,Desplegables!$O$3,FALSE)</f>
        <v/>
      </c>
      <c r="D216" s="2" t="str">
        <f>VLOOKUP(B216,Hoja2!$F$15:$I$614,Desplegables!$O$3,FALSE)</f>
        <v/>
      </c>
      <c r="E216" s="2" t="str">
        <f>VLOOKUP(B216,Hoja2!$J$15:$M$614,Desplegables!$O$3,FALSE)</f>
        <v/>
      </c>
      <c r="F216" s="2" t="str">
        <f>VLOOKUP(B216,Hoja2!$N$15:$Q$614,Desplegables!$O$3,FALSE)</f>
        <v/>
      </c>
      <c r="G216" s="2" t="str">
        <f t="shared" si="3"/>
        <v/>
      </c>
    </row>
    <row r="217" spans="2:7" x14ac:dyDescent="0.2">
      <c r="B217" t="str">
        <f>IF(B216&lt;&gt;"",IF(B216=COMBINADO!$F$6,"",B216+1),"")</f>
        <v/>
      </c>
      <c r="C217" s="2" t="str">
        <f>VLOOKUP(B217,Hoja2!$B$15:$E$614,Desplegables!$O$3,FALSE)</f>
        <v/>
      </c>
      <c r="D217" s="2" t="str">
        <f>VLOOKUP(B217,Hoja2!$F$15:$I$614,Desplegables!$O$3,FALSE)</f>
        <v/>
      </c>
      <c r="E217" s="2" t="str">
        <f>VLOOKUP(B217,Hoja2!$J$15:$M$614,Desplegables!$O$3,FALSE)</f>
        <v/>
      </c>
      <c r="F217" s="2" t="str">
        <f>VLOOKUP(B217,Hoja2!$N$15:$Q$614,Desplegables!$O$3,FALSE)</f>
        <v/>
      </c>
      <c r="G217" s="2" t="str">
        <f t="shared" si="3"/>
        <v/>
      </c>
    </row>
    <row r="218" spans="2:7" x14ac:dyDescent="0.2">
      <c r="B218" t="str">
        <f>IF(B217&lt;&gt;"",IF(B217=COMBINADO!$F$6,"",B217+1),"")</f>
        <v/>
      </c>
      <c r="C218" s="2" t="str">
        <f>VLOOKUP(B218,Hoja2!$B$15:$E$614,Desplegables!$O$3,FALSE)</f>
        <v/>
      </c>
      <c r="D218" s="2" t="str">
        <f>VLOOKUP(B218,Hoja2!$F$15:$I$614,Desplegables!$O$3,FALSE)</f>
        <v/>
      </c>
      <c r="E218" s="2" t="str">
        <f>VLOOKUP(B218,Hoja2!$J$15:$M$614,Desplegables!$O$3,FALSE)</f>
        <v/>
      </c>
      <c r="F218" s="2" t="str">
        <f>VLOOKUP(B218,Hoja2!$N$15:$Q$614,Desplegables!$O$3,FALSE)</f>
        <v/>
      </c>
      <c r="G218" s="2" t="str">
        <f t="shared" si="3"/>
        <v/>
      </c>
    </row>
    <row r="219" spans="2:7" x14ac:dyDescent="0.2">
      <c r="B219" t="str">
        <f>IF(B218&lt;&gt;"",IF(B218=COMBINADO!$F$6,"",B218+1),"")</f>
        <v/>
      </c>
      <c r="C219" s="2" t="str">
        <f>VLOOKUP(B219,Hoja2!$B$15:$E$614,Desplegables!$O$3,FALSE)</f>
        <v/>
      </c>
      <c r="D219" s="2" t="str">
        <f>VLOOKUP(B219,Hoja2!$F$15:$I$614,Desplegables!$O$3,FALSE)</f>
        <v/>
      </c>
      <c r="E219" s="2" t="str">
        <f>VLOOKUP(B219,Hoja2!$J$15:$M$614,Desplegables!$O$3,FALSE)</f>
        <v/>
      </c>
      <c r="F219" s="2" t="str">
        <f>VLOOKUP(B219,Hoja2!$N$15:$Q$614,Desplegables!$O$3,FALSE)</f>
        <v/>
      </c>
      <c r="G219" s="2" t="str">
        <f t="shared" si="3"/>
        <v/>
      </c>
    </row>
    <row r="220" spans="2:7" x14ac:dyDescent="0.2">
      <c r="B220" t="str">
        <f>IF(B219&lt;&gt;"",IF(B219=COMBINADO!$F$6,"",B219+1),"")</f>
        <v/>
      </c>
      <c r="C220" s="2" t="str">
        <f>VLOOKUP(B220,Hoja2!$B$15:$E$614,Desplegables!$O$3,FALSE)</f>
        <v/>
      </c>
      <c r="D220" s="2" t="str">
        <f>VLOOKUP(B220,Hoja2!$F$15:$I$614,Desplegables!$O$3,FALSE)</f>
        <v/>
      </c>
      <c r="E220" s="2" t="str">
        <f>VLOOKUP(B220,Hoja2!$J$15:$M$614,Desplegables!$O$3,FALSE)</f>
        <v/>
      </c>
      <c r="F220" s="2" t="str">
        <f>VLOOKUP(B220,Hoja2!$N$15:$Q$614,Desplegables!$O$3,FALSE)</f>
        <v/>
      </c>
      <c r="G220" s="2" t="str">
        <f t="shared" si="3"/>
        <v/>
      </c>
    </row>
    <row r="221" spans="2:7" x14ac:dyDescent="0.2">
      <c r="B221" t="str">
        <f>IF(B220&lt;&gt;"",IF(B220=COMBINADO!$F$6,"",B220+1),"")</f>
        <v/>
      </c>
      <c r="C221" s="2" t="str">
        <f>VLOOKUP(B221,Hoja2!$B$15:$E$614,Desplegables!$O$3,FALSE)</f>
        <v/>
      </c>
      <c r="D221" s="2" t="str">
        <f>VLOOKUP(B221,Hoja2!$F$15:$I$614,Desplegables!$O$3,FALSE)</f>
        <v/>
      </c>
      <c r="E221" s="2" t="str">
        <f>VLOOKUP(B221,Hoja2!$J$15:$M$614,Desplegables!$O$3,FALSE)</f>
        <v/>
      </c>
      <c r="F221" s="2" t="str">
        <f>VLOOKUP(B221,Hoja2!$N$15:$Q$614,Desplegables!$O$3,FALSE)</f>
        <v/>
      </c>
      <c r="G221" s="2" t="str">
        <f t="shared" si="3"/>
        <v/>
      </c>
    </row>
    <row r="222" spans="2:7" x14ac:dyDescent="0.2">
      <c r="B222" t="str">
        <f>IF(B221&lt;&gt;"",IF(B221=COMBINADO!$F$6,"",B221+1),"")</f>
        <v/>
      </c>
      <c r="C222" s="2" t="str">
        <f>VLOOKUP(B222,Hoja2!$B$15:$E$614,Desplegables!$O$3,FALSE)</f>
        <v/>
      </c>
      <c r="D222" s="2" t="str">
        <f>VLOOKUP(B222,Hoja2!$F$15:$I$614,Desplegables!$O$3,FALSE)</f>
        <v/>
      </c>
      <c r="E222" s="2" t="str">
        <f>VLOOKUP(B222,Hoja2!$J$15:$M$614,Desplegables!$O$3,FALSE)</f>
        <v/>
      </c>
      <c r="F222" s="2" t="str">
        <f>VLOOKUP(B222,Hoja2!$N$15:$Q$614,Desplegables!$O$3,FALSE)</f>
        <v/>
      </c>
      <c r="G222" s="2" t="str">
        <f t="shared" si="3"/>
        <v/>
      </c>
    </row>
    <row r="223" spans="2:7" x14ac:dyDescent="0.2">
      <c r="B223" t="str">
        <f>IF(B222&lt;&gt;"",IF(B222=COMBINADO!$F$6,"",B222+1),"")</f>
        <v/>
      </c>
      <c r="C223" s="2" t="str">
        <f>VLOOKUP(B223,Hoja2!$B$15:$E$614,Desplegables!$O$3,FALSE)</f>
        <v/>
      </c>
      <c r="D223" s="2" t="str">
        <f>VLOOKUP(B223,Hoja2!$F$15:$I$614,Desplegables!$O$3,FALSE)</f>
        <v/>
      </c>
      <c r="E223" s="2" t="str">
        <f>VLOOKUP(B223,Hoja2!$J$15:$M$614,Desplegables!$O$3,FALSE)</f>
        <v/>
      </c>
      <c r="F223" s="2" t="str">
        <f>VLOOKUP(B223,Hoja2!$N$15:$Q$614,Desplegables!$O$3,FALSE)</f>
        <v/>
      </c>
      <c r="G223" s="2" t="str">
        <f t="shared" si="3"/>
        <v/>
      </c>
    </row>
    <row r="224" spans="2:7" x14ac:dyDescent="0.2">
      <c r="B224" t="str">
        <f>IF(B223&lt;&gt;"",IF(B223=COMBINADO!$F$6,"",B223+1),"")</f>
        <v/>
      </c>
      <c r="C224" s="2" t="str">
        <f>VLOOKUP(B224,Hoja2!$B$15:$E$614,Desplegables!$O$3,FALSE)</f>
        <v/>
      </c>
      <c r="D224" s="2" t="str">
        <f>VLOOKUP(B224,Hoja2!$F$15:$I$614,Desplegables!$O$3,FALSE)</f>
        <v/>
      </c>
      <c r="E224" s="2" t="str">
        <f>VLOOKUP(B224,Hoja2!$J$15:$M$614,Desplegables!$O$3,FALSE)</f>
        <v/>
      </c>
      <c r="F224" s="2" t="str">
        <f>VLOOKUP(B224,Hoja2!$N$15:$Q$614,Desplegables!$O$3,FALSE)</f>
        <v/>
      </c>
      <c r="G224" s="2" t="str">
        <f t="shared" si="3"/>
        <v/>
      </c>
    </row>
    <row r="225" spans="2:7" x14ac:dyDescent="0.2">
      <c r="B225" t="str">
        <f>IF(B224&lt;&gt;"",IF(B224=COMBINADO!$F$6,"",B224+1),"")</f>
        <v/>
      </c>
      <c r="C225" s="2" t="str">
        <f>VLOOKUP(B225,Hoja2!$B$15:$E$614,Desplegables!$O$3,FALSE)</f>
        <v/>
      </c>
      <c r="D225" s="2" t="str">
        <f>VLOOKUP(B225,Hoja2!$F$15:$I$614,Desplegables!$O$3,FALSE)</f>
        <v/>
      </c>
      <c r="E225" s="2" t="str">
        <f>VLOOKUP(B225,Hoja2!$J$15:$M$614,Desplegables!$O$3,FALSE)</f>
        <v/>
      </c>
      <c r="F225" s="2" t="str">
        <f>VLOOKUP(B225,Hoja2!$N$15:$Q$614,Desplegables!$O$3,FALSE)</f>
        <v/>
      </c>
      <c r="G225" s="2" t="str">
        <f t="shared" si="3"/>
        <v/>
      </c>
    </row>
    <row r="226" spans="2:7" x14ac:dyDescent="0.2">
      <c r="B226" t="str">
        <f>IF(B225&lt;&gt;"",IF(B225=COMBINADO!$F$6,"",B225+1),"")</f>
        <v/>
      </c>
      <c r="C226" s="2" t="str">
        <f>VLOOKUP(B226,Hoja2!$B$15:$E$614,Desplegables!$O$3,FALSE)</f>
        <v/>
      </c>
      <c r="D226" s="2" t="str">
        <f>VLOOKUP(B226,Hoja2!$F$15:$I$614,Desplegables!$O$3,FALSE)</f>
        <v/>
      </c>
      <c r="E226" s="2" t="str">
        <f>VLOOKUP(B226,Hoja2!$J$15:$M$614,Desplegables!$O$3,FALSE)</f>
        <v/>
      </c>
      <c r="F226" s="2" t="str">
        <f>VLOOKUP(B226,Hoja2!$N$15:$Q$614,Desplegables!$O$3,FALSE)</f>
        <v/>
      </c>
      <c r="G226" s="2" t="str">
        <f t="shared" si="3"/>
        <v/>
      </c>
    </row>
    <row r="227" spans="2:7" x14ac:dyDescent="0.2">
      <c r="B227" t="str">
        <f>IF(B226&lt;&gt;"",IF(B226=COMBINADO!$F$6,"",B226+1),"")</f>
        <v/>
      </c>
      <c r="C227" s="2" t="str">
        <f>VLOOKUP(B227,Hoja2!$B$15:$E$614,Desplegables!$O$3,FALSE)</f>
        <v/>
      </c>
      <c r="D227" s="2" t="str">
        <f>VLOOKUP(B227,Hoja2!$F$15:$I$614,Desplegables!$O$3,FALSE)</f>
        <v/>
      </c>
      <c r="E227" s="2" t="str">
        <f>VLOOKUP(B227,Hoja2!$J$15:$M$614,Desplegables!$O$3,FALSE)</f>
        <v/>
      </c>
      <c r="F227" s="2" t="str">
        <f>VLOOKUP(B227,Hoja2!$N$15:$Q$614,Desplegables!$O$3,FALSE)</f>
        <v/>
      </c>
      <c r="G227" s="2" t="str">
        <f t="shared" si="3"/>
        <v/>
      </c>
    </row>
    <row r="228" spans="2:7" x14ac:dyDescent="0.2">
      <c r="B228" t="str">
        <f>IF(B227&lt;&gt;"",IF(B227=COMBINADO!$F$6,"",B227+1),"")</f>
        <v/>
      </c>
      <c r="C228" s="2" t="str">
        <f>VLOOKUP(B228,Hoja2!$B$15:$E$614,Desplegables!$O$3,FALSE)</f>
        <v/>
      </c>
      <c r="D228" s="2" t="str">
        <f>VLOOKUP(B228,Hoja2!$F$15:$I$614,Desplegables!$O$3,FALSE)</f>
        <v/>
      </c>
      <c r="E228" s="2" t="str">
        <f>VLOOKUP(B228,Hoja2!$J$15:$M$614,Desplegables!$O$3,FALSE)</f>
        <v/>
      </c>
      <c r="F228" s="2" t="str">
        <f>VLOOKUP(B228,Hoja2!$N$15:$Q$614,Desplegables!$O$3,FALSE)</f>
        <v/>
      </c>
      <c r="G228" s="2" t="str">
        <f t="shared" si="3"/>
        <v/>
      </c>
    </row>
    <row r="229" spans="2:7" x14ac:dyDescent="0.2">
      <c r="B229" t="str">
        <f>IF(B228&lt;&gt;"",IF(B228=COMBINADO!$F$6,"",B228+1),"")</f>
        <v/>
      </c>
      <c r="C229" s="2" t="str">
        <f>VLOOKUP(B229,Hoja2!$B$15:$E$614,Desplegables!$O$3,FALSE)</f>
        <v/>
      </c>
      <c r="D229" s="2" t="str">
        <f>VLOOKUP(B229,Hoja2!$F$15:$I$614,Desplegables!$O$3,FALSE)</f>
        <v/>
      </c>
      <c r="E229" s="2" t="str">
        <f>VLOOKUP(B229,Hoja2!$J$15:$M$614,Desplegables!$O$3,FALSE)</f>
        <v/>
      </c>
      <c r="F229" s="2" t="str">
        <f>VLOOKUP(B229,Hoja2!$N$15:$Q$614,Desplegables!$O$3,FALSE)</f>
        <v/>
      </c>
      <c r="G229" s="2" t="str">
        <f t="shared" si="3"/>
        <v/>
      </c>
    </row>
    <row r="230" spans="2:7" x14ac:dyDescent="0.2">
      <c r="B230" t="str">
        <f>IF(B229&lt;&gt;"",IF(B229=COMBINADO!$F$6,"",B229+1),"")</f>
        <v/>
      </c>
      <c r="C230" s="2" t="str">
        <f>VLOOKUP(B230,Hoja2!$B$15:$E$614,Desplegables!$O$3,FALSE)</f>
        <v/>
      </c>
      <c r="D230" s="2" t="str">
        <f>VLOOKUP(B230,Hoja2!$F$15:$I$614,Desplegables!$O$3,FALSE)</f>
        <v/>
      </c>
      <c r="E230" s="2" t="str">
        <f>VLOOKUP(B230,Hoja2!$J$15:$M$614,Desplegables!$O$3,FALSE)</f>
        <v/>
      </c>
      <c r="F230" s="2" t="str">
        <f>VLOOKUP(B230,Hoja2!$N$15:$Q$614,Desplegables!$O$3,FALSE)</f>
        <v/>
      </c>
      <c r="G230" s="2" t="str">
        <f t="shared" si="3"/>
        <v/>
      </c>
    </row>
    <row r="231" spans="2:7" x14ac:dyDescent="0.2">
      <c r="B231" t="str">
        <f>IF(B230&lt;&gt;"",IF(B230=COMBINADO!$F$6,"",B230+1),"")</f>
        <v/>
      </c>
      <c r="C231" s="2" t="str">
        <f>VLOOKUP(B231,Hoja2!$B$15:$E$614,Desplegables!$O$3,FALSE)</f>
        <v/>
      </c>
      <c r="D231" s="2" t="str">
        <f>VLOOKUP(B231,Hoja2!$F$15:$I$614,Desplegables!$O$3,FALSE)</f>
        <v/>
      </c>
      <c r="E231" s="2" t="str">
        <f>VLOOKUP(B231,Hoja2!$J$15:$M$614,Desplegables!$O$3,FALSE)</f>
        <v/>
      </c>
      <c r="F231" s="2" t="str">
        <f>VLOOKUP(B231,Hoja2!$N$15:$Q$614,Desplegables!$O$3,FALSE)</f>
        <v/>
      </c>
      <c r="G231" s="2" t="str">
        <f t="shared" si="3"/>
        <v/>
      </c>
    </row>
    <row r="232" spans="2:7" x14ac:dyDescent="0.2">
      <c r="B232" t="str">
        <f>IF(B231&lt;&gt;"",IF(B231=COMBINADO!$F$6,"",B231+1),"")</f>
        <v/>
      </c>
      <c r="C232" s="2" t="str">
        <f>VLOOKUP(B232,Hoja2!$B$15:$E$614,Desplegables!$O$3,FALSE)</f>
        <v/>
      </c>
      <c r="D232" s="2" t="str">
        <f>VLOOKUP(B232,Hoja2!$F$15:$I$614,Desplegables!$O$3,FALSE)</f>
        <v/>
      </c>
      <c r="E232" s="2" t="str">
        <f>VLOOKUP(B232,Hoja2!$J$15:$M$614,Desplegables!$O$3,FALSE)</f>
        <v/>
      </c>
      <c r="F232" s="2" t="str">
        <f>VLOOKUP(B232,Hoja2!$N$15:$Q$614,Desplegables!$O$3,FALSE)</f>
        <v/>
      </c>
      <c r="G232" s="2" t="str">
        <f t="shared" si="3"/>
        <v/>
      </c>
    </row>
    <row r="233" spans="2:7" x14ac:dyDescent="0.2">
      <c r="B233" t="str">
        <f>IF(B232&lt;&gt;"",IF(B232=COMBINADO!$F$6,"",B232+1),"")</f>
        <v/>
      </c>
      <c r="C233" s="2" t="str">
        <f>VLOOKUP(B233,Hoja2!$B$15:$E$614,Desplegables!$O$3,FALSE)</f>
        <v/>
      </c>
      <c r="D233" s="2" t="str">
        <f>VLOOKUP(B233,Hoja2!$F$15:$I$614,Desplegables!$O$3,FALSE)</f>
        <v/>
      </c>
      <c r="E233" s="2" t="str">
        <f>VLOOKUP(B233,Hoja2!$J$15:$M$614,Desplegables!$O$3,FALSE)</f>
        <v/>
      </c>
      <c r="F233" s="2" t="str">
        <f>VLOOKUP(B233,Hoja2!$N$15:$Q$614,Desplegables!$O$3,FALSE)</f>
        <v/>
      </c>
      <c r="G233" s="2" t="str">
        <f t="shared" si="3"/>
        <v/>
      </c>
    </row>
    <row r="234" spans="2:7" x14ac:dyDescent="0.2">
      <c r="B234" t="str">
        <f>IF(B233&lt;&gt;"",IF(B233=COMBINADO!$F$6,"",B233+1),"")</f>
        <v/>
      </c>
      <c r="C234" s="2" t="str">
        <f>VLOOKUP(B234,Hoja2!$B$15:$E$614,Desplegables!$O$3,FALSE)</f>
        <v/>
      </c>
      <c r="D234" s="2" t="str">
        <f>VLOOKUP(B234,Hoja2!$F$15:$I$614,Desplegables!$O$3,FALSE)</f>
        <v/>
      </c>
      <c r="E234" s="2" t="str">
        <f>VLOOKUP(B234,Hoja2!$J$15:$M$614,Desplegables!$O$3,FALSE)</f>
        <v/>
      </c>
      <c r="F234" s="2" t="str">
        <f>VLOOKUP(B234,Hoja2!$N$15:$Q$614,Desplegables!$O$3,FALSE)</f>
        <v/>
      </c>
      <c r="G234" s="2" t="str">
        <f t="shared" si="3"/>
        <v/>
      </c>
    </row>
    <row r="235" spans="2:7" x14ac:dyDescent="0.2">
      <c r="B235" t="str">
        <f>IF(B234&lt;&gt;"",IF(B234=COMBINADO!$F$6,"",B234+1),"")</f>
        <v/>
      </c>
      <c r="C235" s="2" t="str">
        <f>VLOOKUP(B235,Hoja2!$B$15:$E$614,Desplegables!$O$3,FALSE)</f>
        <v/>
      </c>
      <c r="D235" s="2" t="str">
        <f>VLOOKUP(B235,Hoja2!$F$15:$I$614,Desplegables!$O$3,FALSE)</f>
        <v/>
      </c>
      <c r="E235" s="2" t="str">
        <f>VLOOKUP(B235,Hoja2!$J$15:$M$614,Desplegables!$O$3,FALSE)</f>
        <v/>
      </c>
      <c r="F235" s="2" t="str">
        <f>VLOOKUP(B235,Hoja2!$N$15:$Q$614,Desplegables!$O$3,FALSE)</f>
        <v/>
      </c>
      <c r="G235" s="2" t="str">
        <f t="shared" si="3"/>
        <v/>
      </c>
    </row>
    <row r="236" spans="2:7" x14ac:dyDescent="0.2">
      <c r="B236" t="str">
        <f>IF(B235&lt;&gt;"",IF(B235=COMBINADO!$F$6,"",B235+1),"")</f>
        <v/>
      </c>
      <c r="C236" s="2" t="str">
        <f>VLOOKUP(B236,Hoja2!$B$15:$E$614,Desplegables!$O$3,FALSE)</f>
        <v/>
      </c>
      <c r="D236" s="2" t="str">
        <f>VLOOKUP(B236,Hoja2!$F$15:$I$614,Desplegables!$O$3,FALSE)</f>
        <v/>
      </c>
      <c r="E236" s="2" t="str">
        <f>VLOOKUP(B236,Hoja2!$J$15:$M$614,Desplegables!$O$3,FALSE)</f>
        <v/>
      </c>
      <c r="F236" s="2" t="str">
        <f>VLOOKUP(B236,Hoja2!$N$15:$Q$614,Desplegables!$O$3,FALSE)</f>
        <v/>
      </c>
      <c r="G236" s="2" t="str">
        <f t="shared" si="3"/>
        <v/>
      </c>
    </row>
    <row r="237" spans="2:7" x14ac:dyDescent="0.2">
      <c r="B237" t="str">
        <f>IF(B236&lt;&gt;"",IF(B236=COMBINADO!$F$6,"",B236+1),"")</f>
        <v/>
      </c>
      <c r="C237" s="2" t="str">
        <f>VLOOKUP(B237,Hoja2!$B$15:$E$614,Desplegables!$O$3,FALSE)</f>
        <v/>
      </c>
      <c r="D237" s="2" t="str">
        <f>VLOOKUP(B237,Hoja2!$F$15:$I$614,Desplegables!$O$3,FALSE)</f>
        <v/>
      </c>
      <c r="E237" s="2" t="str">
        <f>VLOOKUP(B237,Hoja2!$J$15:$M$614,Desplegables!$O$3,FALSE)</f>
        <v/>
      </c>
      <c r="F237" s="2" t="str">
        <f>VLOOKUP(B237,Hoja2!$N$15:$Q$614,Desplegables!$O$3,FALSE)</f>
        <v/>
      </c>
      <c r="G237" s="2" t="str">
        <f t="shared" si="3"/>
        <v/>
      </c>
    </row>
    <row r="238" spans="2:7" x14ac:dyDescent="0.2">
      <c r="B238" t="str">
        <f>IF(B237&lt;&gt;"",IF(B237=COMBINADO!$F$6,"",B237+1),"")</f>
        <v/>
      </c>
      <c r="C238" s="2" t="str">
        <f>VLOOKUP(B238,Hoja2!$B$15:$E$614,Desplegables!$O$3,FALSE)</f>
        <v/>
      </c>
      <c r="D238" s="2" t="str">
        <f>VLOOKUP(B238,Hoja2!$F$15:$I$614,Desplegables!$O$3,FALSE)</f>
        <v/>
      </c>
      <c r="E238" s="2" t="str">
        <f>VLOOKUP(B238,Hoja2!$J$15:$M$614,Desplegables!$O$3,FALSE)</f>
        <v/>
      </c>
      <c r="F238" s="2" t="str">
        <f>VLOOKUP(B238,Hoja2!$N$15:$Q$614,Desplegables!$O$3,FALSE)</f>
        <v/>
      </c>
      <c r="G238" s="2" t="str">
        <f t="shared" si="3"/>
        <v/>
      </c>
    </row>
    <row r="239" spans="2:7" x14ac:dyDescent="0.2">
      <c r="B239" t="str">
        <f>IF(B238&lt;&gt;"",IF(B238=COMBINADO!$F$6,"",B238+1),"")</f>
        <v/>
      </c>
      <c r="C239" s="2" t="str">
        <f>VLOOKUP(B239,Hoja2!$B$15:$E$614,Desplegables!$O$3,FALSE)</f>
        <v/>
      </c>
      <c r="D239" s="2" t="str">
        <f>VLOOKUP(B239,Hoja2!$F$15:$I$614,Desplegables!$O$3,FALSE)</f>
        <v/>
      </c>
      <c r="E239" s="2" t="str">
        <f>VLOOKUP(B239,Hoja2!$J$15:$M$614,Desplegables!$O$3,FALSE)</f>
        <v/>
      </c>
      <c r="F239" s="2" t="str">
        <f>VLOOKUP(B239,Hoja2!$N$15:$Q$614,Desplegables!$O$3,FALSE)</f>
        <v/>
      </c>
      <c r="G239" s="2" t="str">
        <f t="shared" si="3"/>
        <v/>
      </c>
    </row>
    <row r="240" spans="2:7" x14ac:dyDescent="0.2">
      <c r="B240" t="str">
        <f>IF(B239&lt;&gt;"",IF(B239=COMBINADO!$F$6,"",B239+1),"")</f>
        <v/>
      </c>
      <c r="C240" s="2" t="str">
        <f>VLOOKUP(B240,Hoja2!$B$15:$E$614,Desplegables!$O$3,FALSE)</f>
        <v/>
      </c>
      <c r="D240" s="2" t="str">
        <f>VLOOKUP(B240,Hoja2!$F$15:$I$614,Desplegables!$O$3,FALSE)</f>
        <v/>
      </c>
      <c r="E240" s="2" t="str">
        <f>VLOOKUP(B240,Hoja2!$J$15:$M$614,Desplegables!$O$3,FALSE)</f>
        <v/>
      </c>
      <c r="F240" s="2" t="str">
        <f>VLOOKUP(B240,Hoja2!$N$15:$Q$614,Desplegables!$O$3,FALSE)</f>
        <v/>
      </c>
      <c r="G240" s="2" t="str">
        <f t="shared" si="3"/>
        <v/>
      </c>
    </row>
    <row r="241" spans="2:7" x14ac:dyDescent="0.2">
      <c r="B241" t="str">
        <f>IF(B240&lt;&gt;"",IF(B240=COMBINADO!$F$6,"",B240+1),"")</f>
        <v/>
      </c>
      <c r="C241" s="2" t="str">
        <f>VLOOKUP(B241,Hoja2!$B$15:$E$614,Desplegables!$O$3,FALSE)</f>
        <v/>
      </c>
      <c r="D241" s="2" t="str">
        <f>VLOOKUP(B241,Hoja2!$F$15:$I$614,Desplegables!$O$3,FALSE)</f>
        <v/>
      </c>
      <c r="E241" s="2" t="str">
        <f>VLOOKUP(B241,Hoja2!$J$15:$M$614,Desplegables!$O$3,FALSE)</f>
        <v/>
      </c>
      <c r="F241" s="2" t="str">
        <f>VLOOKUP(B241,Hoja2!$N$15:$Q$614,Desplegables!$O$3,FALSE)</f>
        <v/>
      </c>
      <c r="G241" s="2" t="str">
        <f t="shared" si="3"/>
        <v/>
      </c>
    </row>
    <row r="242" spans="2:7" x14ac:dyDescent="0.2">
      <c r="B242" t="str">
        <f>IF(B241&lt;&gt;"",IF(B241=COMBINADO!$F$6,"",B241+1),"")</f>
        <v/>
      </c>
      <c r="C242" s="2" t="str">
        <f>VLOOKUP(B242,Hoja2!$B$15:$E$614,Desplegables!$O$3,FALSE)</f>
        <v/>
      </c>
      <c r="D242" s="2" t="str">
        <f>VLOOKUP(B242,Hoja2!$F$15:$I$614,Desplegables!$O$3,FALSE)</f>
        <v/>
      </c>
      <c r="E242" s="2" t="str">
        <f>VLOOKUP(B242,Hoja2!$J$15:$M$614,Desplegables!$O$3,FALSE)</f>
        <v/>
      </c>
      <c r="F242" s="2" t="str">
        <f>VLOOKUP(B242,Hoja2!$N$15:$Q$614,Desplegables!$O$3,FALSE)</f>
        <v/>
      </c>
      <c r="G242" s="2" t="str">
        <f t="shared" si="3"/>
        <v/>
      </c>
    </row>
    <row r="243" spans="2:7" x14ac:dyDescent="0.2">
      <c r="B243" t="str">
        <f>IF(B242&lt;&gt;"",IF(B242=COMBINADO!$F$6,"",B242+1),"")</f>
        <v/>
      </c>
      <c r="C243" s="2" t="str">
        <f>VLOOKUP(B243,Hoja2!$B$15:$E$614,Desplegables!$O$3,FALSE)</f>
        <v/>
      </c>
      <c r="D243" s="2" t="str">
        <f>VLOOKUP(B243,Hoja2!$F$15:$I$614,Desplegables!$O$3,FALSE)</f>
        <v/>
      </c>
      <c r="E243" s="2" t="str">
        <f>VLOOKUP(B243,Hoja2!$J$15:$M$614,Desplegables!$O$3,FALSE)</f>
        <v/>
      </c>
      <c r="F243" s="2" t="str">
        <f>VLOOKUP(B243,Hoja2!$N$15:$Q$614,Desplegables!$O$3,FALSE)</f>
        <v/>
      </c>
      <c r="G243" s="2" t="str">
        <f t="shared" si="3"/>
        <v/>
      </c>
    </row>
    <row r="244" spans="2:7" x14ac:dyDescent="0.2">
      <c r="B244" t="str">
        <f>IF(B243&lt;&gt;"",IF(B243=COMBINADO!$F$6,"",B243+1),"")</f>
        <v/>
      </c>
      <c r="C244" s="2" t="str">
        <f>VLOOKUP(B244,Hoja2!$B$15:$E$614,Desplegables!$O$3,FALSE)</f>
        <v/>
      </c>
      <c r="D244" s="2" t="str">
        <f>VLOOKUP(B244,Hoja2!$F$15:$I$614,Desplegables!$O$3,FALSE)</f>
        <v/>
      </c>
      <c r="E244" s="2" t="str">
        <f>VLOOKUP(B244,Hoja2!$J$15:$M$614,Desplegables!$O$3,FALSE)</f>
        <v/>
      </c>
      <c r="F244" s="2" t="str">
        <f>VLOOKUP(B244,Hoja2!$N$15:$Q$614,Desplegables!$O$3,FALSE)</f>
        <v/>
      </c>
      <c r="G244" s="2" t="str">
        <f t="shared" si="3"/>
        <v/>
      </c>
    </row>
    <row r="245" spans="2:7" x14ac:dyDescent="0.2">
      <c r="B245" t="str">
        <f>IF(B244&lt;&gt;"",IF(B244=COMBINADO!$F$6,"",B244+1),"")</f>
        <v/>
      </c>
      <c r="C245" s="2" t="str">
        <f>VLOOKUP(B245,Hoja2!$B$15:$E$614,Desplegables!$O$3,FALSE)</f>
        <v/>
      </c>
      <c r="D245" s="2" t="str">
        <f>VLOOKUP(B245,Hoja2!$F$15:$I$614,Desplegables!$O$3,FALSE)</f>
        <v/>
      </c>
      <c r="E245" s="2" t="str">
        <f>VLOOKUP(B245,Hoja2!$J$15:$M$614,Desplegables!$O$3,FALSE)</f>
        <v/>
      </c>
      <c r="F245" s="2" t="str">
        <f>VLOOKUP(B245,Hoja2!$N$15:$Q$614,Desplegables!$O$3,FALSE)</f>
        <v/>
      </c>
      <c r="G245" s="2" t="str">
        <f t="shared" si="3"/>
        <v/>
      </c>
    </row>
    <row r="246" spans="2:7" x14ac:dyDescent="0.2">
      <c r="B246" t="str">
        <f>IF(B245&lt;&gt;"",IF(B245=COMBINADO!$F$6,"",B245+1),"")</f>
        <v/>
      </c>
      <c r="C246" s="2" t="str">
        <f>VLOOKUP(B246,Hoja2!$B$15:$E$614,Desplegables!$O$3,FALSE)</f>
        <v/>
      </c>
      <c r="D246" s="2" t="str">
        <f>VLOOKUP(B246,Hoja2!$F$15:$I$614,Desplegables!$O$3,FALSE)</f>
        <v/>
      </c>
      <c r="E246" s="2" t="str">
        <f>VLOOKUP(B246,Hoja2!$J$15:$M$614,Desplegables!$O$3,FALSE)</f>
        <v/>
      </c>
      <c r="F246" s="2" t="str">
        <f>VLOOKUP(B246,Hoja2!$N$15:$Q$614,Desplegables!$O$3,FALSE)</f>
        <v/>
      </c>
      <c r="G246" s="2" t="str">
        <f t="shared" si="3"/>
        <v/>
      </c>
    </row>
    <row r="247" spans="2:7" x14ac:dyDescent="0.2">
      <c r="B247" t="str">
        <f>IF(B246&lt;&gt;"",IF(B246=COMBINADO!$F$6,"",B246+1),"")</f>
        <v/>
      </c>
      <c r="C247" s="2" t="str">
        <f>VLOOKUP(B247,Hoja2!$B$15:$E$614,Desplegables!$O$3,FALSE)</f>
        <v/>
      </c>
      <c r="D247" s="2" t="str">
        <f>VLOOKUP(B247,Hoja2!$F$15:$I$614,Desplegables!$O$3,FALSE)</f>
        <v/>
      </c>
      <c r="E247" s="2" t="str">
        <f>VLOOKUP(B247,Hoja2!$J$15:$M$614,Desplegables!$O$3,FALSE)</f>
        <v/>
      </c>
      <c r="F247" s="2" t="str">
        <f>VLOOKUP(B247,Hoja2!$N$15:$Q$614,Desplegables!$O$3,FALSE)</f>
        <v/>
      </c>
      <c r="G247" s="2" t="str">
        <f t="shared" si="3"/>
        <v/>
      </c>
    </row>
    <row r="248" spans="2:7" x14ac:dyDescent="0.2">
      <c r="B248" t="str">
        <f>IF(B247&lt;&gt;"",IF(B247=COMBINADO!$F$6,"",B247+1),"")</f>
        <v/>
      </c>
      <c r="C248" s="2" t="str">
        <f>VLOOKUP(B248,Hoja2!$B$15:$E$614,Desplegables!$O$3,FALSE)</f>
        <v/>
      </c>
      <c r="D248" s="2" t="str">
        <f>VLOOKUP(B248,Hoja2!$F$15:$I$614,Desplegables!$O$3,FALSE)</f>
        <v/>
      </c>
      <c r="E248" s="2" t="str">
        <f>VLOOKUP(B248,Hoja2!$J$15:$M$614,Desplegables!$O$3,FALSE)</f>
        <v/>
      </c>
      <c r="F248" s="2" t="str">
        <f>VLOOKUP(B248,Hoja2!$N$15:$Q$614,Desplegables!$O$3,FALSE)</f>
        <v/>
      </c>
      <c r="G248" s="2" t="str">
        <f t="shared" si="3"/>
        <v/>
      </c>
    </row>
    <row r="249" spans="2:7" x14ac:dyDescent="0.2">
      <c r="B249" t="str">
        <f>IF(B248&lt;&gt;"",IF(B248=COMBINADO!$F$6,"",B248+1),"")</f>
        <v/>
      </c>
      <c r="C249" s="2" t="str">
        <f>VLOOKUP(B249,Hoja2!$B$15:$E$614,Desplegables!$O$3,FALSE)</f>
        <v/>
      </c>
      <c r="D249" s="2" t="str">
        <f>VLOOKUP(B249,Hoja2!$F$15:$I$614,Desplegables!$O$3,FALSE)</f>
        <v/>
      </c>
      <c r="E249" s="2" t="str">
        <f>VLOOKUP(B249,Hoja2!$J$15:$M$614,Desplegables!$O$3,FALSE)</f>
        <v/>
      </c>
      <c r="F249" s="2" t="str">
        <f>VLOOKUP(B249,Hoja2!$N$15:$Q$614,Desplegables!$O$3,FALSE)</f>
        <v/>
      </c>
      <c r="G249" s="2" t="str">
        <f t="shared" si="3"/>
        <v/>
      </c>
    </row>
    <row r="250" spans="2:7" x14ac:dyDescent="0.2">
      <c r="B250" t="str">
        <f>IF(B249&lt;&gt;"",IF(B249=COMBINADO!$F$6,"",B249+1),"")</f>
        <v/>
      </c>
      <c r="C250" s="2" t="str">
        <f>VLOOKUP(B250,Hoja2!$B$15:$E$614,Desplegables!$O$3,FALSE)</f>
        <v/>
      </c>
      <c r="D250" s="2" t="str">
        <f>VLOOKUP(B250,Hoja2!$F$15:$I$614,Desplegables!$O$3,FALSE)</f>
        <v/>
      </c>
      <c r="E250" s="2" t="str">
        <f>VLOOKUP(B250,Hoja2!$J$15:$M$614,Desplegables!$O$3,FALSE)</f>
        <v/>
      </c>
      <c r="F250" s="2" t="str">
        <f>VLOOKUP(B250,Hoja2!$N$15:$Q$614,Desplegables!$O$3,FALSE)</f>
        <v/>
      </c>
      <c r="G250" s="2" t="str">
        <f t="shared" si="3"/>
        <v/>
      </c>
    </row>
    <row r="251" spans="2:7" x14ac:dyDescent="0.2">
      <c r="B251" t="str">
        <f>IF(B250&lt;&gt;"",IF(B250=COMBINADO!$F$6,"",B250+1),"")</f>
        <v/>
      </c>
      <c r="C251" s="2" t="str">
        <f>VLOOKUP(B251,Hoja2!$B$15:$E$614,Desplegables!$O$3,FALSE)</f>
        <v/>
      </c>
      <c r="D251" s="2" t="str">
        <f>VLOOKUP(B251,Hoja2!$F$15:$I$614,Desplegables!$O$3,FALSE)</f>
        <v/>
      </c>
      <c r="E251" s="2" t="str">
        <f>VLOOKUP(B251,Hoja2!$J$15:$M$614,Desplegables!$O$3,FALSE)</f>
        <v/>
      </c>
      <c r="F251" s="2" t="str">
        <f>VLOOKUP(B251,Hoja2!$N$15:$Q$614,Desplegables!$O$3,FALSE)</f>
        <v/>
      </c>
      <c r="G251" s="2" t="str">
        <f t="shared" si="3"/>
        <v/>
      </c>
    </row>
    <row r="252" spans="2:7" x14ac:dyDescent="0.2">
      <c r="B252" t="str">
        <f>IF(B251&lt;&gt;"",IF(B251=COMBINADO!$F$6,"",B251+1),"")</f>
        <v/>
      </c>
      <c r="C252" s="2" t="str">
        <f>VLOOKUP(B252,Hoja2!$B$15:$E$614,Desplegables!$O$3,FALSE)</f>
        <v/>
      </c>
      <c r="D252" s="2" t="str">
        <f>VLOOKUP(B252,Hoja2!$F$15:$I$614,Desplegables!$O$3,FALSE)</f>
        <v/>
      </c>
      <c r="E252" s="2" t="str">
        <f>VLOOKUP(B252,Hoja2!$J$15:$M$614,Desplegables!$O$3,FALSE)</f>
        <v/>
      </c>
      <c r="F252" s="2" t="str">
        <f>VLOOKUP(B252,Hoja2!$N$15:$Q$614,Desplegables!$O$3,FALSE)</f>
        <v/>
      </c>
      <c r="G252" s="2" t="str">
        <f t="shared" si="3"/>
        <v/>
      </c>
    </row>
    <row r="253" spans="2:7" x14ac:dyDescent="0.2">
      <c r="B253" t="str">
        <f>IF(B252&lt;&gt;"",IF(B252=COMBINADO!$F$6,"",B252+1),"")</f>
        <v/>
      </c>
      <c r="C253" s="2" t="str">
        <f>VLOOKUP(B253,Hoja2!$B$15:$E$614,Desplegables!$O$3,FALSE)</f>
        <v/>
      </c>
      <c r="D253" s="2" t="str">
        <f>VLOOKUP(B253,Hoja2!$F$15:$I$614,Desplegables!$O$3,FALSE)</f>
        <v/>
      </c>
      <c r="E253" s="2" t="str">
        <f>VLOOKUP(B253,Hoja2!$J$15:$M$614,Desplegables!$O$3,FALSE)</f>
        <v/>
      </c>
      <c r="F253" s="2" t="str">
        <f>VLOOKUP(B253,Hoja2!$N$15:$Q$614,Desplegables!$O$3,FALSE)</f>
        <v/>
      </c>
      <c r="G253" s="2" t="str">
        <f t="shared" si="3"/>
        <v/>
      </c>
    </row>
    <row r="254" spans="2:7" x14ac:dyDescent="0.2">
      <c r="B254" t="str">
        <f>IF(B253&lt;&gt;"",IF(B253=COMBINADO!$F$6,"",B253+1),"")</f>
        <v/>
      </c>
      <c r="C254" s="2" t="str">
        <f>VLOOKUP(B254,Hoja2!$B$15:$E$614,Desplegables!$O$3,FALSE)</f>
        <v/>
      </c>
      <c r="D254" s="2" t="str">
        <f>VLOOKUP(B254,Hoja2!$F$15:$I$614,Desplegables!$O$3,FALSE)</f>
        <v/>
      </c>
      <c r="E254" s="2" t="str">
        <f>VLOOKUP(B254,Hoja2!$J$15:$M$614,Desplegables!$O$3,FALSE)</f>
        <v/>
      </c>
      <c r="F254" s="2" t="str">
        <f>VLOOKUP(B254,Hoja2!$N$15:$Q$614,Desplegables!$O$3,FALSE)</f>
        <v/>
      </c>
      <c r="G254" s="2" t="str">
        <f t="shared" si="3"/>
        <v/>
      </c>
    </row>
    <row r="255" spans="2:7" x14ac:dyDescent="0.2">
      <c r="B255" t="str">
        <f>IF(B254&lt;&gt;"",IF(B254=COMBINADO!$F$6,"",B254+1),"")</f>
        <v/>
      </c>
      <c r="C255" s="2" t="str">
        <f>VLOOKUP(B255,Hoja2!$B$15:$E$614,Desplegables!$O$3,FALSE)</f>
        <v/>
      </c>
      <c r="D255" s="2" t="str">
        <f>VLOOKUP(B255,Hoja2!$F$15:$I$614,Desplegables!$O$3,FALSE)</f>
        <v/>
      </c>
      <c r="E255" s="2" t="str">
        <f>VLOOKUP(B255,Hoja2!$J$15:$M$614,Desplegables!$O$3,FALSE)</f>
        <v/>
      </c>
      <c r="F255" s="2" t="str">
        <f>VLOOKUP(B255,Hoja2!$N$15:$Q$614,Desplegables!$O$3,FALSE)</f>
        <v/>
      </c>
      <c r="G255" s="2" t="str">
        <f t="shared" si="3"/>
        <v/>
      </c>
    </row>
    <row r="256" spans="2:7" x14ac:dyDescent="0.2">
      <c r="B256" t="str">
        <f>IF(B255&lt;&gt;"",IF(B255=COMBINADO!$F$6,"",B255+1),"")</f>
        <v/>
      </c>
      <c r="C256" s="2" t="str">
        <f>VLOOKUP(B256,Hoja2!$B$15:$E$614,Desplegables!$O$3,FALSE)</f>
        <v/>
      </c>
      <c r="D256" s="2" t="str">
        <f>VLOOKUP(B256,Hoja2!$F$15:$I$614,Desplegables!$O$3,FALSE)</f>
        <v/>
      </c>
      <c r="E256" s="2" t="str">
        <f>VLOOKUP(B256,Hoja2!$J$15:$M$614,Desplegables!$O$3,FALSE)</f>
        <v/>
      </c>
      <c r="F256" s="2" t="str">
        <f>VLOOKUP(B256,Hoja2!$N$15:$Q$614,Desplegables!$O$3,FALSE)</f>
        <v/>
      </c>
      <c r="G256" s="2" t="str">
        <f t="shared" si="3"/>
        <v/>
      </c>
    </row>
    <row r="257" spans="2:7" x14ac:dyDescent="0.2">
      <c r="B257" t="str">
        <f>IF(B256&lt;&gt;"",IF(B256=COMBINADO!$F$6,"",B256+1),"")</f>
        <v/>
      </c>
      <c r="C257" s="2" t="str">
        <f>VLOOKUP(B257,Hoja2!$B$15:$E$614,Desplegables!$O$3,FALSE)</f>
        <v/>
      </c>
      <c r="D257" s="2" t="str">
        <f>VLOOKUP(B257,Hoja2!$F$15:$I$614,Desplegables!$O$3,FALSE)</f>
        <v/>
      </c>
      <c r="E257" s="2" t="str">
        <f>VLOOKUP(B257,Hoja2!$J$15:$M$614,Desplegables!$O$3,FALSE)</f>
        <v/>
      </c>
      <c r="F257" s="2" t="str">
        <f>VLOOKUP(B257,Hoja2!$N$15:$Q$614,Desplegables!$O$3,FALSE)</f>
        <v/>
      </c>
      <c r="G257" s="2" t="str">
        <f t="shared" si="3"/>
        <v/>
      </c>
    </row>
    <row r="258" spans="2:7" x14ac:dyDescent="0.2">
      <c r="B258" t="str">
        <f>IF(B257&lt;&gt;"",IF(B257=COMBINADO!$F$6,"",B257+1),"")</f>
        <v/>
      </c>
      <c r="C258" s="2" t="str">
        <f>VLOOKUP(B258,Hoja2!$B$15:$E$614,Desplegables!$O$3,FALSE)</f>
        <v/>
      </c>
      <c r="D258" s="2" t="str">
        <f>VLOOKUP(B258,Hoja2!$F$15:$I$614,Desplegables!$O$3,FALSE)</f>
        <v/>
      </c>
      <c r="E258" s="2" t="str">
        <f>VLOOKUP(B258,Hoja2!$J$15:$M$614,Desplegables!$O$3,FALSE)</f>
        <v/>
      </c>
      <c r="F258" s="2" t="str">
        <f>VLOOKUP(B258,Hoja2!$N$15:$Q$614,Desplegables!$O$3,FALSE)</f>
        <v/>
      </c>
      <c r="G258" s="2" t="str">
        <f t="shared" si="3"/>
        <v/>
      </c>
    </row>
    <row r="259" spans="2:7" x14ac:dyDescent="0.2">
      <c r="B259" t="str">
        <f>IF(B258&lt;&gt;"",IF(B258=COMBINADO!$F$6,"",B258+1),"")</f>
        <v/>
      </c>
      <c r="C259" s="2" t="str">
        <f>VLOOKUP(B259,Hoja2!$B$15:$E$614,Desplegables!$O$3,FALSE)</f>
        <v/>
      </c>
      <c r="D259" s="2" t="str">
        <f>VLOOKUP(B259,Hoja2!$F$15:$I$614,Desplegables!$O$3,FALSE)</f>
        <v/>
      </c>
      <c r="E259" s="2" t="str">
        <f>VLOOKUP(B259,Hoja2!$J$15:$M$614,Desplegables!$O$3,FALSE)</f>
        <v/>
      </c>
      <c r="F259" s="2" t="str">
        <f>VLOOKUP(B259,Hoja2!$N$15:$Q$614,Desplegables!$O$3,FALSE)</f>
        <v/>
      </c>
      <c r="G259" s="2" t="str">
        <f t="shared" si="3"/>
        <v/>
      </c>
    </row>
    <row r="260" spans="2:7" x14ac:dyDescent="0.2">
      <c r="B260" t="str">
        <f>IF(B259&lt;&gt;"",IF(B259=COMBINADO!$F$6,"",B259+1),"")</f>
        <v/>
      </c>
      <c r="C260" s="2" t="str">
        <f>VLOOKUP(B260,Hoja2!$B$15:$E$614,Desplegables!$O$3,FALSE)</f>
        <v/>
      </c>
      <c r="D260" s="2" t="str">
        <f>VLOOKUP(B260,Hoja2!$F$15:$I$614,Desplegables!$O$3,FALSE)</f>
        <v/>
      </c>
      <c r="E260" s="2" t="str">
        <f>VLOOKUP(B260,Hoja2!$J$15:$M$614,Desplegables!$O$3,FALSE)</f>
        <v/>
      </c>
      <c r="F260" s="2" t="str">
        <f>VLOOKUP(B260,Hoja2!$N$15:$Q$614,Desplegables!$O$3,FALSE)</f>
        <v/>
      </c>
      <c r="G260" s="2" t="str">
        <f t="shared" si="3"/>
        <v/>
      </c>
    </row>
    <row r="261" spans="2:7" x14ac:dyDescent="0.2">
      <c r="B261" t="str">
        <f>IF(B260&lt;&gt;"",IF(B260=COMBINADO!$F$6,"",B260+1),"")</f>
        <v/>
      </c>
      <c r="C261" s="2" t="str">
        <f>VLOOKUP(B261,Hoja2!$B$15:$E$614,Desplegables!$O$3,FALSE)</f>
        <v/>
      </c>
      <c r="D261" s="2" t="str">
        <f>VLOOKUP(B261,Hoja2!$F$15:$I$614,Desplegables!$O$3,FALSE)</f>
        <v/>
      </c>
      <c r="E261" s="2" t="str">
        <f>VLOOKUP(B261,Hoja2!$J$15:$M$614,Desplegables!$O$3,FALSE)</f>
        <v/>
      </c>
      <c r="F261" s="2" t="str">
        <f>VLOOKUP(B261,Hoja2!$N$15:$Q$614,Desplegables!$O$3,FALSE)</f>
        <v/>
      </c>
      <c r="G261" s="2" t="str">
        <f t="shared" si="3"/>
        <v/>
      </c>
    </row>
    <row r="262" spans="2:7" x14ac:dyDescent="0.2">
      <c r="B262" t="str">
        <f>IF(B261&lt;&gt;"",IF(B261=COMBINADO!$F$6,"",B261+1),"")</f>
        <v/>
      </c>
      <c r="C262" s="2" t="str">
        <f>VLOOKUP(B262,Hoja2!$B$15:$E$614,Desplegables!$O$3,FALSE)</f>
        <v/>
      </c>
      <c r="D262" s="2" t="str">
        <f>VLOOKUP(B262,Hoja2!$F$15:$I$614,Desplegables!$O$3,FALSE)</f>
        <v/>
      </c>
      <c r="E262" s="2" t="str">
        <f>VLOOKUP(B262,Hoja2!$J$15:$M$614,Desplegables!$O$3,FALSE)</f>
        <v/>
      </c>
      <c r="F262" s="2" t="str">
        <f>VLOOKUP(B262,Hoja2!$N$15:$Q$614,Desplegables!$O$3,FALSE)</f>
        <v/>
      </c>
      <c r="G262" s="2" t="str">
        <f t="shared" si="3"/>
        <v/>
      </c>
    </row>
    <row r="263" spans="2:7" x14ac:dyDescent="0.2">
      <c r="B263" t="str">
        <f>IF(B262&lt;&gt;"",IF(B262=COMBINADO!$F$6,"",B262+1),"")</f>
        <v/>
      </c>
      <c r="C263" s="2" t="str">
        <f>VLOOKUP(B263,Hoja2!$B$15:$E$614,Desplegables!$O$3,FALSE)</f>
        <v/>
      </c>
      <c r="D263" s="2" t="str">
        <f>VLOOKUP(B263,Hoja2!$F$15:$I$614,Desplegables!$O$3,FALSE)</f>
        <v/>
      </c>
      <c r="E263" s="2" t="str">
        <f>VLOOKUP(B263,Hoja2!$J$15:$M$614,Desplegables!$O$3,FALSE)</f>
        <v/>
      </c>
      <c r="F263" s="2" t="str">
        <f>VLOOKUP(B263,Hoja2!$N$15:$Q$614,Desplegables!$O$3,FALSE)</f>
        <v/>
      </c>
      <c r="G263" s="2" t="str">
        <f t="shared" si="3"/>
        <v/>
      </c>
    </row>
    <row r="264" spans="2:7" x14ac:dyDescent="0.2">
      <c r="B264" t="str">
        <f>IF(B263&lt;&gt;"",IF(B263=COMBINADO!$F$6,"",B263+1),"")</f>
        <v/>
      </c>
      <c r="C264" s="2" t="str">
        <f>VLOOKUP(B264,Hoja2!$B$15:$E$614,Desplegables!$O$3,FALSE)</f>
        <v/>
      </c>
      <c r="D264" s="2" t="str">
        <f>VLOOKUP(B264,Hoja2!$F$15:$I$614,Desplegables!$O$3,FALSE)</f>
        <v/>
      </c>
      <c r="E264" s="2" t="str">
        <f>VLOOKUP(B264,Hoja2!$J$15:$M$614,Desplegables!$O$3,FALSE)</f>
        <v/>
      </c>
      <c r="F264" s="2" t="str">
        <f>VLOOKUP(B264,Hoja2!$N$15:$Q$614,Desplegables!$O$3,FALSE)</f>
        <v/>
      </c>
      <c r="G264" s="2" t="str">
        <f t="shared" si="3"/>
        <v/>
      </c>
    </row>
    <row r="265" spans="2:7" x14ac:dyDescent="0.2">
      <c r="B265" t="str">
        <f>IF(B264&lt;&gt;"",IF(B264=COMBINADO!$F$6,"",B264+1),"")</f>
        <v/>
      </c>
      <c r="C265" s="2" t="str">
        <f>VLOOKUP(B265,Hoja2!$B$15:$E$614,Desplegables!$O$3,FALSE)</f>
        <v/>
      </c>
      <c r="D265" s="2" t="str">
        <f>VLOOKUP(B265,Hoja2!$F$15:$I$614,Desplegables!$O$3,FALSE)</f>
        <v/>
      </c>
      <c r="E265" s="2" t="str">
        <f>VLOOKUP(B265,Hoja2!$J$15:$M$614,Desplegables!$O$3,FALSE)</f>
        <v/>
      </c>
      <c r="F265" s="2" t="str">
        <f>VLOOKUP(B265,Hoja2!$N$15:$Q$614,Desplegables!$O$3,FALSE)</f>
        <v/>
      </c>
      <c r="G265" s="2" t="str">
        <f t="shared" si="3"/>
        <v/>
      </c>
    </row>
    <row r="266" spans="2:7" x14ac:dyDescent="0.2">
      <c r="B266" t="str">
        <f>IF(B265&lt;&gt;"",IF(B265=COMBINADO!$F$6,"",B265+1),"")</f>
        <v/>
      </c>
      <c r="C266" s="2" t="str">
        <f>VLOOKUP(B266,Hoja2!$B$15:$E$614,Desplegables!$O$3,FALSE)</f>
        <v/>
      </c>
      <c r="D266" s="2" t="str">
        <f>VLOOKUP(B266,Hoja2!$F$15:$I$614,Desplegables!$O$3,FALSE)</f>
        <v/>
      </c>
      <c r="E266" s="2" t="str">
        <f>VLOOKUP(B266,Hoja2!$J$15:$M$614,Desplegables!$O$3,FALSE)</f>
        <v/>
      </c>
      <c r="F266" s="2" t="str">
        <f>VLOOKUP(B266,Hoja2!$N$15:$Q$614,Desplegables!$O$3,FALSE)</f>
        <v/>
      </c>
      <c r="G266" s="2" t="str">
        <f t="shared" si="3"/>
        <v/>
      </c>
    </row>
    <row r="267" spans="2:7" x14ac:dyDescent="0.2">
      <c r="B267" t="str">
        <f>IF(B266&lt;&gt;"",IF(B266=COMBINADO!$F$6,"",B266+1),"")</f>
        <v/>
      </c>
      <c r="C267" s="2" t="str">
        <f>VLOOKUP(B267,Hoja2!$B$15:$E$614,Desplegables!$O$3,FALSE)</f>
        <v/>
      </c>
      <c r="D267" s="2" t="str">
        <f>VLOOKUP(B267,Hoja2!$F$15:$I$614,Desplegables!$O$3,FALSE)</f>
        <v/>
      </c>
      <c r="E267" s="2" t="str">
        <f>VLOOKUP(B267,Hoja2!$J$15:$M$614,Desplegables!$O$3,FALSE)</f>
        <v/>
      </c>
      <c r="F267" s="2" t="str">
        <f>VLOOKUP(B267,Hoja2!$N$15:$Q$614,Desplegables!$O$3,FALSE)</f>
        <v/>
      </c>
      <c r="G267" s="2" t="str">
        <f t="shared" si="3"/>
        <v/>
      </c>
    </row>
    <row r="268" spans="2:7" x14ac:dyDescent="0.2">
      <c r="B268" t="str">
        <f>IF(B267&lt;&gt;"",IF(B267=COMBINADO!$F$6,"",B267+1),"")</f>
        <v/>
      </c>
      <c r="C268" s="2" t="str">
        <f>VLOOKUP(B268,Hoja2!$B$15:$E$614,Desplegables!$O$3,FALSE)</f>
        <v/>
      </c>
      <c r="D268" s="2" t="str">
        <f>VLOOKUP(B268,Hoja2!$F$15:$I$614,Desplegables!$O$3,FALSE)</f>
        <v/>
      </c>
      <c r="E268" s="2" t="str">
        <f>VLOOKUP(B268,Hoja2!$J$15:$M$614,Desplegables!$O$3,FALSE)</f>
        <v/>
      </c>
      <c r="F268" s="2" t="str">
        <f>VLOOKUP(B268,Hoja2!$N$15:$Q$614,Desplegables!$O$3,FALSE)</f>
        <v/>
      </c>
      <c r="G268" s="2" t="str">
        <f t="shared" si="3"/>
        <v/>
      </c>
    </row>
    <row r="269" spans="2:7" x14ac:dyDescent="0.2">
      <c r="B269" t="str">
        <f>IF(B268&lt;&gt;"",IF(B268=COMBINADO!$F$6,"",B268+1),"")</f>
        <v/>
      </c>
      <c r="C269" s="2" t="str">
        <f>VLOOKUP(B269,Hoja2!$B$15:$E$614,Desplegables!$O$3,FALSE)</f>
        <v/>
      </c>
      <c r="D269" s="2" t="str">
        <f>VLOOKUP(B269,Hoja2!$F$15:$I$614,Desplegables!$O$3,FALSE)</f>
        <v/>
      </c>
      <c r="E269" s="2" t="str">
        <f>VLOOKUP(B269,Hoja2!$J$15:$M$614,Desplegables!$O$3,FALSE)</f>
        <v/>
      </c>
      <c r="F269" s="2" t="str">
        <f>VLOOKUP(B269,Hoja2!$N$15:$Q$614,Desplegables!$O$3,FALSE)</f>
        <v/>
      </c>
      <c r="G269" s="2" t="str">
        <f t="shared" si="3"/>
        <v/>
      </c>
    </row>
    <row r="270" spans="2:7" x14ac:dyDescent="0.2">
      <c r="B270" t="str">
        <f>IF(B269&lt;&gt;"",IF(B269=COMBINADO!$F$6,"",B269+1),"")</f>
        <v/>
      </c>
      <c r="C270" s="2" t="str">
        <f>VLOOKUP(B270,Hoja2!$B$15:$E$614,Desplegables!$O$3,FALSE)</f>
        <v/>
      </c>
      <c r="D270" s="2" t="str">
        <f>VLOOKUP(B270,Hoja2!$F$15:$I$614,Desplegables!$O$3,FALSE)</f>
        <v/>
      </c>
      <c r="E270" s="2" t="str">
        <f>VLOOKUP(B270,Hoja2!$J$15:$M$614,Desplegables!$O$3,FALSE)</f>
        <v/>
      </c>
      <c r="F270" s="2" t="str">
        <f>VLOOKUP(B270,Hoja2!$N$15:$Q$614,Desplegables!$O$3,FALSE)</f>
        <v/>
      </c>
      <c r="G270" s="2" t="str">
        <f t="shared" si="3"/>
        <v/>
      </c>
    </row>
    <row r="271" spans="2:7" x14ac:dyDescent="0.2">
      <c r="B271" t="str">
        <f>IF(B270&lt;&gt;"",IF(B270=COMBINADO!$F$6,"",B270+1),"")</f>
        <v/>
      </c>
      <c r="C271" s="2" t="str">
        <f>VLOOKUP(B271,Hoja2!$B$15:$E$614,Desplegables!$O$3,FALSE)</f>
        <v/>
      </c>
      <c r="D271" s="2" t="str">
        <f>VLOOKUP(B271,Hoja2!$F$15:$I$614,Desplegables!$O$3,FALSE)</f>
        <v/>
      </c>
      <c r="E271" s="2" t="str">
        <f>VLOOKUP(B271,Hoja2!$J$15:$M$614,Desplegables!$O$3,FALSE)</f>
        <v/>
      </c>
      <c r="F271" s="2" t="str">
        <f>VLOOKUP(B271,Hoja2!$N$15:$Q$614,Desplegables!$O$3,FALSE)</f>
        <v/>
      </c>
      <c r="G271" s="2" t="str">
        <f t="shared" si="3"/>
        <v/>
      </c>
    </row>
    <row r="272" spans="2:7" x14ac:dyDescent="0.2">
      <c r="B272" t="str">
        <f>IF(B271&lt;&gt;"",IF(B271=COMBINADO!$F$6,"",B271+1),"")</f>
        <v/>
      </c>
      <c r="C272" s="2" t="str">
        <f>VLOOKUP(B272,Hoja2!$B$15:$E$614,Desplegables!$O$3,FALSE)</f>
        <v/>
      </c>
      <c r="D272" s="2" t="str">
        <f>VLOOKUP(B272,Hoja2!$F$15:$I$614,Desplegables!$O$3,FALSE)</f>
        <v/>
      </c>
      <c r="E272" s="2" t="str">
        <f>VLOOKUP(B272,Hoja2!$J$15:$M$614,Desplegables!$O$3,FALSE)</f>
        <v/>
      </c>
      <c r="F272" s="2" t="str">
        <f>VLOOKUP(B272,Hoja2!$N$15:$Q$614,Desplegables!$O$3,FALSE)</f>
        <v/>
      </c>
      <c r="G272" s="2" t="str">
        <f t="shared" si="3"/>
        <v/>
      </c>
    </row>
    <row r="273" spans="2:7" x14ac:dyDescent="0.2">
      <c r="B273" t="str">
        <f>IF(B272&lt;&gt;"",IF(B272=COMBINADO!$F$6,"",B272+1),"")</f>
        <v/>
      </c>
      <c r="C273" s="2" t="str">
        <f>VLOOKUP(B273,Hoja2!$B$15:$E$614,Desplegables!$O$3,FALSE)</f>
        <v/>
      </c>
      <c r="D273" s="2" t="str">
        <f>VLOOKUP(B273,Hoja2!$F$15:$I$614,Desplegables!$O$3,FALSE)</f>
        <v/>
      </c>
      <c r="E273" s="2" t="str">
        <f>VLOOKUP(B273,Hoja2!$J$15:$M$614,Desplegables!$O$3,FALSE)</f>
        <v/>
      </c>
      <c r="F273" s="2" t="str">
        <f>VLOOKUP(B273,Hoja2!$N$15:$Q$614,Desplegables!$O$3,FALSE)</f>
        <v/>
      </c>
      <c r="G273" s="2" t="str">
        <f t="shared" si="3"/>
        <v/>
      </c>
    </row>
    <row r="274" spans="2:7" x14ac:dyDescent="0.2">
      <c r="B274" t="str">
        <f>IF(B273&lt;&gt;"",IF(B273=COMBINADO!$F$6,"",B273+1),"")</f>
        <v/>
      </c>
      <c r="C274" s="2" t="str">
        <f>VLOOKUP(B274,Hoja2!$B$15:$E$614,Desplegables!$O$3,FALSE)</f>
        <v/>
      </c>
      <c r="D274" s="2" t="str">
        <f>VLOOKUP(B274,Hoja2!$F$15:$I$614,Desplegables!$O$3,FALSE)</f>
        <v/>
      </c>
      <c r="E274" s="2" t="str">
        <f>VLOOKUP(B274,Hoja2!$J$15:$M$614,Desplegables!$O$3,FALSE)</f>
        <v/>
      </c>
      <c r="F274" s="2" t="str">
        <f>VLOOKUP(B274,Hoja2!$N$15:$Q$614,Desplegables!$O$3,FALSE)</f>
        <v/>
      </c>
      <c r="G274" s="2" t="str">
        <f t="shared" si="3"/>
        <v/>
      </c>
    </row>
    <row r="275" spans="2:7" x14ac:dyDescent="0.2">
      <c r="B275" t="str">
        <f>IF(B274&lt;&gt;"",IF(B274=COMBINADO!$F$6,"",B274+1),"")</f>
        <v/>
      </c>
      <c r="C275" s="2" t="str">
        <f>VLOOKUP(B275,Hoja2!$B$15:$E$614,Desplegables!$O$3,FALSE)</f>
        <v/>
      </c>
      <c r="D275" s="2" t="str">
        <f>VLOOKUP(B275,Hoja2!$F$15:$I$614,Desplegables!$O$3,FALSE)</f>
        <v/>
      </c>
      <c r="E275" s="2" t="str">
        <f>VLOOKUP(B275,Hoja2!$J$15:$M$614,Desplegables!$O$3,FALSE)</f>
        <v/>
      </c>
      <c r="F275" s="2" t="str">
        <f>VLOOKUP(B275,Hoja2!$N$15:$Q$614,Desplegables!$O$3,FALSE)</f>
        <v/>
      </c>
      <c r="G275" s="2" t="str">
        <f t="shared" si="3"/>
        <v/>
      </c>
    </row>
    <row r="276" spans="2:7" x14ac:dyDescent="0.2">
      <c r="B276" t="str">
        <f>IF(B275&lt;&gt;"",IF(B275=COMBINADO!$F$6,"",B275+1),"")</f>
        <v/>
      </c>
      <c r="C276" s="2" t="str">
        <f>VLOOKUP(B276,Hoja2!$B$15:$E$614,Desplegables!$O$3,FALSE)</f>
        <v/>
      </c>
      <c r="D276" s="2" t="str">
        <f>VLOOKUP(B276,Hoja2!$F$15:$I$614,Desplegables!$O$3,FALSE)</f>
        <v/>
      </c>
      <c r="E276" s="2" t="str">
        <f>VLOOKUP(B276,Hoja2!$J$15:$M$614,Desplegables!$O$3,FALSE)</f>
        <v/>
      </c>
      <c r="F276" s="2" t="str">
        <f>VLOOKUP(B276,Hoja2!$N$15:$Q$614,Desplegables!$O$3,FALSE)</f>
        <v/>
      </c>
      <c r="G276" s="2" t="str">
        <f t="shared" si="3"/>
        <v/>
      </c>
    </row>
    <row r="277" spans="2:7" x14ac:dyDescent="0.2">
      <c r="B277" t="str">
        <f>IF(B276&lt;&gt;"",IF(B276=COMBINADO!$F$6,"",B276+1),"")</f>
        <v/>
      </c>
      <c r="C277" s="2" t="str">
        <f>VLOOKUP(B277,Hoja2!$B$15:$E$614,Desplegables!$O$3,FALSE)</f>
        <v/>
      </c>
      <c r="D277" s="2" t="str">
        <f>VLOOKUP(B277,Hoja2!$F$15:$I$614,Desplegables!$O$3,FALSE)</f>
        <v/>
      </c>
      <c r="E277" s="2" t="str">
        <f>VLOOKUP(B277,Hoja2!$J$15:$M$614,Desplegables!$O$3,FALSE)</f>
        <v/>
      </c>
      <c r="F277" s="2" t="str">
        <f>VLOOKUP(B277,Hoja2!$N$15:$Q$614,Desplegables!$O$3,FALSE)</f>
        <v/>
      </c>
      <c r="G277" s="2" t="str">
        <f t="shared" si="3"/>
        <v/>
      </c>
    </row>
    <row r="278" spans="2:7" x14ac:dyDescent="0.2">
      <c r="B278" t="str">
        <f>IF(B277&lt;&gt;"",IF(B277=COMBINADO!$F$6,"",B277+1),"")</f>
        <v/>
      </c>
      <c r="C278" s="2" t="str">
        <f>VLOOKUP(B278,Hoja2!$B$15:$E$614,Desplegables!$O$3,FALSE)</f>
        <v/>
      </c>
      <c r="D278" s="2" t="str">
        <f>VLOOKUP(B278,Hoja2!$F$15:$I$614,Desplegables!$O$3,FALSE)</f>
        <v/>
      </c>
      <c r="E278" s="2" t="str">
        <f>VLOOKUP(B278,Hoja2!$J$15:$M$614,Desplegables!$O$3,FALSE)</f>
        <v/>
      </c>
      <c r="F278" s="2" t="str">
        <f>VLOOKUP(B278,Hoja2!$N$15:$Q$614,Desplegables!$O$3,FALSE)</f>
        <v/>
      </c>
      <c r="G278" s="2" t="str">
        <f t="shared" ref="G278:G341" si="4">IF(C278&lt;&gt;"",C278,"")</f>
        <v/>
      </c>
    </row>
    <row r="279" spans="2:7" x14ac:dyDescent="0.2">
      <c r="B279" t="str">
        <f>IF(B278&lt;&gt;"",IF(B278=COMBINADO!$F$6,"",B278+1),"")</f>
        <v/>
      </c>
      <c r="C279" s="2" t="str">
        <f>VLOOKUP(B279,Hoja2!$B$15:$E$614,Desplegables!$O$3,FALSE)</f>
        <v/>
      </c>
      <c r="D279" s="2" t="str">
        <f>VLOOKUP(B279,Hoja2!$F$15:$I$614,Desplegables!$O$3,FALSE)</f>
        <v/>
      </c>
      <c r="E279" s="2" t="str">
        <f>VLOOKUP(B279,Hoja2!$J$15:$M$614,Desplegables!$O$3,FALSE)</f>
        <v/>
      </c>
      <c r="F279" s="2" t="str">
        <f>VLOOKUP(B279,Hoja2!$N$15:$Q$614,Desplegables!$O$3,FALSE)</f>
        <v/>
      </c>
      <c r="G279" s="2" t="str">
        <f t="shared" si="4"/>
        <v/>
      </c>
    </row>
    <row r="280" spans="2:7" x14ac:dyDescent="0.2">
      <c r="B280" t="str">
        <f>IF(B279&lt;&gt;"",IF(B279=COMBINADO!$F$6,"",B279+1),"")</f>
        <v/>
      </c>
      <c r="C280" s="2" t="str">
        <f>VLOOKUP(B280,Hoja2!$B$15:$E$614,Desplegables!$O$3,FALSE)</f>
        <v/>
      </c>
      <c r="D280" s="2" t="str">
        <f>VLOOKUP(B280,Hoja2!$F$15:$I$614,Desplegables!$O$3,FALSE)</f>
        <v/>
      </c>
      <c r="E280" s="2" t="str">
        <f>VLOOKUP(B280,Hoja2!$J$15:$M$614,Desplegables!$O$3,FALSE)</f>
        <v/>
      </c>
      <c r="F280" s="2" t="str">
        <f>VLOOKUP(B280,Hoja2!$N$15:$Q$614,Desplegables!$O$3,FALSE)</f>
        <v/>
      </c>
      <c r="G280" s="2" t="str">
        <f t="shared" si="4"/>
        <v/>
      </c>
    </row>
    <row r="281" spans="2:7" x14ac:dyDescent="0.2">
      <c r="B281" t="str">
        <f>IF(B280&lt;&gt;"",IF(B280=COMBINADO!$F$6,"",B280+1),"")</f>
        <v/>
      </c>
      <c r="C281" s="2" t="str">
        <f>VLOOKUP(B281,Hoja2!$B$15:$E$614,Desplegables!$O$3,FALSE)</f>
        <v/>
      </c>
      <c r="D281" s="2" t="str">
        <f>VLOOKUP(B281,Hoja2!$F$15:$I$614,Desplegables!$O$3,FALSE)</f>
        <v/>
      </c>
      <c r="E281" s="2" t="str">
        <f>VLOOKUP(B281,Hoja2!$J$15:$M$614,Desplegables!$O$3,FALSE)</f>
        <v/>
      </c>
      <c r="F281" s="2" t="str">
        <f>VLOOKUP(B281,Hoja2!$N$15:$Q$614,Desplegables!$O$3,FALSE)</f>
        <v/>
      </c>
      <c r="G281" s="2" t="str">
        <f t="shared" si="4"/>
        <v/>
      </c>
    </row>
    <row r="282" spans="2:7" x14ac:dyDescent="0.2">
      <c r="B282" t="str">
        <f>IF(B281&lt;&gt;"",IF(B281=COMBINADO!$F$6,"",B281+1),"")</f>
        <v/>
      </c>
      <c r="C282" s="2" t="str">
        <f>VLOOKUP(B282,Hoja2!$B$15:$E$614,Desplegables!$O$3,FALSE)</f>
        <v/>
      </c>
      <c r="D282" s="2" t="str">
        <f>VLOOKUP(B282,Hoja2!$F$15:$I$614,Desplegables!$O$3,FALSE)</f>
        <v/>
      </c>
      <c r="E282" s="2" t="str">
        <f>VLOOKUP(B282,Hoja2!$J$15:$M$614,Desplegables!$O$3,FALSE)</f>
        <v/>
      </c>
      <c r="F282" s="2" t="str">
        <f>VLOOKUP(B282,Hoja2!$N$15:$Q$614,Desplegables!$O$3,FALSE)</f>
        <v/>
      </c>
      <c r="G282" s="2" t="str">
        <f t="shared" si="4"/>
        <v/>
      </c>
    </row>
    <row r="283" spans="2:7" x14ac:dyDescent="0.2">
      <c r="B283" t="str">
        <f>IF(B282&lt;&gt;"",IF(B282=COMBINADO!$F$6,"",B282+1),"")</f>
        <v/>
      </c>
      <c r="C283" s="2" t="str">
        <f>VLOOKUP(B283,Hoja2!$B$15:$E$614,Desplegables!$O$3,FALSE)</f>
        <v/>
      </c>
      <c r="D283" s="2" t="str">
        <f>VLOOKUP(B283,Hoja2!$F$15:$I$614,Desplegables!$O$3,FALSE)</f>
        <v/>
      </c>
      <c r="E283" s="2" t="str">
        <f>VLOOKUP(B283,Hoja2!$J$15:$M$614,Desplegables!$O$3,FALSE)</f>
        <v/>
      </c>
      <c r="F283" s="2" t="str">
        <f>VLOOKUP(B283,Hoja2!$N$15:$Q$614,Desplegables!$O$3,FALSE)</f>
        <v/>
      </c>
      <c r="G283" s="2" t="str">
        <f t="shared" si="4"/>
        <v/>
      </c>
    </row>
    <row r="284" spans="2:7" x14ac:dyDescent="0.2">
      <c r="B284" t="str">
        <f>IF(B283&lt;&gt;"",IF(B283=COMBINADO!$F$6,"",B283+1),"")</f>
        <v/>
      </c>
      <c r="C284" s="2" t="str">
        <f>VLOOKUP(B284,Hoja2!$B$15:$E$614,Desplegables!$O$3,FALSE)</f>
        <v/>
      </c>
      <c r="D284" s="2" t="str">
        <f>VLOOKUP(B284,Hoja2!$F$15:$I$614,Desplegables!$O$3,FALSE)</f>
        <v/>
      </c>
      <c r="E284" s="2" t="str">
        <f>VLOOKUP(B284,Hoja2!$J$15:$M$614,Desplegables!$O$3,FALSE)</f>
        <v/>
      </c>
      <c r="F284" s="2" t="str">
        <f>VLOOKUP(B284,Hoja2!$N$15:$Q$614,Desplegables!$O$3,FALSE)</f>
        <v/>
      </c>
      <c r="G284" s="2" t="str">
        <f t="shared" si="4"/>
        <v/>
      </c>
    </row>
    <row r="285" spans="2:7" x14ac:dyDescent="0.2">
      <c r="B285" t="str">
        <f>IF(B284&lt;&gt;"",IF(B284=COMBINADO!$F$6,"",B284+1),"")</f>
        <v/>
      </c>
      <c r="C285" s="2" t="str">
        <f>VLOOKUP(B285,Hoja2!$B$15:$E$614,Desplegables!$O$3,FALSE)</f>
        <v/>
      </c>
      <c r="D285" s="2" t="str">
        <f>VLOOKUP(B285,Hoja2!$F$15:$I$614,Desplegables!$O$3,FALSE)</f>
        <v/>
      </c>
      <c r="E285" s="2" t="str">
        <f>VLOOKUP(B285,Hoja2!$J$15:$M$614,Desplegables!$O$3,FALSE)</f>
        <v/>
      </c>
      <c r="F285" s="2" t="str">
        <f>VLOOKUP(B285,Hoja2!$N$15:$Q$614,Desplegables!$O$3,FALSE)</f>
        <v/>
      </c>
      <c r="G285" s="2" t="str">
        <f t="shared" si="4"/>
        <v/>
      </c>
    </row>
    <row r="286" spans="2:7" x14ac:dyDescent="0.2">
      <c r="B286" t="str">
        <f>IF(B285&lt;&gt;"",IF(B285=COMBINADO!$F$6,"",B285+1),"")</f>
        <v/>
      </c>
      <c r="C286" s="2" t="str">
        <f>VLOOKUP(B286,Hoja2!$B$15:$E$614,Desplegables!$O$3,FALSE)</f>
        <v/>
      </c>
      <c r="D286" s="2" t="str">
        <f>VLOOKUP(B286,Hoja2!$F$15:$I$614,Desplegables!$O$3,FALSE)</f>
        <v/>
      </c>
      <c r="E286" s="2" t="str">
        <f>VLOOKUP(B286,Hoja2!$J$15:$M$614,Desplegables!$O$3,FALSE)</f>
        <v/>
      </c>
      <c r="F286" s="2" t="str">
        <f>VLOOKUP(B286,Hoja2!$N$15:$Q$614,Desplegables!$O$3,FALSE)</f>
        <v/>
      </c>
      <c r="G286" s="2" t="str">
        <f t="shared" si="4"/>
        <v/>
      </c>
    </row>
    <row r="287" spans="2:7" x14ac:dyDescent="0.2">
      <c r="B287" t="str">
        <f>IF(B286&lt;&gt;"",IF(B286=COMBINADO!$F$6,"",B286+1),"")</f>
        <v/>
      </c>
      <c r="C287" s="2" t="str">
        <f>VLOOKUP(B287,Hoja2!$B$15:$E$614,Desplegables!$O$3,FALSE)</f>
        <v/>
      </c>
      <c r="D287" s="2" t="str">
        <f>VLOOKUP(B287,Hoja2!$F$15:$I$614,Desplegables!$O$3,FALSE)</f>
        <v/>
      </c>
      <c r="E287" s="2" t="str">
        <f>VLOOKUP(B287,Hoja2!$J$15:$M$614,Desplegables!$O$3,FALSE)</f>
        <v/>
      </c>
      <c r="F287" s="2" t="str">
        <f>VLOOKUP(B287,Hoja2!$N$15:$Q$614,Desplegables!$O$3,FALSE)</f>
        <v/>
      </c>
      <c r="G287" s="2" t="str">
        <f t="shared" si="4"/>
        <v/>
      </c>
    </row>
    <row r="288" spans="2:7" x14ac:dyDescent="0.2">
      <c r="B288" t="str">
        <f>IF(B287&lt;&gt;"",IF(B287=COMBINADO!$F$6,"",B287+1),"")</f>
        <v/>
      </c>
      <c r="C288" s="2" t="str">
        <f>VLOOKUP(B288,Hoja2!$B$15:$E$614,Desplegables!$O$3,FALSE)</f>
        <v/>
      </c>
      <c r="D288" s="2" t="str">
        <f>VLOOKUP(B288,Hoja2!$F$15:$I$614,Desplegables!$O$3,FALSE)</f>
        <v/>
      </c>
      <c r="E288" s="2" t="str">
        <f>VLOOKUP(B288,Hoja2!$J$15:$M$614,Desplegables!$O$3,FALSE)</f>
        <v/>
      </c>
      <c r="F288" s="2" t="str">
        <f>VLOOKUP(B288,Hoja2!$N$15:$Q$614,Desplegables!$O$3,FALSE)</f>
        <v/>
      </c>
      <c r="G288" s="2" t="str">
        <f t="shared" si="4"/>
        <v/>
      </c>
    </row>
    <row r="289" spans="2:7" x14ac:dyDescent="0.2">
      <c r="B289" t="str">
        <f>IF(B288&lt;&gt;"",IF(B288=COMBINADO!$F$6,"",B288+1),"")</f>
        <v/>
      </c>
      <c r="C289" s="2" t="str">
        <f>VLOOKUP(B289,Hoja2!$B$15:$E$614,Desplegables!$O$3,FALSE)</f>
        <v/>
      </c>
      <c r="D289" s="2" t="str">
        <f>VLOOKUP(B289,Hoja2!$F$15:$I$614,Desplegables!$O$3,FALSE)</f>
        <v/>
      </c>
      <c r="E289" s="2" t="str">
        <f>VLOOKUP(B289,Hoja2!$J$15:$M$614,Desplegables!$O$3,FALSE)</f>
        <v/>
      </c>
      <c r="F289" s="2" t="str">
        <f>VLOOKUP(B289,Hoja2!$N$15:$Q$614,Desplegables!$O$3,FALSE)</f>
        <v/>
      </c>
      <c r="G289" s="2" t="str">
        <f t="shared" si="4"/>
        <v/>
      </c>
    </row>
    <row r="290" spans="2:7" x14ac:dyDescent="0.2">
      <c r="B290" t="str">
        <f>IF(B289&lt;&gt;"",IF(B289=COMBINADO!$F$6,"",B289+1),"")</f>
        <v/>
      </c>
      <c r="C290" s="2" t="str">
        <f>VLOOKUP(B290,Hoja2!$B$15:$E$614,Desplegables!$O$3,FALSE)</f>
        <v/>
      </c>
      <c r="D290" s="2" t="str">
        <f>VLOOKUP(B290,Hoja2!$F$15:$I$614,Desplegables!$O$3,FALSE)</f>
        <v/>
      </c>
      <c r="E290" s="2" t="str">
        <f>VLOOKUP(B290,Hoja2!$J$15:$M$614,Desplegables!$O$3,FALSE)</f>
        <v/>
      </c>
      <c r="F290" s="2" t="str">
        <f>VLOOKUP(B290,Hoja2!$N$15:$Q$614,Desplegables!$O$3,FALSE)</f>
        <v/>
      </c>
      <c r="G290" s="2" t="str">
        <f t="shared" si="4"/>
        <v/>
      </c>
    </row>
    <row r="291" spans="2:7" x14ac:dyDescent="0.2">
      <c r="B291" t="str">
        <f>IF(B290&lt;&gt;"",IF(B290=COMBINADO!$F$6,"",B290+1),"")</f>
        <v/>
      </c>
      <c r="C291" s="2" t="str">
        <f>VLOOKUP(B291,Hoja2!$B$15:$E$614,Desplegables!$O$3,FALSE)</f>
        <v/>
      </c>
      <c r="D291" s="2" t="str">
        <f>VLOOKUP(B291,Hoja2!$F$15:$I$614,Desplegables!$O$3,FALSE)</f>
        <v/>
      </c>
      <c r="E291" s="2" t="str">
        <f>VLOOKUP(B291,Hoja2!$J$15:$M$614,Desplegables!$O$3,FALSE)</f>
        <v/>
      </c>
      <c r="F291" s="2" t="str">
        <f>VLOOKUP(B291,Hoja2!$N$15:$Q$614,Desplegables!$O$3,FALSE)</f>
        <v/>
      </c>
      <c r="G291" s="2" t="str">
        <f t="shared" si="4"/>
        <v/>
      </c>
    </row>
    <row r="292" spans="2:7" x14ac:dyDescent="0.2">
      <c r="B292" t="str">
        <f>IF(B291&lt;&gt;"",IF(B291=COMBINADO!$F$6,"",B291+1),"")</f>
        <v/>
      </c>
      <c r="C292" s="2" t="str">
        <f>VLOOKUP(B292,Hoja2!$B$15:$E$614,Desplegables!$O$3,FALSE)</f>
        <v/>
      </c>
      <c r="D292" s="2" t="str">
        <f>VLOOKUP(B292,Hoja2!$F$15:$I$614,Desplegables!$O$3,FALSE)</f>
        <v/>
      </c>
      <c r="E292" s="2" t="str">
        <f>VLOOKUP(B292,Hoja2!$J$15:$M$614,Desplegables!$O$3,FALSE)</f>
        <v/>
      </c>
      <c r="F292" s="2" t="str">
        <f>VLOOKUP(B292,Hoja2!$N$15:$Q$614,Desplegables!$O$3,FALSE)</f>
        <v/>
      </c>
      <c r="G292" s="2" t="str">
        <f t="shared" si="4"/>
        <v/>
      </c>
    </row>
    <row r="293" spans="2:7" x14ac:dyDescent="0.2">
      <c r="B293" t="str">
        <f>IF(B292&lt;&gt;"",IF(B292=COMBINADO!$F$6,"",B292+1),"")</f>
        <v/>
      </c>
      <c r="C293" s="2" t="str">
        <f>VLOOKUP(B293,Hoja2!$B$15:$E$614,Desplegables!$O$3,FALSE)</f>
        <v/>
      </c>
      <c r="D293" s="2" t="str">
        <f>VLOOKUP(B293,Hoja2!$F$15:$I$614,Desplegables!$O$3,FALSE)</f>
        <v/>
      </c>
      <c r="E293" s="2" t="str">
        <f>VLOOKUP(B293,Hoja2!$J$15:$M$614,Desplegables!$O$3,FALSE)</f>
        <v/>
      </c>
      <c r="F293" s="2" t="str">
        <f>VLOOKUP(B293,Hoja2!$N$15:$Q$614,Desplegables!$O$3,FALSE)</f>
        <v/>
      </c>
      <c r="G293" s="2" t="str">
        <f t="shared" si="4"/>
        <v/>
      </c>
    </row>
    <row r="294" spans="2:7" x14ac:dyDescent="0.2">
      <c r="B294" t="str">
        <f>IF(B293&lt;&gt;"",IF(B293=COMBINADO!$F$6,"",B293+1),"")</f>
        <v/>
      </c>
      <c r="C294" s="2" t="str">
        <f>VLOOKUP(B294,Hoja2!$B$15:$E$614,Desplegables!$O$3,FALSE)</f>
        <v/>
      </c>
      <c r="D294" s="2" t="str">
        <f>VLOOKUP(B294,Hoja2!$F$15:$I$614,Desplegables!$O$3,FALSE)</f>
        <v/>
      </c>
      <c r="E294" s="2" t="str">
        <f>VLOOKUP(B294,Hoja2!$J$15:$M$614,Desplegables!$O$3,FALSE)</f>
        <v/>
      </c>
      <c r="F294" s="2" t="str">
        <f>VLOOKUP(B294,Hoja2!$N$15:$Q$614,Desplegables!$O$3,FALSE)</f>
        <v/>
      </c>
      <c r="G294" s="2" t="str">
        <f t="shared" si="4"/>
        <v/>
      </c>
    </row>
    <row r="295" spans="2:7" x14ac:dyDescent="0.2">
      <c r="B295" t="str">
        <f>IF(B294&lt;&gt;"",IF(B294=COMBINADO!$F$6,"",B294+1),"")</f>
        <v/>
      </c>
      <c r="C295" s="2" t="str">
        <f>VLOOKUP(B295,Hoja2!$B$15:$E$614,Desplegables!$O$3,FALSE)</f>
        <v/>
      </c>
      <c r="D295" s="2" t="str">
        <f>VLOOKUP(B295,Hoja2!$F$15:$I$614,Desplegables!$O$3,FALSE)</f>
        <v/>
      </c>
      <c r="E295" s="2" t="str">
        <f>VLOOKUP(B295,Hoja2!$J$15:$M$614,Desplegables!$O$3,FALSE)</f>
        <v/>
      </c>
      <c r="F295" s="2" t="str">
        <f>VLOOKUP(B295,Hoja2!$N$15:$Q$614,Desplegables!$O$3,FALSE)</f>
        <v/>
      </c>
      <c r="G295" s="2" t="str">
        <f t="shared" si="4"/>
        <v/>
      </c>
    </row>
    <row r="296" spans="2:7" x14ac:dyDescent="0.2">
      <c r="B296" t="str">
        <f>IF(B295&lt;&gt;"",IF(B295=COMBINADO!$F$6,"",B295+1),"")</f>
        <v/>
      </c>
      <c r="C296" s="2" t="str">
        <f>VLOOKUP(B296,Hoja2!$B$15:$E$614,Desplegables!$O$3,FALSE)</f>
        <v/>
      </c>
      <c r="D296" s="2" t="str">
        <f>VLOOKUP(B296,Hoja2!$F$15:$I$614,Desplegables!$O$3,FALSE)</f>
        <v/>
      </c>
      <c r="E296" s="2" t="str">
        <f>VLOOKUP(B296,Hoja2!$J$15:$M$614,Desplegables!$O$3,FALSE)</f>
        <v/>
      </c>
      <c r="F296" s="2" t="str">
        <f>VLOOKUP(B296,Hoja2!$N$15:$Q$614,Desplegables!$O$3,FALSE)</f>
        <v/>
      </c>
      <c r="G296" s="2" t="str">
        <f t="shared" si="4"/>
        <v/>
      </c>
    </row>
    <row r="297" spans="2:7" x14ac:dyDescent="0.2">
      <c r="B297" t="str">
        <f>IF(B296&lt;&gt;"",IF(B296=COMBINADO!$F$6,"",B296+1),"")</f>
        <v/>
      </c>
      <c r="C297" s="2" t="str">
        <f>VLOOKUP(B297,Hoja2!$B$15:$E$614,Desplegables!$O$3,FALSE)</f>
        <v/>
      </c>
      <c r="D297" s="2" t="str">
        <f>VLOOKUP(B297,Hoja2!$F$15:$I$614,Desplegables!$O$3,FALSE)</f>
        <v/>
      </c>
      <c r="E297" s="2" t="str">
        <f>VLOOKUP(B297,Hoja2!$J$15:$M$614,Desplegables!$O$3,FALSE)</f>
        <v/>
      </c>
      <c r="F297" s="2" t="str">
        <f>VLOOKUP(B297,Hoja2!$N$15:$Q$614,Desplegables!$O$3,FALSE)</f>
        <v/>
      </c>
      <c r="G297" s="2" t="str">
        <f t="shared" si="4"/>
        <v/>
      </c>
    </row>
    <row r="298" spans="2:7" x14ac:dyDescent="0.2">
      <c r="B298" t="str">
        <f>IF(B297&lt;&gt;"",IF(B297=COMBINADO!$F$6,"",B297+1),"")</f>
        <v/>
      </c>
      <c r="C298" s="2" t="str">
        <f>VLOOKUP(B298,Hoja2!$B$15:$E$614,Desplegables!$O$3,FALSE)</f>
        <v/>
      </c>
      <c r="D298" s="2" t="str">
        <f>VLOOKUP(B298,Hoja2!$F$15:$I$614,Desplegables!$O$3,FALSE)</f>
        <v/>
      </c>
      <c r="E298" s="2" t="str">
        <f>VLOOKUP(B298,Hoja2!$J$15:$M$614,Desplegables!$O$3,FALSE)</f>
        <v/>
      </c>
      <c r="F298" s="2" t="str">
        <f>VLOOKUP(B298,Hoja2!$N$15:$Q$614,Desplegables!$O$3,FALSE)</f>
        <v/>
      </c>
      <c r="G298" s="2" t="str">
        <f t="shared" si="4"/>
        <v/>
      </c>
    </row>
    <row r="299" spans="2:7" x14ac:dyDescent="0.2">
      <c r="B299" t="str">
        <f>IF(B298&lt;&gt;"",IF(B298=COMBINADO!$F$6,"",B298+1),"")</f>
        <v/>
      </c>
      <c r="C299" s="2" t="str">
        <f>VLOOKUP(B299,Hoja2!$B$15:$E$614,Desplegables!$O$3,FALSE)</f>
        <v/>
      </c>
      <c r="D299" s="2" t="str">
        <f>VLOOKUP(B299,Hoja2!$F$15:$I$614,Desplegables!$O$3,FALSE)</f>
        <v/>
      </c>
      <c r="E299" s="2" t="str">
        <f>VLOOKUP(B299,Hoja2!$J$15:$M$614,Desplegables!$O$3,FALSE)</f>
        <v/>
      </c>
      <c r="F299" s="2" t="str">
        <f>VLOOKUP(B299,Hoja2!$N$15:$Q$614,Desplegables!$O$3,FALSE)</f>
        <v/>
      </c>
      <c r="G299" s="2" t="str">
        <f t="shared" si="4"/>
        <v/>
      </c>
    </row>
    <row r="300" spans="2:7" x14ac:dyDescent="0.2">
      <c r="B300" t="str">
        <f>IF(B299&lt;&gt;"",IF(B299=COMBINADO!$F$6,"",B299+1),"")</f>
        <v/>
      </c>
      <c r="C300" s="2" t="str">
        <f>VLOOKUP(B300,Hoja2!$B$15:$E$614,Desplegables!$O$3,FALSE)</f>
        <v/>
      </c>
      <c r="D300" s="2" t="str">
        <f>VLOOKUP(B300,Hoja2!$F$15:$I$614,Desplegables!$O$3,FALSE)</f>
        <v/>
      </c>
      <c r="E300" s="2" t="str">
        <f>VLOOKUP(B300,Hoja2!$J$15:$M$614,Desplegables!$O$3,FALSE)</f>
        <v/>
      </c>
      <c r="F300" s="2" t="str">
        <f>VLOOKUP(B300,Hoja2!$N$15:$Q$614,Desplegables!$O$3,FALSE)</f>
        <v/>
      </c>
      <c r="G300" s="2" t="str">
        <f t="shared" si="4"/>
        <v/>
      </c>
    </row>
    <row r="301" spans="2:7" x14ac:dyDescent="0.2">
      <c r="B301" t="str">
        <f>IF(B300&lt;&gt;"",IF(B300=COMBINADO!$F$6,"",B300+1),"")</f>
        <v/>
      </c>
      <c r="C301" s="2" t="str">
        <f>VLOOKUP(B301,Hoja2!$B$15:$E$614,Desplegables!$O$3,FALSE)</f>
        <v/>
      </c>
      <c r="D301" s="2" t="str">
        <f>VLOOKUP(B301,Hoja2!$F$15:$I$614,Desplegables!$O$3,FALSE)</f>
        <v/>
      </c>
      <c r="E301" s="2" t="str">
        <f>VLOOKUP(B301,Hoja2!$J$15:$M$614,Desplegables!$O$3,FALSE)</f>
        <v/>
      </c>
      <c r="F301" s="2" t="str">
        <f>VLOOKUP(B301,Hoja2!$N$15:$Q$614,Desplegables!$O$3,FALSE)</f>
        <v/>
      </c>
      <c r="G301" s="2" t="str">
        <f t="shared" si="4"/>
        <v/>
      </c>
    </row>
    <row r="302" spans="2:7" x14ac:dyDescent="0.2">
      <c r="B302" t="str">
        <f>IF(B301&lt;&gt;"",IF(B301=COMBINADO!$F$6,"",B301+1),"")</f>
        <v/>
      </c>
      <c r="C302" s="2" t="str">
        <f>VLOOKUP(B302,Hoja2!$B$15:$E$614,Desplegables!$O$3,FALSE)</f>
        <v/>
      </c>
      <c r="D302" s="2" t="str">
        <f>VLOOKUP(B302,Hoja2!$F$15:$I$614,Desplegables!$O$3,FALSE)</f>
        <v/>
      </c>
      <c r="E302" s="2" t="str">
        <f>VLOOKUP(B302,Hoja2!$J$15:$M$614,Desplegables!$O$3,FALSE)</f>
        <v/>
      </c>
      <c r="F302" s="2" t="str">
        <f>VLOOKUP(B302,Hoja2!$N$15:$Q$614,Desplegables!$O$3,FALSE)</f>
        <v/>
      </c>
      <c r="G302" s="2" t="str">
        <f t="shared" si="4"/>
        <v/>
      </c>
    </row>
    <row r="303" spans="2:7" x14ac:dyDescent="0.2">
      <c r="B303" t="str">
        <f>IF(B302&lt;&gt;"",IF(B302=COMBINADO!$F$6,"",B302+1),"")</f>
        <v/>
      </c>
      <c r="C303" s="2" t="str">
        <f>VLOOKUP(B303,Hoja2!$B$15:$E$614,Desplegables!$O$3,FALSE)</f>
        <v/>
      </c>
      <c r="D303" s="2" t="str">
        <f>VLOOKUP(B303,Hoja2!$F$15:$I$614,Desplegables!$O$3,FALSE)</f>
        <v/>
      </c>
      <c r="E303" s="2" t="str">
        <f>VLOOKUP(B303,Hoja2!$J$15:$M$614,Desplegables!$O$3,FALSE)</f>
        <v/>
      </c>
      <c r="F303" s="2" t="str">
        <f>VLOOKUP(B303,Hoja2!$N$15:$Q$614,Desplegables!$O$3,FALSE)</f>
        <v/>
      </c>
      <c r="G303" s="2" t="str">
        <f t="shared" si="4"/>
        <v/>
      </c>
    </row>
    <row r="304" spans="2:7" x14ac:dyDescent="0.2">
      <c r="B304" t="str">
        <f>IF(B303&lt;&gt;"",IF(B303=COMBINADO!$F$6,"",B303+1),"")</f>
        <v/>
      </c>
      <c r="C304" s="2" t="str">
        <f>VLOOKUP(B304,Hoja2!$B$15:$E$614,Desplegables!$O$3,FALSE)</f>
        <v/>
      </c>
      <c r="D304" s="2" t="str">
        <f>VLOOKUP(B304,Hoja2!$F$15:$I$614,Desplegables!$O$3,FALSE)</f>
        <v/>
      </c>
      <c r="E304" s="2" t="str">
        <f>VLOOKUP(B304,Hoja2!$J$15:$M$614,Desplegables!$O$3,FALSE)</f>
        <v/>
      </c>
      <c r="F304" s="2" t="str">
        <f>VLOOKUP(B304,Hoja2!$N$15:$Q$614,Desplegables!$O$3,FALSE)</f>
        <v/>
      </c>
      <c r="G304" s="2" t="str">
        <f t="shared" si="4"/>
        <v/>
      </c>
    </row>
    <row r="305" spans="2:7" x14ac:dyDescent="0.2">
      <c r="B305" t="str">
        <f>IF(B304&lt;&gt;"",IF(B304=COMBINADO!$F$6,"",B304+1),"")</f>
        <v/>
      </c>
      <c r="C305" s="2" t="str">
        <f>VLOOKUP(B305,Hoja2!$B$15:$E$614,Desplegables!$O$3,FALSE)</f>
        <v/>
      </c>
      <c r="D305" s="2" t="str">
        <f>VLOOKUP(B305,Hoja2!$F$15:$I$614,Desplegables!$O$3,FALSE)</f>
        <v/>
      </c>
      <c r="E305" s="2" t="str">
        <f>VLOOKUP(B305,Hoja2!$J$15:$M$614,Desplegables!$O$3,FALSE)</f>
        <v/>
      </c>
      <c r="F305" s="2" t="str">
        <f>VLOOKUP(B305,Hoja2!$N$15:$Q$614,Desplegables!$O$3,FALSE)</f>
        <v/>
      </c>
      <c r="G305" s="2" t="str">
        <f t="shared" si="4"/>
        <v/>
      </c>
    </row>
    <row r="306" spans="2:7" x14ac:dyDescent="0.2">
      <c r="B306" t="str">
        <f>IF(B305&lt;&gt;"",IF(B305=COMBINADO!$F$6,"",B305+1),"")</f>
        <v/>
      </c>
      <c r="C306" s="2" t="str">
        <f>VLOOKUP(B306,Hoja2!$B$15:$E$614,Desplegables!$O$3,FALSE)</f>
        <v/>
      </c>
      <c r="D306" s="2" t="str">
        <f>VLOOKUP(B306,Hoja2!$F$15:$I$614,Desplegables!$O$3,FALSE)</f>
        <v/>
      </c>
      <c r="E306" s="2" t="str">
        <f>VLOOKUP(B306,Hoja2!$J$15:$M$614,Desplegables!$O$3,FALSE)</f>
        <v/>
      </c>
      <c r="F306" s="2" t="str">
        <f>VLOOKUP(B306,Hoja2!$N$15:$Q$614,Desplegables!$O$3,FALSE)</f>
        <v/>
      </c>
      <c r="G306" s="2" t="str">
        <f t="shared" si="4"/>
        <v/>
      </c>
    </row>
    <row r="307" spans="2:7" x14ac:dyDescent="0.2">
      <c r="B307" t="str">
        <f>IF(B306&lt;&gt;"",IF(B306=COMBINADO!$F$6,"",B306+1),"")</f>
        <v/>
      </c>
      <c r="C307" s="2" t="str">
        <f>VLOOKUP(B307,Hoja2!$B$15:$E$614,Desplegables!$O$3,FALSE)</f>
        <v/>
      </c>
      <c r="D307" s="2" t="str">
        <f>VLOOKUP(B307,Hoja2!$F$15:$I$614,Desplegables!$O$3,FALSE)</f>
        <v/>
      </c>
      <c r="E307" s="2" t="str">
        <f>VLOOKUP(B307,Hoja2!$J$15:$M$614,Desplegables!$O$3,FALSE)</f>
        <v/>
      </c>
      <c r="F307" s="2" t="str">
        <f>VLOOKUP(B307,Hoja2!$N$15:$Q$614,Desplegables!$O$3,FALSE)</f>
        <v/>
      </c>
      <c r="G307" s="2" t="str">
        <f t="shared" si="4"/>
        <v/>
      </c>
    </row>
    <row r="308" spans="2:7" x14ac:dyDescent="0.2">
      <c r="B308" t="str">
        <f>IF(B307&lt;&gt;"",IF(B307=COMBINADO!$F$6,"",B307+1),"")</f>
        <v/>
      </c>
      <c r="C308" s="2" t="str">
        <f>VLOOKUP(B308,Hoja2!$B$15:$E$614,Desplegables!$O$3,FALSE)</f>
        <v/>
      </c>
      <c r="D308" s="2" t="str">
        <f>VLOOKUP(B308,Hoja2!$F$15:$I$614,Desplegables!$O$3,FALSE)</f>
        <v/>
      </c>
      <c r="E308" s="2" t="str">
        <f>VLOOKUP(B308,Hoja2!$J$15:$M$614,Desplegables!$O$3,FALSE)</f>
        <v/>
      </c>
      <c r="F308" s="2" t="str">
        <f>VLOOKUP(B308,Hoja2!$N$15:$Q$614,Desplegables!$O$3,FALSE)</f>
        <v/>
      </c>
      <c r="G308" s="2" t="str">
        <f t="shared" si="4"/>
        <v/>
      </c>
    </row>
    <row r="309" spans="2:7" x14ac:dyDescent="0.2">
      <c r="B309" t="str">
        <f>IF(B308&lt;&gt;"",IF(B308=COMBINADO!$F$6,"",B308+1),"")</f>
        <v/>
      </c>
      <c r="C309" s="2" t="str">
        <f>VLOOKUP(B309,Hoja2!$B$15:$E$614,Desplegables!$O$3,FALSE)</f>
        <v/>
      </c>
      <c r="D309" s="2" t="str">
        <f>VLOOKUP(B309,Hoja2!$F$15:$I$614,Desplegables!$O$3,FALSE)</f>
        <v/>
      </c>
      <c r="E309" s="2" t="str">
        <f>VLOOKUP(B309,Hoja2!$J$15:$M$614,Desplegables!$O$3,FALSE)</f>
        <v/>
      </c>
      <c r="F309" s="2" t="str">
        <f>VLOOKUP(B309,Hoja2!$N$15:$Q$614,Desplegables!$O$3,FALSE)</f>
        <v/>
      </c>
      <c r="G309" s="2" t="str">
        <f t="shared" si="4"/>
        <v/>
      </c>
    </row>
    <row r="310" spans="2:7" x14ac:dyDescent="0.2">
      <c r="B310" t="str">
        <f>IF(B309&lt;&gt;"",IF(B309=COMBINADO!$F$6,"",B309+1),"")</f>
        <v/>
      </c>
      <c r="C310" s="2" t="str">
        <f>VLOOKUP(B310,Hoja2!$B$15:$E$614,Desplegables!$O$3,FALSE)</f>
        <v/>
      </c>
      <c r="D310" s="2" t="str">
        <f>VLOOKUP(B310,Hoja2!$F$15:$I$614,Desplegables!$O$3,FALSE)</f>
        <v/>
      </c>
      <c r="E310" s="2" t="str">
        <f>VLOOKUP(B310,Hoja2!$J$15:$M$614,Desplegables!$O$3,FALSE)</f>
        <v/>
      </c>
      <c r="F310" s="2" t="str">
        <f>VLOOKUP(B310,Hoja2!$N$15:$Q$614,Desplegables!$O$3,FALSE)</f>
        <v/>
      </c>
      <c r="G310" s="2" t="str">
        <f t="shared" si="4"/>
        <v/>
      </c>
    </row>
    <row r="311" spans="2:7" x14ac:dyDescent="0.2">
      <c r="B311" t="str">
        <f>IF(B310&lt;&gt;"",IF(B310=COMBINADO!$F$6,"",B310+1),"")</f>
        <v/>
      </c>
      <c r="C311" s="2" t="str">
        <f>VLOOKUP(B311,Hoja2!$B$15:$E$614,Desplegables!$O$3,FALSE)</f>
        <v/>
      </c>
      <c r="D311" s="2" t="str">
        <f>VLOOKUP(B311,Hoja2!$F$15:$I$614,Desplegables!$O$3,FALSE)</f>
        <v/>
      </c>
      <c r="E311" s="2" t="str">
        <f>VLOOKUP(B311,Hoja2!$J$15:$M$614,Desplegables!$O$3,FALSE)</f>
        <v/>
      </c>
      <c r="F311" s="2" t="str">
        <f>VLOOKUP(B311,Hoja2!$N$15:$Q$614,Desplegables!$O$3,FALSE)</f>
        <v/>
      </c>
      <c r="G311" s="2" t="str">
        <f t="shared" si="4"/>
        <v/>
      </c>
    </row>
    <row r="312" spans="2:7" x14ac:dyDescent="0.2">
      <c r="B312" t="str">
        <f>IF(B311&lt;&gt;"",IF(B311=COMBINADO!$F$6,"",B311+1),"")</f>
        <v/>
      </c>
      <c r="C312" s="2" t="str">
        <f>VLOOKUP(B312,Hoja2!$B$15:$E$614,Desplegables!$O$3,FALSE)</f>
        <v/>
      </c>
      <c r="D312" s="2" t="str">
        <f>VLOOKUP(B312,Hoja2!$F$15:$I$614,Desplegables!$O$3,FALSE)</f>
        <v/>
      </c>
      <c r="E312" s="2" t="str">
        <f>VLOOKUP(B312,Hoja2!$J$15:$M$614,Desplegables!$O$3,FALSE)</f>
        <v/>
      </c>
      <c r="F312" s="2" t="str">
        <f>VLOOKUP(B312,Hoja2!$N$15:$Q$614,Desplegables!$O$3,FALSE)</f>
        <v/>
      </c>
      <c r="G312" s="2" t="str">
        <f t="shared" si="4"/>
        <v/>
      </c>
    </row>
    <row r="313" spans="2:7" x14ac:dyDescent="0.2">
      <c r="B313" t="str">
        <f>IF(B312&lt;&gt;"",IF(B312=COMBINADO!$F$6,"",B312+1),"")</f>
        <v/>
      </c>
      <c r="C313" s="2" t="str">
        <f>VLOOKUP(B313,Hoja2!$B$15:$E$614,Desplegables!$O$3,FALSE)</f>
        <v/>
      </c>
      <c r="D313" s="2" t="str">
        <f>VLOOKUP(B313,Hoja2!$F$15:$I$614,Desplegables!$O$3,FALSE)</f>
        <v/>
      </c>
      <c r="E313" s="2" t="str">
        <f>VLOOKUP(B313,Hoja2!$J$15:$M$614,Desplegables!$O$3,FALSE)</f>
        <v/>
      </c>
      <c r="F313" s="2" t="str">
        <f>VLOOKUP(B313,Hoja2!$N$15:$Q$614,Desplegables!$O$3,FALSE)</f>
        <v/>
      </c>
      <c r="G313" s="2" t="str">
        <f t="shared" si="4"/>
        <v/>
      </c>
    </row>
    <row r="314" spans="2:7" x14ac:dyDescent="0.2">
      <c r="B314" t="str">
        <f>IF(B313&lt;&gt;"",IF(B313=COMBINADO!$F$6,"",B313+1),"")</f>
        <v/>
      </c>
      <c r="C314" s="2" t="str">
        <f>VLOOKUP(B314,Hoja2!$B$15:$E$614,Desplegables!$O$3,FALSE)</f>
        <v/>
      </c>
      <c r="D314" s="2" t="str">
        <f>VLOOKUP(B314,Hoja2!$F$15:$I$614,Desplegables!$O$3,FALSE)</f>
        <v/>
      </c>
      <c r="E314" s="2" t="str">
        <f>VLOOKUP(B314,Hoja2!$J$15:$M$614,Desplegables!$O$3,FALSE)</f>
        <v/>
      </c>
      <c r="F314" s="2" t="str">
        <f>VLOOKUP(B314,Hoja2!$N$15:$Q$614,Desplegables!$O$3,FALSE)</f>
        <v/>
      </c>
      <c r="G314" s="2" t="str">
        <f t="shared" si="4"/>
        <v/>
      </c>
    </row>
    <row r="315" spans="2:7" x14ac:dyDescent="0.2">
      <c r="B315" t="str">
        <f>IF(B314&lt;&gt;"",IF(B314=COMBINADO!$F$6,"",B314+1),"")</f>
        <v/>
      </c>
      <c r="C315" s="2" t="str">
        <f>VLOOKUP(B315,Hoja2!$B$15:$E$614,Desplegables!$O$3,FALSE)</f>
        <v/>
      </c>
      <c r="D315" s="2" t="str">
        <f>VLOOKUP(B315,Hoja2!$F$15:$I$614,Desplegables!$O$3,FALSE)</f>
        <v/>
      </c>
      <c r="E315" s="2" t="str">
        <f>VLOOKUP(B315,Hoja2!$J$15:$M$614,Desplegables!$O$3,FALSE)</f>
        <v/>
      </c>
      <c r="F315" s="2" t="str">
        <f>VLOOKUP(B315,Hoja2!$N$15:$Q$614,Desplegables!$O$3,FALSE)</f>
        <v/>
      </c>
      <c r="G315" s="2" t="str">
        <f t="shared" si="4"/>
        <v/>
      </c>
    </row>
    <row r="316" spans="2:7" x14ac:dyDescent="0.2">
      <c r="B316" t="str">
        <f>IF(B315&lt;&gt;"",IF(B315=COMBINADO!$F$6,"",B315+1),"")</f>
        <v/>
      </c>
      <c r="C316" s="2" t="str">
        <f>VLOOKUP(B316,Hoja2!$B$15:$E$614,Desplegables!$O$3,FALSE)</f>
        <v/>
      </c>
      <c r="D316" s="2" t="str">
        <f>VLOOKUP(B316,Hoja2!$F$15:$I$614,Desplegables!$O$3,FALSE)</f>
        <v/>
      </c>
      <c r="E316" s="2" t="str">
        <f>VLOOKUP(B316,Hoja2!$J$15:$M$614,Desplegables!$O$3,FALSE)</f>
        <v/>
      </c>
      <c r="F316" s="2" t="str">
        <f>VLOOKUP(B316,Hoja2!$N$15:$Q$614,Desplegables!$O$3,FALSE)</f>
        <v/>
      </c>
      <c r="G316" s="2" t="str">
        <f t="shared" si="4"/>
        <v/>
      </c>
    </row>
    <row r="317" spans="2:7" x14ac:dyDescent="0.2">
      <c r="B317" t="str">
        <f>IF(B316&lt;&gt;"",IF(B316=COMBINADO!$F$6,"",B316+1),"")</f>
        <v/>
      </c>
      <c r="C317" s="2" t="str">
        <f>VLOOKUP(B317,Hoja2!$B$15:$E$614,Desplegables!$O$3,FALSE)</f>
        <v/>
      </c>
      <c r="D317" s="2" t="str">
        <f>VLOOKUP(B317,Hoja2!$F$15:$I$614,Desplegables!$O$3,FALSE)</f>
        <v/>
      </c>
      <c r="E317" s="2" t="str">
        <f>VLOOKUP(B317,Hoja2!$J$15:$M$614,Desplegables!$O$3,FALSE)</f>
        <v/>
      </c>
      <c r="F317" s="2" t="str">
        <f>VLOOKUP(B317,Hoja2!$N$15:$Q$614,Desplegables!$O$3,FALSE)</f>
        <v/>
      </c>
      <c r="G317" s="2" t="str">
        <f t="shared" si="4"/>
        <v/>
      </c>
    </row>
    <row r="318" spans="2:7" x14ac:dyDescent="0.2">
      <c r="B318" t="str">
        <f>IF(B317&lt;&gt;"",IF(B317=COMBINADO!$F$6,"",B317+1),"")</f>
        <v/>
      </c>
      <c r="C318" s="2" t="str">
        <f>VLOOKUP(B318,Hoja2!$B$15:$E$614,Desplegables!$O$3,FALSE)</f>
        <v/>
      </c>
      <c r="D318" s="2" t="str">
        <f>VLOOKUP(B318,Hoja2!$F$15:$I$614,Desplegables!$O$3,FALSE)</f>
        <v/>
      </c>
      <c r="E318" s="2" t="str">
        <f>VLOOKUP(B318,Hoja2!$J$15:$M$614,Desplegables!$O$3,FALSE)</f>
        <v/>
      </c>
      <c r="F318" s="2" t="str">
        <f>VLOOKUP(B318,Hoja2!$N$15:$Q$614,Desplegables!$O$3,FALSE)</f>
        <v/>
      </c>
      <c r="G318" s="2" t="str">
        <f t="shared" si="4"/>
        <v/>
      </c>
    </row>
    <row r="319" spans="2:7" x14ac:dyDescent="0.2">
      <c r="B319" t="str">
        <f>IF(B318&lt;&gt;"",IF(B318=COMBINADO!$F$6,"",B318+1),"")</f>
        <v/>
      </c>
      <c r="C319" s="2" t="str">
        <f>VLOOKUP(B319,Hoja2!$B$15:$E$614,Desplegables!$O$3,FALSE)</f>
        <v/>
      </c>
      <c r="D319" s="2" t="str">
        <f>VLOOKUP(B319,Hoja2!$F$15:$I$614,Desplegables!$O$3,FALSE)</f>
        <v/>
      </c>
      <c r="E319" s="2" t="str">
        <f>VLOOKUP(B319,Hoja2!$J$15:$M$614,Desplegables!$O$3,FALSE)</f>
        <v/>
      </c>
      <c r="F319" s="2" t="str">
        <f>VLOOKUP(B319,Hoja2!$N$15:$Q$614,Desplegables!$O$3,FALSE)</f>
        <v/>
      </c>
      <c r="G319" s="2" t="str">
        <f t="shared" si="4"/>
        <v/>
      </c>
    </row>
    <row r="320" spans="2:7" x14ac:dyDescent="0.2">
      <c r="B320" t="str">
        <f>IF(B319&lt;&gt;"",IF(B319=COMBINADO!$F$6,"",B319+1),"")</f>
        <v/>
      </c>
      <c r="C320" s="2" t="str">
        <f>VLOOKUP(B320,Hoja2!$B$15:$E$614,Desplegables!$O$3,FALSE)</f>
        <v/>
      </c>
      <c r="D320" s="2" t="str">
        <f>VLOOKUP(B320,Hoja2!$F$15:$I$614,Desplegables!$O$3,FALSE)</f>
        <v/>
      </c>
      <c r="E320" s="2" t="str">
        <f>VLOOKUP(B320,Hoja2!$J$15:$M$614,Desplegables!$O$3,FALSE)</f>
        <v/>
      </c>
      <c r="F320" s="2" t="str">
        <f>VLOOKUP(B320,Hoja2!$N$15:$Q$614,Desplegables!$O$3,FALSE)</f>
        <v/>
      </c>
      <c r="G320" s="2" t="str">
        <f t="shared" si="4"/>
        <v/>
      </c>
    </row>
    <row r="321" spans="2:7" x14ac:dyDescent="0.2">
      <c r="B321" t="str">
        <f>IF(B320&lt;&gt;"",IF(B320=COMBINADO!$F$6,"",B320+1),"")</f>
        <v/>
      </c>
      <c r="C321" s="2" t="str">
        <f>VLOOKUP(B321,Hoja2!$B$15:$E$614,Desplegables!$O$3,FALSE)</f>
        <v/>
      </c>
      <c r="D321" s="2" t="str">
        <f>VLOOKUP(B321,Hoja2!$F$15:$I$614,Desplegables!$O$3,FALSE)</f>
        <v/>
      </c>
      <c r="E321" s="2" t="str">
        <f>VLOOKUP(B321,Hoja2!$J$15:$M$614,Desplegables!$O$3,FALSE)</f>
        <v/>
      </c>
      <c r="F321" s="2" t="str">
        <f>VLOOKUP(B321,Hoja2!$N$15:$Q$614,Desplegables!$O$3,FALSE)</f>
        <v/>
      </c>
      <c r="G321" s="2" t="str">
        <f t="shared" si="4"/>
        <v/>
      </c>
    </row>
    <row r="322" spans="2:7" x14ac:dyDescent="0.2">
      <c r="B322" t="str">
        <f>IF(B321&lt;&gt;"",IF(B321=COMBINADO!$F$6,"",B321+1),"")</f>
        <v/>
      </c>
      <c r="C322" s="2" t="str">
        <f>VLOOKUP(B322,Hoja2!$B$15:$E$614,Desplegables!$O$3,FALSE)</f>
        <v/>
      </c>
      <c r="D322" s="2" t="str">
        <f>VLOOKUP(B322,Hoja2!$F$15:$I$614,Desplegables!$O$3,FALSE)</f>
        <v/>
      </c>
      <c r="E322" s="2" t="str">
        <f>VLOOKUP(B322,Hoja2!$J$15:$M$614,Desplegables!$O$3,FALSE)</f>
        <v/>
      </c>
      <c r="F322" s="2" t="str">
        <f>VLOOKUP(B322,Hoja2!$N$15:$Q$614,Desplegables!$O$3,FALSE)</f>
        <v/>
      </c>
      <c r="G322" s="2" t="str">
        <f t="shared" si="4"/>
        <v/>
      </c>
    </row>
    <row r="323" spans="2:7" x14ac:dyDescent="0.2">
      <c r="B323" t="str">
        <f>IF(B322&lt;&gt;"",IF(B322=COMBINADO!$F$6,"",B322+1),"")</f>
        <v/>
      </c>
      <c r="C323" s="2" t="str">
        <f>VLOOKUP(B323,Hoja2!$B$15:$E$614,Desplegables!$O$3,FALSE)</f>
        <v/>
      </c>
      <c r="D323" s="2" t="str">
        <f>VLOOKUP(B323,Hoja2!$F$15:$I$614,Desplegables!$O$3,FALSE)</f>
        <v/>
      </c>
      <c r="E323" s="2" t="str">
        <f>VLOOKUP(B323,Hoja2!$J$15:$M$614,Desplegables!$O$3,FALSE)</f>
        <v/>
      </c>
      <c r="F323" s="2" t="str">
        <f>VLOOKUP(B323,Hoja2!$N$15:$Q$614,Desplegables!$O$3,FALSE)</f>
        <v/>
      </c>
      <c r="G323" s="2" t="str">
        <f t="shared" si="4"/>
        <v/>
      </c>
    </row>
    <row r="324" spans="2:7" x14ac:dyDescent="0.2">
      <c r="B324" t="str">
        <f>IF(B323&lt;&gt;"",IF(B323=COMBINADO!$F$6,"",B323+1),"")</f>
        <v/>
      </c>
      <c r="C324" s="2" t="str">
        <f>VLOOKUP(B324,Hoja2!$B$15:$E$614,Desplegables!$O$3,FALSE)</f>
        <v/>
      </c>
      <c r="D324" s="2" t="str">
        <f>VLOOKUP(B324,Hoja2!$F$15:$I$614,Desplegables!$O$3,FALSE)</f>
        <v/>
      </c>
      <c r="E324" s="2" t="str">
        <f>VLOOKUP(B324,Hoja2!$J$15:$M$614,Desplegables!$O$3,FALSE)</f>
        <v/>
      </c>
      <c r="F324" s="2" t="str">
        <f>VLOOKUP(B324,Hoja2!$N$15:$Q$614,Desplegables!$O$3,FALSE)</f>
        <v/>
      </c>
      <c r="G324" s="2" t="str">
        <f t="shared" si="4"/>
        <v/>
      </c>
    </row>
    <row r="325" spans="2:7" x14ac:dyDescent="0.2">
      <c r="B325" t="str">
        <f>IF(B324&lt;&gt;"",IF(B324=COMBINADO!$F$6,"",B324+1),"")</f>
        <v/>
      </c>
      <c r="C325" s="2" t="str">
        <f>VLOOKUP(B325,Hoja2!$B$15:$E$614,Desplegables!$O$3,FALSE)</f>
        <v/>
      </c>
      <c r="D325" s="2" t="str">
        <f>VLOOKUP(B325,Hoja2!$F$15:$I$614,Desplegables!$O$3,FALSE)</f>
        <v/>
      </c>
      <c r="E325" s="2" t="str">
        <f>VLOOKUP(B325,Hoja2!$J$15:$M$614,Desplegables!$O$3,FALSE)</f>
        <v/>
      </c>
      <c r="F325" s="2" t="str">
        <f>VLOOKUP(B325,Hoja2!$N$15:$Q$614,Desplegables!$O$3,FALSE)</f>
        <v/>
      </c>
      <c r="G325" s="2" t="str">
        <f t="shared" si="4"/>
        <v/>
      </c>
    </row>
    <row r="326" spans="2:7" x14ac:dyDescent="0.2">
      <c r="B326" t="str">
        <f>IF(B325&lt;&gt;"",IF(B325=COMBINADO!$F$6,"",B325+1),"")</f>
        <v/>
      </c>
      <c r="C326" s="2" t="str">
        <f>VLOOKUP(B326,Hoja2!$B$15:$E$614,Desplegables!$O$3,FALSE)</f>
        <v/>
      </c>
      <c r="D326" s="2" t="str">
        <f>VLOOKUP(B326,Hoja2!$F$15:$I$614,Desplegables!$O$3,FALSE)</f>
        <v/>
      </c>
      <c r="E326" s="2" t="str">
        <f>VLOOKUP(B326,Hoja2!$J$15:$M$614,Desplegables!$O$3,FALSE)</f>
        <v/>
      </c>
      <c r="F326" s="2" t="str">
        <f>VLOOKUP(B326,Hoja2!$N$15:$Q$614,Desplegables!$O$3,FALSE)</f>
        <v/>
      </c>
      <c r="G326" s="2" t="str">
        <f t="shared" si="4"/>
        <v/>
      </c>
    </row>
    <row r="327" spans="2:7" x14ac:dyDescent="0.2">
      <c r="B327" t="str">
        <f>IF(B326&lt;&gt;"",IF(B326=COMBINADO!$F$6,"",B326+1),"")</f>
        <v/>
      </c>
      <c r="C327" s="2" t="str">
        <f>VLOOKUP(B327,Hoja2!$B$15:$E$614,Desplegables!$O$3,FALSE)</f>
        <v/>
      </c>
      <c r="D327" s="2" t="str">
        <f>VLOOKUP(B327,Hoja2!$F$15:$I$614,Desplegables!$O$3,FALSE)</f>
        <v/>
      </c>
      <c r="E327" s="2" t="str">
        <f>VLOOKUP(B327,Hoja2!$J$15:$M$614,Desplegables!$O$3,FALSE)</f>
        <v/>
      </c>
      <c r="F327" s="2" t="str">
        <f>VLOOKUP(B327,Hoja2!$N$15:$Q$614,Desplegables!$O$3,FALSE)</f>
        <v/>
      </c>
      <c r="G327" s="2" t="str">
        <f t="shared" si="4"/>
        <v/>
      </c>
    </row>
    <row r="328" spans="2:7" x14ac:dyDescent="0.2">
      <c r="B328" t="str">
        <f>IF(B327&lt;&gt;"",IF(B327=COMBINADO!$F$6,"",B327+1),"")</f>
        <v/>
      </c>
      <c r="C328" s="2" t="str">
        <f>VLOOKUP(B328,Hoja2!$B$15:$E$614,Desplegables!$O$3,FALSE)</f>
        <v/>
      </c>
      <c r="D328" s="2" t="str">
        <f>VLOOKUP(B328,Hoja2!$F$15:$I$614,Desplegables!$O$3,FALSE)</f>
        <v/>
      </c>
      <c r="E328" s="2" t="str">
        <f>VLOOKUP(B328,Hoja2!$J$15:$M$614,Desplegables!$O$3,FALSE)</f>
        <v/>
      </c>
      <c r="F328" s="2" t="str">
        <f>VLOOKUP(B328,Hoja2!$N$15:$Q$614,Desplegables!$O$3,FALSE)</f>
        <v/>
      </c>
      <c r="G328" s="2" t="str">
        <f t="shared" si="4"/>
        <v/>
      </c>
    </row>
    <row r="329" spans="2:7" x14ac:dyDescent="0.2">
      <c r="B329" t="str">
        <f>IF(B328&lt;&gt;"",IF(B328=COMBINADO!$F$6,"",B328+1),"")</f>
        <v/>
      </c>
      <c r="C329" s="2" t="str">
        <f>VLOOKUP(B329,Hoja2!$B$15:$E$614,Desplegables!$O$3,FALSE)</f>
        <v/>
      </c>
      <c r="D329" s="2" t="str">
        <f>VLOOKUP(B329,Hoja2!$F$15:$I$614,Desplegables!$O$3,FALSE)</f>
        <v/>
      </c>
      <c r="E329" s="2" t="str">
        <f>VLOOKUP(B329,Hoja2!$J$15:$M$614,Desplegables!$O$3,FALSE)</f>
        <v/>
      </c>
      <c r="F329" s="2" t="str">
        <f>VLOOKUP(B329,Hoja2!$N$15:$Q$614,Desplegables!$O$3,FALSE)</f>
        <v/>
      </c>
      <c r="G329" s="2" t="str">
        <f t="shared" si="4"/>
        <v/>
      </c>
    </row>
    <row r="330" spans="2:7" x14ac:dyDescent="0.2">
      <c r="B330" t="str">
        <f>IF(B329&lt;&gt;"",IF(B329=COMBINADO!$F$6,"",B329+1),"")</f>
        <v/>
      </c>
      <c r="C330" s="2" t="str">
        <f>VLOOKUP(B330,Hoja2!$B$15:$E$614,Desplegables!$O$3,FALSE)</f>
        <v/>
      </c>
      <c r="D330" s="2" t="str">
        <f>VLOOKUP(B330,Hoja2!$F$15:$I$614,Desplegables!$O$3,FALSE)</f>
        <v/>
      </c>
      <c r="E330" s="2" t="str">
        <f>VLOOKUP(B330,Hoja2!$J$15:$M$614,Desplegables!$O$3,FALSE)</f>
        <v/>
      </c>
      <c r="F330" s="2" t="str">
        <f>VLOOKUP(B330,Hoja2!$N$15:$Q$614,Desplegables!$O$3,FALSE)</f>
        <v/>
      </c>
      <c r="G330" s="2" t="str">
        <f t="shared" si="4"/>
        <v/>
      </c>
    </row>
    <row r="331" spans="2:7" x14ac:dyDescent="0.2">
      <c r="B331" t="str">
        <f>IF(B330&lt;&gt;"",IF(B330=COMBINADO!$F$6,"",B330+1),"")</f>
        <v/>
      </c>
      <c r="C331" s="2" t="str">
        <f>VLOOKUP(B331,Hoja2!$B$15:$E$614,Desplegables!$O$3,FALSE)</f>
        <v/>
      </c>
      <c r="D331" s="2" t="str">
        <f>VLOOKUP(B331,Hoja2!$F$15:$I$614,Desplegables!$O$3,FALSE)</f>
        <v/>
      </c>
      <c r="E331" s="2" t="str">
        <f>VLOOKUP(B331,Hoja2!$J$15:$M$614,Desplegables!$O$3,FALSE)</f>
        <v/>
      </c>
      <c r="F331" s="2" t="str">
        <f>VLOOKUP(B331,Hoja2!$N$15:$Q$614,Desplegables!$O$3,FALSE)</f>
        <v/>
      </c>
      <c r="G331" s="2" t="str">
        <f t="shared" si="4"/>
        <v/>
      </c>
    </row>
    <row r="332" spans="2:7" x14ac:dyDescent="0.2">
      <c r="B332" t="str">
        <f>IF(B331&lt;&gt;"",IF(B331=COMBINADO!$F$6,"",B331+1),"")</f>
        <v/>
      </c>
      <c r="C332" s="2" t="str">
        <f>VLOOKUP(B332,Hoja2!$B$15:$E$614,Desplegables!$O$3,FALSE)</f>
        <v/>
      </c>
      <c r="D332" s="2" t="str">
        <f>VLOOKUP(B332,Hoja2!$F$15:$I$614,Desplegables!$O$3,FALSE)</f>
        <v/>
      </c>
      <c r="E332" s="2" t="str">
        <f>VLOOKUP(B332,Hoja2!$J$15:$M$614,Desplegables!$O$3,FALSE)</f>
        <v/>
      </c>
      <c r="F332" s="2" t="str">
        <f>VLOOKUP(B332,Hoja2!$N$15:$Q$614,Desplegables!$O$3,FALSE)</f>
        <v/>
      </c>
      <c r="G332" s="2" t="str">
        <f t="shared" si="4"/>
        <v/>
      </c>
    </row>
    <row r="333" spans="2:7" x14ac:dyDescent="0.2">
      <c r="B333" t="str">
        <f>IF(B332&lt;&gt;"",IF(B332=COMBINADO!$F$6,"",B332+1),"")</f>
        <v/>
      </c>
      <c r="C333" s="2" t="str">
        <f>VLOOKUP(B333,Hoja2!$B$15:$E$614,Desplegables!$O$3,FALSE)</f>
        <v/>
      </c>
      <c r="D333" s="2" t="str">
        <f>VLOOKUP(B333,Hoja2!$F$15:$I$614,Desplegables!$O$3,FALSE)</f>
        <v/>
      </c>
      <c r="E333" s="2" t="str">
        <f>VLOOKUP(B333,Hoja2!$J$15:$M$614,Desplegables!$O$3,FALSE)</f>
        <v/>
      </c>
      <c r="F333" s="2" t="str">
        <f>VLOOKUP(B333,Hoja2!$N$15:$Q$614,Desplegables!$O$3,FALSE)</f>
        <v/>
      </c>
      <c r="G333" s="2" t="str">
        <f t="shared" si="4"/>
        <v/>
      </c>
    </row>
    <row r="334" spans="2:7" x14ac:dyDescent="0.2">
      <c r="B334" t="str">
        <f>IF(B333&lt;&gt;"",IF(B333=COMBINADO!$F$6,"",B333+1),"")</f>
        <v/>
      </c>
      <c r="C334" s="2" t="str">
        <f>VLOOKUP(B334,Hoja2!$B$15:$E$614,Desplegables!$O$3,FALSE)</f>
        <v/>
      </c>
      <c r="D334" s="2" t="str">
        <f>VLOOKUP(B334,Hoja2!$F$15:$I$614,Desplegables!$O$3,FALSE)</f>
        <v/>
      </c>
      <c r="E334" s="2" t="str">
        <f>VLOOKUP(B334,Hoja2!$J$15:$M$614,Desplegables!$O$3,FALSE)</f>
        <v/>
      </c>
      <c r="F334" s="2" t="str">
        <f>VLOOKUP(B334,Hoja2!$N$15:$Q$614,Desplegables!$O$3,FALSE)</f>
        <v/>
      </c>
      <c r="G334" s="2" t="str">
        <f t="shared" si="4"/>
        <v/>
      </c>
    </row>
    <row r="335" spans="2:7" x14ac:dyDescent="0.2">
      <c r="B335" t="str">
        <f>IF(B334&lt;&gt;"",IF(B334=COMBINADO!$F$6,"",B334+1),"")</f>
        <v/>
      </c>
      <c r="C335" s="2" t="str">
        <f>VLOOKUP(B335,Hoja2!$B$15:$E$614,Desplegables!$O$3,FALSE)</f>
        <v/>
      </c>
      <c r="D335" s="2" t="str">
        <f>VLOOKUP(B335,Hoja2!$F$15:$I$614,Desplegables!$O$3,FALSE)</f>
        <v/>
      </c>
      <c r="E335" s="2" t="str">
        <f>VLOOKUP(B335,Hoja2!$J$15:$M$614,Desplegables!$O$3,FALSE)</f>
        <v/>
      </c>
      <c r="F335" s="2" t="str">
        <f>VLOOKUP(B335,Hoja2!$N$15:$Q$614,Desplegables!$O$3,FALSE)</f>
        <v/>
      </c>
      <c r="G335" s="2" t="str">
        <f t="shared" si="4"/>
        <v/>
      </c>
    </row>
    <row r="336" spans="2:7" x14ac:dyDescent="0.2">
      <c r="B336" t="str">
        <f>IF(B335&lt;&gt;"",IF(B335=COMBINADO!$F$6,"",B335+1),"")</f>
        <v/>
      </c>
      <c r="C336" s="2" t="str">
        <f>VLOOKUP(B336,Hoja2!$B$15:$E$614,Desplegables!$O$3,FALSE)</f>
        <v/>
      </c>
      <c r="D336" s="2" t="str">
        <f>VLOOKUP(B336,Hoja2!$F$15:$I$614,Desplegables!$O$3,FALSE)</f>
        <v/>
      </c>
      <c r="E336" s="2" t="str">
        <f>VLOOKUP(B336,Hoja2!$J$15:$M$614,Desplegables!$O$3,FALSE)</f>
        <v/>
      </c>
      <c r="F336" s="2" t="str">
        <f>VLOOKUP(B336,Hoja2!$N$15:$Q$614,Desplegables!$O$3,FALSE)</f>
        <v/>
      </c>
      <c r="G336" s="2" t="str">
        <f t="shared" si="4"/>
        <v/>
      </c>
    </row>
    <row r="337" spans="2:7" x14ac:dyDescent="0.2">
      <c r="B337" t="str">
        <f>IF(B336&lt;&gt;"",IF(B336=COMBINADO!$F$6,"",B336+1),"")</f>
        <v/>
      </c>
      <c r="C337" s="2" t="str">
        <f>VLOOKUP(B337,Hoja2!$B$15:$E$614,Desplegables!$O$3,FALSE)</f>
        <v/>
      </c>
      <c r="D337" s="2" t="str">
        <f>VLOOKUP(B337,Hoja2!$F$15:$I$614,Desplegables!$O$3,FALSE)</f>
        <v/>
      </c>
      <c r="E337" s="2" t="str">
        <f>VLOOKUP(B337,Hoja2!$J$15:$M$614,Desplegables!$O$3,FALSE)</f>
        <v/>
      </c>
      <c r="F337" s="2" t="str">
        <f>VLOOKUP(B337,Hoja2!$N$15:$Q$614,Desplegables!$O$3,FALSE)</f>
        <v/>
      </c>
      <c r="G337" s="2" t="str">
        <f t="shared" si="4"/>
        <v/>
      </c>
    </row>
    <row r="338" spans="2:7" x14ac:dyDescent="0.2">
      <c r="B338" t="str">
        <f>IF(B337&lt;&gt;"",IF(B337=COMBINADO!$F$6,"",B337+1),"")</f>
        <v/>
      </c>
      <c r="C338" s="2" t="str">
        <f>VLOOKUP(B338,Hoja2!$B$15:$E$614,Desplegables!$O$3,FALSE)</f>
        <v/>
      </c>
      <c r="D338" s="2" t="str">
        <f>VLOOKUP(B338,Hoja2!$F$15:$I$614,Desplegables!$O$3,FALSE)</f>
        <v/>
      </c>
      <c r="E338" s="2" t="str">
        <f>VLOOKUP(B338,Hoja2!$J$15:$M$614,Desplegables!$O$3,FALSE)</f>
        <v/>
      </c>
      <c r="F338" s="2" t="str">
        <f>VLOOKUP(B338,Hoja2!$N$15:$Q$614,Desplegables!$O$3,FALSE)</f>
        <v/>
      </c>
      <c r="G338" s="2" t="str">
        <f t="shared" si="4"/>
        <v/>
      </c>
    </row>
    <row r="339" spans="2:7" x14ac:dyDescent="0.2">
      <c r="B339" t="str">
        <f>IF(B338&lt;&gt;"",IF(B338=COMBINADO!$F$6,"",B338+1),"")</f>
        <v/>
      </c>
      <c r="C339" s="2" t="str">
        <f>VLOOKUP(B339,Hoja2!$B$15:$E$614,Desplegables!$O$3,FALSE)</f>
        <v/>
      </c>
      <c r="D339" s="2" t="str">
        <f>VLOOKUP(B339,Hoja2!$F$15:$I$614,Desplegables!$O$3,FALSE)</f>
        <v/>
      </c>
      <c r="E339" s="2" t="str">
        <f>VLOOKUP(B339,Hoja2!$J$15:$M$614,Desplegables!$O$3,FALSE)</f>
        <v/>
      </c>
      <c r="F339" s="2" t="str">
        <f>VLOOKUP(B339,Hoja2!$N$15:$Q$614,Desplegables!$O$3,FALSE)</f>
        <v/>
      </c>
      <c r="G339" s="2" t="str">
        <f t="shared" si="4"/>
        <v/>
      </c>
    </row>
    <row r="340" spans="2:7" x14ac:dyDescent="0.2">
      <c r="B340" t="str">
        <f>IF(B339&lt;&gt;"",IF(B339=COMBINADO!$F$6,"",B339+1),"")</f>
        <v/>
      </c>
      <c r="C340" s="2" t="str">
        <f>VLOOKUP(B340,Hoja2!$B$15:$E$614,Desplegables!$O$3,FALSE)</f>
        <v/>
      </c>
      <c r="D340" s="2" t="str">
        <f>VLOOKUP(B340,Hoja2!$F$15:$I$614,Desplegables!$O$3,FALSE)</f>
        <v/>
      </c>
      <c r="E340" s="2" t="str">
        <f>VLOOKUP(B340,Hoja2!$J$15:$M$614,Desplegables!$O$3,FALSE)</f>
        <v/>
      </c>
      <c r="F340" s="2" t="str">
        <f>VLOOKUP(B340,Hoja2!$N$15:$Q$614,Desplegables!$O$3,FALSE)</f>
        <v/>
      </c>
      <c r="G340" s="2" t="str">
        <f t="shared" si="4"/>
        <v/>
      </c>
    </row>
    <row r="341" spans="2:7" x14ac:dyDescent="0.2">
      <c r="B341" t="str">
        <f>IF(B340&lt;&gt;"",IF(B340=COMBINADO!$F$6,"",B340+1),"")</f>
        <v/>
      </c>
      <c r="C341" s="2" t="str">
        <f>VLOOKUP(B341,Hoja2!$B$15:$E$614,Desplegables!$O$3,FALSE)</f>
        <v/>
      </c>
      <c r="D341" s="2" t="str">
        <f>VLOOKUP(B341,Hoja2!$F$15:$I$614,Desplegables!$O$3,FALSE)</f>
        <v/>
      </c>
      <c r="E341" s="2" t="str">
        <f>VLOOKUP(B341,Hoja2!$J$15:$M$614,Desplegables!$O$3,FALSE)</f>
        <v/>
      </c>
      <c r="F341" s="2" t="str">
        <f>VLOOKUP(B341,Hoja2!$N$15:$Q$614,Desplegables!$O$3,FALSE)</f>
        <v/>
      </c>
      <c r="G341" s="2" t="str">
        <f t="shared" si="4"/>
        <v/>
      </c>
    </row>
    <row r="342" spans="2:7" x14ac:dyDescent="0.2">
      <c r="B342" t="str">
        <f>IF(B341&lt;&gt;"",IF(B341=COMBINADO!$F$6,"",B341+1),"")</f>
        <v/>
      </c>
      <c r="C342" s="2" t="str">
        <f>VLOOKUP(B342,Hoja2!$B$15:$E$614,Desplegables!$O$3,FALSE)</f>
        <v/>
      </c>
      <c r="D342" s="2" t="str">
        <f>VLOOKUP(B342,Hoja2!$F$15:$I$614,Desplegables!$O$3,FALSE)</f>
        <v/>
      </c>
      <c r="E342" s="2" t="str">
        <f>VLOOKUP(B342,Hoja2!$J$15:$M$614,Desplegables!$O$3,FALSE)</f>
        <v/>
      </c>
      <c r="F342" s="2" t="str">
        <f>VLOOKUP(B342,Hoja2!$N$15:$Q$614,Desplegables!$O$3,FALSE)</f>
        <v/>
      </c>
      <c r="G342" s="2" t="str">
        <f t="shared" ref="G342:G405" si="5">IF(C342&lt;&gt;"",C342,"")</f>
        <v/>
      </c>
    </row>
    <row r="343" spans="2:7" x14ac:dyDescent="0.2">
      <c r="B343" t="str">
        <f>IF(B342&lt;&gt;"",IF(B342=COMBINADO!$F$6,"",B342+1),"")</f>
        <v/>
      </c>
      <c r="C343" s="2" t="str">
        <f>VLOOKUP(B343,Hoja2!$B$15:$E$614,Desplegables!$O$3,FALSE)</f>
        <v/>
      </c>
      <c r="D343" s="2" t="str">
        <f>VLOOKUP(B343,Hoja2!$F$15:$I$614,Desplegables!$O$3,FALSE)</f>
        <v/>
      </c>
      <c r="E343" s="2" t="str">
        <f>VLOOKUP(B343,Hoja2!$J$15:$M$614,Desplegables!$O$3,FALSE)</f>
        <v/>
      </c>
      <c r="F343" s="2" t="str">
        <f>VLOOKUP(B343,Hoja2!$N$15:$Q$614,Desplegables!$O$3,FALSE)</f>
        <v/>
      </c>
      <c r="G343" s="2" t="str">
        <f t="shared" si="5"/>
        <v/>
      </c>
    </row>
    <row r="344" spans="2:7" x14ac:dyDescent="0.2">
      <c r="B344" t="str">
        <f>IF(B343&lt;&gt;"",IF(B343=COMBINADO!$F$6,"",B343+1),"")</f>
        <v/>
      </c>
      <c r="C344" s="2" t="str">
        <f>VLOOKUP(B344,Hoja2!$B$15:$E$614,Desplegables!$O$3,FALSE)</f>
        <v/>
      </c>
      <c r="D344" s="2" t="str">
        <f>VLOOKUP(B344,Hoja2!$F$15:$I$614,Desplegables!$O$3,FALSE)</f>
        <v/>
      </c>
      <c r="E344" s="2" t="str">
        <f>VLOOKUP(B344,Hoja2!$J$15:$M$614,Desplegables!$O$3,FALSE)</f>
        <v/>
      </c>
      <c r="F344" s="2" t="str">
        <f>VLOOKUP(B344,Hoja2!$N$15:$Q$614,Desplegables!$O$3,FALSE)</f>
        <v/>
      </c>
      <c r="G344" s="2" t="str">
        <f t="shared" si="5"/>
        <v/>
      </c>
    </row>
    <row r="345" spans="2:7" x14ac:dyDescent="0.2">
      <c r="B345" t="str">
        <f>IF(B344&lt;&gt;"",IF(B344=COMBINADO!$F$6,"",B344+1),"")</f>
        <v/>
      </c>
      <c r="C345" s="2" t="str">
        <f>VLOOKUP(B345,Hoja2!$B$15:$E$614,Desplegables!$O$3,FALSE)</f>
        <v/>
      </c>
      <c r="D345" s="2" t="str">
        <f>VLOOKUP(B345,Hoja2!$F$15:$I$614,Desplegables!$O$3,FALSE)</f>
        <v/>
      </c>
      <c r="E345" s="2" t="str">
        <f>VLOOKUP(B345,Hoja2!$J$15:$M$614,Desplegables!$O$3,FALSE)</f>
        <v/>
      </c>
      <c r="F345" s="2" t="str">
        <f>VLOOKUP(B345,Hoja2!$N$15:$Q$614,Desplegables!$O$3,FALSE)</f>
        <v/>
      </c>
      <c r="G345" s="2" t="str">
        <f t="shared" si="5"/>
        <v/>
      </c>
    </row>
    <row r="346" spans="2:7" x14ac:dyDescent="0.2">
      <c r="B346" t="str">
        <f>IF(B345&lt;&gt;"",IF(B345=COMBINADO!$F$6,"",B345+1),"")</f>
        <v/>
      </c>
      <c r="C346" s="2" t="str">
        <f>VLOOKUP(B346,Hoja2!$B$15:$E$614,Desplegables!$O$3,FALSE)</f>
        <v/>
      </c>
      <c r="D346" s="2" t="str">
        <f>VLOOKUP(B346,Hoja2!$F$15:$I$614,Desplegables!$O$3,FALSE)</f>
        <v/>
      </c>
      <c r="E346" s="2" t="str">
        <f>VLOOKUP(B346,Hoja2!$J$15:$M$614,Desplegables!$O$3,FALSE)</f>
        <v/>
      </c>
      <c r="F346" s="2" t="str">
        <f>VLOOKUP(B346,Hoja2!$N$15:$Q$614,Desplegables!$O$3,FALSE)</f>
        <v/>
      </c>
      <c r="G346" s="2" t="str">
        <f t="shared" si="5"/>
        <v/>
      </c>
    </row>
    <row r="347" spans="2:7" x14ac:dyDescent="0.2">
      <c r="B347" t="str">
        <f>IF(B346&lt;&gt;"",IF(B346=COMBINADO!$F$6,"",B346+1),"")</f>
        <v/>
      </c>
      <c r="C347" s="2" t="str">
        <f>VLOOKUP(B347,Hoja2!$B$15:$E$614,Desplegables!$O$3,FALSE)</f>
        <v/>
      </c>
      <c r="D347" s="2" t="str">
        <f>VLOOKUP(B347,Hoja2!$F$15:$I$614,Desplegables!$O$3,FALSE)</f>
        <v/>
      </c>
      <c r="E347" s="2" t="str">
        <f>VLOOKUP(B347,Hoja2!$J$15:$M$614,Desplegables!$O$3,FALSE)</f>
        <v/>
      </c>
      <c r="F347" s="2" t="str">
        <f>VLOOKUP(B347,Hoja2!$N$15:$Q$614,Desplegables!$O$3,FALSE)</f>
        <v/>
      </c>
      <c r="G347" s="2" t="str">
        <f t="shared" si="5"/>
        <v/>
      </c>
    </row>
    <row r="348" spans="2:7" x14ac:dyDescent="0.2">
      <c r="B348" t="str">
        <f>IF(B347&lt;&gt;"",IF(B347=COMBINADO!$F$6,"",B347+1),"")</f>
        <v/>
      </c>
      <c r="C348" s="2" t="str">
        <f>VLOOKUP(B348,Hoja2!$B$15:$E$614,Desplegables!$O$3,FALSE)</f>
        <v/>
      </c>
      <c r="D348" s="2" t="str">
        <f>VLOOKUP(B348,Hoja2!$F$15:$I$614,Desplegables!$O$3,FALSE)</f>
        <v/>
      </c>
      <c r="E348" s="2" t="str">
        <f>VLOOKUP(B348,Hoja2!$J$15:$M$614,Desplegables!$O$3,FALSE)</f>
        <v/>
      </c>
      <c r="F348" s="2" t="str">
        <f>VLOOKUP(B348,Hoja2!$N$15:$Q$614,Desplegables!$O$3,FALSE)</f>
        <v/>
      </c>
      <c r="G348" s="2" t="str">
        <f t="shared" si="5"/>
        <v/>
      </c>
    </row>
    <row r="349" spans="2:7" x14ac:dyDescent="0.2">
      <c r="B349" t="str">
        <f>IF(B348&lt;&gt;"",IF(B348=COMBINADO!$F$6,"",B348+1),"")</f>
        <v/>
      </c>
      <c r="C349" s="2" t="str">
        <f>VLOOKUP(B349,Hoja2!$B$15:$E$614,Desplegables!$O$3,FALSE)</f>
        <v/>
      </c>
      <c r="D349" s="2" t="str">
        <f>VLOOKUP(B349,Hoja2!$F$15:$I$614,Desplegables!$O$3,FALSE)</f>
        <v/>
      </c>
      <c r="E349" s="2" t="str">
        <f>VLOOKUP(B349,Hoja2!$J$15:$M$614,Desplegables!$O$3,FALSE)</f>
        <v/>
      </c>
      <c r="F349" s="2" t="str">
        <f>VLOOKUP(B349,Hoja2!$N$15:$Q$614,Desplegables!$O$3,FALSE)</f>
        <v/>
      </c>
      <c r="G349" s="2" t="str">
        <f t="shared" si="5"/>
        <v/>
      </c>
    </row>
    <row r="350" spans="2:7" x14ac:dyDescent="0.2">
      <c r="B350" t="str">
        <f>IF(B349&lt;&gt;"",IF(B349=COMBINADO!$F$6,"",B349+1),"")</f>
        <v/>
      </c>
      <c r="C350" s="2" t="str">
        <f>VLOOKUP(B350,Hoja2!$B$15:$E$614,Desplegables!$O$3,FALSE)</f>
        <v/>
      </c>
      <c r="D350" s="2" t="str">
        <f>VLOOKUP(B350,Hoja2!$F$15:$I$614,Desplegables!$O$3,FALSE)</f>
        <v/>
      </c>
      <c r="E350" s="2" t="str">
        <f>VLOOKUP(B350,Hoja2!$J$15:$M$614,Desplegables!$O$3,FALSE)</f>
        <v/>
      </c>
      <c r="F350" s="2" t="str">
        <f>VLOOKUP(B350,Hoja2!$N$15:$Q$614,Desplegables!$O$3,FALSE)</f>
        <v/>
      </c>
      <c r="G350" s="2" t="str">
        <f t="shared" si="5"/>
        <v/>
      </c>
    </row>
    <row r="351" spans="2:7" x14ac:dyDescent="0.2">
      <c r="B351" t="str">
        <f>IF(B350&lt;&gt;"",IF(B350=COMBINADO!$F$6,"",B350+1),"")</f>
        <v/>
      </c>
      <c r="C351" s="2" t="str">
        <f>VLOOKUP(B351,Hoja2!$B$15:$E$614,Desplegables!$O$3,FALSE)</f>
        <v/>
      </c>
      <c r="D351" s="2" t="str">
        <f>VLOOKUP(B351,Hoja2!$F$15:$I$614,Desplegables!$O$3,FALSE)</f>
        <v/>
      </c>
      <c r="E351" s="2" t="str">
        <f>VLOOKUP(B351,Hoja2!$J$15:$M$614,Desplegables!$O$3,FALSE)</f>
        <v/>
      </c>
      <c r="F351" s="2" t="str">
        <f>VLOOKUP(B351,Hoja2!$N$15:$Q$614,Desplegables!$O$3,FALSE)</f>
        <v/>
      </c>
      <c r="G351" s="2" t="str">
        <f t="shared" si="5"/>
        <v/>
      </c>
    </row>
    <row r="352" spans="2:7" x14ac:dyDescent="0.2">
      <c r="B352" t="str">
        <f>IF(B351&lt;&gt;"",IF(B351=COMBINADO!$F$6,"",B351+1),"")</f>
        <v/>
      </c>
      <c r="C352" s="2" t="str">
        <f>VLOOKUP(B352,Hoja2!$B$15:$E$614,Desplegables!$O$3,FALSE)</f>
        <v/>
      </c>
      <c r="D352" s="2" t="str">
        <f>VLOOKUP(B352,Hoja2!$F$15:$I$614,Desplegables!$O$3,FALSE)</f>
        <v/>
      </c>
      <c r="E352" s="2" t="str">
        <f>VLOOKUP(B352,Hoja2!$J$15:$M$614,Desplegables!$O$3,FALSE)</f>
        <v/>
      </c>
      <c r="F352" s="2" t="str">
        <f>VLOOKUP(B352,Hoja2!$N$15:$Q$614,Desplegables!$O$3,FALSE)</f>
        <v/>
      </c>
      <c r="G352" s="2" t="str">
        <f t="shared" si="5"/>
        <v/>
      </c>
    </row>
    <row r="353" spans="2:7" x14ac:dyDescent="0.2">
      <c r="B353" t="str">
        <f>IF(B352&lt;&gt;"",IF(B352=COMBINADO!$F$6,"",B352+1),"")</f>
        <v/>
      </c>
      <c r="C353" s="2" t="str">
        <f>VLOOKUP(B353,Hoja2!$B$15:$E$614,Desplegables!$O$3,FALSE)</f>
        <v/>
      </c>
      <c r="D353" s="2" t="str">
        <f>VLOOKUP(B353,Hoja2!$F$15:$I$614,Desplegables!$O$3,FALSE)</f>
        <v/>
      </c>
      <c r="E353" s="2" t="str">
        <f>VLOOKUP(B353,Hoja2!$J$15:$M$614,Desplegables!$O$3,FALSE)</f>
        <v/>
      </c>
      <c r="F353" s="2" t="str">
        <f>VLOOKUP(B353,Hoja2!$N$15:$Q$614,Desplegables!$O$3,FALSE)</f>
        <v/>
      </c>
      <c r="G353" s="2" t="str">
        <f t="shared" si="5"/>
        <v/>
      </c>
    </row>
    <row r="354" spans="2:7" x14ac:dyDescent="0.2">
      <c r="B354" t="str">
        <f>IF(B353&lt;&gt;"",IF(B353=COMBINADO!$F$6,"",B353+1),"")</f>
        <v/>
      </c>
      <c r="C354" s="2" t="str">
        <f>VLOOKUP(B354,Hoja2!$B$15:$E$614,Desplegables!$O$3,FALSE)</f>
        <v/>
      </c>
      <c r="D354" s="2" t="str">
        <f>VLOOKUP(B354,Hoja2!$F$15:$I$614,Desplegables!$O$3,FALSE)</f>
        <v/>
      </c>
      <c r="E354" s="2" t="str">
        <f>VLOOKUP(B354,Hoja2!$J$15:$M$614,Desplegables!$O$3,FALSE)</f>
        <v/>
      </c>
      <c r="F354" s="2" t="str">
        <f>VLOOKUP(B354,Hoja2!$N$15:$Q$614,Desplegables!$O$3,FALSE)</f>
        <v/>
      </c>
      <c r="G354" s="2" t="str">
        <f t="shared" si="5"/>
        <v/>
      </c>
    </row>
    <row r="355" spans="2:7" x14ac:dyDescent="0.2">
      <c r="B355" t="str">
        <f>IF(B354&lt;&gt;"",IF(B354=COMBINADO!$F$6,"",B354+1),"")</f>
        <v/>
      </c>
      <c r="C355" s="2" t="str">
        <f>VLOOKUP(B355,Hoja2!$B$15:$E$614,Desplegables!$O$3,FALSE)</f>
        <v/>
      </c>
      <c r="D355" s="2" t="str">
        <f>VLOOKUP(B355,Hoja2!$F$15:$I$614,Desplegables!$O$3,FALSE)</f>
        <v/>
      </c>
      <c r="E355" s="2" t="str">
        <f>VLOOKUP(B355,Hoja2!$J$15:$M$614,Desplegables!$O$3,FALSE)</f>
        <v/>
      </c>
      <c r="F355" s="2" t="str">
        <f>VLOOKUP(B355,Hoja2!$N$15:$Q$614,Desplegables!$O$3,FALSE)</f>
        <v/>
      </c>
      <c r="G355" s="2" t="str">
        <f t="shared" si="5"/>
        <v/>
      </c>
    </row>
    <row r="356" spans="2:7" x14ac:dyDescent="0.2">
      <c r="B356" t="str">
        <f>IF(B355&lt;&gt;"",IF(B355=COMBINADO!$F$6,"",B355+1),"")</f>
        <v/>
      </c>
      <c r="C356" s="2" t="str">
        <f>VLOOKUP(B356,Hoja2!$B$15:$E$614,Desplegables!$O$3,FALSE)</f>
        <v/>
      </c>
      <c r="D356" s="2" t="str">
        <f>VLOOKUP(B356,Hoja2!$F$15:$I$614,Desplegables!$O$3,FALSE)</f>
        <v/>
      </c>
      <c r="E356" s="2" t="str">
        <f>VLOOKUP(B356,Hoja2!$J$15:$M$614,Desplegables!$O$3,FALSE)</f>
        <v/>
      </c>
      <c r="F356" s="2" t="str">
        <f>VLOOKUP(B356,Hoja2!$N$15:$Q$614,Desplegables!$O$3,FALSE)</f>
        <v/>
      </c>
      <c r="G356" s="2" t="str">
        <f t="shared" si="5"/>
        <v/>
      </c>
    </row>
    <row r="357" spans="2:7" x14ac:dyDescent="0.2">
      <c r="B357" t="str">
        <f>IF(B356&lt;&gt;"",IF(B356=COMBINADO!$F$6,"",B356+1),"")</f>
        <v/>
      </c>
      <c r="C357" s="2" t="str">
        <f>VLOOKUP(B357,Hoja2!$B$15:$E$614,Desplegables!$O$3,FALSE)</f>
        <v/>
      </c>
      <c r="D357" s="2" t="str">
        <f>VLOOKUP(B357,Hoja2!$F$15:$I$614,Desplegables!$O$3,FALSE)</f>
        <v/>
      </c>
      <c r="E357" s="2" t="str">
        <f>VLOOKUP(B357,Hoja2!$J$15:$M$614,Desplegables!$O$3,FALSE)</f>
        <v/>
      </c>
      <c r="F357" s="2" t="str">
        <f>VLOOKUP(B357,Hoja2!$N$15:$Q$614,Desplegables!$O$3,FALSE)</f>
        <v/>
      </c>
      <c r="G357" s="2" t="str">
        <f t="shared" si="5"/>
        <v/>
      </c>
    </row>
    <row r="358" spans="2:7" x14ac:dyDescent="0.2">
      <c r="B358" t="str">
        <f>IF(B357&lt;&gt;"",IF(B357=COMBINADO!$F$6,"",B357+1),"")</f>
        <v/>
      </c>
      <c r="C358" s="2" t="str">
        <f>VLOOKUP(B358,Hoja2!$B$15:$E$614,Desplegables!$O$3,FALSE)</f>
        <v/>
      </c>
      <c r="D358" s="2" t="str">
        <f>VLOOKUP(B358,Hoja2!$F$15:$I$614,Desplegables!$O$3,FALSE)</f>
        <v/>
      </c>
      <c r="E358" s="2" t="str">
        <f>VLOOKUP(B358,Hoja2!$J$15:$M$614,Desplegables!$O$3,FALSE)</f>
        <v/>
      </c>
      <c r="F358" s="2" t="str">
        <f>VLOOKUP(B358,Hoja2!$N$15:$Q$614,Desplegables!$O$3,FALSE)</f>
        <v/>
      </c>
      <c r="G358" s="2" t="str">
        <f t="shared" si="5"/>
        <v/>
      </c>
    </row>
    <row r="359" spans="2:7" x14ac:dyDescent="0.2">
      <c r="B359" t="str">
        <f>IF(B358&lt;&gt;"",IF(B358=COMBINADO!$F$6,"",B358+1),"")</f>
        <v/>
      </c>
      <c r="C359" s="2" t="str">
        <f>VLOOKUP(B359,Hoja2!$B$15:$E$614,Desplegables!$O$3,FALSE)</f>
        <v/>
      </c>
      <c r="D359" s="2" t="str">
        <f>VLOOKUP(B359,Hoja2!$F$15:$I$614,Desplegables!$O$3,FALSE)</f>
        <v/>
      </c>
      <c r="E359" s="2" t="str">
        <f>VLOOKUP(B359,Hoja2!$J$15:$M$614,Desplegables!$O$3,FALSE)</f>
        <v/>
      </c>
      <c r="F359" s="2" t="str">
        <f>VLOOKUP(B359,Hoja2!$N$15:$Q$614,Desplegables!$O$3,FALSE)</f>
        <v/>
      </c>
      <c r="G359" s="2" t="str">
        <f t="shared" si="5"/>
        <v/>
      </c>
    </row>
    <row r="360" spans="2:7" x14ac:dyDescent="0.2">
      <c r="B360" t="str">
        <f>IF(B359&lt;&gt;"",IF(B359=COMBINADO!$F$6,"",B359+1),"")</f>
        <v/>
      </c>
      <c r="C360" s="2" t="str">
        <f>VLOOKUP(B360,Hoja2!$B$15:$E$614,Desplegables!$O$3,FALSE)</f>
        <v/>
      </c>
      <c r="D360" s="2" t="str">
        <f>VLOOKUP(B360,Hoja2!$F$15:$I$614,Desplegables!$O$3,FALSE)</f>
        <v/>
      </c>
      <c r="E360" s="2" t="str">
        <f>VLOOKUP(B360,Hoja2!$J$15:$M$614,Desplegables!$O$3,FALSE)</f>
        <v/>
      </c>
      <c r="F360" s="2" t="str">
        <f>VLOOKUP(B360,Hoja2!$N$15:$Q$614,Desplegables!$O$3,FALSE)</f>
        <v/>
      </c>
      <c r="G360" s="2" t="str">
        <f t="shared" si="5"/>
        <v/>
      </c>
    </row>
    <row r="361" spans="2:7" x14ac:dyDescent="0.2">
      <c r="B361" t="str">
        <f>IF(B360&lt;&gt;"",IF(B360=COMBINADO!$F$6,"",B360+1),"")</f>
        <v/>
      </c>
      <c r="C361" s="2" t="str">
        <f>VLOOKUP(B361,Hoja2!$B$15:$E$614,Desplegables!$O$3,FALSE)</f>
        <v/>
      </c>
      <c r="D361" s="2" t="str">
        <f>VLOOKUP(B361,Hoja2!$F$15:$I$614,Desplegables!$O$3,FALSE)</f>
        <v/>
      </c>
      <c r="E361" s="2" t="str">
        <f>VLOOKUP(B361,Hoja2!$J$15:$M$614,Desplegables!$O$3,FALSE)</f>
        <v/>
      </c>
      <c r="F361" s="2" t="str">
        <f>VLOOKUP(B361,Hoja2!$N$15:$Q$614,Desplegables!$O$3,FALSE)</f>
        <v/>
      </c>
      <c r="G361" s="2" t="str">
        <f t="shared" si="5"/>
        <v/>
      </c>
    </row>
    <row r="362" spans="2:7" x14ac:dyDescent="0.2">
      <c r="B362" t="str">
        <f>IF(B361&lt;&gt;"",IF(B361=COMBINADO!$F$6,"",B361+1),"")</f>
        <v/>
      </c>
      <c r="C362" s="2" t="str">
        <f>VLOOKUP(B362,Hoja2!$B$15:$E$614,Desplegables!$O$3,FALSE)</f>
        <v/>
      </c>
      <c r="D362" s="2" t="str">
        <f>VLOOKUP(B362,Hoja2!$F$15:$I$614,Desplegables!$O$3,FALSE)</f>
        <v/>
      </c>
      <c r="E362" s="2" t="str">
        <f>VLOOKUP(B362,Hoja2!$J$15:$M$614,Desplegables!$O$3,FALSE)</f>
        <v/>
      </c>
      <c r="F362" s="2" t="str">
        <f>VLOOKUP(B362,Hoja2!$N$15:$Q$614,Desplegables!$O$3,FALSE)</f>
        <v/>
      </c>
      <c r="G362" s="2" t="str">
        <f t="shared" si="5"/>
        <v/>
      </c>
    </row>
    <row r="363" spans="2:7" x14ac:dyDescent="0.2">
      <c r="B363" t="str">
        <f>IF(B362&lt;&gt;"",IF(B362=COMBINADO!$F$6,"",B362+1),"")</f>
        <v/>
      </c>
      <c r="C363" s="2" t="str">
        <f>VLOOKUP(B363,Hoja2!$B$15:$E$614,Desplegables!$O$3,FALSE)</f>
        <v/>
      </c>
      <c r="D363" s="2" t="str">
        <f>VLOOKUP(B363,Hoja2!$F$15:$I$614,Desplegables!$O$3,FALSE)</f>
        <v/>
      </c>
      <c r="E363" s="2" t="str">
        <f>VLOOKUP(B363,Hoja2!$J$15:$M$614,Desplegables!$O$3,FALSE)</f>
        <v/>
      </c>
      <c r="F363" s="2" t="str">
        <f>VLOOKUP(B363,Hoja2!$N$15:$Q$614,Desplegables!$O$3,FALSE)</f>
        <v/>
      </c>
      <c r="G363" s="2" t="str">
        <f t="shared" si="5"/>
        <v/>
      </c>
    </row>
    <row r="364" spans="2:7" x14ac:dyDescent="0.2">
      <c r="B364" t="str">
        <f>IF(B363&lt;&gt;"",IF(B363=COMBINADO!$F$6,"",B363+1),"")</f>
        <v/>
      </c>
      <c r="C364" s="2" t="str">
        <f>VLOOKUP(B364,Hoja2!$B$15:$E$614,Desplegables!$O$3,FALSE)</f>
        <v/>
      </c>
      <c r="D364" s="2" t="str">
        <f>VLOOKUP(B364,Hoja2!$F$15:$I$614,Desplegables!$O$3,FALSE)</f>
        <v/>
      </c>
      <c r="E364" s="2" t="str">
        <f>VLOOKUP(B364,Hoja2!$J$15:$M$614,Desplegables!$O$3,FALSE)</f>
        <v/>
      </c>
      <c r="F364" s="2" t="str">
        <f>VLOOKUP(B364,Hoja2!$N$15:$Q$614,Desplegables!$O$3,FALSE)</f>
        <v/>
      </c>
      <c r="G364" s="2" t="str">
        <f t="shared" si="5"/>
        <v/>
      </c>
    </row>
    <row r="365" spans="2:7" x14ac:dyDescent="0.2">
      <c r="B365" t="str">
        <f>IF(B364&lt;&gt;"",IF(B364=COMBINADO!$F$6,"",B364+1),"")</f>
        <v/>
      </c>
      <c r="C365" s="2" t="str">
        <f>VLOOKUP(B365,Hoja2!$B$15:$E$614,Desplegables!$O$3,FALSE)</f>
        <v/>
      </c>
      <c r="D365" s="2" t="str">
        <f>VLOOKUP(B365,Hoja2!$F$15:$I$614,Desplegables!$O$3,FALSE)</f>
        <v/>
      </c>
      <c r="E365" s="2" t="str">
        <f>VLOOKUP(B365,Hoja2!$J$15:$M$614,Desplegables!$O$3,FALSE)</f>
        <v/>
      </c>
      <c r="F365" s="2" t="str">
        <f>VLOOKUP(B365,Hoja2!$N$15:$Q$614,Desplegables!$O$3,FALSE)</f>
        <v/>
      </c>
      <c r="G365" s="2" t="str">
        <f t="shared" si="5"/>
        <v/>
      </c>
    </row>
    <row r="366" spans="2:7" x14ac:dyDescent="0.2">
      <c r="B366" t="str">
        <f>IF(B365&lt;&gt;"",IF(B365=COMBINADO!$F$6,"",B365+1),"")</f>
        <v/>
      </c>
      <c r="C366" s="2" t="str">
        <f>VLOOKUP(B366,Hoja2!$B$15:$E$614,Desplegables!$O$3,FALSE)</f>
        <v/>
      </c>
      <c r="D366" s="2" t="str">
        <f>VLOOKUP(B366,Hoja2!$F$15:$I$614,Desplegables!$O$3,FALSE)</f>
        <v/>
      </c>
      <c r="E366" s="2" t="str">
        <f>VLOOKUP(B366,Hoja2!$J$15:$M$614,Desplegables!$O$3,FALSE)</f>
        <v/>
      </c>
      <c r="F366" s="2" t="str">
        <f>VLOOKUP(B366,Hoja2!$N$15:$Q$614,Desplegables!$O$3,FALSE)</f>
        <v/>
      </c>
      <c r="G366" s="2" t="str">
        <f t="shared" si="5"/>
        <v/>
      </c>
    </row>
    <row r="367" spans="2:7" x14ac:dyDescent="0.2">
      <c r="B367" t="str">
        <f>IF(B366&lt;&gt;"",IF(B366=COMBINADO!$F$6,"",B366+1),"")</f>
        <v/>
      </c>
      <c r="C367" s="2" t="str">
        <f>VLOOKUP(B367,Hoja2!$B$15:$E$614,Desplegables!$O$3,FALSE)</f>
        <v/>
      </c>
      <c r="D367" s="2" t="str">
        <f>VLOOKUP(B367,Hoja2!$F$15:$I$614,Desplegables!$O$3,FALSE)</f>
        <v/>
      </c>
      <c r="E367" s="2" t="str">
        <f>VLOOKUP(B367,Hoja2!$J$15:$M$614,Desplegables!$O$3,FALSE)</f>
        <v/>
      </c>
      <c r="F367" s="2" t="str">
        <f>VLOOKUP(B367,Hoja2!$N$15:$Q$614,Desplegables!$O$3,FALSE)</f>
        <v/>
      </c>
      <c r="G367" s="2" t="str">
        <f t="shared" si="5"/>
        <v/>
      </c>
    </row>
    <row r="368" spans="2:7" x14ac:dyDescent="0.2">
      <c r="B368" t="str">
        <f>IF(B367&lt;&gt;"",IF(B367=COMBINADO!$F$6,"",B367+1),"")</f>
        <v/>
      </c>
      <c r="C368" s="2" t="str">
        <f>VLOOKUP(B368,Hoja2!$B$15:$E$614,Desplegables!$O$3,FALSE)</f>
        <v/>
      </c>
      <c r="D368" s="2" t="str">
        <f>VLOOKUP(B368,Hoja2!$F$15:$I$614,Desplegables!$O$3,FALSE)</f>
        <v/>
      </c>
      <c r="E368" s="2" t="str">
        <f>VLOOKUP(B368,Hoja2!$J$15:$M$614,Desplegables!$O$3,FALSE)</f>
        <v/>
      </c>
      <c r="F368" s="2" t="str">
        <f>VLOOKUP(B368,Hoja2!$N$15:$Q$614,Desplegables!$O$3,FALSE)</f>
        <v/>
      </c>
      <c r="G368" s="2" t="str">
        <f t="shared" si="5"/>
        <v/>
      </c>
    </row>
    <row r="369" spans="2:7" x14ac:dyDescent="0.2">
      <c r="B369" t="str">
        <f>IF(B368&lt;&gt;"",IF(B368=COMBINADO!$F$6,"",B368+1),"")</f>
        <v/>
      </c>
      <c r="C369" s="2" t="str">
        <f>VLOOKUP(B369,Hoja2!$B$15:$E$614,Desplegables!$O$3,FALSE)</f>
        <v/>
      </c>
      <c r="D369" s="2" t="str">
        <f>VLOOKUP(B369,Hoja2!$F$15:$I$614,Desplegables!$O$3,FALSE)</f>
        <v/>
      </c>
      <c r="E369" s="2" t="str">
        <f>VLOOKUP(B369,Hoja2!$J$15:$M$614,Desplegables!$O$3,FALSE)</f>
        <v/>
      </c>
      <c r="F369" s="2" t="str">
        <f>VLOOKUP(B369,Hoja2!$N$15:$Q$614,Desplegables!$O$3,FALSE)</f>
        <v/>
      </c>
      <c r="G369" s="2" t="str">
        <f t="shared" si="5"/>
        <v/>
      </c>
    </row>
    <row r="370" spans="2:7" x14ac:dyDescent="0.2">
      <c r="B370" t="str">
        <f>IF(B369&lt;&gt;"",IF(B369=COMBINADO!$F$6,"",B369+1),"")</f>
        <v/>
      </c>
      <c r="C370" s="2" t="str">
        <f>VLOOKUP(B370,Hoja2!$B$15:$E$614,Desplegables!$O$3,FALSE)</f>
        <v/>
      </c>
      <c r="D370" s="2" t="str">
        <f>VLOOKUP(B370,Hoja2!$F$15:$I$614,Desplegables!$O$3,FALSE)</f>
        <v/>
      </c>
      <c r="E370" s="2" t="str">
        <f>VLOOKUP(B370,Hoja2!$J$15:$M$614,Desplegables!$O$3,FALSE)</f>
        <v/>
      </c>
      <c r="F370" s="2" t="str">
        <f>VLOOKUP(B370,Hoja2!$N$15:$Q$614,Desplegables!$O$3,FALSE)</f>
        <v/>
      </c>
      <c r="G370" s="2" t="str">
        <f t="shared" si="5"/>
        <v/>
      </c>
    </row>
    <row r="371" spans="2:7" x14ac:dyDescent="0.2">
      <c r="B371" t="str">
        <f>IF(B370&lt;&gt;"",IF(B370=COMBINADO!$F$6,"",B370+1),"")</f>
        <v/>
      </c>
      <c r="C371" s="2" t="str">
        <f>VLOOKUP(B371,Hoja2!$B$15:$E$614,Desplegables!$O$3,FALSE)</f>
        <v/>
      </c>
      <c r="D371" s="2" t="str">
        <f>VLOOKUP(B371,Hoja2!$F$15:$I$614,Desplegables!$O$3,FALSE)</f>
        <v/>
      </c>
      <c r="E371" s="2" t="str">
        <f>VLOOKUP(B371,Hoja2!$J$15:$M$614,Desplegables!$O$3,FALSE)</f>
        <v/>
      </c>
      <c r="F371" s="2" t="str">
        <f>VLOOKUP(B371,Hoja2!$N$15:$Q$614,Desplegables!$O$3,FALSE)</f>
        <v/>
      </c>
      <c r="G371" s="2" t="str">
        <f t="shared" si="5"/>
        <v/>
      </c>
    </row>
    <row r="372" spans="2:7" x14ac:dyDescent="0.2">
      <c r="B372" t="str">
        <f>IF(B371&lt;&gt;"",IF(B371=COMBINADO!$F$6,"",B371+1),"")</f>
        <v/>
      </c>
      <c r="C372" s="2" t="str">
        <f>VLOOKUP(B372,Hoja2!$B$15:$E$614,Desplegables!$O$3,FALSE)</f>
        <v/>
      </c>
      <c r="D372" s="2" t="str">
        <f>VLOOKUP(B372,Hoja2!$F$15:$I$614,Desplegables!$O$3,FALSE)</f>
        <v/>
      </c>
      <c r="E372" s="2" t="str">
        <f>VLOOKUP(B372,Hoja2!$J$15:$M$614,Desplegables!$O$3,FALSE)</f>
        <v/>
      </c>
      <c r="F372" s="2" t="str">
        <f>VLOOKUP(B372,Hoja2!$N$15:$Q$614,Desplegables!$O$3,FALSE)</f>
        <v/>
      </c>
      <c r="G372" s="2" t="str">
        <f t="shared" si="5"/>
        <v/>
      </c>
    </row>
    <row r="373" spans="2:7" x14ac:dyDescent="0.2">
      <c r="B373" t="str">
        <f>IF(B372&lt;&gt;"",IF(B372=COMBINADO!$F$6,"",B372+1),"")</f>
        <v/>
      </c>
      <c r="C373" s="2" t="str">
        <f>VLOOKUP(B373,Hoja2!$B$15:$E$614,Desplegables!$O$3,FALSE)</f>
        <v/>
      </c>
      <c r="D373" s="2" t="str">
        <f>VLOOKUP(B373,Hoja2!$F$15:$I$614,Desplegables!$O$3,FALSE)</f>
        <v/>
      </c>
      <c r="E373" s="2" t="str">
        <f>VLOOKUP(B373,Hoja2!$J$15:$M$614,Desplegables!$O$3,FALSE)</f>
        <v/>
      </c>
      <c r="F373" s="2" t="str">
        <f>VLOOKUP(B373,Hoja2!$N$15:$Q$614,Desplegables!$O$3,FALSE)</f>
        <v/>
      </c>
      <c r="G373" s="2" t="str">
        <f t="shared" si="5"/>
        <v/>
      </c>
    </row>
    <row r="374" spans="2:7" x14ac:dyDescent="0.2">
      <c r="B374" t="str">
        <f>IF(B373&lt;&gt;"",IF(B373=COMBINADO!$F$6,"",B373+1),"")</f>
        <v/>
      </c>
      <c r="C374" s="2" t="str">
        <f>VLOOKUP(B374,Hoja2!$B$15:$E$614,Desplegables!$O$3,FALSE)</f>
        <v/>
      </c>
      <c r="D374" s="2" t="str">
        <f>VLOOKUP(B374,Hoja2!$F$15:$I$614,Desplegables!$O$3,FALSE)</f>
        <v/>
      </c>
      <c r="E374" s="2" t="str">
        <f>VLOOKUP(B374,Hoja2!$J$15:$M$614,Desplegables!$O$3,FALSE)</f>
        <v/>
      </c>
      <c r="F374" s="2" t="str">
        <f>VLOOKUP(B374,Hoja2!$N$15:$Q$614,Desplegables!$O$3,FALSE)</f>
        <v/>
      </c>
      <c r="G374" s="2" t="str">
        <f t="shared" si="5"/>
        <v/>
      </c>
    </row>
    <row r="375" spans="2:7" x14ac:dyDescent="0.2">
      <c r="B375" t="str">
        <f>IF(B374&lt;&gt;"",IF(B374=COMBINADO!$F$6,"",B374+1),"")</f>
        <v/>
      </c>
      <c r="C375" s="2" t="str">
        <f>VLOOKUP(B375,Hoja2!$B$15:$E$614,Desplegables!$O$3,FALSE)</f>
        <v/>
      </c>
      <c r="D375" s="2" t="str">
        <f>VLOOKUP(B375,Hoja2!$F$15:$I$614,Desplegables!$O$3,FALSE)</f>
        <v/>
      </c>
      <c r="E375" s="2" t="str">
        <f>VLOOKUP(B375,Hoja2!$J$15:$M$614,Desplegables!$O$3,FALSE)</f>
        <v/>
      </c>
      <c r="F375" s="2" t="str">
        <f>VLOOKUP(B375,Hoja2!$N$15:$Q$614,Desplegables!$O$3,FALSE)</f>
        <v/>
      </c>
      <c r="G375" s="2" t="str">
        <f t="shared" si="5"/>
        <v/>
      </c>
    </row>
    <row r="376" spans="2:7" x14ac:dyDescent="0.2">
      <c r="B376" t="str">
        <f>IF(B375&lt;&gt;"",IF(B375=COMBINADO!$F$6,"",B375+1),"")</f>
        <v/>
      </c>
      <c r="C376" s="2" t="str">
        <f>VLOOKUP(B376,Hoja2!$B$15:$E$614,Desplegables!$O$3,FALSE)</f>
        <v/>
      </c>
      <c r="D376" s="2" t="str">
        <f>VLOOKUP(B376,Hoja2!$F$15:$I$614,Desplegables!$O$3,FALSE)</f>
        <v/>
      </c>
      <c r="E376" s="2" t="str">
        <f>VLOOKUP(B376,Hoja2!$J$15:$M$614,Desplegables!$O$3,FALSE)</f>
        <v/>
      </c>
      <c r="F376" s="2" t="str">
        <f>VLOOKUP(B376,Hoja2!$N$15:$Q$614,Desplegables!$O$3,FALSE)</f>
        <v/>
      </c>
      <c r="G376" s="2" t="str">
        <f t="shared" si="5"/>
        <v/>
      </c>
    </row>
    <row r="377" spans="2:7" x14ac:dyDescent="0.2">
      <c r="B377" t="str">
        <f>IF(B376&lt;&gt;"",IF(B376=COMBINADO!$F$6,"",B376+1),"")</f>
        <v/>
      </c>
      <c r="C377" s="2" t="str">
        <f>VLOOKUP(B377,Hoja2!$B$15:$E$614,Desplegables!$O$3,FALSE)</f>
        <v/>
      </c>
      <c r="D377" s="2" t="str">
        <f>VLOOKUP(B377,Hoja2!$F$15:$I$614,Desplegables!$O$3,FALSE)</f>
        <v/>
      </c>
      <c r="E377" s="2" t="str">
        <f>VLOOKUP(B377,Hoja2!$J$15:$M$614,Desplegables!$O$3,FALSE)</f>
        <v/>
      </c>
      <c r="F377" s="2" t="str">
        <f>VLOOKUP(B377,Hoja2!$N$15:$Q$614,Desplegables!$O$3,FALSE)</f>
        <v/>
      </c>
      <c r="G377" s="2" t="str">
        <f t="shared" si="5"/>
        <v/>
      </c>
    </row>
    <row r="378" spans="2:7" x14ac:dyDescent="0.2">
      <c r="B378" t="str">
        <f>IF(B377&lt;&gt;"",IF(B377=COMBINADO!$F$6,"",B377+1),"")</f>
        <v/>
      </c>
      <c r="C378" s="2" t="str">
        <f>VLOOKUP(B378,Hoja2!$B$15:$E$614,Desplegables!$O$3,FALSE)</f>
        <v/>
      </c>
      <c r="D378" s="2" t="str">
        <f>VLOOKUP(B378,Hoja2!$F$15:$I$614,Desplegables!$O$3,FALSE)</f>
        <v/>
      </c>
      <c r="E378" s="2" t="str">
        <f>VLOOKUP(B378,Hoja2!$J$15:$M$614,Desplegables!$O$3,FALSE)</f>
        <v/>
      </c>
      <c r="F378" s="2" t="str">
        <f>VLOOKUP(B378,Hoja2!$N$15:$Q$614,Desplegables!$O$3,FALSE)</f>
        <v/>
      </c>
      <c r="G378" s="2" t="str">
        <f t="shared" si="5"/>
        <v/>
      </c>
    </row>
    <row r="379" spans="2:7" x14ac:dyDescent="0.2">
      <c r="B379" t="str">
        <f>IF(B378&lt;&gt;"",IF(B378=COMBINADO!$F$6,"",B378+1),"")</f>
        <v/>
      </c>
      <c r="C379" s="2" t="str">
        <f>VLOOKUP(B379,Hoja2!$B$15:$E$614,Desplegables!$O$3,FALSE)</f>
        <v/>
      </c>
      <c r="D379" s="2" t="str">
        <f>VLOOKUP(B379,Hoja2!$F$15:$I$614,Desplegables!$O$3,FALSE)</f>
        <v/>
      </c>
      <c r="E379" s="2" t="str">
        <f>VLOOKUP(B379,Hoja2!$J$15:$M$614,Desplegables!$O$3,FALSE)</f>
        <v/>
      </c>
      <c r="F379" s="2" t="str">
        <f>VLOOKUP(B379,Hoja2!$N$15:$Q$614,Desplegables!$O$3,FALSE)</f>
        <v/>
      </c>
      <c r="G379" s="2" t="str">
        <f t="shared" si="5"/>
        <v/>
      </c>
    </row>
    <row r="380" spans="2:7" x14ac:dyDescent="0.2">
      <c r="B380" t="str">
        <f>IF(B379&lt;&gt;"",IF(B379=COMBINADO!$F$6,"",B379+1),"")</f>
        <v/>
      </c>
      <c r="C380" s="2" t="str">
        <f>VLOOKUP(B380,Hoja2!$B$15:$E$614,Desplegables!$O$3,FALSE)</f>
        <v/>
      </c>
      <c r="D380" s="2" t="str">
        <f>VLOOKUP(B380,Hoja2!$F$15:$I$614,Desplegables!$O$3,FALSE)</f>
        <v/>
      </c>
      <c r="E380" s="2" t="str">
        <f>VLOOKUP(B380,Hoja2!$J$15:$M$614,Desplegables!$O$3,FALSE)</f>
        <v/>
      </c>
      <c r="F380" s="2" t="str">
        <f>VLOOKUP(B380,Hoja2!$N$15:$Q$614,Desplegables!$O$3,FALSE)</f>
        <v/>
      </c>
      <c r="G380" s="2" t="str">
        <f t="shared" si="5"/>
        <v/>
      </c>
    </row>
    <row r="381" spans="2:7" x14ac:dyDescent="0.2">
      <c r="B381" t="str">
        <f>IF(B380&lt;&gt;"",IF(B380=COMBINADO!$F$6,"",B380+1),"")</f>
        <v/>
      </c>
      <c r="C381" s="2" t="str">
        <f>VLOOKUP(B381,Hoja2!$B$15:$E$614,Desplegables!$O$3,FALSE)</f>
        <v/>
      </c>
      <c r="D381" s="2" t="str">
        <f>VLOOKUP(B381,Hoja2!$F$15:$I$614,Desplegables!$O$3,FALSE)</f>
        <v/>
      </c>
      <c r="E381" s="2" t="str">
        <f>VLOOKUP(B381,Hoja2!$J$15:$M$614,Desplegables!$O$3,FALSE)</f>
        <v/>
      </c>
      <c r="F381" s="2" t="str">
        <f>VLOOKUP(B381,Hoja2!$N$15:$Q$614,Desplegables!$O$3,FALSE)</f>
        <v/>
      </c>
      <c r="G381" s="2" t="str">
        <f t="shared" si="5"/>
        <v/>
      </c>
    </row>
    <row r="382" spans="2:7" x14ac:dyDescent="0.2">
      <c r="B382" t="str">
        <f>IF(B381&lt;&gt;"",IF(B381=COMBINADO!$F$6,"",B381+1),"")</f>
        <v/>
      </c>
      <c r="C382" s="2" t="str">
        <f>VLOOKUP(B382,Hoja2!$B$15:$E$614,Desplegables!$O$3,FALSE)</f>
        <v/>
      </c>
      <c r="D382" s="2" t="str">
        <f>VLOOKUP(B382,Hoja2!$F$15:$I$614,Desplegables!$O$3,FALSE)</f>
        <v/>
      </c>
      <c r="E382" s="2" t="str">
        <f>VLOOKUP(B382,Hoja2!$J$15:$M$614,Desplegables!$O$3,FALSE)</f>
        <v/>
      </c>
      <c r="F382" s="2" t="str">
        <f>VLOOKUP(B382,Hoja2!$N$15:$Q$614,Desplegables!$O$3,FALSE)</f>
        <v/>
      </c>
      <c r="G382" s="2" t="str">
        <f t="shared" si="5"/>
        <v/>
      </c>
    </row>
    <row r="383" spans="2:7" x14ac:dyDescent="0.2">
      <c r="B383" t="str">
        <f>IF(B382&lt;&gt;"",IF(B382=COMBINADO!$F$6,"",B382+1),"")</f>
        <v/>
      </c>
      <c r="C383" s="2" t="str">
        <f>VLOOKUP(B383,Hoja2!$B$15:$E$614,Desplegables!$O$3,FALSE)</f>
        <v/>
      </c>
      <c r="D383" s="2" t="str">
        <f>VLOOKUP(B383,Hoja2!$F$15:$I$614,Desplegables!$O$3,FALSE)</f>
        <v/>
      </c>
      <c r="E383" s="2" t="str">
        <f>VLOOKUP(B383,Hoja2!$J$15:$M$614,Desplegables!$O$3,FALSE)</f>
        <v/>
      </c>
      <c r="F383" s="2" t="str">
        <f>VLOOKUP(B383,Hoja2!$N$15:$Q$614,Desplegables!$O$3,FALSE)</f>
        <v/>
      </c>
      <c r="G383" s="2" t="str">
        <f t="shared" si="5"/>
        <v/>
      </c>
    </row>
    <row r="384" spans="2:7" x14ac:dyDescent="0.2">
      <c r="B384" t="str">
        <f>IF(B383&lt;&gt;"",IF(B383=COMBINADO!$F$6,"",B383+1),"")</f>
        <v/>
      </c>
      <c r="C384" s="2" t="str">
        <f>VLOOKUP(B384,Hoja2!$B$15:$E$614,Desplegables!$O$3,FALSE)</f>
        <v/>
      </c>
      <c r="D384" s="2" t="str">
        <f>VLOOKUP(B384,Hoja2!$F$15:$I$614,Desplegables!$O$3,FALSE)</f>
        <v/>
      </c>
      <c r="E384" s="2" t="str">
        <f>VLOOKUP(B384,Hoja2!$J$15:$M$614,Desplegables!$O$3,FALSE)</f>
        <v/>
      </c>
      <c r="F384" s="2" t="str">
        <f>VLOOKUP(B384,Hoja2!$N$15:$Q$614,Desplegables!$O$3,FALSE)</f>
        <v/>
      </c>
      <c r="G384" s="2" t="str">
        <f t="shared" si="5"/>
        <v/>
      </c>
    </row>
    <row r="385" spans="2:7" x14ac:dyDescent="0.2">
      <c r="B385" t="str">
        <f>IF(B384&lt;&gt;"",IF(B384=COMBINADO!$F$6,"",B384+1),"")</f>
        <v/>
      </c>
      <c r="C385" s="2" t="str">
        <f>VLOOKUP(B385,Hoja2!$B$15:$E$614,Desplegables!$O$3,FALSE)</f>
        <v/>
      </c>
      <c r="D385" s="2" t="str">
        <f>VLOOKUP(B385,Hoja2!$F$15:$I$614,Desplegables!$O$3,FALSE)</f>
        <v/>
      </c>
      <c r="E385" s="2" t="str">
        <f>VLOOKUP(B385,Hoja2!$J$15:$M$614,Desplegables!$O$3,FALSE)</f>
        <v/>
      </c>
      <c r="F385" s="2" t="str">
        <f>VLOOKUP(B385,Hoja2!$N$15:$Q$614,Desplegables!$O$3,FALSE)</f>
        <v/>
      </c>
      <c r="G385" s="2" t="str">
        <f t="shared" si="5"/>
        <v/>
      </c>
    </row>
    <row r="386" spans="2:7" x14ac:dyDescent="0.2">
      <c r="B386" t="str">
        <f>IF(B385&lt;&gt;"",IF(B385=COMBINADO!$F$6,"",B385+1),"")</f>
        <v/>
      </c>
      <c r="C386" s="2" t="str">
        <f>VLOOKUP(B386,Hoja2!$B$15:$E$614,Desplegables!$O$3,FALSE)</f>
        <v/>
      </c>
      <c r="D386" s="2" t="str">
        <f>VLOOKUP(B386,Hoja2!$F$15:$I$614,Desplegables!$O$3,FALSE)</f>
        <v/>
      </c>
      <c r="E386" s="2" t="str">
        <f>VLOOKUP(B386,Hoja2!$J$15:$M$614,Desplegables!$O$3,FALSE)</f>
        <v/>
      </c>
      <c r="F386" s="2" t="str">
        <f>VLOOKUP(B386,Hoja2!$N$15:$Q$614,Desplegables!$O$3,FALSE)</f>
        <v/>
      </c>
      <c r="G386" s="2" t="str">
        <f t="shared" si="5"/>
        <v/>
      </c>
    </row>
    <row r="387" spans="2:7" x14ac:dyDescent="0.2">
      <c r="B387" t="str">
        <f>IF(B386&lt;&gt;"",IF(B386=COMBINADO!$F$6,"",B386+1),"")</f>
        <v/>
      </c>
      <c r="C387" s="2" t="str">
        <f>VLOOKUP(B387,Hoja2!$B$15:$E$614,Desplegables!$O$3,FALSE)</f>
        <v/>
      </c>
      <c r="D387" s="2" t="str">
        <f>VLOOKUP(B387,Hoja2!$F$15:$I$614,Desplegables!$O$3,FALSE)</f>
        <v/>
      </c>
      <c r="E387" s="2" t="str">
        <f>VLOOKUP(B387,Hoja2!$J$15:$M$614,Desplegables!$O$3,FALSE)</f>
        <v/>
      </c>
      <c r="F387" s="2" t="str">
        <f>VLOOKUP(B387,Hoja2!$N$15:$Q$614,Desplegables!$O$3,FALSE)</f>
        <v/>
      </c>
      <c r="G387" s="2" t="str">
        <f t="shared" si="5"/>
        <v/>
      </c>
    </row>
    <row r="388" spans="2:7" x14ac:dyDescent="0.2">
      <c r="B388" t="str">
        <f>IF(B387&lt;&gt;"",IF(B387=COMBINADO!$F$6,"",B387+1),"")</f>
        <v/>
      </c>
      <c r="C388" s="2" t="str">
        <f>VLOOKUP(B388,Hoja2!$B$15:$E$614,Desplegables!$O$3,FALSE)</f>
        <v/>
      </c>
      <c r="D388" s="2" t="str">
        <f>VLOOKUP(B388,Hoja2!$F$15:$I$614,Desplegables!$O$3,FALSE)</f>
        <v/>
      </c>
      <c r="E388" s="2" t="str">
        <f>VLOOKUP(B388,Hoja2!$J$15:$M$614,Desplegables!$O$3,FALSE)</f>
        <v/>
      </c>
      <c r="F388" s="2" t="str">
        <f>VLOOKUP(B388,Hoja2!$N$15:$Q$614,Desplegables!$O$3,FALSE)</f>
        <v/>
      </c>
      <c r="G388" s="2" t="str">
        <f t="shared" si="5"/>
        <v/>
      </c>
    </row>
    <row r="389" spans="2:7" x14ac:dyDescent="0.2">
      <c r="B389" t="str">
        <f>IF(B388&lt;&gt;"",IF(B388=COMBINADO!$F$6,"",B388+1),"")</f>
        <v/>
      </c>
      <c r="C389" s="2" t="str">
        <f>VLOOKUP(B389,Hoja2!$B$15:$E$614,Desplegables!$O$3,FALSE)</f>
        <v/>
      </c>
      <c r="D389" s="2" t="str">
        <f>VLOOKUP(B389,Hoja2!$F$15:$I$614,Desplegables!$O$3,FALSE)</f>
        <v/>
      </c>
      <c r="E389" s="2" t="str">
        <f>VLOOKUP(B389,Hoja2!$J$15:$M$614,Desplegables!$O$3,FALSE)</f>
        <v/>
      </c>
      <c r="F389" s="2" t="str">
        <f>VLOOKUP(B389,Hoja2!$N$15:$Q$614,Desplegables!$O$3,FALSE)</f>
        <v/>
      </c>
      <c r="G389" s="2" t="str">
        <f t="shared" si="5"/>
        <v/>
      </c>
    </row>
    <row r="390" spans="2:7" x14ac:dyDescent="0.2">
      <c r="B390" t="str">
        <f>IF(B389&lt;&gt;"",IF(B389=COMBINADO!$F$6,"",B389+1),"")</f>
        <v/>
      </c>
      <c r="C390" s="2" t="str">
        <f>VLOOKUP(B390,Hoja2!$B$15:$E$614,Desplegables!$O$3,FALSE)</f>
        <v/>
      </c>
      <c r="D390" s="2" t="str">
        <f>VLOOKUP(B390,Hoja2!$F$15:$I$614,Desplegables!$O$3,FALSE)</f>
        <v/>
      </c>
      <c r="E390" s="2" t="str">
        <f>VLOOKUP(B390,Hoja2!$J$15:$M$614,Desplegables!$O$3,FALSE)</f>
        <v/>
      </c>
      <c r="F390" s="2" t="str">
        <f>VLOOKUP(B390,Hoja2!$N$15:$Q$614,Desplegables!$O$3,FALSE)</f>
        <v/>
      </c>
      <c r="G390" s="2" t="str">
        <f t="shared" si="5"/>
        <v/>
      </c>
    </row>
    <row r="391" spans="2:7" x14ac:dyDescent="0.2">
      <c r="B391" t="str">
        <f>IF(B390&lt;&gt;"",IF(B390=COMBINADO!$F$6,"",B390+1),"")</f>
        <v/>
      </c>
      <c r="C391" s="2" t="str">
        <f>VLOOKUP(B391,Hoja2!$B$15:$E$614,Desplegables!$O$3,FALSE)</f>
        <v/>
      </c>
      <c r="D391" s="2" t="str">
        <f>VLOOKUP(B391,Hoja2!$F$15:$I$614,Desplegables!$O$3,FALSE)</f>
        <v/>
      </c>
      <c r="E391" s="2" t="str">
        <f>VLOOKUP(B391,Hoja2!$J$15:$M$614,Desplegables!$O$3,FALSE)</f>
        <v/>
      </c>
      <c r="F391" s="2" t="str">
        <f>VLOOKUP(B391,Hoja2!$N$15:$Q$614,Desplegables!$O$3,FALSE)</f>
        <v/>
      </c>
      <c r="G391" s="2" t="str">
        <f t="shared" si="5"/>
        <v/>
      </c>
    </row>
    <row r="392" spans="2:7" x14ac:dyDescent="0.2">
      <c r="B392" t="str">
        <f>IF(B391&lt;&gt;"",IF(B391=COMBINADO!$F$6,"",B391+1),"")</f>
        <v/>
      </c>
      <c r="C392" s="2" t="str">
        <f>VLOOKUP(B392,Hoja2!$B$15:$E$614,Desplegables!$O$3,FALSE)</f>
        <v/>
      </c>
      <c r="D392" s="2" t="str">
        <f>VLOOKUP(B392,Hoja2!$F$15:$I$614,Desplegables!$O$3,FALSE)</f>
        <v/>
      </c>
      <c r="E392" s="2" t="str">
        <f>VLOOKUP(B392,Hoja2!$J$15:$M$614,Desplegables!$O$3,FALSE)</f>
        <v/>
      </c>
      <c r="F392" s="2" t="str">
        <f>VLOOKUP(B392,Hoja2!$N$15:$Q$614,Desplegables!$O$3,FALSE)</f>
        <v/>
      </c>
      <c r="G392" s="2" t="str">
        <f t="shared" si="5"/>
        <v/>
      </c>
    </row>
    <row r="393" spans="2:7" x14ac:dyDescent="0.2">
      <c r="B393" t="str">
        <f>IF(B392&lt;&gt;"",IF(B392=COMBINADO!$F$6,"",B392+1),"")</f>
        <v/>
      </c>
      <c r="C393" s="2" t="str">
        <f>VLOOKUP(B393,Hoja2!$B$15:$E$614,Desplegables!$O$3,FALSE)</f>
        <v/>
      </c>
      <c r="D393" s="2" t="str">
        <f>VLOOKUP(B393,Hoja2!$F$15:$I$614,Desplegables!$O$3,FALSE)</f>
        <v/>
      </c>
      <c r="E393" s="2" t="str">
        <f>VLOOKUP(B393,Hoja2!$J$15:$M$614,Desplegables!$O$3,FALSE)</f>
        <v/>
      </c>
      <c r="F393" s="2" t="str">
        <f>VLOOKUP(B393,Hoja2!$N$15:$Q$614,Desplegables!$O$3,FALSE)</f>
        <v/>
      </c>
      <c r="G393" s="2" t="str">
        <f t="shared" si="5"/>
        <v/>
      </c>
    </row>
    <row r="394" spans="2:7" x14ac:dyDescent="0.2">
      <c r="B394" t="str">
        <f>IF(B393&lt;&gt;"",IF(B393=COMBINADO!$F$6,"",B393+1),"")</f>
        <v/>
      </c>
      <c r="C394" s="2" t="str">
        <f>VLOOKUP(B394,Hoja2!$B$15:$E$614,Desplegables!$O$3,FALSE)</f>
        <v/>
      </c>
      <c r="D394" s="2" t="str">
        <f>VLOOKUP(B394,Hoja2!$F$15:$I$614,Desplegables!$O$3,FALSE)</f>
        <v/>
      </c>
      <c r="E394" s="2" t="str">
        <f>VLOOKUP(B394,Hoja2!$J$15:$M$614,Desplegables!$O$3,FALSE)</f>
        <v/>
      </c>
      <c r="F394" s="2" t="str">
        <f>VLOOKUP(B394,Hoja2!$N$15:$Q$614,Desplegables!$O$3,FALSE)</f>
        <v/>
      </c>
      <c r="G394" s="2" t="str">
        <f t="shared" si="5"/>
        <v/>
      </c>
    </row>
    <row r="395" spans="2:7" x14ac:dyDescent="0.2">
      <c r="B395" t="str">
        <f>IF(B394&lt;&gt;"",IF(B394=COMBINADO!$F$6,"",B394+1),"")</f>
        <v/>
      </c>
      <c r="C395" s="2" t="str">
        <f>VLOOKUP(B395,Hoja2!$B$15:$E$614,Desplegables!$O$3,FALSE)</f>
        <v/>
      </c>
      <c r="D395" s="2" t="str">
        <f>VLOOKUP(B395,Hoja2!$F$15:$I$614,Desplegables!$O$3,FALSE)</f>
        <v/>
      </c>
      <c r="E395" s="2" t="str">
        <f>VLOOKUP(B395,Hoja2!$J$15:$M$614,Desplegables!$O$3,FALSE)</f>
        <v/>
      </c>
      <c r="F395" s="2" t="str">
        <f>VLOOKUP(B395,Hoja2!$N$15:$Q$614,Desplegables!$O$3,FALSE)</f>
        <v/>
      </c>
      <c r="G395" s="2" t="str">
        <f t="shared" si="5"/>
        <v/>
      </c>
    </row>
    <row r="396" spans="2:7" x14ac:dyDescent="0.2">
      <c r="B396" t="str">
        <f>IF(B395&lt;&gt;"",IF(B395=COMBINADO!$F$6,"",B395+1),"")</f>
        <v/>
      </c>
      <c r="C396" s="2" t="str">
        <f>VLOOKUP(B396,Hoja2!$B$15:$E$614,Desplegables!$O$3,FALSE)</f>
        <v/>
      </c>
      <c r="D396" s="2" t="str">
        <f>VLOOKUP(B396,Hoja2!$F$15:$I$614,Desplegables!$O$3,FALSE)</f>
        <v/>
      </c>
      <c r="E396" s="2" t="str">
        <f>VLOOKUP(B396,Hoja2!$J$15:$M$614,Desplegables!$O$3,FALSE)</f>
        <v/>
      </c>
      <c r="F396" s="2" t="str">
        <f>VLOOKUP(B396,Hoja2!$N$15:$Q$614,Desplegables!$O$3,FALSE)</f>
        <v/>
      </c>
      <c r="G396" s="2" t="str">
        <f t="shared" si="5"/>
        <v/>
      </c>
    </row>
    <row r="397" spans="2:7" x14ac:dyDescent="0.2">
      <c r="B397" t="str">
        <f>IF(B396&lt;&gt;"",IF(B396=COMBINADO!$F$6,"",B396+1),"")</f>
        <v/>
      </c>
      <c r="C397" s="2" t="str">
        <f>VLOOKUP(B397,Hoja2!$B$15:$E$614,Desplegables!$O$3,FALSE)</f>
        <v/>
      </c>
      <c r="D397" s="2" t="str">
        <f>VLOOKUP(B397,Hoja2!$F$15:$I$614,Desplegables!$O$3,FALSE)</f>
        <v/>
      </c>
      <c r="E397" s="2" t="str">
        <f>VLOOKUP(B397,Hoja2!$J$15:$M$614,Desplegables!$O$3,FALSE)</f>
        <v/>
      </c>
      <c r="F397" s="2" t="str">
        <f>VLOOKUP(B397,Hoja2!$N$15:$Q$614,Desplegables!$O$3,FALSE)</f>
        <v/>
      </c>
      <c r="G397" s="2" t="str">
        <f t="shared" si="5"/>
        <v/>
      </c>
    </row>
    <row r="398" spans="2:7" x14ac:dyDescent="0.2">
      <c r="B398" t="str">
        <f>IF(B397&lt;&gt;"",IF(B397=COMBINADO!$F$6,"",B397+1),"")</f>
        <v/>
      </c>
      <c r="C398" s="2" t="str">
        <f>VLOOKUP(B398,Hoja2!$B$15:$E$614,Desplegables!$O$3,FALSE)</f>
        <v/>
      </c>
      <c r="D398" s="2" t="str">
        <f>VLOOKUP(B398,Hoja2!$F$15:$I$614,Desplegables!$O$3,FALSE)</f>
        <v/>
      </c>
      <c r="E398" s="2" t="str">
        <f>VLOOKUP(B398,Hoja2!$J$15:$M$614,Desplegables!$O$3,FALSE)</f>
        <v/>
      </c>
      <c r="F398" s="2" t="str">
        <f>VLOOKUP(B398,Hoja2!$N$15:$Q$614,Desplegables!$O$3,FALSE)</f>
        <v/>
      </c>
      <c r="G398" s="2" t="str">
        <f t="shared" si="5"/>
        <v/>
      </c>
    </row>
    <row r="399" spans="2:7" x14ac:dyDescent="0.2">
      <c r="B399" t="str">
        <f>IF(B398&lt;&gt;"",IF(B398=COMBINADO!$F$6,"",B398+1),"")</f>
        <v/>
      </c>
      <c r="C399" s="2" t="str">
        <f>VLOOKUP(B399,Hoja2!$B$15:$E$614,Desplegables!$O$3,FALSE)</f>
        <v/>
      </c>
      <c r="D399" s="2" t="str">
        <f>VLOOKUP(B399,Hoja2!$F$15:$I$614,Desplegables!$O$3,FALSE)</f>
        <v/>
      </c>
      <c r="E399" s="2" t="str">
        <f>VLOOKUP(B399,Hoja2!$J$15:$M$614,Desplegables!$O$3,FALSE)</f>
        <v/>
      </c>
      <c r="F399" s="2" t="str">
        <f>VLOOKUP(B399,Hoja2!$N$15:$Q$614,Desplegables!$O$3,FALSE)</f>
        <v/>
      </c>
      <c r="G399" s="2" t="str">
        <f t="shared" si="5"/>
        <v/>
      </c>
    </row>
    <row r="400" spans="2:7" x14ac:dyDescent="0.2">
      <c r="B400" t="str">
        <f>IF(B399&lt;&gt;"",IF(B399=COMBINADO!$F$6,"",B399+1),"")</f>
        <v/>
      </c>
      <c r="C400" s="2" t="str">
        <f>VLOOKUP(B400,Hoja2!$B$15:$E$614,Desplegables!$O$3,FALSE)</f>
        <v/>
      </c>
      <c r="D400" s="2" t="str">
        <f>VLOOKUP(B400,Hoja2!$F$15:$I$614,Desplegables!$O$3,FALSE)</f>
        <v/>
      </c>
      <c r="E400" s="2" t="str">
        <f>VLOOKUP(B400,Hoja2!$J$15:$M$614,Desplegables!$O$3,FALSE)</f>
        <v/>
      </c>
      <c r="F400" s="2" t="str">
        <f>VLOOKUP(B400,Hoja2!$N$15:$Q$614,Desplegables!$O$3,FALSE)</f>
        <v/>
      </c>
      <c r="G400" s="2" t="str">
        <f t="shared" si="5"/>
        <v/>
      </c>
    </row>
    <row r="401" spans="2:7" x14ac:dyDescent="0.2">
      <c r="B401" t="str">
        <f>IF(B400&lt;&gt;"",IF(B400=COMBINADO!$F$6,"",B400+1),"")</f>
        <v/>
      </c>
      <c r="C401" s="2" t="str">
        <f>VLOOKUP(B401,Hoja2!$B$15:$E$614,Desplegables!$O$3,FALSE)</f>
        <v/>
      </c>
      <c r="D401" s="2" t="str">
        <f>VLOOKUP(B401,Hoja2!$F$15:$I$614,Desplegables!$O$3,FALSE)</f>
        <v/>
      </c>
      <c r="E401" s="2" t="str">
        <f>VLOOKUP(B401,Hoja2!$J$15:$M$614,Desplegables!$O$3,FALSE)</f>
        <v/>
      </c>
      <c r="F401" s="2" t="str">
        <f>VLOOKUP(B401,Hoja2!$N$15:$Q$614,Desplegables!$O$3,FALSE)</f>
        <v/>
      </c>
      <c r="G401" s="2" t="str">
        <f t="shared" si="5"/>
        <v/>
      </c>
    </row>
    <row r="402" spans="2:7" x14ac:dyDescent="0.2">
      <c r="B402" t="str">
        <f>IF(B401&lt;&gt;"",IF(B401=COMBINADO!$F$6,"",B401+1),"")</f>
        <v/>
      </c>
      <c r="C402" s="2" t="str">
        <f>VLOOKUP(B402,Hoja2!$B$15:$E$614,Desplegables!$O$3,FALSE)</f>
        <v/>
      </c>
      <c r="D402" s="2" t="str">
        <f>VLOOKUP(B402,Hoja2!$F$15:$I$614,Desplegables!$O$3,FALSE)</f>
        <v/>
      </c>
      <c r="E402" s="2" t="str">
        <f>VLOOKUP(B402,Hoja2!$J$15:$M$614,Desplegables!$O$3,FALSE)</f>
        <v/>
      </c>
      <c r="F402" s="2" t="str">
        <f>VLOOKUP(B402,Hoja2!$N$15:$Q$614,Desplegables!$O$3,FALSE)</f>
        <v/>
      </c>
      <c r="G402" s="2" t="str">
        <f t="shared" si="5"/>
        <v/>
      </c>
    </row>
    <row r="403" spans="2:7" x14ac:dyDescent="0.2">
      <c r="B403" t="str">
        <f>IF(B402&lt;&gt;"",IF(B402=COMBINADO!$F$6,"",B402+1),"")</f>
        <v/>
      </c>
      <c r="C403" s="2" t="str">
        <f>VLOOKUP(B403,Hoja2!$B$15:$E$614,Desplegables!$O$3,FALSE)</f>
        <v/>
      </c>
      <c r="D403" s="2" t="str">
        <f>VLOOKUP(B403,Hoja2!$F$15:$I$614,Desplegables!$O$3,FALSE)</f>
        <v/>
      </c>
      <c r="E403" s="2" t="str">
        <f>VLOOKUP(B403,Hoja2!$J$15:$M$614,Desplegables!$O$3,FALSE)</f>
        <v/>
      </c>
      <c r="F403" s="2" t="str">
        <f>VLOOKUP(B403,Hoja2!$N$15:$Q$614,Desplegables!$O$3,FALSE)</f>
        <v/>
      </c>
      <c r="G403" s="2" t="str">
        <f t="shared" si="5"/>
        <v/>
      </c>
    </row>
    <row r="404" spans="2:7" x14ac:dyDescent="0.2">
      <c r="B404" t="str">
        <f>IF(B403&lt;&gt;"",IF(B403=COMBINADO!$F$6,"",B403+1),"")</f>
        <v/>
      </c>
      <c r="C404" s="2" t="str">
        <f>VLOOKUP(B404,Hoja2!$B$15:$E$614,Desplegables!$O$3,FALSE)</f>
        <v/>
      </c>
      <c r="D404" s="2" t="str">
        <f>VLOOKUP(B404,Hoja2!$F$15:$I$614,Desplegables!$O$3,FALSE)</f>
        <v/>
      </c>
      <c r="E404" s="2" t="str">
        <f>VLOOKUP(B404,Hoja2!$J$15:$M$614,Desplegables!$O$3,FALSE)</f>
        <v/>
      </c>
      <c r="F404" s="2" t="str">
        <f>VLOOKUP(B404,Hoja2!$N$15:$Q$614,Desplegables!$O$3,FALSE)</f>
        <v/>
      </c>
      <c r="G404" s="2" t="str">
        <f t="shared" si="5"/>
        <v/>
      </c>
    </row>
    <row r="405" spans="2:7" x14ac:dyDescent="0.2">
      <c r="B405" t="str">
        <f>IF(B404&lt;&gt;"",IF(B404=COMBINADO!$F$6,"",B404+1),"")</f>
        <v/>
      </c>
      <c r="C405" s="2" t="str">
        <f>VLOOKUP(B405,Hoja2!$B$15:$E$614,Desplegables!$O$3,FALSE)</f>
        <v/>
      </c>
      <c r="D405" s="2" t="str">
        <f>VLOOKUP(B405,Hoja2!$F$15:$I$614,Desplegables!$O$3,FALSE)</f>
        <v/>
      </c>
      <c r="E405" s="2" t="str">
        <f>VLOOKUP(B405,Hoja2!$J$15:$M$614,Desplegables!$O$3,FALSE)</f>
        <v/>
      </c>
      <c r="F405" s="2" t="str">
        <f>VLOOKUP(B405,Hoja2!$N$15:$Q$614,Desplegables!$O$3,FALSE)</f>
        <v/>
      </c>
      <c r="G405" s="2" t="str">
        <f t="shared" si="5"/>
        <v/>
      </c>
    </row>
    <row r="406" spans="2:7" x14ac:dyDescent="0.2">
      <c r="B406" t="str">
        <f>IF(B405&lt;&gt;"",IF(B405=COMBINADO!$F$6,"",B405+1),"")</f>
        <v/>
      </c>
      <c r="C406" s="2" t="str">
        <f>VLOOKUP(B406,Hoja2!$B$15:$E$614,Desplegables!$O$3,FALSE)</f>
        <v/>
      </c>
      <c r="D406" s="2" t="str">
        <f>VLOOKUP(B406,Hoja2!$F$15:$I$614,Desplegables!$O$3,FALSE)</f>
        <v/>
      </c>
      <c r="E406" s="2" t="str">
        <f>VLOOKUP(B406,Hoja2!$J$15:$M$614,Desplegables!$O$3,FALSE)</f>
        <v/>
      </c>
      <c r="F406" s="2" t="str">
        <f>VLOOKUP(B406,Hoja2!$N$15:$Q$614,Desplegables!$O$3,FALSE)</f>
        <v/>
      </c>
      <c r="G406" s="2" t="str">
        <f t="shared" ref="G406:G469" si="6">IF(C406&lt;&gt;"",C406,"")</f>
        <v/>
      </c>
    </row>
    <row r="407" spans="2:7" x14ac:dyDescent="0.2">
      <c r="B407" t="str">
        <f>IF(B406&lt;&gt;"",IF(B406=COMBINADO!$F$6,"",B406+1),"")</f>
        <v/>
      </c>
      <c r="C407" s="2" t="str">
        <f>VLOOKUP(B407,Hoja2!$B$15:$E$614,Desplegables!$O$3,FALSE)</f>
        <v/>
      </c>
      <c r="D407" s="2" t="str">
        <f>VLOOKUP(B407,Hoja2!$F$15:$I$614,Desplegables!$O$3,FALSE)</f>
        <v/>
      </c>
      <c r="E407" s="2" t="str">
        <f>VLOOKUP(B407,Hoja2!$J$15:$M$614,Desplegables!$O$3,FALSE)</f>
        <v/>
      </c>
      <c r="F407" s="2" t="str">
        <f>VLOOKUP(B407,Hoja2!$N$15:$Q$614,Desplegables!$O$3,FALSE)</f>
        <v/>
      </c>
      <c r="G407" s="2" t="str">
        <f t="shared" si="6"/>
        <v/>
      </c>
    </row>
    <row r="408" spans="2:7" x14ac:dyDescent="0.2">
      <c r="B408" t="str">
        <f>IF(B407&lt;&gt;"",IF(B407=COMBINADO!$F$6,"",B407+1),"")</f>
        <v/>
      </c>
      <c r="C408" s="2" t="str">
        <f>VLOOKUP(B408,Hoja2!$B$15:$E$614,Desplegables!$O$3,FALSE)</f>
        <v/>
      </c>
      <c r="D408" s="2" t="str">
        <f>VLOOKUP(B408,Hoja2!$F$15:$I$614,Desplegables!$O$3,FALSE)</f>
        <v/>
      </c>
      <c r="E408" s="2" t="str">
        <f>VLOOKUP(B408,Hoja2!$J$15:$M$614,Desplegables!$O$3,FALSE)</f>
        <v/>
      </c>
      <c r="F408" s="2" t="str">
        <f>VLOOKUP(B408,Hoja2!$N$15:$Q$614,Desplegables!$O$3,FALSE)</f>
        <v/>
      </c>
      <c r="G408" s="2" t="str">
        <f t="shared" si="6"/>
        <v/>
      </c>
    </row>
    <row r="409" spans="2:7" x14ac:dyDescent="0.2">
      <c r="B409" t="str">
        <f>IF(B408&lt;&gt;"",IF(B408=COMBINADO!$F$6,"",B408+1),"")</f>
        <v/>
      </c>
      <c r="C409" s="2" t="str">
        <f>VLOOKUP(B409,Hoja2!$B$15:$E$614,Desplegables!$O$3,FALSE)</f>
        <v/>
      </c>
      <c r="D409" s="2" t="str">
        <f>VLOOKUP(B409,Hoja2!$F$15:$I$614,Desplegables!$O$3,FALSE)</f>
        <v/>
      </c>
      <c r="E409" s="2" t="str">
        <f>VLOOKUP(B409,Hoja2!$J$15:$M$614,Desplegables!$O$3,FALSE)</f>
        <v/>
      </c>
      <c r="F409" s="2" t="str">
        <f>VLOOKUP(B409,Hoja2!$N$15:$Q$614,Desplegables!$O$3,FALSE)</f>
        <v/>
      </c>
      <c r="G409" s="2" t="str">
        <f t="shared" si="6"/>
        <v/>
      </c>
    </row>
    <row r="410" spans="2:7" x14ac:dyDescent="0.2">
      <c r="B410" t="str">
        <f>IF(B409&lt;&gt;"",IF(B409=COMBINADO!$F$6,"",B409+1),"")</f>
        <v/>
      </c>
      <c r="C410" s="2" t="str">
        <f>VLOOKUP(B410,Hoja2!$B$15:$E$614,Desplegables!$O$3,FALSE)</f>
        <v/>
      </c>
      <c r="D410" s="2" t="str">
        <f>VLOOKUP(B410,Hoja2!$F$15:$I$614,Desplegables!$O$3,FALSE)</f>
        <v/>
      </c>
      <c r="E410" s="2" t="str">
        <f>VLOOKUP(B410,Hoja2!$J$15:$M$614,Desplegables!$O$3,FALSE)</f>
        <v/>
      </c>
      <c r="F410" s="2" t="str">
        <f>VLOOKUP(B410,Hoja2!$N$15:$Q$614,Desplegables!$O$3,FALSE)</f>
        <v/>
      </c>
      <c r="G410" s="2" t="str">
        <f t="shared" si="6"/>
        <v/>
      </c>
    </row>
    <row r="411" spans="2:7" x14ac:dyDescent="0.2">
      <c r="B411" t="str">
        <f>IF(B410&lt;&gt;"",IF(B410=COMBINADO!$F$6,"",B410+1),"")</f>
        <v/>
      </c>
      <c r="C411" s="2" t="str">
        <f>VLOOKUP(B411,Hoja2!$B$15:$E$614,Desplegables!$O$3,FALSE)</f>
        <v/>
      </c>
      <c r="D411" s="2" t="str">
        <f>VLOOKUP(B411,Hoja2!$F$15:$I$614,Desplegables!$O$3,FALSE)</f>
        <v/>
      </c>
      <c r="E411" s="2" t="str">
        <f>VLOOKUP(B411,Hoja2!$J$15:$M$614,Desplegables!$O$3,FALSE)</f>
        <v/>
      </c>
      <c r="F411" s="2" t="str">
        <f>VLOOKUP(B411,Hoja2!$N$15:$Q$614,Desplegables!$O$3,FALSE)</f>
        <v/>
      </c>
      <c r="G411" s="2" t="str">
        <f t="shared" si="6"/>
        <v/>
      </c>
    </row>
    <row r="412" spans="2:7" x14ac:dyDescent="0.2">
      <c r="B412" t="str">
        <f>IF(B411&lt;&gt;"",IF(B411=COMBINADO!$F$6,"",B411+1),"")</f>
        <v/>
      </c>
      <c r="C412" s="2" t="str">
        <f>VLOOKUP(B412,Hoja2!$B$15:$E$614,Desplegables!$O$3,FALSE)</f>
        <v/>
      </c>
      <c r="D412" s="2" t="str">
        <f>VLOOKUP(B412,Hoja2!$F$15:$I$614,Desplegables!$O$3,FALSE)</f>
        <v/>
      </c>
      <c r="E412" s="2" t="str">
        <f>VLOOKUP(B412,Hoja2!$J$15:$M$614,Desplegables!$O$3,FALSE)</f>
        <v/>
      </c>
      <c r="F412" s="2" t="str">
        <f>VLOOKUP(B412,Hoja2!$N$15:$Q$614,Desplegables!$O$3,FALSE)</f>
        <v/>
      </c>
      <c r="G412" s="2" t="str">
        <f t="shared" si="6"/>
        <v/>
      </c>
    </row>
    <row r="413" spans="2:7" x14ac:dyDescent="0.2">
      <c r="B413" t="str">
        <f>IF(B412&lt;&gt;"",IF(B412=COMBINADO!$F$6,"",B412+1),"")</f>
        <v/>
      </c>
      <c r="C413" s="2" t="str">
        <f>VLOOKUP(B413,Hoja2!$B$15:$E$614,Desplegables!$O$3,FALSE)</f>
        <v/>
      </c>
      <c r="D413" s="2" t="str">
        <f>VLOOKUP(B413,Hoja2!$F$15:$I$614,Desplegables!$O$3,FALSE)</f>
        <v/>
      </c>
      <c r="E413" s="2" t="str">
        <f>VLOOKUP(B413,Hoja2!$J$15:$M$614,Desplegables!$O$3,FALSE)</f>
        <v/>
      </c>
      <c r="F413" s="2" t="str">
        <f>VLOOKUP(B413,Hoja2!$N$15:$Q$614,Desplegables!$O$3,FALSE)</f>
        <v/>
      </c>
      <c r="G413" s="2" t="str">
        <f t="shared" si="6"/>
        <v/>
      </c>
    </row>
    <row r="414" spans="2:7" x14ac:dyDescent="0.2">
      <c r="B414" t="str">
        <f>IF(B413&lt;&gt;"",IF(B413=COMBINADO!$F$6,"",B413+1),"")</f>
        <v/>
      </c>
      <c r="C414" s="2" t="str">
        <f>VLOOKUP(B414,Hoja2!$B$15:$E$614,Desplegables!$O$3,FALSE)</f>
        <v/>
      </c>
      <c r="D414" s="2" t="str">
        <f>VLOOKUP(B414,Hoja2!$F$15:$I$614,Desplegables!$O$3,FALSE)</f>
        <v/>
      </c>
      <c r="E414" s="2" t="str">
        <f>VLOOKUP(B414,Hoja2!$J$15:$M$614,Desplegables!$O$3,FALSE)</f>
        <v/>
      </c>
      <c r="F414" s="2" t="str">
        <f>VLOOKUP(B414,Hoja2!$N$15:$Q$614,Desplegables!$O$3,FALSE)</f>
        <v/>
      </c>
      <c r="G414" s="2" t="str">
        <f t="shared" si="6"/>
        <v/>
      </c>
    </row>
    <row r="415" spans="2:7" x14ac:dyDescent="0.2">
      <c r="B415" t="str">
        <f>IF(B414&lt;&gt;"",IF(B414=COMBINADO!$F$6,"",B414+1),"")</f>
        <v/>
      </c>
      <c r="C415" s="2" t="str">
        <f>VLOOKUP(B415,Hoja2!$B$15:$E$614,Desplegables!$O$3,FALSE)</f>
        <v/>
      </c>
      <c r="D415" s="2" t="str">
        <f>VLOOKUP(B415,Hoja2!$F$15:$I$614,Desplegables!$O$3,FALSE)</f>
        <v/>
      </c>
      <c r="E415" s="2" t="str">
        <f>VLOOKUP(B415,Hoja2!$J$15:$M$614,Desplegables!$O$3,FALSE)</f>
        <v/>
      </c>
      <c r="F415" s="2" t="str">
        <f>VLOOKUP(B415,Hoja2!$N$15:$Q$614,Desplegables!$O$3,FALSE)</f>
        <v/>
      </c>
      <c r="G415" s="2" t="str">
        <f t="shared" si="6"/>
        <v/>
      </c>
    </row>
    <row r="416" spans="2:7" x14ac:dyDescent="0.2">
      <c r="B416" t="str">
        <f>IF(B415&lt;&gt;"",IF(B415=COMBINADO!$F$6,"",B415+1),"")</f>
        <v/>
      </c>
      <c r="C416" s="2" t="str">
        <f>VLOOKUP(B416,Hoja2!$B$15:$E$614,Desplegables!$O$3,FALSE)</f>
        <v/>
      </c>
      <c r="D416" s="2" t="str">
        <f>VLOOKUP(B416,Hoja2!$F$15:$I$614,Desplegables!$O$3,FALSE)</f>
        <v/>
      </c>
      <c r="E416" s="2" t="str">
        <f>VLOOKUP(B416,Hoja2!$J$15:$M$614,Desplegables!$O$3,FALSE)</f>
        <v/>
      </c>
      <c r="F416" s="2" t="str">
        <f>VLOOKUP(B416,Hoja2!$N$15:$Q$614,Desplegables!$O$3,FALSE)</f>
        <v/>
      </c>
      <c r="G416" s="2" t="str">
        <f t="shared" si="6"/>
        <v/>
      </c>
    </row>
    <row r="417" spans="2:7" x14ac:dyDescent="0.2">
      <c r="B417" t="str">
        <f>IF(B416&lt;&gt;"",IF(B416=COMBINADO!$F$6,"",B416+1),"")</f>
        <v/>
      </c>
      <c r="C417" s="2" t="str">
        <f>VLOOKUP(B417,Hoja2!$B$15:$E$614,Desplegables!$O$3,FALSE)</f>
        <v/>
      </c>
      <c r="D417" s="2" t="str">
        <f>VLOOKUP(B417,Hoja2!$F$15:$I$614,Desplegables!$O$3,FALSE)</f>
        <v/>
      </c>
      <c r="E417" s="2" t="str">
        <f>VLOOKUP(B417,Hoja2!$J$15:$M$614,Desplegables!$O$3,FALSE)</f>
        <v/>
      </c>
      <c r="F417" s="2" t="str">
        <f>VLOOKUP(B417,Hoja2!$N$15:$Q$614,Desplegables!$O$3,FALSE)</f>
        <v/>
      </c>
      <c r="G417" s="2" t="str">
        <f t="shared" si="6"/>
        <v/>
      </c>
    </row>
    <row r="418" spans="2:7" x14ac:dyDescent="0.2">
      <c r="B418" t="str">
        <f>IF(B417&lt;&gt;"",IF(B417=COMBINADO!$F$6,"",B417+1),"")</f>
        <v/>
      </c>
      <c r="C418" s="2" t="str">
        <f>VLOOKUP(B418,Hoja2!$B$15:$E$614,Desplegables!$O$3,FALSE)</f>
        <v/>
      </c>
      <c r="D418" s="2" t="str">
        <f>VLOOKUP(B418,Hoja2!$F$15:$I$614,Desplegables!$O$3,FALSE)</f>
        <v/>
      </c>
      <c r="E418" s="2" t="str">
        <f>VLOOKUP(B418,Hoja2!$J$15:$M$614,Desplegables!$O$3,FALSE)</f>
        <v/>
      </c>
      <c r="F418" s="2" t="str">
        <f>VLOOKUP(B418,Hoja2!$N$15:$Q$614,Desplegables!$O$3,FALSE)</f>
        <v/>
      </c>
      <c r="G418" s="2" t="str">
        <f t="shared" si="6"/>
        <v/>
      </c>
    </row>
    <row r="419" spans="2:7" x14ac:dyDescent="0.2">
      <c r="B419" t="str">
        <f>IF(B418&lt;&gt;"",IF(B418=COMBINADO!$F$6,"",B418+1),"")</f>
        <v/>
      </c>
      <c r="C419" s="2" t="str">
        <f>VLOOKUP(B419,Hoja2!$B$15:$E$614,Desplegables!$O$3,FALSE)</f>
        <v/>
      </c>
      <c r="D419" s="2" t="str">
        <f>VLOOKUP(B419,Hoja2!$F$15:$I$614,Desplegables!$O$3,FALSE)</f>
        <v/>
      </c>
      <c r="E419" s="2" t="str">
        <f>VLOOKUP(B419,Hoja2!$J$15:$M$614,Desplegables!$O$3,FALSE)</f>
        <v/>
      </c>
      <c r="F419" s="2" t="str">
        <f>VLOOKUP(B419,Hoja2!$N$15:$Q$614,Desplegables!$O$3,FALSE)</f>
        <v/>
      </c>
      <c r="G419" s="2" t="str">
        <f t="shared" si="6"/>
        <v/>
      </c>
    </row>
    <row r="420" spans="2:7" x14ac:dyDescent="0.2">
      <c r="B420" t="str">
        <f>IF(B419&lt;&gt;"",IF(B419=COMBINADO!$F$6,"",B419+1),"")</f>
        <v/>
      </c>
      <c r="C420" s="2" t="str">
        <f>VLOOKUP(B420,Hoja2!$B$15:$E$614,Desplegables!$O$3,FALSE)</f>
        <v/>
      </c>
      <c r="D420" s="2" t="str">
        <f>VLOOKUP(B420,Hoja2!$F$15:$I$614,Desplegables!$O$3,FALSE)</f>
        <v/>
      </c>
      <c r="E420" s="2" t="str">
        <f>VLOOKUP(B420,Hoja2!$J$15:$M$614,Desplegables!$O$3,FALSE)</f>
        <v/>
      </c>
      <c r="F420" s="2" t="str">
        <f>VLOOKUP(B420,Hoja2!$N$15:$Q$614,Desplegables!$O$3,FALSE)</f>
        <v/>
      </c>
      <c r="G420" s="2" t="str">
        <f t="shared" si="6"/>
        <v/>
      </c>
    </row>
    <row r="421" spans="2:7" x14ac:dyDescent="0.2">
      <c r="B421" t="str">
        <f>IF(B420&lt;&gt;"",IF(B420=COMBINADO!$F$6,"",B420+1),"")</f>
        <v/>
      </c>
      <c r="C421" s="2" t="str">
        <f>VLOOKUP(B421,Hoja2!$B$15:$E$614,Desplegables!$O$3,FALSE)</f>
        <v/>
      </c>
      <c r="D421" s="2" t="str">
        <f>VLOOKUP(B421,Hoja2!$F$15:$I$614,Desplegables!$O$3,FALSE)</f>
        <v/>
      </c>
      <c r="E421" s="2" t="str">
        <f>VLOOKUP(B421,Hoja2!$J$15:$M$614,Desplegables!$O$3,FALSE)</f>
        <v/>
      </c>
      <c r="F421" s="2" t="str">
        <f>VLOOKUP(B421,Hoja2!$N$15:$Q$614,Desplegables!$O$3,FALSE)</f>
        <v/>
      </c>
      <c r="G421" s="2" t="str">
        <f t="shared" si="6"/>
        <v/>
      </c>
    </row>
    <row r="422" spans="2:7" x14ac:dyDescent="0.2">
      <c r="B422" t="str">
        <f>IF(B421&lt;&gt;"",IF(B421=COMBINADO!$F$6,"",B421+1),"")</f>
        <v/>
      </c>
      <c r="C422" s="2" t="str">
        <f>VLOOKUP(B422,Hoja2!$B$15:$E$614,Desplegables!$O$3,FALSE)</f>
        <v/>
      </c>
      <c r="D422" s="2" t="str">
        <f>VLOOKUP(B422,Hoja2!$F$15:$I$614,Desplegables!$O$3,FALSE)</f>
        <v/>
      </c>
      <c r="E422" s="2" t="str">
        <f>VLOOKUP(B422,Hoja2!$J$15:$M$614,Desplegables!$O$3,FALSE)</f>
        <v/>
      </c>
      <c r="F422" s="2" t="str">
        <f>VLOOKUP(B422,Hoja2!$N$15:$Q$614,Desplegables!$O$3,FALSE)</f>
        <v/>
      </c>
      <c r="G422" s="2" t="str">
        <f t="shared" si="6"/>
        <v/>
      </c>
    </row>
    <row r="423" spans="2:7" x14ac:dyDescent="0.2">
      <c r="B423" t="str">
        <f>IF(B422&lt;&gt;"",IF(B422=COMBINADO!$F$6,"",B422+1),"")</f>
        <v/>
      </c>
      <c r="C423" s="2" t="str">
        <f>VLOOKUP(B423,Hoja2!$B$15:$E$614,Desplegables!$O$3,FALSE)</f>
        <v/>
      </c>
      <c r="D423" s="2" t="str">
        <f>VLOOKUP(B423,Hoja2!$F$15:$I$614,Desplegables!$O$3,FALSE)</f>
        <v/>
      </c>
      <c r="E423" s="2" t="str">
        <f>VLOOKUP(B423,Hoja2!$J$15:$M$614,Desplegables!$O$3,FALSE)</f>
        <v/>
      </c>
      <c r="F423" s="2" t="str">
        <f>VLOOKUP(B423,Hoja2!$N$15:$Q$614,Desplegables!$O$3,FALSE)</f>
        <v/>
      </c>
      <c r="G423" s="2" t="str">
        <f t="shared" si="6"/>
        <v/>
      </c>
    </row>
    <row r="424" spans="2:7" x14ac:dyDescent="0.2">
      <c r="B424" t="str">
        <f>IF(B423&lt;&gt;"",IF(B423=COMBINADO!$F$6,"",B423+1),"")</f>
        <v/>
      </c>
      <c r="C424" s="2" t="str">
        <f>VLOOKUP(B424,Hoja2!$B$15:$E$614,Desplegables!$O$3,FALSE)</f>
        <v/>
      </c>
      <c r="D424" s="2" t="str">
        <f>VLOOKUP(B424,Hoja2!$F$15:$I$614,Desplegables!$O$3,FALSE)</f>
        <v/>
      </c>
      <c r="E424" s="2" t="str">
        <f>VLOOKUP(B424,Hoja2!$J$15:$M$614,Desplegables!$O$3,FALSE)</f>
        <v/>
      </c>
      <c r="F424" s="2" t="str">
        <f>VLOOKUP(B424,Hoja2!$N$15:$Q$614,Desplegables!$O$3,FALSE)</f>
        <v/>
      </c>
      <c r="G424" s="2" t="str">
        <f t="shared" si="6"/>
        <v/>
      </c>
    </row>
    <row r="425" spans="2:7" x14ac:dyDescent="0.2">
      <c r="B425" t="str">
        <f>IF(B424&lt;&gt;"",IF(B424=COMBINADO!$F$6,"",B424+1),"")</f>
        <v/>
      </c>
      <c r="C425" s="2" t="str">
        <f>VLOOKUP(B425,Hoja2!$B$15:$E$614,Desplegables!$O$3,FALSE)</f>
        <v/>
      </c>
      <c r="D425" s="2" t="str">
        <f>VLOOKUP(B425,Hoja2!$F$15:$I$614,Desplegables!$O$3,FALSE)</f>
        <v/>
      </c>
      <c r="E425" s="2" t="str">
        <f>VLOOKUP(B425,Hoja2!$J$15:$M$614,Desplegables!$O$3,FALSE)</f>
        <v/>
      </c>
      <c r="F425" s="2" t="str">
        <f>VLOOKUP(B425,Hoja2!$N$15:$Q$614,Desplegables!$O$3,FALSE)</f>
        <v/>
      </c>
      <c r="G425" s="2" t="str">
        <f t="shared" si="6"/>
        <v/>
      </c>
    </row>
    <row r="426" spans="2:7" x14ac:dyDescent="0.2">
      <c r="B426" t="str">
        <f>IF(B425&lt;&gt;"",IF(B425=COMBINADO!$F$6,"",B425+1),"")</f>
        <v/>
      </c>
      <c r="C426" s="2" t="str">
        <f>VLOOKUP(B426,Hoja2!$B$15:$E$614,Desplegables!$O$3,FALSE)</f>
        <v/>
      </c>
      <c r="D426" s="2" t="str">
        <f>VLOOKUP(B426,Hoja2!$F$15:$I$614,Desplegables!$O$3,FALSE)</f>
        <v/>
      </c>
      <c r="E426" s="2" t="str">
        <f>VLOOKUP(B426,Hoja2!$J$15:$M$614,Desplegables!$O$3,FALSE)</f>
        <v/>
      </c>
      <c r="F426" s="2" t="str">
        <f>VLOOKUP(B426,Hoja2!$N$15:$Q$614,Desplegables!$O$3,FALSE)</f>
        <v/>
      </c>
      <c r="G426" s="2" t="str">
        <f t="shared" si="6"/>
        <v/>
      </c>
    </row>
    <row r="427" spans="2:7" x14ac:dyDescent="0.2">
      <c r="B427" t="str">
        <f>IF(B426&lt;&gt;"",IF(B426=COMBINADO!$F$6,"",B426+1),"")</f>
        <v/>
      </c>
      <c r="C427" s="2" t="str">
        <f>VLOOKUP(B427,Hoja2!$B$15:$E$614,Desplegables!$O$3,FALSE)</f>
        <v/>
      </c>
      <c r="D427" s="2" t="str">
        <f>VLOOKUP(B427,Hoja2!$F$15:$I$614,Desplegables!$O$3,FALSE)</f>
        <v/>
      </c>
      <c r="E427" s="2" t="str">
        <f>VLOOKUP(B427,Hoja2!$J$15:$M$614,Desplegables!$O$3,FALSE)</f>
        <v/>
      </c>
      <c r="F427" s="2" t="str">
        <f>VLOOKUP(B427,Hoja2!$N$15:$Q$614,Desplegables!$O$3,FALSE)</f>
        <v/>
      </c>
      <c r="G427" s="2" t="str">
        <f t="shared" si="6"/>
        <v/>
      </c>
    </row>
    <row r="428" spans="2:7" x14ac:dyDescent="0.2">
      <c r="B428" t="str">
        <f>IF(B427&lt;&gt;"",IF(B427=COMBINADO!$F$6,"",B427+1),"")</f>
        <v/>
      </c>
      <c r="C428" s="2" t="str">
        <f>VLOOKUP(B428,Hoja2!$B$15:$E$614,Desplegables!$O$3,FALSE)</f>
        <v/>
      </c>
      <c r="D428" s="2" t="str">
        <f>VLOOKUP(B428,Hoja2!$F$15:$I$614,Desplegables!$O$3,FALSE)</f>
        <v/>
      </c>
      <c r="E428" s="2" t="str">
        <f>VLOOKUP(B428,Hoja2!$J$15:$M$614,Desplegables!$O$3,FALSE)</f>
        <v/>
      </c>
      <c r="F428" s="2" t="str">
        <f>VLOOKUP(B428,Hoja2!$N$15:$Q$614,Desplegables!$O$3,FALSE)</f>
        <v/>
      </c>
      <c r="G428" s="2" t="str">
        <f t="shared" si="6"/>
        <v/>
      </c>
    </row>
    <row r="429" spans="2:7" x14ac:dyDescent="0.2">
      <c r="B429" t="str">
        <f>IF(B428&lt;&gt;"",IF(B428=COMBINADO!$F$6,"",B428+1),"")</f>
        <v/>
      </c>
      <c r="C429" s="2" t="str">
        <f>VLOOKUP(B429,Hoja2!$B$15:$E$614,Desplegables!$O$3,FALSE)</f>
        <v/>
      </c>
      <c r="D429" s="2" t="str">
        <f>VLOOKUP(B429,Hoja2!$F$15:$I$614,Desplegables!$O$3,FALSE)</f>
        <v/>
      </c>
      <c r="E429" s="2" t="str">
        <f>VLOOKUP(B429,Hoja2!$J$15:$M$614,Desplegables!$O$3,FALSE)</f>
        <v/>
      </c>
      <c r="F429" s="2" t="str">
        <f>VLOOKUP(B429,Hoja2!$N$15:$Q$614,Desplegables!$O$3,FALSE)</f>
        <v/>
      </c>
      <c r="G429" s="2" t="str">
        <f t="shared" si="6"/>
        <v/>
      </c>
    </row>
    <row r="430" spans="2:7" x14ac:dyDescent="0.2">
      <c r="B430" t="str">
        <f>IF(B429&lt;&gt;"",IF(B429=COMBINADO!$F$6,"",B429+1),"")</f>
        <v/>
      </c>
      <c r="C430" s="2" t="str">
        <f>VLOOKUP(B430,Hoja2!$B$15:$E$614,Desplegables!$O$3,FALSE)</f>
        <v/>
      </c>
      <c r="D430" s="2" t="str">
        <f>VLOOKUP(B430,Hoja2!$F$15:$I$614,Desplegables!$O$3,FALSE)</f>
        <v/>
      </c>
      <c r="E430" s="2" t="str">
        <f>VLOOKUP(B430,Hoja2!$J$15:$M$614,Desplegables!$O$3,FALSE)</f>
        <v/>
      </c>
      <c r="F430" s="2" t="str">
        <f>VLOOKUP(B430,Hoja2!$N$15:$Q$614,Desplegables!$O$3,FALSE)</f>
        <v/>
      </c>
      <c r="G430" s="2" t="str">
        <f t="shared" si="6"/>
        <v/>
      </c>
    </row>
    <row r="431" spans="2:7" x14ac:dyDescent="0.2">
      <c r="B431" t="str">
        <f>IF(B430&lt;&gt;"",IF(B430=COMBINADO!$F$6,"",B430+1),"")</f>
        <v/>
      </c>
      <c r="C431" s="2" t="str">
        <f>VLOOKUP(B431,Hoja2!$B$15:$E$614,Desplegables!$O$3,FALSE)</f>
        <v/>
      </c>
      <c r="D431" s="2" t="str">
        <f>VLOOKUP(B431,Hoja2!$F$15:$I$614,Desplegables!$O$3,FALSE)</f>
        <v/>
      </c>
      <c r="E431" s="2" t="str">
        <f>VLOOKUP(B431,Hoja2!$J$15:$M$614,Desplegables!$O$3,FALSE)</f>
        <v/>
      </c>
      <c r="F431" s="2" t="str">
        <f>VLOOKUP(B431,Hoja2!$N$15:$Q$614,Desplegables!$O$3,FALSE)</f>
        <v/>
      </c>
      <c r="G431" s="2" t="str">
        <f t="shared" si="6"/>
        <v/>
      </c>
    </row>
    <row r="432" spans="2:7" x14ac:dyDescent="0.2">
      <c r="B432" t="str">
        <f>IF(B431&lt;&gt;"",IF(B431=COMBINADO!$F$6,"",B431+1),"")</f>
        <v/>
      </c>
      <c r="C432" s="2" t="str">
        <f>VLOOKUP(B432,Hoja2!$B$15:$E$614,Desplegables!$O$3,FALSE)</f>
        <v/>
      </c>
      <c r="D432" s="2" t="str">
        <f>VLOOKUP(B432,Hoja2!$F$15:$I$614,Desplegables!$O$3,FALSE)</f>
        <v/>
      </c>
      <c r="E432" s="2" t="str">
        <f>VLOOKUP(B432,Hoja2!$J$15:$M$614,Desplegables!$O$3,FALSE)</f>
        <v/>
      </c>
      <c r="F432" s="2" t="str">
        <f>VLOOKUP(B432,Hoja2!$N$15:$Q$614,Desplegables!$O$3,FALSE)</f>
        <v/>
      </c>
      <c r="G432" s="2" t="str">
        <f t="shared" si="6"/>
        <v/>
      </c>
    </row>
    <row r="433" spans="2:7" x14ac:dyDescent="0.2">
      <c r="B433" t="str">
        <f>IF(B432&lt;&gt;"",IF(B432=COMBINADO!$F$6,"",B432+1),"")</f>
        <v/>
      </c>
      <c r="C433" s="2" t="str">
        <f>VLOOKUP(B433,Hoja2!$B$15:$E$614,Desplegables!$O$3,FALSE)</f>
        <v/>
      </c>
      <c r="D433" s="2" t="str">
        <f>VLOOKUP(B433,Hoja2!$F$15:$I$614,Desplegables!$O$3,FALSE)</f>
        <v/>
      </c>
      <c r="E433" s="2" t="str">
        <f>VLOOKUP(B433,Hoja2!$J$15:$M$614,Desplegables!$O$3,FALSE)</f>
        <v/>
      </c>
      <c r="F433" s="2" t="str">
        <f>VLOOKUP(B433,Hoja2!$N$15:$Q$614,Desplegables!$O$3,FALSE)</f>
        <v/>
      </c>
      <c r="G433" s="2" t="str">
        <f t="shared" si="6"/>
        <v/>
      </c>
    </row>
    <row r="434" spans="2:7" x14ac:dyDescent="0.2">
      <c r="B434" t="str">
        <f>IF(B433&lt;&gt;"",IF(B433=COMBINADO!$F$6,"",B433+1),"")</f>
        <v/>
      </c>
      <c r="C434" s="2" t="str">
        <f>VLOOKUP(B434,Hoja2!$B$15:$E$614,Desplegables!$O$3,FALSE)</f>
        <v/>
      </c>
      <c r="D434" s="2" t="str">
        <f>VLOOKUP(B434,Hoja2!$F$15:$I$614,Desplegables!$O$3,FALSE)</f>
        <v/>
      </c>
      <c r="E434" s="2" t="str">
        <f>VLOOKUP(B434,Hoja2!$J$15:$M$614,Desplegables!$O$3,FALSE)</f>
        <v/>
      </c>
      <c r="F434" s="2" t="str">
        <f>VLOOKUP(B434,Hoja2!$N$15:$Q$614,Desplegables!$O$3,FALSE)</f>
        <v/>
      </c>
      <c r="G434" s="2" t="str">
        <f t="shared" si="6"/>
        <v/>
      </c>
    </row>
    <row r="435" spans="2:7" x14ac:dyDescent="0.2">
      <c r="B435" t="str">
        <f>IF(B434&lt;&gt;"",IF(B434=COMBINADO!$F$6,"",B434+1),"")</f>
        <v/>
      </c>
      <c r="C435" s="2" t="str">
        <f>VLOOKUP(B435,Hoja2!$B$15:$E$614,Desplegables!$O$3,FALSE)</f>
        <v/>
      </c>
      <c r="D435" s="2" t="str">
        <f>VLOOKUP(B435,Hoja2!$F$15:$I$614,Desplegables!$O$3,FALSE)</f>
        <v/>
      </c>
      <c r="E435" s="2" t="str">
        <f>VLOOKUP(B435,Hoja2!$J$15:$M$614,Desplegables!$O$3,FALSE)</f>
        <v/>
      </c>
      <c r="F435" s="2" t="str">
        <f>VLOOKUP(B435,Hoja2!$N$15:$Q$614,Desplegables!$O$3,FALSE)</f>
        <v/>
      </c>
      <c r="G435" s="2" t="str">
        <f t="shared" si="6"/>
        <v/>
      </c>
    </row>
    <row r="436" spans="2:7" x14ac:dyDescent="0.2">
      <c r="B436" t="str">
        <f>IF(B435&lt;&gt;"",IF(B435=COMBINADO!$F$6,"",B435+1),"")</f>
        <v/>
      </c>
      <c r="C436" s="2" t="str">
        <f>VLOOKUP(B436,Hoja2!$B$15:$E$614,Desplegables!$O$3,FALSE)</f>
        <v/>
      </c>
      <c r="D436" s="2" t="str">
        <f>VLOOKUP(B436,Hoja2!$F$15:$I$614,Desplegables!$O$3,FALSE)</f>
        <v/>
      </c>
      <c r="E436" s="2" t="str">
        <f>VLOOKUP(B436,Hoja2!$J$15:$M$614,Desplegables!$O$3,FALSE)</f>
        <v/>
      </c>
      <c r="F436" s="2" t="str">
        <f>VLOOKUP(B436,Hoja2!$N$15:$Q$614,Desplegables!$O$3,FALSE)</f>
        <v/>
      </c>
      <c r="G436" s="2" t="str">
        <f t="shared" si="6"/>
        <v/>
      </c>
    </row>
    <row r="437" spans="2:7" x14ac:dyDescent="0.2">
      <c r="B437" t="str">
        <f>IF(B436&lt;&gt;"",IF(B436=COMBINADO!$F$6,"",B436+1),"")</f>
        <v/>
      </c>
      <c r="C437" s="2" t="str">
        <f>VLOOKUP(B437,Hoja2!$B$15:$E$614,Desplegables!$O$3,FALSE)</f>
        <v/>
      </c>
      <c r="D437" s="2" t="str">
        <f>VLOOKUP(B437,Hoja2!$F$15:$I$614,Desplegables!$O$3,FALSE)</f>
        <v/>
      </c>
      <c r="E437" s="2" t="str">
        <f>VLOOKUP(B437,Hoja2!$J$15:$M$614,Desplegables!$O$3,FALSE)</f>
        <v/>
      </c>
      <c r="F437" s="2" t="str">
        <f>VLOOKUP(B437,Hoja2!$N$15:$Q$614,Desplegables!$O$3,FALSE)</f>
        <v/>
      </c>
      <c r="G437" s="2" t="str">
        <f t="shared" si="6"/>
        <v/>
      </c>
    </row>
    <row r="438" spans="2:7" x14ac:dyDescent="0.2">
      <c r="B438" t="str">
        <f>IF(B437&lt;&gt;"",IF(B437=COMBINADO!$F$6,"",B437+1),"")</f>
        <v/>
      </c>
      <c r="C438" s="2" t="str">
        <f>VLOOKUP(B438,Hoja2!$B$15:$E$614,Desplegables!$O$3,FALSE)</f>
        <v/>
      </c>
      <c r="D438" s="2" t="str">
        <f>VLOOKUP(B438,Hoja2!$F$15:$I$614,Desplegables!$O$3,FALSE)</f>
        <v/>
      </c>
      <c r="E438" s="2" t="str">
        <f>VLOOKUP(B438,Hoja2!$J$15:$M$614,Desplegables!$O$3,FALSE)</f>
        <v/>
      </c>
      <c r="F438" s="2" t="str">
        <f>VLOOKUP(B438,Hoja2!$N$15:$Q$614,Desplegables!$O$3,FALSE)</f>
        <v/>
      </c>
      <c r="G438" s="2" t="str">
        <f t="shared" si="6"/>
        <v/>
      </c>
    </row>
    <row r="439" spans="2:7" x14ac:dyDescent="0.2">
      <c r="B439" t="str">
        <f>IF(B438&lt;&gt;"",IF(B438=COMBINADO!$F$6,"",B438+1),"")</f>
        <v/>
      </c>
      <c r="C439" s="2" t="str">
        <f>VLOOKUP(B439,Hoja2!$B$15:$E$614,Desplegables!$O$3,FALSE)</f>
        <v/>
      </c>
      <c r="D439" s="2" t="str">
        <f>VLOOKUP(B439,Hoja2!$F$15:$I$614,Desplegables!$O$3,FALSE)</f>
        <v/>
      </c>
      <c r="E439" s="2" t="str">
        <f>VLOOKUP(B439,Hoja2!$J$15:$M$614,Desplegables!$O$3,FALSE)</f>
        <v/>
      </c>
      <c r="F439" s="2" t="str">
        <f>VLOOKUP(B439,Hoja2!$N$15:$Q$614,Desplegables!$O$3,FALSE)</f>
        <v/>
      </c>
      <c r="G439" s="2" t="str">
        <f t="shared" si="6"/>
        <v/>
      </c>
    </row>
    <row r="440" spans="2:7" x14ac:dyDescent="0.2">
      <c r="B440" t="str">
        <f>IF(B439&lt;&gt;"",IF(B439=COMBINADO!$F$6,"",B439+1),"")</f>
        <v/>
      </c>
      <c r="C440" s="2" t="str">
        <f>VLOOKUP(B440,Hoja2!$B$15:$E$614,Desplegables!$O$3,FALSE)</f>
        <v/>
      </c>
      <c r="D440" s="2" t="str">
        <f>VLOOKUP(B440,Hoja2!$F$15:$I$614,Desplegables!$O$3,FALSE)</f>
        <v/>
      </c>
      <c r="E440" s="2" t="str">
        <f>VLOOKUP(B440,Hoja2!$J$15:$M$614,Desplegables!$O$3,FALSE)</f>
        <v/>
      </c>
      <c r="F440" s="2" t="str">
        <f>VLOOKUP(B440,Hoja2!$N$15:$Q$614,Desplegables!$O$3,FALSE)</f>
        <v/>
      </c>
      <c r="G440" s="2" t="str">
        <f t="shared" si="6"/>
        <v/>
      </c>
    </row>
    <row r="441" spans="2:7" x14ac:dyDescent="0.2">
      <c r="B441" t="str">
        <f>IF(B440&lt;&gt;"",IF(B440=COMBINADO!$F$6,"",B440+1),"")</f>
        <v/>
      </c>
      <c r="C441" s="2" t="str">
        <f>VLOOKUP(B441,Hoja2!$B$15:$E$614,Desplegables!$O$3,FALSE)</f>
        <v/>
      </c>
      <c r="D441" s="2" t="str">
        <f>VLOOKUP(B441,Hoja2!$F$15:$I$614,Desplegables!$O$3,FALSE)</f>
        <v/>
      </c>
      <c r="E441" s="2" t="str">
        <f>VLOOKUP(B441,Hoja2!$J$15:$M$614,Desplegables!$O$3,FALSE)</f>
        <v/>
      </c>
      <c r="F441" s="2" t="str">
        <f>VLOOKUP(B441,Hoja2!$N$15:$Q$614,Desplegables!$O$3,FALSE)</f>
        <v/>
      </c>
      <c r="G441" s="2" t="str">
        <f t="shared" si="6"/>
        <v/>
      </c>
    </row>
    <row r="442" spans="2:7" x14ac:dyDescent="0.2">
      <c r="B442" t="str">
        <f>IF(B441&lt;&gt;"",IF(B441=COMBINADO!$F$6,"",B441+1),"")</f>
        <v/>
      </c>
      <c r="C442" s="2" t="str">
        <f>VLOOKUP(B442,Hoja2!$B$15:$E$614,Desplegables!$O$3,FALSE)</f>
        <v/>
      </c>
      <c r="D442" s="2" t="str">
        <f>VLOOKUP(B442,Hoja2!$F$15:$I$614,Desplegables!$O$3,FALSE)</f>
        <v/>
      </c>
      <c r="E442" s="2" t="str">
        <f>VLOOKUP(B442,Hoja2!$J$15:$M$614,Desplegables!$O$3,FALSE)</f>
        <v/>
      </c>
      <c r="F442" s="2" t="str">
        <f>VLOOKUP(B442,Hoja2!$N$15:$Q$614,Desplegables!$O$3,FALSE)</f>
        <v/>
      </c>
      <c r="G442" s="2" t="str">
        <f t="shared" si="6"/>
        <v/>
      </c>
    </row>
    <row r="443" spans="2:7" x14ac:dyDescent="0.2">
      <c r="B443" t="str">
        <f>IF(B442&lt;&gt;"",IF(B442=COMBINADO!$F$6,"",B442+1),"")</f>
        <v/>
      </c>
      <c r="C443" s="2" t="str">
        <f>VLOOKUP(B443,Hoja2!$B$15:$E$614,Desplegables!$O$3,FALSE)</f>
        <v/>
      </c>
      <c r="D443" s="2" t="str">
        <f>VLOOKUP(B443,Hoja2!$F$15:$I$614,Desplegables!$O$3,FALSE)</f>
        <v/>
      </c>
      <c r="E443" s="2" t="str">
        <f>VLOOKUP(B443,Hoja2!$J$15:$M$614,Desplegables!$O$3,FALSE)</f>
        <v/>
      </c>
      <c r="F443" s="2" t="str">
        <f>VLOOKUP(B443,Hoja2!$N$15:$Q$614,Desplegables!$O$3,FALSE)</f>
        <v/>
      </c>
      <c r="G443" s="2" t="str">
        <f t="shared" si="6"/>
        <v/>
      </c>
    </row>
    <row r="444" spans="2:7" x14ac:dyDescent="0.2">
      <c r="B444" t="str">
        <f>IF(B443&lt;&gt;"",IF(B443=COMBINADO!$F$6,"",B443+1),"")</f>
        <v/>
      </c>
      <c r="C444" s="2" t="str">
        <f>VLOOKUP(B444,Hoja2!$B$15:$E$614,Desplegables!$O$3,FALSE)</f>
        <v/>
      </c>
      <c r="D444" s="2" t="str">
        <f>VLOOKUP(B444,Hoja2!$F$15:$I$614,Desplegables!$O$3,FALSE)</f>
        <v/>
      </c>
      <c r="E444" s="2" t="str">
        <f>VLOOKUP(B444,Hoja2!$J$15:$M$614,Desplegables!$O$3,FALSE)</f>
        <v/>
      </c>
      <c r="F444" s="2" t="str">
        <f>VLOOKUP(B444,Hoja2!$N$15:$Q$614,Desplegables!$O$3,FALSE)</f>
        <v/>
      </c>
      <c r="G444" s="2" t="str">
        <f t="shared" si="6"/>
        <v/>
      </c>
    </row>
    <row r="445" spans="2:7" x14ac:dyDescent="0.2">
      <c r="B445" t="str">
        <f>IF(B444&lt;&gt;"",IF(B444=COMBINADO!$F$6,"",B444+1),"")</f>
        <v/>
      </c>
      <c r="C445" s="2" t="str">
        <f>VLOOKUP(B445,Hoja2!$B$15:$E$614,Desplegables!$O$3,FALSE)</f>
        <v/>
      </c>
      <c r="D445" s="2" t="str">
        <f>VLOOKUP(B445,Hoja2!$F$15:$I$614,Desplegables!$O$3,FALSE)</f>
        <v/>
      </c>
      <c r="E445" s="2" t="str">
        <f>VLOOKUP(B445,Hoja2!$J$15:$M$614,Desplegables!$O$3,FALSE)</f>
        <v/>
      </c>
      <c r="F445" s="2" t="str">
        <f>VLOOKUP(B445,Hoja2!$N$15:$Q$614,Desplegables!$O$3,FALSE)</f>
        <v/>
      </c>
      <c r="G445" s="2" t="str">
        <f t="shared" si="6"/>
        <v/>
      </c>
    </row>
    <row r="446" spans="2:7" x14ac:dyDescent="0.2">
      <c r="B446" t="str">
        <f>IF(B445&lt;&gt;"",IF(B445=COMBINADO!$F$6,"",B445+1),"")</f>
        <v/>
      </c>
      <c r="C446" s="2" t="str">
        <f>VLOOKUP(B446,Hoja2!$B$15:$E$614,Desplegables!$O$3,FALSE)</f>
        <v/>
      </c>
      <c r="D446" s="2" t="str">
        <f>VLOOKUP(B446,Hoja2!$F$15:$I$614,Desplegables!$O$3,FALSE)</f>
        <v/>
      </c>
      <c r="E446" s="2" t="str">
        <f>VLOOKUP(B446,Hoja2!$J$15:$M$614,Desplegables!$O$3,FALSE)</f>
        <v/>
      </c>
      <c r="F446" s="2" t="str">
        <f>VLOOKUP(B446,Hoja2!$N$15:$Q$614,Desplegables!$O$3,FALSE)</f>
        <v/>
      </c>
      <c r="G446" s="2" t="str">
        <f t="shared" si="6"/>
        <v/>
      </c>
    </row>
    <row r="447" spans="2:7" x14ac:dyDescent="0.2">
      <c r="B447" t="str">
        <f>IF(B446&lt;&gt;"",IF(B446=COMBINADO!$F$6,"",B446+1),"")</f>
        <v/>
      </c>
      <c r="C447" s="2" t="str">
        <f>VLOOKUP(B447,Hoja2!$B$15:$E$614,Desplegables!$O$3,FALSE)</f>
        <v/>
      </c>
      <c r="D447" s="2" t="str">
        <f>VLOOKUP(B447,Hoja2!$F$15:$I$614,Desplegables!$O$3,FALSE)</f>
        <v/>
      </c>
      <c r="E447" s="2" t="str">
        <f>VLOOKUP(B447,Hoja2!$J$15:$M$614,Desplegables!$O$3,FALSE)</f>
        <v/>
      </c>
      <c r="F447" s="2" t="str">
        <f>VLOOKUP(B447,Hoja2!$N$15:$Q$614,Desplegables!$O$3,FALSE)</f>
        <v/>
      </c>
      <c r="G447" s="2" t="str">
        <f t="shared" si="6"/>
        <v/>
      </c>
    </row>
    <row r="448" spans="2:7" x14ac:dyDescent="0.2">
      <c r="B448" t="str">
        <f>IF(B447&lt;&gt;"",IF(B447=COMBINADO!$F$6,"",B447+1),"")</f>
        <v/>
      </c>
      <c r="C448" s="2" t="str">
        <f>VLOOKUP(B448,Hoja2!$B$15:$E$614,Desplegables!$O$3,FALSE)</f>
        <v/>
      </c>
      <c r="D448" s="2" t="str">
        <f>VLOOKUP(B448,Hoja2!$F$15:$I$614,Desplegables!$O$3,FALSE)</f>
        <v/>
      </c>
      <c r="E448" s="2" t="str">
        <f>VLOOKUP(B448,Hoja2!$J$15:$M$614,Desplegables!$O$3,FALSE)</f>
        <v/>
      </c>
      <c r="F448" s="2" t="str">
        <f>VLOOKUP(B448,Hoja2!$N$15:$Q$614,Desplegables!$O$3,FALSE)</f>
        <v/>
      </c>
      <c r="G448" s="2" t="str">
        <f t="shared" si="6"/>
        <v/>
      </c>
    </row>
    <row r="449" spans="2:7" x14ac:dyDescent="0.2">
      <c r="B449" t="str">
        <f>IF(B448&lt;&gt;"",IF(B448=COMBINADO!$F$6,"",B448+1),"")</f>
        <v/>
      </c>
      <c r="C449" s="2" t="str">
        <f>VLOOKUP(B449,Hoja2!$B$15:$E$614,Desplegables!$O$3,FALSE)</f>
        <v/>
      </c>
      <c r="D449" s="2" t="str">
        <f>VLOOKUP(B449,Hoja2!$F$15:$I$614,Desplegables!$O$3,FALSE)</f>
        <v/>
      </c>
      <c r="E449" s="2" t="str">
        <f>VLOOKUP(B449,Hoja2!$J$15:$M$614,Desplegables!$O$3,FALSE)</f>
        <v/>
      </c>
      <c r="F449" s="2" t="str">
        <f>VLOOKUP(B449,Hoja2!$N$15:$Q$614,Desplegables!$O$3,FALSE)</f>
        <v/>
      </c>
      <c r="G449" s="2" t="str">
        <f t="shared" si="6"/>
        <v/>
      </c>
    </row>
    <row r="450" spans="2:7" x14ac:dyDescent="0.2">
      <c r="B450" t="str">
        <f>IF(B449&lt;&gt;"",IF(B449=COMBINADO!$F$6,"",B449+1),"")</f>
        <v/>
      </c>
      <c r="C450" s="2" t="str">
        <f>VLOOKUP(B450,Hoja2!$B$15:$E$614,Desplegables!$O$3,FALSE)</f>
        <v/>
      </c>
      <c r="D450" s="2" t="str">
        <f>VLOOKUP(B450,Hoja2!$F$15:$I$614,Desplegables!$O$3,FALSE)</f>
        <v/>
      </c>
      <c r="E450" s="2" t="str">
        <f>VLOOKUP(B450,Hoja2!$J$15:$M$614,Desplegables!$O$3,FALSE)</f>
        <v/>
      </c>
      <c r="F450" s="2" t="str">
        <f>VLOOKUP(B450,Hoja2!$N$15:$Q$614,Desplegables!$O$3,FALSE)</f>
        <v/>
      </c>
      <c r="G450" s="2" t="str">
        <f t="shared" si="6"/>
        <v/>
      </c>
    </row>
    <row r="451" spans="2:7" x14ac:dyDescent="0.2">
      <c r="B451" t="str">
        <f>IF(B450&lt;&gt;"",IF(B450=COMBINADO!$F$6,"",B450+1),"")</f>
        <v/>
      </c>
      <c r="C451" s="2" t="str">
        <f>VLOOKUP(B451,Hoja2!$B$15:$E$614,Desplegables!$O$3,FALSE)</f>
        <v/>
      </c>
      <c r="D451" s="2" t="str">
        <f>VLOOKUP(B451,Hoja2!$F$15:$I$614,Desplegables!$O$3,FALSE)</f>
        <v/>
      </c>
      <c r="E451" s="2" t="str">
        <f>VLOOKUP(B451,Hoja2!$J$15:$M$614,Desplegables!$O$3,FALSE)</f>
        <v/>
      </c>
      <c r="F451" s="2" t="str">
        <f>VLOOKUP(B451,Hoja2!$N$15:$Q$614,Desplegables!$O$3,FALSE)</f>
        <v/>
      </c>
      <c r="G451" s="2" t="str">
        <f t="shared" si="6"/>
        <v/>
      </c>
    </row>
    <row r="452" spans="2:7" x14ac:dyDescent="0.2">
      <c r="B452" t="str">
        <f>IF(B451&lt;&gt;"",IF(B451=COMBINADO!$F$6,"",B451+1),"")</f>
        <v/>
      </c>
      <c r="C452" s="2" t="str">
        <f>VLOOKUP(B452,Hoja2!$B$15:$E$614,Desplegables!$O$3,FALSE)</f>
        <v/>
      </c>
      <c r="D452" s="2" t="str">
        <f>VLOOKUP(B452,Hoja2!$F$15:$I$614,Desplegables!$O$3,FALSE)</f>
        <v/>
      </c>
      <c r="E452" s="2" t="str">
        <f>VLOOKUP(B452,Hoja2!$J$15:$M$614,Desplegables!$O$3,FALSE)</f>
        <v/>
      </c>
      <c r="F452" s="2" t="str">
        <f>VLOOKUP(B452,Hoja2!$N$15:$Q$614,Desplegables!$O$3,FALSE)</f>
        <v/>
      </c>
      <c r="G452" s="2" t="str">
        <f t="shared" si="6"/>
        <v/>
      </c>
    </row>
    <row r="453" spans="2:7" x14ac:dyDescent="0.2">
      <c r="B453" t="str">
        <f>IF(B452&lt;&gt;"",IF(B452=COMBINADO!$F$6,"",B452+1),"")</f>
        <v/>
      </c>
      <c r="C453" s="2" t="str">
        <f>VLOOKUP(B453,Hoja2!$B$15:$E$614,Desplegables!$O$3,FALSE)</f>
        <v/>
      </c>
      <c r="D453" s="2" t="str">
        <f>VLOOKUP(B453,Hoja2!$F$15:$I$614,Desplegables!$O$3,FALSE)</f>
        <v/>
      </c>
      <c r="E453" s="2" t="str">
        <f>VLOOKUP(B453,Hoja2!$J$15:$M$614,Desplegables!$O$3,FALSE)</f>
        <v/>
      </c>
      <c r="F453" s="2" t="str">
        <f>VLOOKUP(B453,Hoja2!$N$15:$Q$614,Desplegables!$O$3,FALSE)</f>
        <v/>
      </c>
      <c r="G453" s="2" t="str">
        <f t="shared" si="6"/>
        <v/>
      </c>
    </row>
    <row r="454" spans="2:7" x14ac:dyDescent="0.2">
      <c r="B454" t="str">
        <f>IF(B453&lt;&gt;"",IF(B453=COMBINADO!$F$6,"",B453+1),"")</f>
        <v/>
      </c>
      <c r="C454" s="2" t="str">
        <f>VLOOKUP(B454,Hoja2!$B$15:$E$614,Desplegables!$O$3,FALSE)</f>
        <v/>
      </c>
      <c r="D454" s="2" t="str">
        <f>VLOOKUP(B454,Hoja2!$F$15:$I$614,Desplegables!$O$3,FALSE)</f>
        <v/>
      </c>
      <c r="E454" s="2" t="str">
        <f>VLOOKUP(B454,Hoja2!$J$15:$M$614,Desplegables!$O$3,FALSE)</f>
        <v/>
      </c>
      <c r="F454" s="2" t="str">
        <f>VLOOKUP(B454,Hoja2!$N$15:$Q$614,Desplegables!$O$3,FALSE)</f>
        <v/>
      </c>
      <c r="G454" s="2" t="str">
        <f t="shared" si="6"/>
        <v/>
      </c>
    </row>
    <row r="455" spans="2:7" x14ac:dyDescent="0.2">
      <c r="B455" t="str">
        <f>IF(B454&lt;&gt;"",IF(B454=COMBINADO!$F$6,"",B454+1),"")</f>
        <v/>
      </c>
      <c r="C455" s="2" t="str">
        <f>VLOOKUP(B455,Hoja2!$B$15:$E$614,Desplegables!$O$3,FALSE)</f>
        <v/>
      </c>
      <c r="D455" s="2" t="str">
        <f>VLOOKUP(B455,Hoja2!$F$15:$I$614,Desplegables!$O$3,FALSE)</f>
        <v/>
      </c>
      <c r="E455" s="2" t="str">
        <f>VLOOKUP(B455,Hoja2!$J$15:$M$614,Desplegables!$O$3,FALSE)</f>
        <v/>
      </c>
      <c r="F455" s="2" t="str">
        <f>VLOOKUP(B455,Hoja2!$N$15:$Q$614,Desplegables!$O$3,FALSE)</f>
        <v/>
      </c>
      <c r="G455" s="2" t="str">
        <f t="shared" si="6"/>
        <v/>
      </c>
    </row>
    <row r="456" spans="2:7" x14ac:dyDescent="0.2">
      <c r="B456" t="str">
        <f>IF(B455&lt;&gt;"",IF(B455=COMBINADO!$F$6,"",B455+1),"")</f>
        <v/>
      </c>
      <c r="C456" s="2" t="str">
        <f>VLOOKUP(B456,Hoja2!$B$15:$E$614,Desplegables!$O$3,FALSE)</f>
        <v/>
      </c>
      <c r="D456" s="2" t="str">
        <f>VLOOKUP(B456,Hoja2!$F$15:$I$614,Desplegables!$O$3,FALSE)</f>
        <v/>
      </c>
      <c r="E456" s="2" t="str">
        <f>VLOOKUP(B456,Hoja2!$J$15:$M$614,Desplegables!$O$3,FALSE)</f>
        <v/>
      </c>
      <c r="F456" s="2" t="str">
        <f>VLOOKUP(B456,Hoja2!$N$15:$Q$614,Desplegables!$O$3,FALSE)</f>
        <v/>
      </c>
      <c r="G456" s="2" t="str">
        <f t="shared" si="6"/>
        <v/>
      </c>
    </row>
    <row r="457" spans="2:7" x14ac:dyDescent="0.2">
      <c r="B457" t="str">
        <f>IF(B456&lt;&gt;"",IF(B456=COMBINADO!$F$6,"",B456+1),"")</f>
        <v/>
      </c>
      <c r="C457" s="2" t="str">
        <f>VLOOKUP(B457,Hoja2!$B$15:$E$614,Desplegables!$O$3,FALSE)</f>
        <v/>
      </c>
      <c r="D457" s="2" t="str">
        <f>VLOOKUP(B457,Hoja2!$F$15:$I$614,Desplegables!$O$3,FALSE)</f>
        <v/>
      </c>
      <c r="E457" s="2" t="str">
        <f>VLOOKUP(B457,Hoja2!$J$15:$M$614,Desplegables!$O$3,FALSE)</f>
        <v/>
      </c>
      <c r="F457" s="2" t="str">
        <f>VLOOKUP(B457,Hoja2!$N$15:$Q$614,Desplegables!$O$3,FALSE)</f>
        <v/>
      </c>
      <c r="G457" s="2" t="str">
        <f t="shared" si="6"/>
        <v/>
      </c>
    </row>
    <row r="458" spans="2:7" x14ac:dyDescent="0.2">
      <c r="B458" t="str">
        <f>IF(B457&lt;&gt;"",IF(B457=COMBINADO!$F$6,"",B457+1),"")</f>
        <v/>
      </c>
      <c r="C458" s="2" t="str">
        <f>VLOOKUP(B458,Hoja2!$B$15:$E$614,Desplegables!$O$3,FALSE)</f>
        <v/>
      </c>
      <c r="D458" s="2" t="str">
        <f>VLOOKUP(B458,Hoja2!$F$15:$I$614,Desplegables!$O$3,FALSE)</f>
        <v/>
      </c>
      <c r="E458" s="2" t="str">
        <f>VLOOKUP(B458,Hoja2!$J$15:$M$614,Desplegables!$O$3,FALSE)</f>
        <v/>
      </c>
      <c r="F458" s="2" t="str">
        <f>VLOOKUP(B458,Hoja2!$N$15:$Q$614,Desplegables!$O$3,FALSE)</f>
        <v/>
      </c>
      <c r="G458" s="2" t="str">
        <f t="shared" si="6"/>
        <v/>
      </c>
    </row>
    <row r="459" spans="2:7" x14ac:dyDescent="0.2">
      <c r="B459" t="str">
        <f>IF(B458&lt;&gt;"",IF(B458=COMBINADO!$F$6,"",B458+1),"")</f>
        <v/>
      </c>
      <c r="C459" s="2" t="str">
        <f>VLOOKUP(B459,Hoja2!$B$15:$E$614,Desplegables!$O$3,FALSE)</f>
        <v/>
      </c>
      <c r="D459" s="2" t="str">
        <f>VLOOKUP(B459,Hoja2!$F$15:$I$614,Desplegables!$O$3,FALSE)</f>
        <v/>
      </c>
      <c r="E459" s="2" t="str">
        <f>VLOOKUP(B459,Hoja2!$J$15:$M$614,Desplegables!$O$3,FALSE)</f>
        <v/>
      </c>
      <c r="F459" s="2" t="str">
        <f>VLOOKUP(B459,Hoja2!$N$15:$Q$614,Desplegables!$O$3,FALSE)</f>
        <v/>
      </c>
      <c r="G459" s="2" t="str">
        <f t="shared" si="6"/>
        <v/>
      </c>
    </row>
    <row r="460" spans="2:7" x14ac:dyDescent="0.2">
      <c r="B460" t="str">
        <f>IF(B459&lt;&gt;"",IF(B459=COMBINADO!$F$6,"",B459+1),"")</f>
        <v/>
      </c>
      <c r="C460" s="2" t="str">
        <f>VLOOKUP(B460,Hoja2!$B$15:$E$614,Desplegables!$O$3,FALSE)</f>
        <v/>
      </c>
      <c r="D460" s="2" t="str">
        <f>VLOOKUP(B460,Hoja2!$F$15:$I$614,Desplegables!$O$3,FALSE)</f>
        <v/>
      </c>
      <c r="E460" s="2" t="str">
        <f>VLOOKUP(B460,Hoja2!$J$15:$M$614,Desplegables!$O$3,FALSE)</f>
        <v/>
      </c>
      <c r="F460" s="2" t="str">
        <f>VLOOKUP(B460,Hoja2!$N$15:$Q$614,Desplegables!$O$3,FALSE)</f>
        <v/>
      </c>
      <c r="G460" s="2" t="str">
        <f t="shared" si="6"/>
        <v/>
      </c>
    </row>
    <row r="461" spans="2:7" x14ac:dyDescent="0.2">
      <c r="B461" t="str">
        <f>IF(B460&lt;&gt;"",IF(B460=COMBINADO!$F$6,"",B460+1),"")</f>
        <v/>
      </c>
      <c r="C461" s="2" t="str">
        <f>VLOOKUP(B461,Hoja2!$B$15:$E$614,Desplegables!$O$3,FALSE)</f>
        <v/>
      </c>
      <c r="D461" s="2" t="str">
        <f>VLOOKUP(B461,Hoja2!$F$15:$I$614,Desplegables!$O$3,FALSE)</f>
        <v/>
      </c>
      <c r="E461" s="2" t="str">
        <f>VLOOKUP(B461,Hoja2!$J$15:$M$614,Desplegables!$O$3,FALSE)</f>
        <v/>
      </c>
      <c r="F461" s="2" t="str">
        <f>VLOOKUP(B461,Hoja2!$N$15:$Q$614,Desplegables!$O$3,FALSE)</f>
        <v/>
      </c>
      <c r="G461" s="2" t="str">
        <f t="shared" si="6"/>
        <v/>
      </c>
    </row>
    <row r="462" spans="2:7" x14ac:dyDescent="0.2">
      <c r="B462" t="str">
        <f>IF(B461&lt;&gt;"",IF(B461=COMBINADO!$F$6,"",B461+1),"")</f>
        <v/>
      </c>
      <c r="C462" s="2" t="str">
        <f>VLOOKUP(B462,Hoja2!$B$15:$E$614,Desplegables!$O$3,FALSE)</f>
        <v/>
      </c>
      <c r="D462" s="2" t="str">
        <f>VLOOKUP(B462,Hoja2!$F$15:$I$614,Desplegables!$O$3,FALSE)</f>
        <v/>
      </c>
      <c r="E462" s="2" t="str">
        <f>VLOOKUP(B462,Hoja2!$J$15:$M$614,Desplegables!$O$3,FALSE)</f>
        <v/>
      </c>
      <c r="F462" s="2" t="str">
        <f>VLOOKUP(B462,Hoja2!$N$15:$Q$614,Desplegables!$O$3,FALSE)</f>
        <v/>
      </c>
      <c r="G462" s="2" t="str">
        <f t="shared" si="6"/>
        <v/>
      </c>
    </row>
    <row r="463" spans="2:7" x14ac:dyDescent="0.2">
      <c r="B463" t="str">
        <f>IF(B462&lt;&gt;"",IF(B462=COMBINADO!$F$6,"",B462+1),"")</f>
        <v/>
      </c>
      <c r="C463" s="2" t="str">
        <f>VLOOKUP(B463,Hoja2!$B$15:$E$614,Desplegables!$O$3,FALSE)</f>
        <v/>
      </c>
      <c r="D463" s="2" t="str">
        <f>VLOOKUP(B463,Hoja2!$F$15:$I$614,Desplegables!$O$3,FALSE)</f>
        <v/>
      </c>
      <c r="E463" s="2" t="str">
        <f>VLOOKUP(B463,Hoja2!$J$15:$M$614,Desplegables!$O$3,FALSE)</f>
        <v/>
      </c>
      <c r="F463" s="2" t="str">
        <f>VLOOKUP(B463,Hoja2!$N$15:$Q$614,Desplegables!$O$3,FALSE)</f>
        <v/>
      </c>
      <c r="G463" s="2" t="str">
        <f t="shared" si="6"/>
        <v/>
      </c>
    </row>
    <row r="464" spans="2:7" x14ac:dyDescent="0.2">
      <c r="B464" t="str">
        <f>IF(B463&lt;&gt;"",IF(B463=COMBINADO!$F$6,"",B463+1),"")</f>
        <v/>
      </c>
      <c r="C464" s="2" t="str">
        <f>VLOOKUP(B464,Hoja2!$B$15:$E$614,Desplegables!$O$3,FALSE)</f>
        <v/>
      </c>
      <c r="D464" s="2" t="str">
        <f>VLOOKUP(B464,Hoja2!$F$15:$I$614,Desplegables!$O$3,FALSE)</f>
        <v/>
      </c>
      <c r="E464" s="2" t="str">
        <f>VLOOKUP(B464,Hoja2!$J$15:$M$614,Desplegables!$O$3,FALSE)</f>
        <v/>
      </c>
      <c r="F464" s="2" t="str">
        <f>VLOOKUP(B464,Hoja2!$N$15:$Q$614,Desplegables!$O$3,FALSE)</f>
        <v/>
      </c>
      <c r="G464" s="2" t="str">
        <f t="shared" si="6"/>
        <v/>
      </c>
    </row>
    <row r="465" spans="2:7" x14ac:dyDescent="0.2">
      <c r="B465" t="str">
        <f>IF(B464&lt;&gt;"",IF(B464=COMBINADO!$F$6,"",B464+1),"")</f>
        <v/>
      </c>
      <c r="C465" s="2" t="str">
        <f>VLOOKUP(B465,Hoja2!$B$15:$E$614,Desplegables!$O$3,FALSE)</f>
        <v/>
      </c>
      <c r="D465" s="2" t="str">
        <f>VLOOKUP(B465,Hoja2!$F$15:$I$614,Desplegables!$O$3,FALSE)</f>
        <v/>
      </c>
      <c r="E465" s="2" t="str">
        <f>VLOOKUP(B465,Hoja2!$J$15:$M$614,Desplegables!$O$3,FALSE)</f>
        <v/>
      </c>
      <c r="F465" s="2" t="str">
        <f>VLOOKUP(B465,Hoja2!$N$15:$Q$614,Desplegables!$O$3,FALSE)</f>
        <v/>
      </c>
      <c r="G465" s="2" t="str">
        <f t="shared" si="6"/>
        <v/>
      </c>
    </row>
    <row r="466" spans="2:7" x14ac:dyDescent="0.2">
      <c r="B466" t="str">
        <f>IF(B465&lt;&gt;"",IF(B465=COMBINADO!$F$6,"",B465+1),"")</f>
        <v/>
      </c>
      <c r="C466" s="2" t="str">
        <f>VLOOKUP(B466,Hoja2!$B$15:$E$614,Desplegables!$O$3,FALSE)</f>
        <v/>
      </c>
      <c r="D466" s="2" t="str">
        <f>VLOOKUP(B466,Hoja2!$F$15:$I$614,Desplegables!$O$3,FALSE)</f>
        <v/>
      </c>
      <c r="E466" s="2" t="str">
        <f>VLOOKUP(B466,Hoja2!$J$15:$M$614,Desplegables!$O$3,FALSE)</f>
        <v/>
      </c>
      <c r="F466" s="2" t="str">
        <f>VLOOKUP(B466,Hoja2!$N$15:$Q$614,Desplegables!$O$3,FALSE)</f>
        <v/>
      </c>
      <c r="G466" s="2" t="str">
        <f t="shared" si="6"/>
        <v/>
      </c>
    </row>
    <row r="467" spans="2:7" x14ac:dyDescent="0.2">
      <c r="B467" t="str">
        <f>IF(B466&lt;&gt;"",IF(B466=COMBINADO!$F$6,"",B466+1),"")</f>
        <v/>
      </c>
      <c r="C467" s="2" t="str">
        <f>VLOOKUP(B467,Hoja2!$B$15:$E$614,Desplegables!$O$3,FALSE)</f>
        <v/>
      </c>
      <c r="D467" s="2" t="str">
        <f>VLOOKUP(B467,Hoja2!$F$15:$I$614,Desplegables!$O$3,FALSE)</f>
        <v/>
      </c>
      <c r="E467" s="2" t="str">
        <f>VLOOKUP(B467,Hoja2!$J$15:$M$614,Desplegables!$O$3,FALSE)</f>
        <v/>
      </c>
      <c r="F467" s="2" t="str">
        <f>VLOOKUP(B467,Hoja2!$N$15:$Q$614,Desplegables!$O$3,FALSE)</f>
        <v/>
      </c>
      <c r="G467" s="2" t="str">
        <f t="shared" si="6"/>
        <v/>
      </c>
    </row>
    <row r="468" spans="2:7" x14ac:dyDescent="0.2">
      <c r="B468" t="str">
        <f>IF(B467&lt;&gt;"",IF(B467=COMBINADO!$F$6,"",B467+1),"")</f>
        <v/>
      </c>
      <c r="C468" s="2" t="str">
        <f>VLOOKUP(B468,Hoja2!$B$15:$E$614,Desplegables!$O$3,FALSE)</f>
        <v/>
      </c>
      <c r="D468" s="2" t="str">
        <f>VLOOKUP(B468,Hoja2!$F$15:$I$614,Desplegables!$O$3,FALSE)</f>
        <v/>
      </c>
      <c r="E468" s="2" t="str">
        <f>VLOOKUP(B468,Hoja2!$J$15:$M$614,Desplegables!$O$3,FALSE)</f>
        <v/>
      </c>
      <c r="F468" s="2" t="str">
        <f>VLOOKUP(B468,Hoja2!$N$15:$Q$614,Desplegables!$O$3,FALSE)</f>
        <v/>
      </c>
      <c r="G468" s="2" t="str">
        <f t="shared" si="6"/>
        <v/>
      </c>
    </row>
    <row r="469" spans="2:7" x14ac:dyDescent="0.2">
      <c r="B469" t="str">
        <f>IF(B468&lt;&gt;"",IF(B468=COMBINADO!$F$6,"",B468+1),"")</f>
        <v/>
      </c>
      <c r="C469" s="2" t="str">
        <f>VLOOKUP(B469,Hoja2!$B$15:$E$614,Desplegables!$O$3,FALSE)</f>
        <v/>
      </c>
      <c r="D469" s="2" t="str">
        <f>VLOOKUP(B469,Hoja2!$F$15:$I$614,Desplegables!$O$3,FALSE)</f>
        <v/>
      </c>
      <c r="E469" s="2" t="str">
        <f>VLOOKUP(B469,Hoja2!$J$15:$M$614,Desplegables!$O$3,FALSE)</f>
        <v/>
      </c>
      <c r="F469" s="2" t="str">
        <f>VLOOKUP(B469,Hoja2!$N$15:$Q$614,Desplegables!$O$3,FALSE)</f>
        <v/>
      </c>
      <c r="G469" s="2" t="str">
        <f t="shared" si="6"/>
        <v/>
      </c>
    </row>
    <row r="470" spans="2:7" x14ac:dyDescent="0.2">
      <c r="B470" t="str">
        <f>IF(B469&lt;&gt;"",IF(B469=COMBINADO!$F$6,"",B469+1),"")</f>
        <v/>
      </c>
      <c r="C470" s="2" t="str">
        <f>VLOOKUP(B470,Hoja2!$B$15:$E$614,Desplegables!$O$3,FALSE)</f>
        <v/>
      </c>
      <c r="D470" s="2" t="str">
        <f>VLOOKUP(B470,Hoja2!$F$15:$I$614,Desplegables!$O$3,FALSE)</f>
        <v/>
      </c>
      <c r="E470" s="2" t="str">
        <f>VLOOKUP(B470,Hoja2!$J$15:$M$614,Desplegables!$O$3,FALSE)</f>
        <v/>
      </c>
      <c r="F470" s="2" t="str">
        <f>VLOOKUP(B470,Hoja2!$N$15:$Q$614,Desplegables!$O$3,FALSE)</f>
        <v/>
      </c>
      <c r="G470" s="2" t="str">
        <f t="shared" ref="G470:G533" si="7">IF(C470&lt;&gt;"",C470,"")</f>
        <v/>
      </c>
    </row>
    <row r="471" spans="2:7" x14ac:dyDescent="0.2">
      <c r="B471" t="str">
        <f>IF(B470&lt;&gt;"",IF(B470=COMBINADO!$F$6,"",B470+1),"")</f>
        <v/>
      </c>
      <c r="C471" s="2" t="str">
        <f>VLOOKUP(B471,Hoja2!$B$15:$E$614,Desplegables!$O$3,FALSE)</f>
        <v/>
      </c>
      <c r="D471" s="2" t="str">
        <f>VLOOKUP(B471,Hoja2!$F$15:$I$614,Desplegables!$O$3,FALSE)</f>
        <v/>
      </c>
      <c r="E471" s="2" t="str">
        <f>VLOOKUP(B471,Hoja2!$J$15:$M$614,Desplegables!$O$3,FALSE)</f>
        <v/>
      </c>
      <c r="F471" s="2" t="str">
        <f>VLOOKUP(B471,Hoja2!$N$15:$Q$614,Desplegables!$O$3,FALSE)</f>
        <v/>
      </c>
      <c r="G471" s="2" t="str">
        <f t="shared" si="7"/>
        <v/>
      </c>
    </row>
    <row r="472" spans="2:7" x14ac:dyDescent="0.2">
      <c r="B472" t="str">
        <f>IF(B471&lt;&gt;"",IF(B471=COMBINADO!$F$6,"",B471+1),"")</f>
        <v/>
      </c>
      <c r="C472" s="2" t="str">
        <f>VLOOKUP(B472,Hoja2!$B$15:$E$614,Desplegables!$O$3,FALSE)</f>
        <v/>
      </c>
      <c r="D472" s="2" t="str">
        <f>VLOOKUP(B472,Hoja2!$F$15:$I$614,Desplegables!$O$3,FALSE)</f>
        <v/>
      </c>
      <c r="E472" s="2" t="str">
        <f>VLOOKUP(B472,Hoja2!$J$15:$M$614,Desplegables!$O$3,FALSE)</f>
        <v/>
      </c>
      <c r="F472" s="2" t="str">
        <f>VLOOKUP(B472,Hoja2!$N$15:$Q$614,Desplegables!$O$3,FALSE)</f>
        <v/>
      </c>
      <c r="G472" s="2" t="str">
        <f t="shared" si="7"/>
        <v/>
      </c>
    </row>
    <row r="473" spans="2:7" x14ac:dyDescent="0.2">
      <c r="B473" t="str">
        <f>IF(B472&lt;&gt;"",IF(B472=COMBINADO!$F$6,"",B472+1),"")</f>
        <v/>
      </c>
      <c r="C473" s="2" t="str">
        <f>VLOOKUP(B473,Hoja2!$B$15:$E$614,Desplegables!$O$3,FALSE)</f>
        <v/>
      </c>
      <c r="D473" s="2" t="str">
        <f>VLOOKUP(B473,Hoja2!$F$15:$I$614,Desplegables!$O$3,FALSE)</f>
        <v/>
      </c>
      <c r="E473" s="2" t="str">
        <f>VLOOKUP(B473,Hoja2!$J$15:$M$614,Desplegables!$O$3,FALSE)</f>
        <v/>
      </c>
      <c r="F473" s="2" t="str">
        <f>VLOOKUP(B473,Hoja2!$N$15:$Q$614,Desplegables!$O$3,FALSE)</f>
        <v/>
      </c>
      <c r="G473" s="2" t="str">
        <f t="shared" si="7"/>
        <v/>
      </c>
    </row>
    <row r="474" spans="2:7" x14ac:dyDescent="0.2">
      <c r="B474" t="str">
        <f>IF(B473&lt;&gt;"",IF(B473=COMBINADO!$F$6,"",B473+1),"")</f>
        <v/>
      </c>
      <c r="C474" s="2" t="str">
        <f>VLOOKUP(B474,Hoja2!$B$15:$E$614,Desplegables!$O$3,FALSE)</f>
        <v/>
      </c>
      <c r="D474" s="2" t="str">
        <f>VLOOKUP(B474,Hoja2!$F$15:$I$614,Desplegables!$O$3,FALSE)</f>
        <v/>
      </c>
      <c r="E474" s="2" t="str">
        <f>VLOOKUP(B474,Hoja2!$J$15:$M$614,Desplegables!$O$3,FALSE)</f>
        <v/>
      </c>
      <c r="F474" s="2" t="str">
        <f>VLOOKUP(B474,Hoja2!$N$15:$Q$614,Desplegables!$O$3,FALSE)</f>
        <v/>
      </c>
      <c r="G474" s="2" t="str">
        <f t="shared" si="7"/>
        <v/>
      </c>
    </row>
    <row r="475" spans="2:7" x14ac:dyDescent="0.2">
      <c r="B475" t="str">
        <f>IF(B474&lt;&gt;"",IF(B474=COMBINADO!$F$6,"",B474+1),"")</f>
        <v/>
      </c>
      <c r="C475" s="2" t="str">
        <f>VLOOKUP(B475,Hoja2!$B$15:$E$614,Desplegables!$O$3,FALSE)</f>
        <v/>
      </c>
      <c r="D475" s="2" t="str">
        <f>VLOOKUP(B475,Hoja2!$F$15:$I$614,Desplegables!$O$3,FALSE)</f>
        <v/>
      </c>
      <c r="E475" s="2" t="str">
        <f>VLOOKUP(B475,Hoja2!$J$15:$M$614,Desplegables!$O$3,FALSE)</f>
        <v/>
      </c>
      <c r="F475" s="2" t="str">
        <f>VLOOKUP(B475,Hoja2!$N$15:$Q$614,Desplegables!$O$3,FALSE)</f>
        <v/>
      </c>
      <c r="G475" s="2" t="str">
        <f t="shared" si="7"/>
        <v/>
      </c>
    </row>
    <row r="476" spans="2:7" x14ac:dyDescent="0.2">
      <c r="B476" t="str">
        <f>IF(B475&lt;&gt;"",IF(B475=COMBINADO!$F$6,"",B475+1),"")</f>
        <v/>
      </c>
      <c r="C476" s="2" t="str">
        <f>VLOOKUP(B476,Hoja2!$B$15:$E$614,Desplegables!$O$3,FALSE)</f>
        <v/>
      </c>
      <c r="D476" s="2" t="str">
        <f>VLOOKUP(B476,Hoja2!$F$15:$I$614,Desplegables!$O$3,FALSE)</f>
        <v/>
      </c>
      <c r="E476" s="2" t="str">
        <f>VLOOKUP(B476,Hoja2!$J$15:$M$614,Desplegables!$O$3,FALSE)</f>
        <v/>
      </c>
      <c r="F476" s="2" t="str">
        <f>VLOOKUP(B476,Hoja2!$N$15:$Q$614,Desplegables!$O$3,FALSE)</f>
        <v/>
      </c>
      <c r="G476" s="2" t="str">
        <f t="shared" si="7"/>
        <v/>
      </c>
    </row>
    <row r="477" spans="2:7" x14ac:dyDescent="0.2">
      <c r="B477" t="str">
        <f>IF(B476&lt;&gt;"",IF(B476=COMBINADO!$F$6,"",B476+1),"")</f>
        <v/>
      </c>
      <c r="C477" s="2" t="str">
        <f>VLOOKUP(B477,Hoja2!$B$15:$E$614,Desplegables!$O$3,FALSE)</f>
        <v/>
      </c>
      <c r="D477" s="2" t="str">
        <f>VLOOKUP(B477,Hoja2!$F$15:$I$614,Desplegables!$O$3,FALSE)</f>
        <v/>
      </c>
      <c r="E477" s="2" t="str">
        <f>VLOOKUP(B477,Hoja2!$J$15:$M$614,Desplegables!$O$3,FALSE)</f>
        <v/>
      </c>
      <c r="F477" s="2" t="str">
        <f>VLOOKUP(B477,Hoja2!$N$15:$Q$614,Desplegables!$O$3,FALSE)</f>
        <v/>
      </c>
      <c r="G477" s="2" t="str">
        <f t="shared" si="7"/>
        <v/>
      </c>
    </row>
    <row r="478" spans="2:7" x14ac:dyDescent="0.2">
      <c r="B478" t="str">
        <f>IF(B477&lt;&gt;"",IF(B477=COMBINADO!$F$6,"",B477+1),"")</f>
        <v/>
      </c>
      <c r="C478" s="2" t="str">
        <f>VLOOKUP(B478,Hoja2!$B$15:$E$614,Desplegables!$O$3,FALSE)</f>
        <v/>
      </c>
      <c r="D478" s="2" t="str">
        <f>VLOOKUP(B478,Hoja2!$F$15:$I$614,Desplegables!$O$3,FALSE)</f>
        <v/>
      </c>
      <c r="E478" s="2" t="str">
        <f>VLOOKUP(B478,Hoja2!$J$15:$M$614,Desplegables!$O$3,FALSE)</f>
        <v/>
      </c>
      <c r="F478" s="2" t="str">
        <f>VLOOKUP(B478,Hoja2!$N$15:$Q$614,Desplegables!$O$3,FALSE)</f>
        <v/>
      </c>
      <c r="G478" s="2" t="str">
        <f t="shared" si="7"/>
        <v/>
      </c>
    </row>
    <row r="479" spans="2:7" x14ac:dyDescent="0.2">
      <c r="B479" t="str">
        <f>IF(B478&lt;&gt;"",IF(B478=COMBINADO!$F$6,"",B478+1),"")</f>
        <v/>
      </c>
      <c r="C479" s="2" t="str">
        <f>VLOOKUP(B479,Hoja2!$B$15:$E$614,Desplegables!$O$3,FALSE)</f>
        <v/>
      </c>
      <c r="D479" s="2" t="str">
        <f>VLOOKUP(B479,Hoja2!$F$15:$I$614,Desplegables!$O$3,FALSE)</f>
        <v/>
      </c>
      <c r="E479" s="2" t="str">
        <f>VLOOKUP(B479,Hoja2!$J$15:$M$614,Desplegables!$O$3,FALSE)</f>
        <v/>
      </c>
      <c r="F479" s="2" t="str">
        <f>VLOOKUP(B479,Hoja2!$N$15:$Q$614,Desplegables!$O$3,FALSE)</f>
        <v/>
      </c>
      <c r="G479" s="2" t="str">
        <f t="shared" si="7"/>
        <v/>
      </c>
    </row>
    <row r="480" spans="2:7" x14ac:dyDescent="0.2">
      <c r="B480" t="str">
        <f>IF(B479&lt;&gt;"",IF(B479=COMBINADO!$F$6,"",B479+1),"")</f>
        <v/>
      </c>
      <c r="C480" s="2" t="str">
        <f>VLOOKUP(B480,Hoja2!$B$15:$E$614,Desplegables!$O$3,FALSE)</f>
        <v/>
      </c>
      <c r="D480" s="2" t="str">
        <f>VLOOKUP(B480,Hoja2!$F$15:$I$614,Desplegables!$O$3,FALSE)</f>
        <v/>
      </c>
      <c r="E480" s="2" t="str">
        <f>VLOOKUP(B480,Hoja2!$J$15:$M$614,Desplegables!$O$3,FALSE)</f>
        <v/>
      </c>
      <c r="F480" s="2" t="str">
        <f>VLOOKUP(B480,Hoja2!$N$15:$Q$614,Desplegables!$O$3,FALSE)</f>
        <v/>
      </c>
      <c r="G480" s="2" t="str">
        <f t="shared" si="7"/>
        <v/>
      </c>
    </row>
    <row r="481" spans="2:7" x14ac:dyDescent="0.2">
      <c r="B481" t="str">
        <f>IF(B480&lt;&gt;"",IF(B480=COMBINADO!$F$6,"",B480+1),"")</f>
        <v/>
      </c>
      <c r="C481" s="2" t="str">
        <f>VLOOKUP(B481,Hoja2!$B$15:$E$614,Desplegables!$O$3,FALSE)</f>
        <v/>
      </c>
      <c r="D481" s="2" t="str">
        <f>VLOOKUP(B481,Hoja2!$F$15:$I$614,Desplegables!$O$3,FALSE)</f>
        <v/>
      </c>
      <c r="E481" s="2" t="str">
        <f>VLOOKUP(B481,Hoja2!$J$15:$M$614,Desplegables!$O$3,FALSE)</f>
        <v/>
      </c>
      <c r="F481" s="2" t="str">
        <f>VLOOKUP(B481,Hoja2!$N$15:$Q$614,Desplegables!$O$3,FALSE)</f>
        <v/>
      </c>
      <c r="G481" s="2" t="str">
        <f t="shared" si="7"/>
        <v/>
      </c>
    </row>
    <row r="482" spans="2:7" x14ac:dyDescent="0.2">
      <c r="B482" t="str">
        <f>IF(B481&lt;&gt;"",IF(B481=COMBINADO!$F$6,"",B481+1),"")</f>
        <v/>
      </c>
      <c r="C482" s="2" t="str">
        <f>VLOOKUP(B482,Hoja2!$B$15:$E$614,Desplegables!$O$3,FALSE)</f>
        <v/>
      </c>
      <c r="D482" s="2" t="str">
        <f>VLOOKUP(B482,Hoja2!$F$15:$I$614,Desplegables!$O$3,FALSE)</f>
        <v/>
      </c>
      <c r="E482" s="2" t="str">
        <f>VLOOKUP(B482,Hoja2!$J$15:$M$614,Desplegables!$O$3,FALSE)</f>
        <v/>
      </c>
      <c r="F482" s="2" t="str">
        <f>VLOOKUP(B482,Hoja2!$N$15:$Q$614,Desplegables!$O$3,FALSE)</f>
        <v/>
      </c>
      <c r="G482" s="2" t="str">
        <f t="shared" si="7"/>
        <v/>
      </c>
    </row>
    <row r="483" spans="2:7" x14ac:dyDescent="0.2">
      <c r="B483" t="str">
        <f>IF(B482&lt;&gt;"",IF(B482=COMBINADO!$F$6,"",B482+1),"")</f>
        <v/>
      </c>
      <c r="C483" s="2" t="str">
        <f>VLOOKUP(B483,Hoja2!$B$15:$E$614,Desplegables!$O$3,FALSE)</f>
        <v/>
      </c>
      <c r="D483" s="2" t="str">
        <f>VLOOKUP(B483,Hoja2!$F$15:$I$614,Desplegables!$O$3,FALSE)</f>
        <v/>
      </c>
      <c r="E483" s="2" t="str">
        <f>VLOOKUP(B483,Hoja2!$J$15:$M$614,Desplegables!$O$3,FALSE)</f>
        <v/>
      </c>
      <c r="F483" s="2" t="str">
        <f>VLOOKUP(B483,Hoja2!$N$15:$Q$614,Desplegables!$O$3,FALSE)</f>
        <v/>
      </c>
      <c r="G483" s="2" t="str">
        <f t="shared" si="7"/>
        <v/>
      </c>
    </row>
    <row r="484" spans="2:7" x14ac:dyDescent="0.2">
      <c r="B484" t="str">
        <f>IF(B483&lt;&gt;"",IF(B483=COMBINADO!$F$6,"",B483+1),"")</f>
        <v/>
      </c>
      <c r="C484" s="2" t="str">
        <f>VLOOKUP(B484,Hoja2!$B$15:$E$614,Desplegables!$O$3,FALSE)</f>
        <v/>
      </c>
      <c r="D484" s="2" t="str">
        <f>VLOOKUP(B484,Hoja2!$F$15:$I$614,Desplegables!$O$3,FALSE)</f>
        <v/>
      </c>
      <c r="E484" s="2" t="str">
        <f>VLOOKUP(B484,Hoja2!$J$15:$M$614,Desplegables!$O$3,FALSE)</f>
        <v/>
      </c>
      <c r="F484" s="2" t="str">
        <f>VLOOKUP(B484,Hoja2!$N$15:$Q$614,Desplegables!$O$3,FALSE)</f>
        <v/>
      </c>
      <c r="G484" s="2" t="str">
        <f t="shared" si="7"/>
        <v/>
      </c>
    </row>
    <row r="485" spans="2:7" x14ac:dyDescent="0.2">
      <c r="B485" t="str">
        <f>IF(B484&lt;&gt;"",IF(B484=COMBINADO!$F$6,"",B484+1),"")</f>
        <v/>
      </c>
      <c r="C485" s="2" t="str">
        <f>VLOOKUP(B485,Hoja2!$B$15:$E$614,Desplegables!$O$3,FALSE)</f>
        <v/>
      </c>
      <c r="D485" s="2" t="str">
        <f>VLOOKUP(B485,Hoja2!$F$15:$I$614,Desplegables!$O$3,FALSE)</f>
        <v/>
      </c>
      <c r="E485" s="2" t="str">
        <f>VLOOKUP(B485,Hoja2!$J$15:$M$614,Desplegables!$O$3,FALSE)</f>
        <v/>
      </c>
      <c r="F485" s="2" t="str">
        <f>VLOOKUP(B485,Hoja2!$N$15:$Q$614,Desplegables!$O$3,FALSE)</f>
        <v/>
      </c>
      <c r="G485" s="2" t="str">
        <f t="shared" si="7"/>
        <v/>
      </c>
    </row>
    <row r="486" spans="2:7" x14ac:dyDescent="0.2">
      <c r="B486" t="str">
        <f>IF(B485&lt;&gt;"",IF(B485=COMBINADO!$F$6,"",B485+1),"")</f>
        <v/>
      </c>
      <c r="C486" s="2" t="str">
        <f>VLOOKUP(B486,Hoja2!$B$15:$E$614,Desplegables!$O$3,FALSE)</f>
        <v/>
      </c>
      <c r="D486" s="2" t="str">
        <f>VLOOKUP(B486,Hoja2!$F$15:$I$614,Desplegables!$O$3,FALSE)</f>
        <v/>
      </c>
      <c r="E486" s="2" t="str">
        <f>VLOOKUP(B486,Hoja2!$J$15:$M$614,Desplegables!$O$3,FALSE)</f>
        <v/>
      </c>
      <c r="F486" s="2" t="str">
        <f>VLOOKUP(B486,Hoja2!$N$15:$Q$614,Desplegables!$O$3,FALSE)</f>
        <v/>
      </c>
      <c r="G486" s="2" t="str">
        <f t="shared" si="7"/>
        <v/>
      </c>
    </row>
    <row r="487" spans="2:7" x14ac:dyDescent="0.2">
      <c r="B487" t="str">
        <f>IF(B486&lt;&gt;"",IF(B486=COMBINADO!$F$6,"",B486+1),"")</f>
        <v/>
      </c>
      <c r="C487" s="2" t="str">
        <f>VLOOKUP(B487,Hoja2!$B$15:$E$614,Desplegables!$O$3,FALSE)</f>
        <v/>
      </c>
      <c r="D487" s="2" t="str">
        <f>VLOOKUP(B487,Hoja2!$F$15:$I$614,Desplegables!$O$3,FALSE)</f>
        <v/>
      </c>
      <c r="E487" s="2" t="str">
        <f>VLOOKUP(B487,Hoja2!$J$15:$M$614,Desplegables!$O$3,FALSE)</f>
        <v/>
      </c>
      <c r="F487" s="2" t="str">
        <f>VLOOKUP(B487,Hoja2!$N$15:$Q$614,Desplegables!$O$3,FALSE)</f>
        <v/>
      </c>
      <c r="G487" s="2" t="str">
        <f t="shared" si="7"/>
        <v/>
      </c>
    </row>
    <row r="488" spans="2:7" x14ac:dyDescent="0.2">
      <c r="B488" t="str">
        <f>IF(B487&lt;&gt;"",IF(B487=COMBINADO!$F$6,"",B487+1),"")</f>
        <v/>
      </c>
      <c r="C488" s="2" t="str">
        <f>VLOOKUP(B488,Hoja2!$B$15:$E$614,Desplegables!$O$3,FALSE)</f>
        <v/>
      </c>
      <c r="D488" s="2" t="str">
        <f>VLOOKUP(B488,Hoja2!$F$15:$I$614,Desplegables!$O$3,FALSE)</f>
        <v/>
      </c>
      <c r="E488" s="2" t="str">
        <f>VLOOKUP(B488,Hoja2!$J$15:$M$614,Desplegables!$O$3,FALSE)</f>
        <v/>
      </c>
      <c r="F488" s="2" t="str">
        <f>VLOOKUP(B488,Hoja2!$N$15:$Q$614,Desplegables!$O$3,FALSE)</f>
        <v/>
      </c>
      <c r="G488" s="2" t="str">
        <f t="shared" si="7"/>
        <v/>
      </c>
    </row>
    <row r="489" spans="2:7" x14ac:dyDescent="0.2">
      <c r="B489" t="str">
        <f>IF(B488&lt;&gt;"",IF(B488=COMBINADO!$F$6,"",B488+1),"")</f>
        <v/>
      </c>
      <c r="C489" s="2" t="str">
        <f>VLOOKUP(B489,Hoja2!$B$15:$E$614,Desplegables!$O$3,FALSE)</f>
        <v/>
      </c>
      <c r="D489" s="2" t="str">
        <f>VLOOKUP(B489,Hoja2!$F$15:$I$614,Desplegables!$O$3,FALSE)</f>
        <v/>
      </c>
      <c r="E489" s="2" t="str">
        <f>VLOOKUP(B489,Hoja2!$J$15:$M$614,Desplegables!$O$3,FALSE)</f>
        <v/>
      </c>
      <c r="F489" s="2" t="str">
        <f>VLOOKUP(B489,Hoja2!$N$15:$Q$614,Desplegables!$O$3,FALSE)</f>
        <v/>
      </c>
      <c r="G489" s="2" t="str">
        <f t="shared" si="7"/>
        <v/>
      </c>
    </row>
    <row r="490" spans="2:7" x14ac:dyDescent="0.2">
      <c r="B490" t="str">
        <f>IF(B489&lt;&gt;"",IF(B489=COMBINADO!$F$6,"",B489+1),"")</f>
        <v/>
      </c>
      <c r="C490" s="2" t="str">
        <f>VLOOKUP(B490,Hoja2!$B$15:$E$614,Desplegables!$O$3,FALSE)</f>
        <v/>
      </c>
      <c r="D490" s="2" t="str">
        <f>VLOOKUP(B490,Hoja2!$F$15:$I$614,Desplegables!$O$3,FALSE)</f>
        <v/>
      </c>
      <c r="E490" s="2" t="str">
        <f>VLOOKUP(B490,Hoja2!$J$15:$M$614,Desplegables!$O$3,FALSE)</f>
        <v/>
      </c>
      <c r="F490" s="2" t="str">
        <f>VLOOKUP(B490,Hoja2!$N$15:$Q$614,Desplegables!$O$3,FALSE)</f>
        <v/>
      </c>
      <c r="G490" s="2" t="str">
        <f t="shared" si="7"/>
        <v/>
      </c>
    </row>
    <row r="491" spans="2:7" x14ac:dyDescent="0.2">
      <c r="B491" t="str">
        <f>IF(B490&lt;&gt;"",IF(B490=COMBINADO!$F$6,"",B490+1),"")</f>
        <v/>
      </c>
      <c r="C491" s="2" t="str">
        <f>VLOOKUP(B491,Hoja2!$B$15:$E$614,Desplegables!$O$3,FALSE)</f>
        <v/>
      </c>
      <c r="D491" s="2" t="str">
        <f>VLOOKUP(B491,Hoja2!$F$15:$I$614,Desplegables!$O$3,FALSE)</f>
        <v/>
      </c>
      <c r="E491" s="2" t="str">
        <f>VLOOKUP(B491,Hoja2!$J$15:$M$614,Desplegables!$O$3,FALSE)</f>
        <v/>
      </c>
      <c r="F491" s="2" t="str">
        <f>VLOOKUP(B491,Hoja2!$N$15:$Q$614,Desplegables!$O$3,FALSE)</f>
        <v/>
      </c>
      <c r="G491" s="2" t="str">
        <f t="shared" si="7"/>
        <v/>
      </c>
    </row>
    <row r="492" spans="2:7" x14ac:dyDescent="0.2">
      <c r="B492" t="str">
        <f>IF(B491&lt;&gt;"",IF(B491=COMBINADO!$F$6,"",B491+1),"")</f>
        <v/>
      </c>
      <c r="C492" s="2" t="str">
        <f>VLOOKUP(B492,Hoja2!$B$15:$E$614,Desplegables!$O$3,FALSE)</f>
        <v/>
      </c>
      <c r="D492" s="2" t="str">
        <f>VLOOKUP(B492,Hoja2!$F$15:$I$614,Desplegables!$O$3,FALSE)</f>
        <v/>
      </c>
      <c r="E492" s="2" t="str">
        <f>VLOOKUP(B492,Hoja2!$J$15:$M$614,Desplegables!$O$3,FALSE)</f>
        <v/>
      </c>
      <c r="F492" s="2" t="str">
        <f>VLOOKUP(B492,Hoja2!$N$15:$Q$614,Desplegables!$O$3,FALSE)</f>
        <v/>
      </c>
      <c r="G492" s="2" t="str">
        <f t="shared" si="7"/>
        <v/>
      </c>
    </row>
    <row r="493" spans="2:7" x14ac:dyDescent="0.2">
      <c r="B493" t="str">
        <f>IF(B492&lt;&gt;"",IF(B492=COMBINADO!$F$6,"",B492+1),"")</f>
        <v/>
      </c>
      <c r="C493" s="2" t="str">
        <f>VLOOKUP(B493,Hoja2!$B$15:$E$614,Desplegables!$O$3,FALSE)</f>
        <v/>
      </c>
      <c r="D493" s="2" t="str">
        <f>VLOOKUP(B493,Hoja2!$F$15:$I$614,Desplegables!$O$3,FALSE)</f>
        <v/>
      </c>
      <c r="E493" s="2" t="str">
        <f>VLOOKUP(B493,Hoja2!$J$15:$M$614,Desplegables!$O$3,FALSE)</f>
        <v/>
      </c>
      <c r="F493" s="2" t="str">
        <f>VLOOKUP(B493,Hoja2!$N$15:$Q$614,Desplegables!$O$3,FALSE)</f>
        <v/>
      </c>
      <c r="G493" s="2" t="str">
        <f t="shared" si="7"/>
        <v/>
      </c>
    </row>
    <row r="494" spans="2:7" x14ac:dyDescent="0.2">
      <c r="B494" t="str">
        <f>IF(B493&lt;&gt;"",IF(B493=COMBINADO!$F$6,"",B493+1),"")</f>
        <v/>
      </c>
      <c r="C494" s="2" t="str">
        <f>VLOOKUP(B494,Hoja2!$B$15:$E$614,Desplegables!$O$3,FALSE)</f>
        <v/>
      </c>
      <c r="D494" s="2" t="str">
        <f>VLOOKUP(B494,Hoja2!$F$15:$I$614,Desplegables!$O$3,FALSE)</f>
        <v/>
      </c>
      <c r="E494" s="2" t="str">
        <f>VLOOKUP(B494,Hoja2!$J$15:$M$614,Desplegables!$O$3,FALSE)</f>
        <v/>
      </c>
      <c r="F494" s="2" t="str">
        <f>VLOOKUP(B494,Hoja2!$N$15:$Q$614,Desplegables!$O$3,FALSE)</f>
        <v/>
      </c>
      <c r="G494" s="2" t="str">
        <f t="shared" si="7"/>
        <v/>
      </c>
    </row>
    <row r="495" spans="2:7" x14ac:dyDescent="0.2">
      <c r="B495" t="str">
        <f>IF(B494&lt;&gt;"",IF(B494=COMBINADO!$F$6,"",B494+1),"")</f>
        <v/>
      </c>
      <c r="C495" s="2" t="str">
        <f>VLOOKUP(B495,Hoja2!$B$15:$E$614,Desplegables!$O$3,FALSE)</f>
        <v/>
      </c>
      <c r="D495" s="2" t="str">
        <f>VLOOKUP(B495,Hoja2!$F$15:$I$614,Desplegables!$O$3,FALSE)</f>
        <v/>
      </c>
      <c r="E495" s="2" t="str">
        <f>VLOOKUP(B495,Hoja2!$J$15:$M$614,Desplegables!$O$3,FALSE)</f>
        <v/>
      </c>
      <c r="F495" s="2" t="str">
        <f>VLOOKUP(B495,Hoja2!$N$15:$Q$614,Desplegables!$O$3,FALSE)</f>
        <v/>
      </c>
      <c r="G495" s="2" t="str">
        <f t="shared" si="7"/>
        <v/>
      </c>
    </row>
    <row r="496" spans="2:7" x14ac:dyDescent="0.2">
      <c r="B496" t="str">
        <f>IF(B495&lt;&gt;"",IF(B495=COMBINADO!$F$6,"",B495+1),"")</f>
        <v/>
      </c>
      <c r="C496" s="2" t="str">
        <f>VLOOKUP(B496,Hoja2!$B$15:$E$614,Desplegables!$O$3,FALSE)</f>
        <v/>
      </c>
      <c r="D496" s="2" t="str">
        <f>VLOOKUP(B496,Hoja2!$F$15:$I$614,Desplegables!$O$3,FALSE)</f>
        <v/>
      </c>
      <c r="E496" s="2" t="str">
        <f>VLOOKUP(B496,Hoja2!$J$15:$M$614,Desplegables!$O$3,FALSE)</f>
        <v/>
      </c>
      <c r="F496" s="2" t="str">
        <f>VLOOKUP(B496,Hoja2!$N$15:$Q$614,Desplegables!$O$3,FALSE)</f>
        <v/>
      </c>
      <c r="G496" s="2" t="str">
        <f t="shared" si="7"/>
        <v/>
      </c>
    </row>
    <row r="497" spans="2:7" x14ac:dyDescent="0.2">
      <c r="B497" t="str">
        <f>IF(B496&lt;&gt;"",IF(B496=COMBINADO!$F$6,"",B496+1),"")</f>
        <v/>
      </c>
      <c r="C497" s="2" t="str">
        <f>VLOOKUP(B497,Hoja2!$B$15:$E$614,Desplegables!$O$3,FALSE)</f>
        <v/>
      </c>
      <c r="D497" s="2" t="str">
        <f>VLOOKUP(B497,Hoja2!$F$15:$I$614,Desplegables!$O$3,FALSE)</f>
        <v/>
      </c>
      <c r="E497" s="2" t="str">
        <f>VLOOKUP(B497,Hoja2!$J$15:$M$614,Desplegables!$O$3,FALSE)</f>
        <v/>
      </c>
      <c r="F497" s="2" t="str">
        <f>VLOOKUP(B497,Hoja2!$N$15:$Q$614,Desplegables!$O$3,FALSE)</f>
        <v/>
      </c>
      <c r="G497" s="2" t="str">
        <f t="shared" si="7"/>
        <v/>
      </c>
    </row>
    <row r="498" spans="2:7" x14ac:dyDescent="0.2">
      <c r="B498" t="str">
        <f>IF(B497&lt;&gt;"",IF(B497=COMBINADO!$F$6,"",B497+1),"")</f>
        <v/>
      </c>
      <c r="C498" s="2" t="str">
        <f>VLOOKUP(B498,Hoja2!$B$15:$E$614,Desplegables!$O$3,FALSE)</f>
        <v/>
      </c>
      <c r="D498" s="2" t="str">
        <f>VLOOKUP(B498,Hoja2!$F$15:$I$614,Desplegables!$O$3,FALSE)</f>
        <v/>
      </c>
      <c r="E498" s="2" t="str">
        <f>VLOOKUP(B498,Hoja2!$J$15:$M$614,Desplegables!$O$3,FALSE)</f>
        <v/>
      </c>
      <c r="F498" s="2" t="str">
        <f>VLOOKUP(B498,Hoja2!$N$15:$Q$614,Desplegables!$O$3,FALSE)</f>
        <v/>
      </c>
      <c r="G498" s="2" t="str">
        <f t="shared" si="7"/>
        <v/>
      </c>
    </row>
    <row r="499" spans="2:7" x14ac:dyDescent="0.2">
      <c r="B499" t="str">
        <f>IF(B498&lt;&gt;"",IF(B498=COMBINADO!$F$6,"",B498+1),"")</f>
        <v/>
      </c>
      <c r="C499" s="2" t="str">
        <f>VLOOKUP(B499,Hoja2!$B$15:$E$614,Desplegables!$O$3,FALSE)</f>
        <v/>
      </c>
      <c r="D499" s="2" t="str">
        <f>VLOOKUP(B499,Hoja2!$F$15:$I$614,Desplegables!$O$3,FALSE)</f>
        <v/>
      </c>
      <c r="E499" s="2" t="str">
        <f>VLOOKUP(B499,Hoja2!$J$15:$M$614,Desplegables!$O$3,FALSE)</f>
        <v/>
      </c>
      <c r="F499" s="2" t="str">
        <f>VLOOKUP(B499,Hoja2!$N$15:$Q$614,Desplegables!$O$3,FALSE)</f>
        <v/>
      </c>
      <c r="G499" s="2" t="str">
        <f t="shared" si="7"/>
        <v/>
      </c>
    </row>
    <row r="500" spans="2:7" x14ac:dyDescent="0.2">
      <c r="B500" t="str">
        <f>IF(B499&lt;&gt;"",IF(B499=COMBINADO!$F$6,"",B499+1),"")</f>
        <v/>
      </c>
      <c r="C500" s="2" t="str">
        <f>VLOOKUP(B500,Hoja2!$B$15:$E$614,Desplegables!$O$3,FALSE)</f>
        <v/>
      </c>
      <c r="D500" s="2" t="str">
        <f>VLOOKUP(B500,Hoja2!$F$15:$I$614,Desplegables!$O$3,FALSE)</f>
        <v/>
      </c>
      <c r="E500" s="2" t="str">
        <f>VLOOKUP(B500,Hoja2!$J$15:$M$614,Desplegables!$O$3,FALSE)</f>
        <v/>
      </c>
      <c r="F500" s="2" t="str">
        <f>VLOOKUP(B500,Hoja2!$N$15:$Q$614,Desplegables!$O$3,FALSE)</f>
        <v/>
      </c>
      <c r="G500" s="2" t="str">
        <f t="shared" si="7"/>
        <v/>
      </c>
    </row>
    <row r="501" spans="2:7" x14ac:dyDescent="0.2">
      <c r="B501" t="str">
        <f>IF(B500&lt;&gt;"",IF(B500=COMBINADO!$F$6,"",B500+1),"")</f>
        <v/>
      </c>
      <c r="C501" s="2" t="str">
        <f>VLOOKUP(B501,Hoja2!$B$15:$E$614,Desplegables!$O$3,FALSE)</f>
        <v/>
      </c>
      <c r="D501" s="2" t="str">
        <f>VLOOKUP(B501,Hoja2!$F$15:$I$614,Desplegables!$O$3,FALSE)</f>
        <v/>
      </c>
      <c r="E501" s="2" t="str">
        <f>VLOOKUP(B501,Hoja2!$J$15:$M$614,Desplegables!$O$3,FALSE)</f>
        <v/>
      </c>
      <c r="F501" s="2" t="str">
        <f>VLOOKUP(B501,Hoja2!$N$15:$Q$614,Desplegables!$O$3,FALSE)</f>
        <v/>
      </c>
      <c r="G501" s="2" t="str">
        <f t="shared" si="7"/>
        <v/>
      </c>
    </row>
    <row r="502" spans="2:7" x14ac:dyDescent="0.2">
      <c r="B502" t="str">
        <f>IF(B501&lt;&gt;"",IF(B501=COMBINADO!$F$6,"",B501+1),"")</f>
        <v/>
      </c>
      <c r="C502" s="2" t="str">
        <f>VLOOKUP(B502,Hoja2!$B$15:$E$614,Desplegables!$O$3,FALSE)</f>
        <v/>
      </c>
      <c r="D502" s="2" t="str">
        <f>VLOOKUP(B502,Hoja2!$F$15:$I$614,Desplegables!$O$3,FALSE)</f>
        <v/>
      </c>
      <c r="E502" s="2" t="str">
        <f>VLOOKUP(B502,Hoja2!$J$15:$M$614,Desplegables!$O$3,FALSE)</f>
        <v/>
      </c>
      <c r="F502" s="2" t="str">
        <f>VLOOKUP(B502,Hoja2!$N$15:$Q$614,Desplegables!$O$3,FALSE)</f>
        <v/>
      </c>
      <c r="G502" s="2" t="str">
        <f t="shared" si="7"/>
        <v/>
      </c>
    </row>
    <row r="503" spans="2:7" x14ac:dyDescent="0.2">
      <c r="B503" t="str">
        <f>IF(B502&lt;&gt;"",IF(B502=COMBINADO!$F$6,"",B502+1),"")</f>
        <v/>
      </c>
      <c r="C503" s="2" t="str">
        <f>VLOOKUP(B503,Hoja2!$B$15:$E$614,Desplegables!$O$3,FALSE)</f>
        <v/>
      </c>
      <c r="D503" s="2" t="str">
        <f>VLOOKUP(B503,Hoja2!$F$15:$I$614,Desplegables!$O$3,FALSE)</f>
        <v/>
      </c>
      <c r="E503" s="2" t="str">
        <f>VLOOKUP(B503,Hoja2!$J$15:$M$614,Desplegables!$O$3,FALSE)</f>
        <v/>
      </c>
      <c r="F503" s="2" t="str">
        <f>VLOOKUP(B503,Hoja2!$N$15:$Q$614,Desplegables!$O$3,FALSE)</f>
        <v/>
      </c>
      <c r="G503" s="2" t="str">
        <f t="shared" si="7"/>
        <v/>
      </c>
    </row>
    <row r="504" spans="2:7" x14ac:dyDescent="0.2">
      <c r="B504" t="str">
        <f>IF(B503&lt;&gt;"",IF(B503=COMBINADO!$F$6,"",B503+1),"")</f>
        <v/>
      </c>
      <c r="C504" s="2" t="str">
        <f>VLOOKUP(B504,Hoja2!$B$15:$E$614,Desplegables!$O$3,FALSE)</f>
        <v/>
      </c>
      <c r="D504" s="2" t="str">
        <f>VLOOKUP(B504,Hoja2!$F$15:$I$614,Desplegables!$O$3,FALSE)</f>
        <v/>
      </c>
      <c r="E504" s="2" t="str">
        <f>VLOOKUP(B504,Hoja2!$J$15:$M$614,Desplegables!$O$3,FALSE)</f>
        <v/>
      </c>
      <c r="F504" s="2" t="str">
        <f>VLOOKUP(B504,Hoja2!$N$15:$Q$614,Desplegables!$O$3,FALSE)</f>
        <v/>
      </c>
      <c r="G504" s="2" t="str">
        <f t="shared" si="7"/>
        <v/>
      </c>
    </row>
    <row r="505" spans="2:7" x14ac:dyDescent="0.2">
      <c r="B505" t="str">
        <f>IF(B504&lt;&gt;"",IF(B504=COMBINADO!$F$6,"",B504+1),"")</f>
        <v/>
      </c>
      <c r="C505" s="2" t="str">
        <f>VLOOKUP(B505,Hoja2!$B$15:$E$614,Desplegables!$O$3,FALSE)</f>
        <v/>
      </c>
      <c r="D505" s="2" t="str">
        <f>VLOOKUP(B505,Hoja2!$F$15:$I$614,Desplegables!$O$3,FALSE)</f>
        <v/>
      </c>
      <c r="E505" s="2" t="str">
        <f>VLOOKUP(B505,Hoja2!$J$15:$M$614,Desplegables!$O$3,FALSE)</f>
        <v/>
      </c>
      <c r="F505" s="2" t="str">
        <f>VLOOKUP(B505,Hoja2!$N$15:$Q$614,Desplegables!$O$3,FALSE)</f>
        <v/>
      </c>
      <c r="G505" s="2" t="str">
        <f t="shared" si="7"/>
        <v/>
      </c>
    </row>
    <row r="506" spans="2:7" x14ac:dyDescent="0.2">
      <c r="B506" t="str">
        <f>IF(B505&lt;&gt;"",IF(B505=COMBINADO!$F$6,"",B505+1),"")</f>
        <v/>
      </c>
      <c r="C506" s="2" t="str">
        <f>VLOOKUP(B506,Hoja2!$B$15:$E$614,Desplegables!$O$3,FALSE)</f>
        <v/>
      </c>
      <c r="D506" s="2" t="str">
        <f>VLOOKUP(B506,Hoja2!$F$15:$I$614,Desplegables!$O$3,FALSE)</f>
        <v/>
      </c>
      <c r="E506" s="2" t="str">
        <f>VLOOKUP(B506,Hoja2!$J$15:$M$614,Desplegables!$O$3,FALSE)</f>
        <v/>
      </c>
      <c r="F506" s="2" t="str">
        <f>VLOOKUP(B506,Hoja2!$N$15:$Q$614,Desplegables!$O$3,FALSE)</f>
        <v/>
      </c>
      <c r="G506" s="2" t="str">
        <f t="shared" si="7"/>
        <v/>
      </c>
    </row>
    <row r="507" spans="2:7" x14ac:dyDescent="0.2">
      <c r="B507" t="str">
        <f>IF(B506&lt;&gt;"",IF(B506=COMBINADO!$F$6,"",B506+1),"")</f>
        <v/>
      </c>
      <c r="C507" s="2" t="str">
        <f>VLOOKUP(B507,Hoja2!$B$15:$E$614,Desplegables!$O$3,FALSE)</f>
        <v/>
      </c>
      <c r="D507" s="2" t="str">
        <f>VLOOKUP(B507,Hoja2!$F$15:$I$614,Desplegables!$O$3,FALSE)</f>
        <v/>
      </c>
      <c r="E507" s="2" t="str">
        <f>VLOOKUP(B507,Hoja2!$J$15:$M$614,Desplegables!$O$3,FALSE)</f>
        <v/>
      </c>
      <c r="F507" s="2" t="str">
        <f>VLOOKUP(B507,Hoja2!$N$15:$Q$614,Desplegables!$O$3,FALSE)</f>
        <v/>
      </c>
      <c r="G507" s="2" t="str">
        <f t="shared" si="7"/>
        <v/>
      </c>
    </row>
    <row r="508" spans="2:7" x14ac:dyDescent="0.2">
      <c r="B508" t="str">
        <f>IF(B507&lt;&gt;"",IF(B507=COMBINADO!$F$6,"",B507+1),"")</f>
        <v/>
      </c>
      <c r="C508" s="2" t="str">
        <f>VLOOKUP(B508,Hoja2!$B$15:$E$614,Desplegables!$O$3,FALSE)</f>
        <v/>
      </c>
      <c r="D508" s="2" t="str">
        <f>VLOOKUP(B508,Hoja2!$F$15:$I$614,Desplegables!$O$3,FALSE)</f>
        <v/>
      </c>
      <c r="E508" s="2" t="str">
        <f>VLOOKUP(B508,Hoja2!$J$15:$M$614,Desplegables!$O$3,FALSE)</f>
        <v/>
      </c>
      <c r="F508" s="2" t="str">
        <f>VLOOKUP(B508,Hoja2!$N$15:$Q$614,Desplegables!$O$3,FALSE)</f>
        <v/>
      </c>
      <c r="G508" s="2" t="str">
        <f t="shared" si="7"/>
        <v/>
      </c>
    </row>
    <row r="509" spans="2:7" x14ac:dyDescent="0.2">
      <c r="B509" t="str">
        <f>IF(B508&lt;&gt;"",IF(B508=COMBINADO!$F$6,"",B508+1),"")</f>
        <v/>
      </c>
      <c r="C509" s="2" t="str">
        <f>VLOOKUP(B509,Hoja2!$B$15:$E$614,Desplegables!$O$3,FALSE)</f>
        <v/>
      </c>
      <c r="D509" s="2" t="str">
        <f>VLOOKUP(B509,Hoja2!$F$15:$I$614,Desplegables!$O$3,FALSE)</f>
        <v/>
      </c>
      <c r="E509" s="2" t="str">
        <f>VLOOKUP(B509,Hoja2!$J$15:$M$614,Desplegables!$O$3,FALSE)</f>
        <v/>
      </c>
      <c r="F509" s="2" t="str">
        <f>VLOOKUP(B509,Hoja2!$N$15:$Q$614,Desplegables!$O$3,FALSE)</f>
        <v/>
      </c>
      <c r="G509" s="2" t="str">
        <f t="shared" si="7"/>
        <v/>
      </c>
    </row>
    <row r="510" spans="2:7" x14ac:dyDescent="0.2">
      <c r="B510" t="str">
        <f>IF(B509&lt;&gt;"",IF(B509=COMBINADO!$F$6,"",B509+1),"")</f>
        <v/>
      </c>
      <c r="C510" s="2" t="str">
        <f>VLOOKUP(B510,Hoja2!$B$15:$E$614,Desplegables!$O$3,FALSE)</f>
        <v/>
      </c>
      <c r="D510" s="2" t="str">
        <f>VLOOKUP(B510,Hoja2!$F$15:$I$614,Desplegables!$O$3,FALSE)</f>
        <v/>
      </c>
      <c r="E510" s="2" t="str">
        <f>VLOOKUP(B510,Hoja2!$J$15:$M$614,Desplegables!$O$3,FALSE)</f>
        <v/>
      </c>
      <c r="F510" s="2" t="str">
        <f>VLOOKUP(B510,Hoja2!$N$15:$Q$614,Desplegables!$O$3,FALSE)</f>
        <v/>
      </c>
      <c r="G510" s="2" t="str">
        <f t="shared" si="7"/>
        <v/>
      </c>
    </row>
    <row r="511" spans="2:7" x14ac:dyDescent="0.2">
      <c r="B511" t="str">
        <f>IF(B510&lt;&gt;"",IF(B510=COMBINADO!$F$6,"",B510+1),"")</f>
        <v/>
      </c>
      <c r="C511" s="2" t="str">
        <f>VLOOKUP(B511,Hoja2!$B$15:$E$614,Desplegables!$O$3,FALSE)</f>
        <v/>
      </c>
      <c r="D511" s="2" t="str">
        <f>VLOOKUP(B511,Hoja2!$F$15:$I$614,Desplegables!$O$3,FALSE)</f>
        <v/>
      </c>
      <c r="E511" s="2" t="str">
        <f>VLOOKUP(B511,Hoja2!$J$15:$M$614,Desplegables!$O$3,FALSE)</f>
        <v/>
      </c>
      <c r="F511" s="2" t="str">
        <f>VLOOKUP(B511,Hoja2!$N$15:$Q$614,Desplegables!$O$3,FALSE)</f>
        <v/>
      </c>
      <c r="G511" s="2" t="str">
        <f t="shared" si="7"/>
        <v/>
      </c>
    </row>
    <row r="512" spans="2:7" x14ac:dyDescent="0.2">
      <c r="B512" t="str">
        <f>IF(B511&lt;&gt;"",IF(B511=COMBINADO!$F$6,"",B511+1),"")</f>
        <v/>
      </c>
      <c r="C512" s="2" t="str">
        <f>VLOOKUP(B512,Hoja2!$B$15:$E$614,Desplegables!$O$3,FALSE)</f>
        <v/>
      </c>
      <c r="D512" s="2" t="str">
        <f>VLOOKUP(B512,Hoja2!$F$15:$I$614,Desplegables!$O$3,FALSE)</f>
        <v/>
      </c>
      <c r="E512" s="2" t="str">
        <f>VLOOKUP(B512,Hoja2!$J$15:$M$614,Desplegables!$O$3,FALSE)</f>
        <v/>
      </c>
      <c r="F512" s="2" t="str">
        <f>VLOOKUP(B512,Hoja2!$N$15:$Q$614,Desplegables!$O$3,FALSE)</f>
        <v/>
      </c>
      <c r="G512" s="2" t="str">
        <f t="shared" si="7"/>
        <v/>
      </c>
    </row>
    <row r="513" spans="2:7" x14ac:dyDescent="0.2">
      <c r="B513" t="str">
        <f>IF(B512&lt;&gt;"",IF(B512=COMBINADO!$F$6,"",B512+1),"")</f>
        <v/>
      </c>
      <c r="C513" s="2" t="str">
        <f>VLOOKUP(B513,Hoja2!$B$15:$E$614,Desplegables!$O$3,FALSE)</f>
        <v/>
      </c>
      <c r="D513" s="2" t="str">
        <f>VLOOKUP(B513,Hoja2!$F$15:$I$614,Desplegables!$O$3,FALSE)</f>
        <v/>
      </c>
      <c r="E513" s="2" t="str">
        <f>VLOOKUP(B513,Hoja2!$J$15:$M$614,Desplegables!$O$3,FALSE)</f>
        <v/>
      </c>
      <c r="F513" s="2" t="str">
        <f>VLOOKUP(B513,Hoja2!$N$15:$Q$614,Desplegables!$O$3,FALSE)</f>
        <v/>
      </c>
      <c r="G513" s="2" t="str">
        <f t="shared" si="7"/>
        <v/>
      </c>
    </row>
    <row r="514" spans="2:7" x14ac:dyDescent="0.2">
      <c r="B514" t="str">
        <f>IF(B513&lt;&gt;"",IF(B513=COMBINADO!$F$6,"",B513+1),"")</f>
        <v/>
      </c>
      <c r="C514" s="2" t="str">
        <f>VLOOKUP(B514,Hoja2!$B$15:$E$614,Desplegables!$O$3,FALSE)</f>
        <v/>
      </c>
      <c r="D514" s="2" t="str">
        <f>VLOOKUP(B514,Hoja2!$F$15:$I$614,Desplegables!$O$3,FALSE)</f>
        <v/>
      </c>
      <c r="E514" s="2" t="str">
        <f>VLOOKUP(B514,Hoja2!$J$15:$M$614,Desplegables!$O$3,FALSE)</f>
        <v/>
      </c>
      <c r="F514" s="2" t="str">
        <f>VLOOKUP(B514,Hoja2!$N$15:$Q$614,Desplegables!$O$3,FALSE)</f>
        <v/>
      </c>
      <c r="G514" s="2" t="str">
        <f t="shared" si="7"/>
        <v/>
      </c>
    </row>
    <row r="515" spans="2:7" x14ac:dyDescent="0.2">
      <c r="B515" t="str">
        <f>IF(B514&lt;&gt;"",IF(B514=COMBINADO!$F$6,"",B514+1),"")</f>
        <v/>
      </c>
      <c r="C515" s="2" t="str">
        <f>VLOOKUP(B515,Hoja2!$B$15:$E$614,Desplegables!$O$3,FALSE)</f>
        <v/>
      </c>
      <c r="D515" s="2" t="str">
        <f>VLOOKUP(B515,Hoja2!$F$15:$I$614,Desplegables!$O$3,FALSE)</f>
        <v/>
      </c>
      <c r="E515" s="2" t="str">
        <f>VLOOKUP(B515,Hoja2!$J$15:$M$614,Desplegables!$O$3,FALSE)</f>
        <v/>
      </c>
      <c r="F515" s="2" t="str">
        <f>VLOOKUP(B515,Hoja2!$N$15:$Q$614,Desplegables!$O$3,FALSE)</f>
        <v/>
      </c>
      <c r="G515" s="2" t="str">
        <f t="shared" si="7"/>
        <v/>
      </c>
    </row>
    <row r="516" spans="2:7" x14ac:dyDescent="0.2">
      <c r="B516" t="str">
        <f>IF(B515&lt;&gt;"",IF(B515=COMBINADO!$F$6,"",B515+1),"")</f>
        <v/>
      </c>
      <c r="C516" s="2" t="str">
        <f>VLOOKUP(B516,Hoja2!$B$15:$E$614,Desplegables!$O$3,FALSE)</f>
        <v/>
      </c>
      <c r="D516" s="2" t="str">
        <f>VLOOKUP(B516,Hoja2!$F$15:$I$614,Desplegables!$O$3,FALSE)</f>
        <v/>
      </c>
      <c r="E516" s="2" t="str">
        <f>VLOOKUP(B516,Hoja2!$J$15:$M$614,Desplegables!$O$3,FALSE)</f>
        <v/>
      </c>
      <c r="F516" s="2" t="str">
        <f>VLOOKUP(B516,Hoja2!$N$15:$Q$614,Desplegables!$O$3,FALSE)</f>
        <v/>
      </c>
      <c r="G516" s="2" t="str">
        <f t="shared" si="7"/>
        <v/>
      </c>
    </row>
    <row r="517" spans="2:7" x14ac:dyDescent="0.2">
      <c r="B517" t="str">
        <f>IF(B516&lt;&gt;"",IF(B516=COMBINADO!$F$6,"",B516+1),"")</f>
        <v/>
      </c>
      <c r="C517" s="2" t="str">
        <f>VLOOKUP(B517,Hoja2!$B$15:$E$614,Desplegables!$O$3,FALSE)</f>
        <v/>
      </c>
      <c r="D517" s="2" t="str">
        <f>VLOOKUP(B517,Hoja2!$F$15:$I$614,Desplegables!$O$3,FALSE)</f>
        <v/>
      </c>
      <c r="E517" s="2" t="str">
        <f>VLOOKUP(B517,Hoja2!$J$15:$M$614,Desplegables!$O$3,FALSE)</f>
        <v/>
      </c>
      <c r="F517" s="2" t="str">
        <f>VLOOKUP(B517,Hoja2!$N$15:$Q$614,Desplegables!$O$3,FALSE)</f>
        <v/>
      </c>
      <c r="G517" s="2" t="str">
        <f t="shared" si="7"/>
        <v/>
      </c>
    </row>
    <row r="518" spans="2:7" x14ac:dyDescent="0.2">
      <c r="B518" t="str">
        <f>IF(B517&lt;&gt;"",IF(B517=COMBINADO!$F$6,"",B517+1),"")</f>
        <v/>
      </c>
      <c r="C518" s="2" t="str">
        <f>VLOOKUP(B518,Hoja2!$B$15:$E$614,Desplegables!$O$3,FALSE)</f>
        <v/>
      </c>
      <c r="D518" s="2" t="str">
        <f>VLOOKUP(B518,Hoja2!$F$15:$I$614,Desplegables!$O$3,FALSE)</f>
        <v/>
      </c>
      <c r="E518" s="2" t="str">
        <f>VLOOKUP(B518,Hoja2!$J$15:$M$614,Desplegables!$O$3,FALSE)</f>
        <v/>
      </c>
      <c r="F518" s="2" t="str">
        <f>VLOOKUP(B518,Hoja2!$N$15:$Q$614,Desplegables!$O$3,FALSE)</f>
        <v/>
      </c>
      <c r="G518" s="2" t="str">
        <f t="shared" si="7"/>
        <v/>
      </c>
    </row>
    <row r="519" spans="2:7" x14ac:dyDescent="0.2">
      <c r="B519" t="str">
        <f>IF(B518&lt;&gt;"",IF(B518=COMBINADO!$F$6,"",B518+1),"")</f>
        <v/>
      </c>
      <c r="C519" s="2" t="str">
        <f>VLOOKUP(B519,Hoja2!$B$15:$E$614,Desplegables!$O$3,FALSE)</f>
        <v/>
      </c>
      <c r="D519" s="2" t="str">
        <f>VLOOKUP(B519,Hoja2!$F$15:$I$614,Desplegables!$O$3,FALSE)</f>
        <v/>
      </c>
      <c r="E519" s="2" t="str">
        <f>VLOOKUP(B519,Hoja2!$J$15:$M$614,Desplegables!$O$3,FALSE)</f>
        <v/>
      </c>
      <c r="F519" s="2" t="str">
        <f>VLOOKUP(B519,Hoja2!$N$15:$Q$614,Desplegables!$O$3,FALSE)</f>
        <v/>
      </c>
      <c r="G519" s="2" t="str">
        <f t="shared" si="7"/>
        <v/>
      </c>
    </row>
    <row r="520" spans="2:7" x14ac:dyDescent="0.2">
      <c r="B520" t="str">
        <f>IF(B519&lt;&gt;"",IF(B519=COMBINADO!$F$6,"",B519+1),"")</f>
        <v/>
      </c>
      <c r="C520" s="2" t="str">
        <f>VLOOKUP(B520,Hoja2!$B$15:$E$614,Desplegables!$O$3,FALSE)</f>
        <v/>
      </c>
      <c r="D520" s="2" t="str">
        <f>VLOOKUP(B520,Hoja2!$F$15:$I$614,Desplegables!$O$3,FALSE)</f>
        <v/>
      </c>
      <c r="E520" s="2" t="str">
        <f>VLOOKUP(B520,Hoja2!$J$15:$M$614,Desplegables!$O$3,FALSE)</f>
        <v/>
      </c>
      <c r="F520" s="2" t="str">
        <f>VLOOKUP(B520,Hoja2!$N$15:$Q$614,Desplegables!$O$3,FALSE)</f>
        <v/>
      </c>
      <c r="G520" s="2" t="str">
        <f t="shared" si="7"/>
        <v/>
      </c>
    </row>
    <row r="521" spans="2:7" x14ac:dyDescent="0.2">
      <c r="B521" t="str">
        <f>IF(B520&lt;&gt;"",IF(B520=COMBINADO!$F$6,"",B520+1),"")</f>
        <v/>
      </c>
      <c r="C521" s="2" t="str">
        <f>VLOOKUP(B521,Hoja2!$B$15:$E$614,Desplegables!$O$3,FALSE)</f>
        <v/>
      </c>
      <c r="D521" s="2" t="str">
        <f>VLOOKUP(B521,Hoja2!$F$15:$I$614,Desplegables!$O$3,FALSE)</f>
        <v/>
      </c>
      <c r="E521" s="2" t="str">
        <f>VLOOKUP(B521,Hoja2!$J$15:$M$614,Desplegables!$O$3,FALSE)</f>
        <v/>
      </c>
      <c r="F521" s="2" t="str">
        <f>VLOOKUP(B521,Hoja2!$N$15:$Q$614,Desplegables!$O$3,FALSE)</f>
        <v/>
      </c>
      <c r="G521" s="2" t="str">
        <f t="shared" si="7"/>
        <v/>
      </c>
    </row>
    <row r="522" spans="2:7" x14ac:dyDescent="0.2">
      <c r="B522" t="str">
        <f>IF(B521&lt;&gt;"",IF(B521=COMBINADO!$F$6,"",B521+1),"")</f>
        <v/>
      </c>
      <c r="C522" s="2" t="str">
        <f>VLOOKUP(B522,Hoja2!$B$15:$E$614,Desplegables!$O$3,FALSE)</f>
        <v/>
      </c>
      <c r="D522" s="2" t="str">
        <f>VLOOKUP(B522,Hoja2!$F$15:$I$614,Desplegables!$O$3,FALSE)</f>
        <v/>
      </c>
      <c r="E522" s="2" t="str">
        <f>VLOOKUP(B522,Hoja2!$J$15:$M$614,Desplegables!$O$3,FALSE)</f>
        <v/>
      </c>
      <c r="F522" s="2" t="str">
        <f>VLOOKUP(B522,Hoja2!$N$15:$Q$614,Desplegables!$O$3,FALSE)</f>
        <v/>
      </c>
      <c r="G522" s="2" t="str">
        <f t="shared" si="7"/>
        <v/>
      </c>
    </row>
    <row r="523" spans="2:7" x14ac:dyDescent="0.2">
      <c r="B523" t="str">
        <f>IF(B522&lt;&gt;"",IF(B522=COMBINADO!$F$6,"",B522+1),"")</f>
        <v/>
      </c>
      <c r="C523" s="2" t="str">
        <f>VLOOKUP(B523,Hoja2!$B$15:$E$614,Desplegables!$O$3,FALSE)</f>
        <v/>
      </c>
      <c r="D523" s="2" t="str">
        <f>VLOOKUP(B523,Hoja2!$F$15:$I$614,Desplegables!$O$3,FALSE)</f>
        <v/>
      </c>
      <c r="E523" s="2" t="str">
        <f>VLOOKUP(B523,Hoja2!$J$15:$M$614,Desplegables!$O$3,FALSE)</f>
        <v/>
      </c>
      <c r="F523" s="2" t="str">
        <f>VLOOKUP(B523,Hoja2!$N$15:$Q$614,Desplegables!$O$3,FALSE)</f>
        <v/>
      </c>
      <c r="G523" s="2" t="str">
        <f t="shared" si="7"/>
        <v/>
      </c>
    </row>
    <row r="524" spans="2:7" x14ac:dyDescent="0.2">
      <c r="B524" t="str">
        <f>IF(B523&lt;&gt;"",IF(B523=COMBINADO!$F$6,"",B523+1),"")</f>
        <v/>
      </c>
      <c r="C524" s="2" t="str">
        <f>VLOOKUP(B524,Hoja2!$B$15:$E$614,Desplegables!$O$3,FALSE)</f>
        <v/>
      </c>
      <c r="D524" s="2" t="str">
        <f>VLOOKUP(B524,Hoja2!$F$15:$I$614,Desplegables!$O$3,FALSE)</f>
        <v/>
      </c>
      <c r="E524" s="2" t="str">
        <f>VLOOKUP(B524,Hoja2!$J$15:$M$614,Desplegables!$O$3,FALSE)</f>
        <v/>
      </c>
      <c r="F524" s="2" t="str">
        <f>VLOOKUP(B524,Hoja2!$N$15:$Q$614,Desplegables!$O$3,FALSE)</f>
        <v/>
      </c>
      <c r="G524" s="2" t="str">
        <f t="shared" si="7"/>
        <v/>
      </c>
    </row>
    <row r="525" spans="2:7" x14ac:dyDescent="0.2">
      <c r="B525" t="str">
        <f>IF(B524&lt;&gt;"",IF(B524=COMBINADO!$F$6,"",B524+1),"")</f>
        <v/>
      </c>
      <c r="C525" s="2" t="str">
        <f>VLOOKUP(B525,Hoja2!$B$15:$E$614,Desplegables!$O$3,FALSE)</f>
        <v/>
      </c>
      <c r="D525" s="2" t="str">
        <f>VLOOKUP(B525,Hoja2!$F$15:$I$614,Desplegables!$O$3,FALSE)</f>
        <v/>
      </c>
      <c r="E525" s="2" t="str">
        <f>VLOOKUP(B525,Hoja2!$J$15:$M$614,Desplegables!$O$3,FALSE)</f>
        <v/>
      </c>
      <c r="F525" s="2" t="str">
        <f>VLOOKUP(B525,Hoja2!$N$15:$Q$614,Desplegables!$O$3,FALSE)</f>
        <v/>
      </c>
      <c r="G525" s="2" t="str">
        <f t="shared" si="7"/>
        <v/>
      </c>
    </row>
    <row r="526" spans="2:7" x14ac:dyDescent="0.2">
      <c r="B526" t="str">
        <f>IF(B525&lt;&gt;"",IF(B525=COMBINADO!$F$6,"",B525+1),"")</f>
        <v/>
      </c>
      <c r="C526" s="2" t="str">
        <f>VLOOKUP(B526,Hoja2!$B$15:$E$614,Desplegables!$O$3,FALSE)</f>
        <v/>
      </c>
      <c r="D526" s="2" t="str">
        <f>VLOOKUP(B526,Hoja2!$F$15:$I$614,Desplegables!$O$3,FALSE)</f>
        <v/>
      </c>
      <c r="E526" s="2" t="str">
        <f>VLOOKUP(B526,Hoja2!$J$15:$M$614,Desplegables!$O$3,FALSE)</f>
        <v/>
      </c>
      <c r="F526" s="2" t="str">
        <f>VLOOKUP(B526,Hoja2!$N$15:$Q$614,Desplegables!$O$3,FALSE)</f>
        <v/>
      </c>
      <c r="G526" s="2" t="str">
        <f t="shared" si="7"/>
        <v/>
      </c>
    </row>
    <row r="527" spans="2:7" x14ac:dyDescent="0.2">
      <c r="B527" t="str">
        <f>IF(B526&lt;&gt;"",IF(B526=COMBINADO!$F$6,"",B526+1),"")</f>
        <v/>
      </c>
      <c r="C527" s="2" t="str">
        <f>VLOOKUP(B527,Hoja2!$B$15:$E$614,Desplegables!$O$3,FALSE)</f>
        <v/>
      </c>
      <c r="D527" s="2" t="str">
        <f>VLOOKUP(B527,Hoja2!$F$15:$I$614,Desplegables!$O$3,FALSE)</f>
        <v/>
      </c>
      <c r="E527" s="2" t="str">
        <f>VLOOKUP(B527,Hoja2!$J$15:$M$614,Desplegables!$O$3,FALSE)</f>
        <v/>
      </c>
      <c r="F527" s="2" t="str">
        <f>VLOOKUP(B527,Hoja2!$N$15:$Q$614,Desplegables!$O$3,FALSE)</f>
        <v/>
      </c>
      <c r="G527" s="2" t="str">
        <f t="shared" si="7"/>
        <v/>
      </c>
    </row>
    <row r="528" spans="2:7" x14ac:dyDescent="0.2">
      <c r="B528" t="str">
        <f>IF(B527&lt;&gt;"",IF(B527=COMBINADO!$F$6,"",B527+1),"")</f>
        <v/>
      </c>
      <c r="C528" s="2" t="str">
        <f>VLOOKUP(B528,Hoja2!$B$15:$E$614,Desplegables!$O$3,FALSE)</f>
        <v/>
      </c>
      <c r="D528" s="2" t="str">
        <f>VLOOKUP(B528,Hoja2!$F$15:$I$614,Desplegables!$O$3,FALSE)</f>
        <v/>
      </c>
      <c r="E528" s="2" t="str">
        <f>VLOOKUP(B528,Hoja2!$J$15:$M$614,Desplegables!$O$3,FALSE)</f>
        <v/>
      </c>
      <c r="F528" s="2" t="str">
        <f>VLOOKUP(B528,Hoja2!$N$15:$Q$614,Desplegables!$O$3,FALSE)</f>
        <v/>
      </c>
      <c r="G528" s="2" t="str">
        <f t="shared" si="7"/>
        <v/>
      </c>
    </row>
    <row r="529" spans="2:7" x14ac:dyDescent="0.2">
      <c r="B529" t="str">
        <f>IF(B528&lt;&gt;"",IF(B528=COMBINADO!$F$6,"",B528+1),"")</f>
        <v/>
      </c>
      <c r="C529" s="2" t="str">
        <f>VLOOKUP(B529,Hoja2!$B$15:$E$614,Desplegables!$O$3,FALSE)</f>
        <v/>
      </c>
      <c r="D529" s="2" t="str">
        <f>VLOOKUP(B529,Hoja2!$F$15:$I$614,Desplegables!$O$3,FALSE)</f>
        <v/>
      </c>
      <c r="E529" s="2" t="str">
        <f>VLOOKUP(B529,Hoja2!$J$15:$M$614,Desplegables!$O$3,FALSE)</f>
        <v/>
      </c>
      <c r="F529" s="2" t="str">
        <f>VLOOKUP(B529,Hoja2!$N$15:$Q$614,Desplegables!$O$3,FALSE)</f>
        <v/>
      </c>
      <c r="G529" s="2" t="str">
        <f t="shared" si="7"/>
        <v/>
      </c>
    </row>
    <row r="530" spans="2:7" x14ac:dyDescent="0.2">
      <c r="B530" t="str">
        <f>IF(B529&lt;&gt;"",IF(B529=COMBINADO!$F$6,"",B529+1),"")</f>
        <v/>
      </c>
      <c r="C530" s="2" t="str">
        <f>VLOOKUP(B530,Hoja2!$B$15:$E$614,Desplegables!$O$3,FALSE)</f>
        <v/>
      </c>
      <c r="D530" s="2" t="str">
        <f>VLOOKUP(B530,Hoja2!$F$15:$I$614,Desplegables!$O$3,FALSE)</f>
        <v/>
      </c>
      <c r="E530" s="2" t="str">
        <f>VLOOKUP(B530,Hoja2!$J$15:$M$614,Desplegables!$O$3,FALSE)</f>
        <v/>
      </c>
      <c r="F530" s="2" t="str">
        <f>VLOOKUP(B530,Hoja2!$N$15:$Q$614,Desplegables!$O$3,FALSE)</f>
        <v/>
      </c>
      <c r="G530" s="2" t="str">
        <f t="shared" si="7"/>
        <v/>
      </c>
    </row>
    <row r="531" spans="2:7" x14ac:dyDescent="0.2">
      <c r="B531" t="str">
        <f>IF(B530&lt;&gt;"",IF(B530=COMBINADO!$F$6,"",B530+1),"")</f>
        <v/>
      </c>
      <c r="C531" s="2" t="str">
        <f>VLOOKUP(B531,Hoja2!$B$15:$E$614,Desplegables!$O$3,FALSE)</f>
        <v/>
      </c>
      <c r="D531" s="2" t="str">
        <f>VLOOKUP(B531,Hoja2!$F$15:$I$614,Desplegables!$O$3,FALSE)</f>
        <v/>
      </c>
      <c r="E531" s="2" t="str">
        <f>VLOOKUP(B531,Hoja2!$J$15:$M$614,Desplegables!$O$3,FALSE)</f>
        <v/>
      </c>
      <c r="F531" s="2" t="str">
        <f>VLOOKUP(B531,Hoja2!$N$15:$Q$614,Desplegables!$O$3,FALSE)</f>
        <v/>
      </c>
      <c r="G531" s="2" t="str">
        <f t="shared" si="7"/>
        <v/>
      </c>
    </row>
    <row r="532" spans="2:7" x14ac:dyDescent="0.2">
      <c r="B532" t="str">
        <f>IF(B531&lt;&gt;"",IF(B531=COMBINADO!$F$6,"",B531+1),"")</f>
        <v/>
      </c>
      <c r="C532" s="2" t="str">
        <f>VLOOKUP(B532,Hoja2!$B$15:$E$614,Desplegables!$O$3,FALSE)</f>
        <v/>
      </c>
      <c r="D532" s="2" t="str">
        <f>VLOOKUP(B532,Hoja2!$F$15:$I$614,Desplegables!$O$3,FALSE)</f>
        <v/>
      </c>
      <c r="E532" s="2" t="str">
        <f>VLOOKUP(B532,Hoja2!$J$15:$M$614,Desplegables!$O$3,FALSE)</f>
        <v/>
      </c>
      <c r="F532" s="2" t="str">
        <f>VLOOKUP(B532,Hoja2!$N$15:$Q$614,Desplegables!$O$3,FALSE)</f>
        <v/>
      </c>
      <c r="G532" s="2" t="str">
        <f t="shared" si="7"/>
        <v/>
      </c>
    </row>
    <row r="533" spans="2:7" x14ac:dyDescent="0.2">
      <c r="B533" t="str">
        <f>IF(B532&lt;&gt;"",IF(B532=COMBINADO!$F$6,"",B532+1),"")</f>
        <v/>
      </c>
      <c r="C533" s="2" t="str">
        <f>VLOOKUP(B533,Hoja2!$B$15:$E$614,Desplegables!$O$3,FALSE)</f>
        <v/>
      </c>
      <c r="D533" s="2" t="str">
        <f>VLOOKUP(B533,Hoja2!$F$15:$I$614,Desplegables!$O$3,FALSE)</f>
        <v/>
      </c>
      <c r="E533" s="2" t="str">
        <f>VLOOKUP(B533,Hoja2!$J$15:$M$614,Desplegables!$O$3,FALSE)</f>
        <v/>
      </c>
      <c r="F533" s="2" t="str">
        <f>VLOOKUP(B533,Hoja2!$N$15:$Q$614,Desplegables!$O$3,FALSE)</f>
        <v/>
      </c>
      <c r="G533" s="2" t="str">
        <f t="shared" si="7"/>
        <v/>
      </c>
    </row>
    <row r="534" spans="2:7" x14ac:dyDescent="0.2">
      <c r="B534" t="str">
        <f>IF(B533&lt;&gt;"",IF(B533=COMBINADO!$F$6,"",B533+1),"")</f>
        <v/>
      </c>
      <c r="C534" s="2" t="str">
        <f>VLOOKUP(B534,Hoja2!$B$15:$E$614,Desplegables!$O$3,FALSE)</f>
        <v/>
      </c>
      <c r="D534" s="2" t="str">
        <f>VLOOKUP(B534,Hoja2!$F$15:$I$614,Desplegables!$O$3,FALSE)</f>
        <v/>
      </c>
      <c r="E534" s="2" t="str">
        <f>VLOOKUP(B534,Hoja2!$J$15:$M$614,Desplegables!$O$3,FALSE)</f>
        <v/>
      </c>
      <c r="F534" s="2" t="str">
        <f>VLOOKUP(B534,Hoja2!$N$15:$Q$614,Desplegables!$O$3,FALSE)</f>
        <v/>
      </c>
      <c r="G534" s="2" t="str">
        <f t="shared" ref="G534:G597" si="8">IF(C534&lt;&gt;"",C534,"")</f>
        <v/>
      </c>
    </row>
    <row r="535" spans="2:7" x14ac:dyDescent="0.2">
      <c r="B535" t="str">
        <f>IF(B534&lt;&gt;"",IF(B534=COMBINADO!$F$6,"",B534+1),"")</f>
        <v/>
      </c>
      <c r="C535" s="2" t="str">
        <f>VLOOKUP(B535,Hoja2!$B$15:$E$614,Desplegables!$O$3,FALSE)</f>
        <v/>
      </c>
      <c r="D535" s="2" t="str">
        <f>VLOOKUP(B535,Hoja2!$F$15:$I$614,Desplegables!$O$3,FALSE)</f>
        <v/>
      </c>
      <c r="E535" s="2" t="str">
        <f>VLOOKUP(B535,Hoja2!$J$15:$M$614,Desplegables!$O$3,FALSE)</f>
        <v/>
      </c>
      <c r="F535" s="2" t="str">
        <f>VLOOKUP(B535,Hoja2!$N$15:$Q$614,Desplegables!$O$3,FALSE)</f>
        <v/>
      </c>
      <c r="G535" s="2" t="str">
        <f t="shared" si="8"/>
        <v/>
      </c>
    </row>
    <row r="536" spans="2:7" x14ac:dyDescent="0.2">
      <c r="B536" t="str">
        <f>IF(B535&lt;&gt;"",IF(B535=COMBINADO!$F$6,"",B535+1),"")</f>
        <v/>
      </c>
      <c r="C536" s="2" t="str">
        <f>VLOOKUP(B536,Hoja2!$B$15:$E$614,Desplegables!$O$3,FALSE)</f>
        <v/>
      </c>
      <c r="D536" s="2" t="str">
        <f>VLOOKUP(B536,Hoja2!$F$15:$I$614,Desplegables!$O$3,FALSE)</f>
        <v/>
      </c>
      <c r="E536" s="2" t="str">
        <f>VLOOKUP(B536,Hoja2!$J$15:$M$614,Desplegables!$O$3,FALSE)</f>
        <v/>
      </c>
      <c r="F536" s="2" t="str">
        <f>VLOOKUP(B536,Hoja2!$N$15:$Q$614,Desplegables!$O$3,FALSE)</f>
        <v/>
      </c>
      <c r="G536" s="2" t="str">
        <f t="shared" si="8"/>
        <v/>
      </c>
    </row>
    <row r="537" spans="2:7" x14ac:dyDescent="0.2">
      <c r="B537" t="str">
        <f>IF(B536&lt;&gt;"",IF(B536=COMBINADO!$F$6,"",B536+1),"")</f>
        <v/>
      </c>
      <c r="C537" s="2" t="str">
        <f>VLOOKUP(B537,Hoja2!$B$15:$E$614,Desplegables!$O$3,FALSE)</f>
        <v/>
      </c>
      <c r="D537" s="2" t="str">
        <f>VLOOKUP(B537,Hoja2!$F$15:$I$614,Desplegables!$O$3,FALSE)</f>
        <v/>
      </c>
      <c r="E537" s="2" t="str">
        <f>VLOOKUP(B537,Hoja2!$J$15:$M$614,Desplegables!$O$3,FALSE)</f>
        <v/>
      </c>
      <c r="F537" s="2" t="str">
        <f>VLOOKUP(B537,Hoja2!$N$15:$Q$614,Desplegables!$O$3,FALSE)</f>
        <v/>
      </c>
      <c r="G537" s="2" t="str">
        <f t="shared" si="8"/>
        <v/>
      </c>
    </row>
    <row r="538" spans="2:7" x14ac:dyDescent="0.2">
      <c r="B538" t="str">
        <f>IF(B537&lt;&gt;"",IF(B537=COMBINADO!$F$6,"",B537+1),"")</f>
        <v/>
      </c>
      <c r="C538" s="2" t="str">
        <f>VLOOKUP(B538,Hoja2!$B$15:$E$614,Desplegables!$O$3,FALSE)</f>
        <v/>
      </c>
      <c r="D538" s="2" t="str">
        <f>VLOOKUP(B538,Hoja2!$F$15:$I$614,Desplegables!$O$3,FALSE)</f>
        <v/>
      </c>
      <c r="E538" s="2" t="str">
        <f>VLOOKUP(B538,Hoja2!$J$15:$M$614,Desplegables!$O$3,FALSE)</f>
        <v/>
      </c>
      <c r="F538" s="2" t="str">
        <f>VLOOKUP(B538,Hoja2!$N$15:$Q$614,Desplegables!$O$3,FALSE)</f>
        <v/>
      </c>
      <c r="G538" s="2" t="str">
        <f t="shared" si="8"/>
        <v/>
      </c>
    </row>
    <row r="539" spans="2:7" x14ac:dyDescent="0.2">
      <c r="B539" t="str">
        <f>IF(B538&lt;&gt;"",IF(B538=COMBINADO!$F$6,"",B538+1),"")</f>
        <v/>
      </c>
      <c r="C539" s="2" t="str">
        <f>VLOOKUP(B539,Hoja2!$B$15:$E$614,Desplegables!$O$3,FALSE)</f>
        <v/>
      </c>
      <c r="D539" s="2" t="str">
        <f>VLOOKUP(B539,Hoja2!$F$15:$I$614,Desplegables!$O$3,FALSE)</f>
        <v/>
      </c>
      <c r="E539" s="2" t="str">
        <f>VLOOKUP(B539,Hoja2!$J$15:$M$614,Desplegables!$O$3,FALSE)</f>
        <v/>
      </c>
      <c r="F539" s="2" t="str">
        <f>VLOOKUP(B539,Hoja2!$N$15:$Q$614,Desplegables!$O$3,FALSE)</f>
        <v/>
      </c>
      <c r="G539" s="2" t="str">
        <f t="shared" si="8"/>
        <v/>
      </c>
    </row>
    <row r="540" spans="2:7" x14ac:dyDescent="0.2">
      <c r="B540" t="str">
        <f>IF(B539&lt;&gt;"",IF(B539=COMBINADO!$F$6,"",B539+1),"")</f>
        <v/>
      </c>
      <c r="C540" s="2" t="str">
        <f>VLOOKUP(B540,Hoja2!$B$15:$E$614,Desplegables!$O$3,FALSE)</f>
        <v/>
      </c>
      <c r="D540" s="2" t="str">
        <f>VLOOKUP(B540,Hoja2!$F$15:$I$614,Desplegables!$O$3,FALSE)</f>
        <v/>
      </c>
      <c r="E540" s="2" t="str">
        <f>VLOOKUP(B540,Hoja2!$J$15:$M$614,Desplegables!$O$3,FALSE)</f>
        <v/>
      </c>
      <c r="F540" s="2" t="str">
        <f>VLOOKUP(B540,Hoja2!$N$15:$Q$614,Desplegables!$O$3,FALSE)</f>
        <v/>
      </c>
      <c r="G540" s="2" t="str">
        <f t="shared" si="8"/>
        <v/>
      </c>
    </row>
    <row r="541" spans="2:7" x14ac:dyDescent="0.2">
      <c r="B541" t="str">
        <f>IF(B540&lt;&gt;"",IF(B540=COMBINADO!$F$6,"",B540+1),"")</f>
        <v/>
      </c>
      <c r="C541" s="2" t="str">
        <f>VLOOKUP(B541,Hoja2!$B$15:$E$614,Desplegables!$O$3,FALSE)</f>
        <v/>
      </c>
      <c r="D541" s="2" t="str">
        <f>VLOOKUP(B541,Hoja2!$F$15:$I$614,Desplegables!$O$3,FALSE)</f>
        <v/>
      </c>
      <c r="E541" s="2" t="str">
        <f>VLOOKUP(B541,Hoja2!$J$15:$M$614,Desplegables!$O$3,FALSE)</f>
        <v/>
      </c>
      <c r="F541" s="2" t="str">
        <f>VLOOKUP(B541,Hoja2!$N$15:$Q$614,Desplegables!$O$3,FALSE)</f>
        <v/>
      </c>
      <c r="G541" s="2" t="str">
        <f t="shared" si="8"/>
        <v/>
      </c>
    </row>
    <row r="542" spans="2:7" x14ac:dyDescent="0.2">
      <c r="B542" t="str">
        <f>IF(B541&lt;&gt;"",IF(B541=COMBINADO!$F$6,"",B541+1),"")</f>
        <v/>
      </c>
      <c r="C542" s="2" t="str">
        <f>VLOOKUP(B542,Hoja2!$B$15:$E$614,Desplegables!$O$3,FALSE)</f>
        <v/>
      </c>
      <c r="D542" s="2" t="str">
        <f>VLOOKUP(B542,Hoja2!$F$15:$I$614,Desplegables!$O$3,FALSE)</f>
        <v/>
      </c>
      <c r="E542" s="2" t="str">
        <f>VLOOKUP(B542,Hoja2!$J$15:$M$614,Desplegables!$O$3,FALSE)</f>
        <v/>
      </c>
      <c r="F542" s="2" t="str">
        <f>VLOOKUP(B542,Hoja2!$N$15:$Q$614,Desplegables!$O$3,FALSE)</f>
        <v/>
      </c>
      <c r="G542" s="2" t="str">
        <f t="shared" si="8"/>
        <v/>
      </c>
    </row>
    <row r="543" spans="2:7" x14ac:dyDescent="0.2">
      <c r="B543" t="str">
        <f>IF(B542&lt;&gt;"",IF(B542=COMBINADO!$F$6,"",B542+1),"")</f>
        <v/>
      </c>
      <c r="C543" s="2" t="str">
        <f>VLOOKUP(B543,Hoja2!$B$15:$E$614,Desplegables!$O$3,FALSE)</f>
        <v/>
      </c>
      <c r="D543" s="2" t="str">
        <f>VLOOKUP(B543,Hoja2!$F$15:$I$614,Desplegables!$O$3,FALSE)</f>
        <v/>
      </c>
      <c r="E543" s="2" t="str">
        <f>VLOOKUP(B543,Hoja2!$J$15:$M$614,Desplegables!$O$3,FALSE)</f>
        <v/>
      </c>
      <c r="F543" s="2" t="str">
        <f>VLOOKUP(B543,Hoja2!$N$15:$Q$614,Desplegables!$O$3,FALSE)</f>
        <v/>
      </c>
      <c r="G543" s="2" t="str">
        <f t="shared" si="8"/>
        <v/>
      </c>
    </row>
    <row r="544" spans="2:7" x14ac:dyDescent="0.2">
      <c r="B544" t="str">
        <f>IF(B543&lt;&gt;"",IF(B543=COMBINADO!$F$6,"",B543+1),"")</f>
        <v/>
      </c>
      <c r="C544" s="2" t="str">
        <f>VLOOKUP(B544,Hoja2!$B$15:$E$614,Desplegables!$O$3,FALSE)</f>
        <v/>
      </c>
      <c r="D544" s="2" t="str">
        <f>VLOOKUP(B544,Hoja2!$F$15:$I$614,Desplegables!$O$3,FALSE)</f>
        <v/>
      </c>
      <c r="E544" s="2" t="str">
        <f>VLOOKUP(B544,Hoja2!$J$15:$M$614,Desplegables!$O$3,FALSE)</f>
        <v/>
      </c>
      <c r="F544" s="2" t="str">
        <f>VLOOKUP(B544,Hoja2!$N$15:$Q$614,Desplegables!$O$3,FALSE)</f>
        <v/>
      </c>
      <c r="G544" s="2" t="str">
        <f t="shared" si="8"/>
        <v/>
      </c>
    </row>
    <row r="545" spans="2:7" x14ac:dyDescent="0.2">
      <c r="B545" t="str">
        <f>IF(B544&lt;&gt;"",IF(B544=COMBINADO!$F$6,"",B544+1),"")</f>
        <v/>
      </c>
      <c r="C545" s="2" t="str">
        <f>VLOOKUP(B545,Hoja2!$B$15:$E$614,Desplegables!$O$3,FALSE)</f>
        <v/>
      </c>
      <c r="D545" s="2" t="str">
        <f>VLOOKUP(B545,Hoja2!$F$15:$I$614,Desplegables!$O$3,FALSE)</f>
        <v/>
      </c>
      <c r="E545" s="2" t="str">
        <f>VLOOKUP(B545,Hoja2!$J$15:$M$614,Desplegables!$O$3,FALSE)</f>
        <v/>
      </c>
      <c r="F545" s="2" t="str">
        <f>VLOOKUP(B545,Hoja2!$N$15:$Q$614,Desplegables!$O$3,FALSE)</f>
        <v/>
      </c>
      <c r="G545" s="2" t="str">
        <f t="shared" si="8"/>
        <v/>
      </c>
    </row>
    <row r="546" spans="2:7" x14ac:dyDescent="0.2">
      <c r="B546" t="str">
        <f>IF(B545&lt;&gt;"",IF(B545=COMBINADO!$F$6,"",B545+1),"")</f>
        <v/>
      </c>
      <c r="C546" s="2" t="str">
        <f>VLOOKUP(B546,Hoja2!$B$15:$E$614,Desplegables!$O$3,FALSE)</f>
        <v/>
      </c>
      <c r="D546" s="2" t="str">
        <f>VLOOKUP(B546,Hoja2!$F$15:$I$614,Desplegables!$O$3,FALSE)</f>
        <v/>
      </c>
      <c r="E546" s="2" t="str">
        <f>VLOOKUP(B546,Hoja2!$J$15:$M$614,Desplegables!$O$3,FALSE)</f>
        <v/>
      </c>
      <c r="F546" s="2" t="str">
        <f>VLOOKUP(B546,Hoja2!$N$15:$Q$614,Desplegables!$O$3,FALSE)</f>
        <v/>
      </c>
      <c r="G546" s="2" t="str">
        <f t="shared" si="8"/>
        <v/>
      </c>
    </row>
    <row r="547" spans="2:7" x14ac:dyDescent="0.2">
      <c r="B547" t="str">
        <f>IF(B546&lt;&gt;"",IF(B546=COMBINADO!$F$6,"",B546+1),"")</f>
        <v/>
      </c>
      <c r="C547" s="2" t="str">
        <f>VLOOKUP(B547,Hoja2!$B$15:$E$614,Desplegables!$O$3,FALSE)</f>
        <v/>
      </c>
      <c r="D547" s="2" t="str">
        <f>VLOOKUP(B547,Hoja2!$F$15:$I$614,Desplegables!$O$3,FALSE)</f>
        <v/>
      </c>
      <c r="E547" s="2" t="str">
        <f>VLOOKUP(B547,Hoja2!$J$15:$M$614,Desplegables!$O$3,FALSE)</f>
        <v/>
      </c>
      <c r="F547" s="2" t="str">
        <f>VLOOKUP(B547,Hoja2!$N$15:$Q$614,Desplegables!$O$3,FALSE)</f>
        <v/>
      </c>
      <c r="G547" s="2" t="str">
        <f t="shared" si="8"/>
        <v/>
      </c>
    </row>
    <row r="548" spans="2:7" x14ac:dyDescent="0.2">
      <c r="B548" t="str">
        <f>IF(B547&lt;&gt;"",IF(B547=COMBINADO!$F$6,"",B547+1),"")</f>
        <v/>
      </c>
      <c r="C548" s="2" t="str">
        <f>VLOOKUP(B548,Hoja2!$B$15:$E$614,Desplegables!$O$3,FALSE)</f>
        <v/>
      </c>
      <c r="D548" s="2" t="str">
        <f>VLOOKUP(B548,Hoja2!$F$15:$I$614,Desplegables!$O$3,FALSE)</f>
        <v/>
      </c>
      <c r="E548" s="2" t="str">
        <f>VLOOKUP(B548,Hoja2!$J$15:$M$614,Desplegables!$O$3,FALSE)</f>
        <v/>
      </c>
      <c r="F548" s="2" t="str">
        <f>VLOOKUP(B548,Hoja2!$N$15:$Q$614,Desplegables!$O$3,FALSE)</f>
        <v/>
      </c>
      <c r="G548" s="2" t="str">
        <f t="shared" si="8"/>
        <v/>
      </c>
    </row>
    <row r="549" spans="2:7" x14ac:dyDescent="0.2">
      <c r="B549" t="str">
        <f>IF(B548&lt;&gt;"",IF(B548=COMBINADO!$F$6,"",B548+1),"")</f>
        <v/>
      </c>
      <c r="C549" s="2" t="str">
        <f>VLOOKUP(B549,Hoja2!$B$15:$E$614,Desplegables!$O$3,FALSE)</f>
        <v/>
      </c>
      <c r="D549" s="2" t="str">
        <f>VLOOKUP(B549,Hoja2!$F$15:$I$614,Desplegables!$O$3,FALSE)</f>
        <v/>
      </c>
      <c r="E549" s="2" t="str">
        <f>VLOOKUP(B549,Hoja2!$J$15:$M$614,Desplegables!$O$3,FALSE)</f>
        <v/>
      </c>
      <c r="F549" s="2" t="str">
        <f>VLOOKUP(B549,Hoja2!$N$15:$Q$614,Desplegables!$O$3,FALSE)</f>
        <v/>
      </c>
      <c r="G549" s="2" t="str">
        <f t="shared" si="8"/>
        <v/>
      </c>
    </row>
    <row r="550" spans="2:7" x14ac:dyDescent="0.2">
      <c r="B550" t="str">
        <f>IF(B549&lt;&gt;"",IF(B549=COMBINADO!$F$6,"",B549+1),"")</f>
        <v/>
      </c>
      <c r="C550" s="2" t="str">
        <f>VLOOKUP(B550,Hoja2!$B$15:$E$614,Desplegables!$O$3,FALSE)</f>
        <v/>
      </c>
      <c r="D550" s="2" t="str">
        <f>VLOOKUP(B550,Hoja2!$F$15:$I$614,Desplegables!$O$3,FALSE)</f>
        <v/>
      </c>
      <c r="E550" s="2" t="str">
        <f>VLOOKUP(B550,Hoja2!$J$15:$M$614,Desplegables!$O$3,FALSE)</f>
        <v/>
      </c>
      <c r="F550" s="2" t="str">
        <f>VLOOKUP(B550,Hoja2!$N$15:$Q$614,Desplegables!$O$3,FALSE)</f>
        <v/>
      </c>
      <c r="G550" s="2" t="str">
        <f t="shared" si="8"/>
        <v/>
      </c>
    </row>
    <row r="551" spans="2:7" x14ac:dyDescent="0.2">
      <c r="B551" t="str">
        <f>IF(B550&lt;&gt;"",IF(B550=COMBINADO!$F$6,"",B550+1),"")</f>
        <v/>
      </c>
      <c r="C551" s="2" t="str">
        <f>VLOOKUP(B551,Hoja2!$B$15:$E$614,Desplegables!$O$3,FALSE)</f>
        <v/>
      </c>
      <c r="D551" s="2" t="str">
        <f>VLOOKUP(B551,Hoja2!$F$15:$I$614,Desplegables!$O$3,FALSE)</f>
        <v/>
      </c>
      <c r="E551" s="2" t="str">
        <f>VLOOKUP(B551,Hoja2!$J$15:$M$614,Desplegables!$O$3,FALSE)</f>
        <v/>
      </c>
      <c r="F551" s="2" t="str">
        <f>VLOOKUP(B551,Hoja2!$N$15:$Q$614,Desplegables!$O$3,FALSE)</f>
        <v/>
      </c>
      <c r="G551" s="2" t="str">
        <f t="shared" si="8"/>
        <v/>
      </c>
    </row>
    <row r="552" spans="2:7" x14ac:dyDescent="0.2">
      <c r="B552" t="str">
        <f>IF(B551&lt;&gt;"",IF(B551=COMBINADO!$F$6,"",B551+1),"")</f>
        <v/>
      </c>
      <c r="C552" s="2" t="str">
        <f>VLOOKUP(B552,Hoja2!$B$15:$E$614,Desplegables!$O$3,FALSE)</f>
        <v/>
      </c>
      <c r="D552" s="2" t="str">
        <f>VLOOKUP(B552,Hoja2!$F$15:$I$614,Desplegables!$O$3,FALSE)</f>
        <v/>
      </c>
      <c r="E552" s="2" t="str">
        <f>VLOOKUP(B552,Hoja2!$J$15:$M$614,Desplegables!$O$3,FALSE)</f>
        <v/>
      </c>
      <c r="F552" s="2" t="str">
        <f>VLOOKUP(B552,Hoja2!$N$15:$Q$614,Desplegables!$O$3,FALSE)</f>
        <v/>
      </c>
      <c r="G552" s="2" t="str">
        <f t="shared" si="8"/>
        <v/>
      </c>
    </row>
    <row r="553" spans="2:7" x14ac:dyDescent="0.2">
      <c r="B553" t="str">
        <f>IF(B552&lt;&gt;"",IF(B552=COMBINADO!$F$6,"",B552+1),"")</f>
        <v/>
      </c>
      <c r="C553" s="2" t="str">
        <f>VLOOKUP(B553,Hoja2!$B$15:$E$614,Desplegables!$O$3,FALSE)</f>
        <v/>
      </c>
      <c r="D553" s="2" t="str">
        <f>VLOOKUP(B553,Hoja2!$F$15:$I$614,Desplegables!$O$3,FALSE)</f>
        <v/>
      </c>
      <c r="E553" s="2" t="str">
        <f>VLOOKUP(B553,Hoja2!$J$15:$M$614,Desplegables!$O$3,FALSE)</f>
        <v/>
      </c>
      <c r="F553" s="2" t="str">
        <f>VLOOKUP(B553,Hoja2!$N$15:$Q$614,Desplegables!$O$3,FALSE)</f>
        <v/>
      </c>
      <c r="G553" s="2" t="str">
        <f t="shared" si="8"/>
        <v/>
      </c>
    </row>
    <row r="554" spans="2:7" x14ac:dyDescent="0.2">
      <c r="B554" t="str">
        <f>IF(B553&lt;&gt;"",IF(B553=COMBINADO!$F$6,"",B553+1),"")</f>
        <v/>
      </c>
      <c r="C554" s="2" t="str">
        <f>VLOOKUP(B554,Hoja2!$B$15:$E$614,Desplegables!$O$3,FALSE)</f>
        <v/>
      </c>
      <c r="D554" s="2" t="str">
        <f>VLOOKUP(B554,Hoja2!$F$15:$I$614,Desplegables!$O$3,FALSE)</f>
        <v/>
      </c>
      <c r="E554" s="2" t="str">
        <f>VLOOKUP(B554,Hoja2!$J$15:$M$614,Desplegables!$O$3,FALSE)</f>
        <v/>
      </c>
      <c r="F554" s="2" t="str">
        <f>VLOOKUP(B554,Hoja2!$N$15:$Q$614,Desplegables!$O$3,FALSE)</f>
        <v/>
      </c>
      <c r="G554" s="2" t="str">
        <f t="shared" si="8"/>
        <v/>
      </c>
    </row>
    <row r="555" spans="2:7" x14ac:dyDescent="0.2">
      <c r="B555" t="str">
        <f>IF(B554&lt;&gt;"",IF(B554=COMBINADO!$F$6,"",B554+1),"")</f>
        <v/>
      </c>
      <c r="C555" s="2" t="str">
        <f>VLOOKUP(B555,Hoja2!$B$15:$E$614,Desplegables!$O$3,FALSE)</f>
        <v/>
      </c>
      <c r="D555" s="2" t="str">
        <f>VLOOKUP(B555,Hoja2!$F$15:$I$614,Desplegables!$O$3,FALSE)</f>
        <v/>
      </c>
      <c r="E555" s="2" t="str">
        <f>VLOOKUP(B555,Hoja2!$J$15:$M$614,Desplegables!$O$3,FALSE)</f>
        <v/>
      </c>
      <c r="F555" s="2" t="str">
        <f>VLOOKUP(B555,Hoja2!$N$15:$Q$614,Desplegables!$O$3,FALSE)</f>
        <v/>
      </c>
      <c r="G555" s="2" t="str">
        <f t="shared" si="8"/>
        <v/>
      </c>
    </row>
    <row r="556" spans="2:7" x14ac:dyDescent="0.2">
      <c r="B556" t="str">
        <f>IF(B555&lt;&gt;"",IF(B555=COMBINADO!$F$6,"",B555+1),"")</f>
        <v/>
      </c>
      <c r="C556" s="2" t="str">
        <f>VLOOKUP(B556,Hoja2!$B$15:$E$614,Desplegables!$O$3,FALSE)</f>
        <v/>
      </c>
      <c r="D556" s="2" t="str">
        <f>VLOOKUP(B556,Hoja2!$F$15:$I$614,Desplegables!$O$3,FALSE)</f>
        <v/>
      </c>
      <c r="E556" s="2" t="str">
        <f>VLOOKUP(B556,Hoja2!$J$15:$M$614,Desplegables!$O$3,FALSE)</f>
        <v/>
      </c>
      <c r="F556" s="2" t="str">
        <f>VLOOKUP(B556,Hoja2!$N$15:$Q$614,Desplegables!$O$3,FALSE)</f>
        <v/>
      </c>
      <c r="G556" s="2" t="str">
        <f t="shared" si="8"/>
        <v/>
      </c>
    </row>
    <row r="557" spans="2:7" x14ac:dyDescent="0.2">
      <c r="B557" t="str">
        <f>IF(B556&lt;&gt;"",IF(B556=COMBINADO!$F$6,"",B556+1),"")</f>
        <v/>
      </c>
      <c r="C557" s="2" t="str">
        <f>VLOOKUP(B557,Hoja2!$B$15:$E$614,Desplegables!$O$3,FALSE)</f>
        <v/>
      </c>
      <c r="D557" s="2" t="str">
        <f>VLOOKUP(B557,Hoja2!$F$15:$I$614,Desplegables!$O$3,FALSE)</f>
        <v/>
      </c>
      <c r="E557" s="2" t="str">
        <f>VLOOKUP(B557,Hoja2!$J$15:$M$614,Desplegables!$O$3,FALSE)</f>
        <v/>
      </c>
      <c r="F557" s="2" t="str">
        <f>VLOOKUP(B557,Hoja2!$N$15:$Q$614,Desplegables!$O$3,FALSE)</f>
        <v/>
      </c>
      <c r="G557" s="2" t="str">
        <f t="shared" si="8"/>
        <v/>
      </c>
    </row>
    <row r="558" spans="2:7" x14ac:dyDescent="0.2">
      <c r="B558" t="str">
        <f>IF(B557&lt;&gt;"",IF(B557=COMBINADO!$F$6,"",B557+1),"")</f>
        <v/>
      </c>
      <c r="C558" s="2" t="str">
        <f>VLOOKUP(B558,Hoja2!$B$15:$E$614,Desplegables!$O$3,FALSE)</f>
        <v/>
      </c>
      <c r="D558" s="2" t="str">
        <f>VLOOKUP(B558,Hoja2!$F$15:$I$614,Desplegables!$O$3,FALSE)</f>
        <v/>
      </c>
      <c r="E558" s="2" t="str">
        <f>VLOOKUP(B558,Hoja2!$J$15:$M$614,Desplegables!$O$3,FALSE)</f>
        <v/>
      </c>
      <c r="F558" s="2" t="str">
        <f>VLOOKUP(B558,Hoja2!$N$15:$Q$614,Desplegables!$O$3,FALSE)</f>
        <v/>
      </c>
      <c r="G558" s="2" t="str">
        <f t="shared" si="8"/>
        <v/>
      </c>
    </row>
    <row r="559" spans="2:7" x14ac:dyDescent="0.2">
      <c r="B559" t="str">
        <f>IF(B558&lt;&gt;"",IF(B558=COMBINADO!$F$6,"",B558+1),"")</f>
        <v/>
      </c>
      <c r="C559" s="2" t="str">
        <f>VLOOKUP(B559,Hoja2!$B$15:$E$614,Desplegables!$O$3,FALSE)</f>
        <v/>
      </c>
      <c r="D559" s="2" t="str">
        <f>VLOOKUP(B559,Hoja2!$F$15:$I$614,Desplegables!$O$3,FALSE)</f>
        <v/>
      </c>
      <c r="E559" s="2" t="str">
        <f>VLOOKUP(B559,Hoja2!$J$15:$M$614,Desplegables!$O$3,FALSE)</f>
        <v/>
      </c>
      <c r="F559" s="2" t="str">
        <f>VLOOKUP(B559,Hoja2!$N$15:$Q$614,Desplegables!$O$3,FALSE)</f>
        <v/>
      </c>
      <c r="G559" s="2" t="str">
        <f t="shared" si="8"/>
        <v/>
      </c>
    </row>
    <row r="560" spans="2:7" x14ac:dyDescent="0.2">
      <c r="B560" t="str">
        <f>IF(B559&lt;&gt;"",IF(B559=COMBINADO!$F$6,"",B559+1),"")</f>
        <v/>
      </c>
      <c r="C560" s="2" t="str">
        <f>VLOOKUP(B560,Hoja2!$B$15:$E$614,Desplegables!$O$3,FALSE)</f>
        <v/>
      </c>
      <c r="D560" s="2" t="str">
        <f>VLOOKUP(B560,Hoja2!$F$15:$I$614,Desplegables!$O$3,FALSE)</f>
        <v/>
      </c>
      <c r="E560" s="2" t="str">
        <f>VLOOKUP(B560,Hoja2!$J$15:$M$614,Desplegables!$O$3,FALSE)</f>
        <v/>
      </c>
      <c r="F560" s="2" t="str">
        <f>VLOOKUP(B560,Hoja2!$N$15:$Q$614,Desplegables!$O$3,FALSE)</f>
        <v/>
      </c>
      <c r="G560" s="2" t="str">
        <f t="shared" si="8"/>
        <v/>
      </c>
    </row>
    <row r="561" spans="2:7" x14ac:dyDescent="0.2">
      <c r="B561" t="str">
        <f>IF(B560&lt;&gt;"",IF(B560=COMBINADO!$F$6,"",B560+1),"")</f>
        <v/>
      </c>
      <c r="C561" s="2" t="str">
        <f>VLOOKUP(B561,Hoja2!$B$15:$E$614,Desplegables!$O$3,FALSE)</f>
        <v/>
      </c>
      <c r="D561" s="2" t="str">
        <f>VLOOKUP(B561,Hoja2!$F$15:$I$614,Desplegables!$O$3,FALSE)</f>
        <v/>
      </c>
      <c r="E561" s="2" t="str">
        <f>VLOOKUP(B561,Hoja2!$J$15:$M$614,Desplegables!$O$3,FALSE)</f>
        <v/>
      </c>
      <c r="F561" s="2" t="str">
        <f>VLOOKUP(B561,Hoja2!$N$15:$Q$614,Desplegables!$O$3,FALSE)</f>
        <v/>
      </c>
      <c r="G561" s="2" t="str">
        <f t="shared" si="8"/>
        <v/>
      </c>
    </row>
    <row r="562" spans="2:7" x14ac:dyDescent="0.2">
      <c r="B562" t="str">
        <f>IF(B561&lt;&gt;"",IF(B561=COMBINADO!$F$6,"",B561+1),"")</f>
        <v/>
      </c>
      <c r="C562" s="2" t="str">
        <f>VLOOKUP(B562,Hoja2!$B$15:$E$614,Desplegables!$O$3,FALSE)</f>
        <v/>
      </c>
      <c r="D562" s="2" t="str">
        <f>VLOOKUP(B562,Hoja2!$F$15:$I$614,Desplegables!$O$3,FALSE)</f>
        <v/>
      </c>
      <c r="E562" s="2" t="str">
        <f>VLOOKUP(B562,Hoja2!$J$15:$M$614,Desplegables!$O$3,FALSE)</f>
        <v/>
      </c>
      <c r="F562" s="2" t="str">
        <f>VLOOKUP(B562,Hoja2!$N$15:$Q$614,Desplegables!$O$3,FALSE)</f>
        <v/>
      </c>
      <c r="G562" s="2" t="str">
        <f t="shared" si="8"/>
        <v/>
      </c>
    </row>
    <row r="563" spans="2:7" x14ac:dyDescent="0.2">
      <c r="B563" t="str">
        <f>IF(B562&lt;&gt;"",IF(B562=COMBINADO!$F$6,"",B562+1),"")</f>
        <v/>
      </c>
      <c r="C563" s="2" t="str">
        <f>VLOOKUP(B563,Hoja2!$B$15:$E$614,Desplegables!$O$3,FALSE)</f>
        <v/>
      </c>
      <c r="D563" s="2" t="str">
        <f>VLOOKUP(B563,Hoja2!$F$15:$I$614,Desplegables!$O$3,FALSE)</f>
        <v/>
      </c>
      <c r="E563" s="2" t="str">
        <f>VLOOKUP(B563,Hoja2!$J$15:$M$614,Desplegables!$O$3,FALSE)</f>
        <v/>
      </c>
      <c r="F563" s="2" t="str">
        <f>VLOOKUP(B563,Hoja2!$N$15:$Q$614,Desplegables!$O$3,FALSE)</f>
        <v/>
      </c>
      <c r="G563" s="2" t="str">
        <f t="shared" si="8"/>
        <v/>
      </c>
    </row>
    <row r="564" spans="2:7" x14ac:dyDescent="0.2">
      <c r="B564" t="str">
        <f>IF(B563&lt;&gt;"",IF(B563=COMBINADO!$F$6,"",B563+1),"")</f>
        <v/>
      </c>
      <c r="C564" s="2" t="str">
        <f>VLOOKUP(B564,Hoja2!$B$15:$E$614,Desplegables!$O$3,FALSE)</f>
        <v/>
      </c>
      <c r="D564" s="2" t="str">
        <f>VLOOKUP(B564,Hoja2!$F$15:$I$614,Desplegables!$O$3,FALSE)</f>
        <v/>
      </c>
      <c r="E564" s="2" t="str">
        <f>VLOOKUP(B564,Hoja2!$J$15:$M$614,Desplegables!$O$3,FALSE)</f>
        <v/>
      </c>
      <c r="F564" s="2" t="str">
        <f>VLOOKUP(B564,Hoja2!$N$15:$Q$614,Desplegables!$O$3,FALSE)</f>
        <v/>
      </c>
      <c r="G564" s="2" t="str">
        <f t="shared" si="8"/>
        <v/>
      </c>
    </row>
    <row r="565" spans="2:7" x14ac:dyDescent="0.2">
      <c r="B565" t="str">
        <f>IF(B564&lt;&gt;"",IF(B564=COMBINADO!$F$6,"",B564+1),"")</f>
        <v/>
      </c>
      <c r="C565" s="2" t="str">
        <f>VLOOKUP(B565,Hoja2!$B$15:$E$614,Desplegables!$O$3,FALSE)</f>
        <v/>
      </c>
      <c r="D565" s="2" t="str">
        <f>VLOOKUP(B565,Hoja2!$F$15:$I$614,Desplegables!$O$3,FALSE)</f>
        <v/>
      </c>
      <c r="E565" s="2" t="str">
        <f>VLOOKUP(B565,Hoja2!$J$15:$M$614,Desplegables!$O$3,FALSE)</f>
        <v/>
      </c>
      <c r="F565" s="2" t="str">
        <f>VLOOKUP(B565,Hoja2!$N$15:$Q$614,Desplegables!$O$3,FALSE)</f>
        <v/>
      </c>
      <c r="G565" s="2" t="str">
        <f t="shared" si="8"/>
        <v/>
      </c>
    </row>
    <row r="566" spans="2:7" x14ac:dyDescent="0.2">
      <c r="B566" t="str">
        <f>IF(B565&lt;&gt;"",IF(B565=COMBINADO!$F$6,"",B565+1),"")</f>
        <v/>
      </c>
      <c r="C566" s="2" t="str">
        <f>VLOOKUP(B566,Hoja2!$B$15:$E$614,Desplegables!$O$3,FALSE)</f>
        <v/>
      </c>
      <c r="D566" s="2" t="str">
        <f>VLOOKUP(B566,Hoja2!$F$15:$I$614,Desplegables!$O$3,FALSE)</f>
        <v/>
      </c>
      <c r="E566" s="2" t="str">
        <f>VLOOKUP(B566,Hoja2!$J$15:$M$614,Desplegables!$O$3,FALSE)</f>
        <v/>
      </c>
      <c r="F566" s="2" t="str">
        <f>VLOOKUP(B566,Hoja2!$N$15:$Q$614,Desplegables!$O$3,FALSE)</f>
        <v/>
      </c>
      <c r="G566" s="2" t="str">
        <f t="shared" si="8"/>
        <v/>
      </c>
    </row>
    <row r="567" spans="2:7" x14ac:dyDescent="0.2">
      <c r="B567" t="str">
        <f>IF(B566&lt;&gt;"",IF(B566=COMBINADO!$F$6,"",B566+1),"")</f>
        <v/>
      </c>
      <c r="C567" s="2" t="str">
        <f>VLOOKUP(B567,Hoja2!$B$15:$E$614,Desplegables!$O$3,FALSE)</f>
        <v/>
      </c>
      <c r="D567" s="2" t="str">
        <f>VLOOKUP(B567,Hoja2!$F$15:$I$614,Desplegables!$O$3,FALSE)</f>
        <v/>
      </c>
      <c r="E567" s="2" t="str">
        <f>VLOOKUP(B567,Hoja2!$J$15:$M$614,Desplegables!$O$3,FALSE)</f>
        <v/>
      </c>
      <c r="F567" s="2" t="str">
        <f>VLOOKUP(B567,Hoja2!$N$15:$Q$614,Desplegables!$O$3,FALSE)</f>
        <v/>
      </c>
      <c r="G567" s="2" t="str">
        <f t="shared" si="8"/>
        <v/>
      </c>
    </row>
    <row r="568" spans="2:7" x14ac:dyDescent="0.2">
      <c r="B568" t="str">
        <f>IF(B567&lt;&gt;"",IF(B567=COMBINADO!$F$6,"",B567+1),"")</f>
        <v/>
      </c>
      <c r="C568" s="2" t="str">
        <f>VLOOKUP(B568,Hoja2!$B$15:$E$614,Desplegables!$O$3,FALSE)</f>
        <v/>
      </c>
      <c r="D568" s="2" t="str">
        <f>VLOOKUP(B568,Hoja2!$F$15:$I$614,Desplegables!$O$3,FALSE)</f>
        <v/>
      </c>
      <c r="E568" s="2" t="str">
        <f>VLOOKUP(B568,Hoja2!$J$15:$M$614,Desplegables!$O$3,FALSE)</f>
        <v/>
      </c>
      <c r="F568" s="2" t="str">
        <f>VLOOKUP(B568,Hoja2!$N$15:$Q$614,Desplegables!$O$3,FALSE)</f>
        <v/>
      </c>
      <c r="G568" s="2" t="str">
        <f t="shared" si="8"/>
        <v/>
      </c>
    </row>
    <row r="569" spans="2:7" x14ac:dyDescent="0.2">
      <c r="B569" t="str">
        <f>IF(B568&lt;&gt;"",IF(B568=COMBINADO!$F$6,"",B568+1),"")</f>
        <v/>
      </c>
      <c r="C569" s="2" t="str">
        <f>VLOOKUP(B569,Hoja2!$B$15:$E$614,Desplegables!$O$3,FALSE)</f>
        <v/>
      </c>
      <c r="D569" s="2" t="str">
        <f>VLOOKUP(B569,Hoja2!$F$15:$I$614,Desplegables!$O$3,FALSE)</f>
        <v/>
      </c>
      <c r="E569" s="2" t="str">
        <f>VLOOKUP(B569,Hoja2!$J$15:$M$614,Desplegables!$O$3,FALSE)</f>
        <v/>
      </c>
      <c r="F569" s="2" t="str">
        <f>VLOOKUP(B569,Hoja2!$N$15:$Q$614,Desplegables!$O$3,FALSE)</f>
        <v/>
      </c>
      <c r="G569" s="2" t="str">
        <f t="shared" si="8"/>
        <v/>
      </c>
    </row>
    <row r="570" spans="2:7" x14ac:dyDescent="0.2">
      <c r="B570" t="str">
        <f>IF(B569&lt;&gt;"",IF(B569=COMBINADO!$F$6,"",B569+1),"")</f>
        <v/>
      </c>
      <c r="C570" s="2" t="str">
        <f>VLOOKUP(B570,Hoja2!$B$15:$E$614,Desplegables!$O$3,FALSE)</f>
        <v/>
      </c>
      <c r="D570" s="2" t="str">
        <f>VLOOKUP(B570,Hoja2!$F$15:$I$614,Desplegables!$O$3,FALSE)</f>
        <v/>
      </c>
      <c r="E570" s="2" t="str">
        <f>VLOOKUP(B570,Hoja2!$J$15:$M$614,Desplegables!$O$3,FALSE)</f>
        <v/>
      </c>
      <c r="F570" s="2" t="str">
        <f>VLOOKUP(B570,Hoja2!$N$15:$Q$614,Desplegables!$O$3,FALSE)</f>
        <v/>
      </c>
      <c r="G570" s="2" t="str">
        <f t="shared" si="8"/>
        <v/>
      </c>
    </row>
    <row r="571" spans="2:7" x14ac:dyDescent="0.2">
      <c r="B571" t="str">
        <f>IF(B570&lt;&gt;"",IF(B570=COMBINADO!$F$6,"",B570+1),"")</f>
        <v/>
      </c>
      <c r="C571" s="2" t="str">
        <f>VLOOKUP(B571,Hoja2!$B$15:$E$614,Desplegables!$O$3,FALSE)</f>
        <v/>
      </c>
      <c r="D571" s="2" t="str">
        <f>VLOOKUP(B571,Hoja2!$F$15:$I$614,Desplegables!$O$3,FALSE)</f>
        <v/>
      </c>
      <c r="E571" s="2" t="str">
        <f>VLOOKUP(B571,Hoja2!$J$15:$M$614,Desplegables!$O$3,FALSE)</f>
        <v/>
      </c>
      <c r="F571" s="2" t="str">
        <f>VLOOKUP(B571,Hoja2!$N$15:$Q$614,Desplegables!$O$3,FALSE)</f>
        <v/>
      </c>
      <c r="G571" s="2" t="str">
        <f t="shared" si="8"/>
        <v/>
      </c>
    </row>
    <row r="572" spans="2:7" x14ac:dyDescent="0.2">
      <c r="B572" t="str">
        <f>IF(B571&lt;&gt;"",IF(B571=COMBINADO!$F$6,"",B571+1),"")</f>
        <v/>
      </c>
      <c r="C572" s="2" t="str">
        <f>VLOOKUP(B572,Hoja2!$B$15:$E$614,Desplegables!$O$3,FALSE)</f>
        <v/>
      </c>
      <c r="D572" s="2" t="str">
        <f>VLOOKUP(B572,Hoja2!$F$15:$I$614,Desplegables!$O$3,FALSE)</f>
        <v/>
      </c>
      <c r="E572" s="2" t="str">
        <f>VLOOKUP(B572,Hoja2!$J$15:$M$614,Desplegables!$O$3,FALSE)</f>
        <v/>
      </c>
      <c r="F572" s="2" t="str">
        <f>VLOOKUP(B572,Hoja2!$N$15:$Q$614,Desplegables!$O$3,FALSE)</f>
        <v/>
      </c>
      <c r="G572" s="2" t="str">
        <f t="shared" si="8"/>
        <v/>
      </c>
    </row>
    <row r="573" spans="2:7" x14ac:dyDescent="0.2">
      <c r="B573" t="str">
        <f>IF(B572&lt;&gt;"",IF(B572=COMBINADO!$F$6,"",B572+1),"")</f>
        <v/>
      </c>
      <c r="C573" s="2" t="str">
        <f>VLOOKUP(B573,Hoja2!$B$15:$E$614,Desplegables!$O$3,FALSE)</f>
        <v/>
      </c>
      <c r="D573" s="2" t="str">
        <f>VLOOKUP(B573,Hoja2!$F$15:$I$614,Desplegables!$O$3,FALSE)</f>
        <v/>
      </c>
      <c r="E573" s="2" t="str">
        <f>VLOOKUP(B573,Hoja2!$J$15:$M$614,Desplegables!$O$3,FALSE)</f>
        <v/>
      </c>
      <c r="F573" s="2" t="str">
        <f>VLOOKUP(B573,Hoja2!$N$15:$Q$614,Desplegables!$O$3,FALSE)</f>
        <v/>
      </c>
      <c r="G573" s="2" t="str">
        <f t="shared" si="8"/>
        <v/>
      </c>
    </row>
    <row r="574" spans="2:7" x14ac:dyDescent="0.2">
      <c r="B574" t="str">
        <f>IF(B573&lt;&gt;"",IF(B573=COMBINADO!$F$6,"",B573+1),"")</f>
        <v/>
      </c>
      <c r="C574" s="2" t="str">
        <f>VLOOKUP(B574,Hoja2!$B$15:$E$614,Desplegables!$O$3,FALSE)</f>
        <v/>
      </c>
      <c r="D574" s="2" t="str">
        <f>VLOOKUP(B574,Hoja2!$F$15:$I$614,Desplegables!$O$3,FALSE)</f>
        <v/>
      </c>
      <c r="E574" s="2" t="str">
        <f>VLOOKUP(B574,Hoja2!$J$15:$M$614,Desplegables!$O$3,FALSE)</f>
        <v/>
      </c>
      <c r="F574" s="2" t="str">
        <f>VLOOKUP(B574,Hoja2!$N$15:$Q$614,Desplegables!$O$3,FALSE)</f>
        <v/>
      </c>
      <c r="G574" s="2" t="str">
        <f t="shared" si="8"/>
        <v/>
      </c>
    </row>
    <row r="575" spans="2:7" x14ac:dyDescent="0.2">
      <c r="B575" t="str">
        <f>IF(B574&lt;&gt;"",IF(B574=COMBINADO!$F$6,"",B574+1),"")</f>
        <v/>
      </c>
      <c r="C575" s="2" t="str">
        <f>VLOOKUP(B575,Hoja2!$B$15:$E$614,Desplegables!$O$3,FALSE)</f>
        <v/>
      </c>
      <c r="D575" s="2" t="str">
        <f>VLOOKUP(B575,Hoja2!$F$15:$I$614,Desplegables!$O$3,FALSE)</f>
        <v/>
      </c>
      <c r="E575" s="2" t="str">
        <f>VLOOKUP(B575,Hoja2!$J$15:$M$614,Desplegables!$O$3,FALSE)</f>
        <v/>
      </c>
      <c r="F575" s="2" t="str">
        <f>VLOOKUP(B575,Hoja2!$N$15:$Q$614,Desplegables!$O$3,FALSE)</f>
        <v/>
      </c>
      <c r="G575" s="2" t="str">
        <f t="shared" si="8"/>
        <v/>
      </c>
    </row>
    <row r="576" spans="2:7" x14ac:dyDescent="0.2">
      <c r="B576" t="str">
        <f>IF(B575&lt;&gt;"",IF(B575=COMBINADO!$F$6,"",B575+1),"")</f>
        <v/>
      </c>
      <c r="C576" s="2" t="str">
        <f>VLOOKUP(B576,Hoja2!$B$15:$E$614,Desplegables!$O$3,FALSE)</f>
        <v/>
      </c>
      <c r="D576" s="2" t="str">
        <f>VLOOKUP(B576,Hoja2!$F$15:$I$614,Desplegables!$O$3,FALSE)</f>
        <v/>
      </c>
      <c r="E576" s="2" t="str">
        <f>VLOOKUP(B576,Hoja2!$J$15:$M$614,Desplegables!$O$3,FALSE)</f>
        <v/>
      </c>
      <c r="F576" s="2" t="str">
        <f>VLOOKUP(B576,Hoja2!$N$15:$Q$614,Desplegables!$O$3,FALSE)</f>
        <v/>
      </c>
      <c r="G576" s="2" t="str">
        <f t="shared" si="8"/>
        <v/>
      </c>
    </row>
    <row r="577" spans="2:7" x14ac:dyDescent="0.2">
      <c r="B577" t="str">
        <f>IF(B576&lt;&gt;"",IF(B576=COMBINADO!$F$6,"",B576+1),"")</f>
        <v/>
      </c>
      <c r="C577" s="2" t="str">
        <f>VLOOKUP(B577,Hoja2!$B$15:$E$614,Desplegables!$O$3,FALSE)</f>
        <v/>
      </c>
      <c r="D577" s="2" t="str">
        <f>VLOOKUP(B577,Hoja2!$F$15:$I$614,Desplegables!$O$3,FALSE)</f>
        <v/>
      </c>
      <c r="E577" s="2" t="str">
        <f>VLOOKUP(B577,Hoja2!$J$15:$M$614,Desplegables!$O$3,FALSE)</f>
        <v/>
      </c>
      <c r="F577" s="2" t="str">
        <f>VLOOKUP(B577,Hoja2!$N$15:$Q$614,Desplegables!$O$3,FALSE)</f>
        <v/>
      </c>
      <c r="G577" s="2" t="str">
        <f t="shared" si="8"/>
        <v/>
      </c>
    </row>
    <row r="578" spans="2:7" x14ac:dyDescent="0.2">
      <c r="B578" t="str">
        <f>IF(B577&lt;&gt;"",IF(B577=COMBINADO!$F$6,"",B577+1),"")</f>
        <v/>
      </c>
      <c r="C578" s="2" t="str">
        <f>VLOOKUP(B578,Hoja2!$B$15:$E$614,Desplegables!$O$3,FALSE)</f>
        <v/>
      </c>
      <c r="D578" s="2" t="str">
        <f>VLOOKUP(B578,Hoja2!$F$15:$I$614,Desplegables!$O$3,FALSE)</f>
        <v/>
      </c>
      <c r="E578" s="2" t="str">
        <f>VLOOKUP(B578,Hoja2!$J$15:$M$614,Desplegables!$O$3,FALSE)</f>
        <v/>
      </c>
      <c r="F578" s="2" t="str">
        <f>VLOOKUP(B578,Hoja2!$N$15:$Q$614,Desplegables!$O$3,FALSE)</f>
        <v/>
      </c>
      <c r="G578" s="2" t="str">
        <f t="shared" si="8"/>
        <v/>
      </c>
    </row>
    <row r="579" spans="2:7" x14ac:dyDescent="0.2">
      <c r="B579" t="str">
        <f>IF(B578&lt;&gt;"",IF(B578=COMBINADO!$F$6,"",B578+1),"")</f>
        <v/>
      </c>
      <c r="C579" s="2" t="str">
        <f>VLOOKUP(B579,Hoja2!$B$15:$E$614,Desplegables!$O$3,FALSE)</f>
        <v/>
      </c>
      <c r="D579" s="2" t="str">
        <f>VLOOKUP(B579,Hoja2!$F$15:$I$614,Desplegables!$O$3,FALSE)</f>
        <v/>
      </c>
      <c r="E579" s="2" t="str">
        <f>VLOOKUP(B579,Hoja2!$J$15:$M$614,Desplegables!$O$3,FALSE)</f>
        <v/>
      </c>
      <c r="F579" s="2" t="str">
        <f>VLOOKUP(B579,Hoja2!$N$15:$Q$614,Desplegables!$O$3,FALSE)</f>
        <v/>
      </c>
      <c r="G579" s="2" t="str">
        <f t="shared" si="8"/>
        <v/>
      </c>
    </row>
    <row r="580" spans="2:7" x14ac:dyDescent="0.2">
      <c r="B580" t="str">
        <f>IF(B579&lt;&gt;"",IF(B579=COMBINADO!$F$6,"",B579+1),"")</f>
        <v/>
      </c>
      <c r="C580" s="2" t="str">
        <f>VLOOKUP(B580,Hoja2!$B$15:$E$614,Desplegables!$O$3,FALSE)</f>
        <v/>
      </c>
      <c r="D580" s="2" t="str">
        <f>VLOOKUP(B580,Hoja2!$F$15:$I$614,Desplegables!$O$3,FALSE)</f>
        <v/>
      </c>
      <c r="E580" s="2" t="str">
        <f>VLOOKUP(B580,Hoja2!$J$15:$M$614,Desplegables!$O$3,FALSE)</f>
        <v/>
      </c>
      <c r="F580" s="2" t="str">
        <f>VLOOKUP(B580,Hoja2!$N$15:$Q$614,Desplegables!$O$3,FALSE)</f>
        <v/>
      </c>
      <c r="G580" s="2" t="str">
        <f t="shared" si="8"/>
        <v/>
      </c>
    </row>
    <row r="581" spans="2:7" x14ac:dyDescent="0.2">
      <c r="B581" t="str">
        <f>IF(B580&lt;&gt;"",IF(B580=COMBINADO!$F$6,"",B580+1),"")</f>
        <v/>
      </c>
      <c r="C581" s="2" t="str">
        <f>VLOOKUP(B581,Hoja2!$B$15:$E$614,Desplegables!$O$3,FALSE)</f>
        <v/>
      </c>
      <c r="D581" s="2" t="str">
        <f>VLOOKUP(B581,Hoja2!$F$15:$I$614,Desplegables!$O$3,FALSE)</f>
        <v/>
      </c>
      <c r="E581" s="2" t="str">
        <f>VLOOKUP(B581,Hoja2!$J$15:$M$614,Desplegables!$O$3,FALSE)</f>
        <v/>
      </c>
      <c r="F581" s="2" t="str">
        <f>VLOOKUP(B581,Hoja2!$N$15:$Q$614,Desplegables!$O$3,FALSE)</f>
        <v/>
      </c>
      <c r="G581" s="2" t="str">
        <f t="shared" si="8"/>
        <v/>
      </c>
    </row>
    <row r="582" spans="2:7" x14ac:dyDescent="0.2">
      <c r="B582" t="str">
        <f>IF(B581&lt;&gt;"",IF(B581=COMBINADO!$F$6,"",B581+1),"")</f>
        <v/>
      </c>
      <c r="C582" s="2" t="str">
        <f>VLOOKUP(B582,Hoja2!$B$15:$E$614,Desplegables!$O$3,FALSE)</f>
        <v/>
      </c>
      <c r="D582" s="2" t="str">
        <f>VLOOKUP(B582,Hoja2!$F$15:$I$614,Desplegables!$O$3,FALSE)</f>
        <v/>
      </c>
      <c r="E582" s="2" t="str">
        <f>VLOOKUP(B582,Hoja2!$J$15:$M$614,Desplegables!$O$3,FALSE)</f>
        <v/>
      </c>
      <c r="F582" s="2" t="str">
        <f>VLOOKUP(B582,Hoja2!$N$15:$Q$614,Desplegables!$O$3,FALSE)</f>
        <v/>
      </c>
      <c r="G582" s="2" t="str">
        <f t="shared" si="8"/>
        <v/>
      </c>
    </row>
    <row r="583" spans="2:7" x14ac:dyDescent="0.2">
      <c r="B583" t="str">
        <f>IF(B582&lt;&gt;"",IF(B582=COMBINADO!$F$6,"",B582+1),"")</f>
        <v/>
      </c>
      <c r="C583" s="2" t="str">
        <f>VLOOKUP(B583,Hoja2!$B$15:$E$614,Desplegables!$O$3,FALSE)</f>
        <v/>
      </c>
      <c r="D583" s="2" t="str">
        <f>VLOOKUP(B583,Hoja2!$F$15:$I$614,Desplegables!$O$3,FALSE)</f>
        <v/>
      </c>
      <c r="E583" s="2" t="str">
        <f>VLOOKUP(B583,Hoja2!$J$15:$M$614,Desplegables!$O$3,FALSE)</f>
        <v/>
      </c>
      <c r="F583" s="2" t="str">
        <f>VLOOKUP(B583,Hoja2!$N$15:$Q$614,Desplegables!$O$3,FALSE)</f>
        <v/>
      </c>
      <c r="G583" s="2" t="str">
        <f t="shared" si="8"/>
        <v/>
      </c>
    </row>
    <row r="584" spans="2:7" x14ac:dyDescent="0.2">
      <c r="B584" t="str">
        <f>IF(B583&lt;&gt;"",IF(B583=COMBINADO!$F$6,"",B583+1),"")</f>
        <v/>
      </c>
      <c r="C584" s="2" t="str">
        <f>VLOOKUP(B584,Hoja2!$B$15:$E$614,Desplegables!$O$3,FALSE)</f>
        <v/>
      </c>
      <c r="D584" s="2" t="str">
        <f>VLOOKUP(B584,Hoja2!$F$15:$I$614,Desplegables!$O$3,FALSE)</f>
        <v/>
      </c>
      <c r="E584" s="2" t="str">
        <f>VLOOKUP(B584,Hoja2!$J$15:$M$614,Desplegables!$O$3,FALSE)</f>
        <v/>
      </c>
      <c r="F584" s="2" t="str">
        <f>VLOOKUP(B584,Hoja2!$N$15:$Q$614,Desplegables!$O$3,FALSE)</f>
        <v/>
      </c>
      <c r="G584" s="2" t="str">
        <f t="shared" si="8"/>
        <v/>
      </c>
    </row>
    <row r="585" spans="2:7" x14ac:dyDescent="0.2">
      <c r="B585" t="str">
        <f>IF(B584&lt;&gt;"",IF(B584=COMBINADO!$F$6,"",B584+1),"")</f>
        <v/>
      </c>
      <c r="C585" s="2" t="str">
        <f>VLOOKUP(B585,Hoja2!$B$15:$E$614,Desplegables!$O$3,FALSE)</f>
        <v/>
      </c>
      <c r="D585" s="2" t="str">
        <f>VLOOKUP(B585,Hoja2!$F$15:$I$614,Desplegables!$O$3,FALSE)</f>
        <v/>
      </c>
      <c r="E585" s="2" t="str">
        <f>VLOOKUP(B585,Hoja2!$J$15:$M$614,Desplegables!$O$3,FALSE)</f>
        <v/>
      </c>
      <c r="F585" s="2" t="str">
        <f>VLOOKUP(B585,Hoja2!$N$15:$Q$614,Desplegables!$O$3,FALSE)</f>
        <v/>
      </c>
      <c r="G585" s="2" t="str">
        <f t="shared" si="8"/>
        <v/>
      </c>
    </row>
    <row r="586" spans="2:7" x14ac:dyDescent="0.2">
      <c r="B586" t="str">
        <f>IF(B585&lt;&gt;"",IF(B585=COMBINADO!$F$6,"",B585+1),"")</f>
        <v/>
      </c>
      <c r="C586" s="2" t="str">
        <f>VLOOKUP(B586,Hoja2!$B$15:$E$614,Desplegables!$O$3,FALSE)</f>
        <v/>
      </c>
      <c r="D586" s="2" t="str">
        <f>VLOOKUP(B586,Hoja2!$F$15:$I$614,Desplegables!$O$3,FALSE)</f>
        <v/>
      </c>
      <c r="E586" s="2" t="str">
        <f>VLOOKUP(B586,Hoja2!$J$15:$M$614,Desplegables!$O$3,FALSE)</f>
        <v/>
      </c>
      <c r="F586" s="2" t="str">
        <f>VLOOKUP(B586,Hoja2!$N$15:$Q$614,Desplegables!$O$3,FALSE)</f>
        <v/>
      </c>
      <c r="G586" s="2" t="str">
        <f t="shared" si="8"/>
        <v/>
      </c>
    </row>
    <row r="587" spans="2:7" x14ac:dyDescent="0.2">
      <c r="B587" t="str">
        <f>IF(B586&lt;&gt;"",IF(B586=COMBINADO!$F$6,"",B586+1),"")</f>
        <v/>
      </c>
      <c r="C587" s="2" t="str">
        <f>VLOOKUP(B587,Hoja2!$B$15:$E$614,Desplegables!$O$3,FALSE)</f>
        <v/>
      </c>
      <c r="D587" s="2" t="str">
        <f>VLOOKUP(B587,Hoja2!$F$15:$I$614,Desplegables!$O$3,FALSE)</f>
        <v/>
      </c>
      <c r="E587" s="2" t="str">
        <f>VLOOKUP(B587,Hoja2!$J$15:$M$614,Desplegables!$O$3,FALSE)</f>
        <v/>
      </c>
      <c r="F587" s="2" t="str">
        <f>VLOOKUP(B587,Hoja2!$N$15:$Q$614,Desplegables!$O$3,FALSE)</f>
        <v/>
      </c>
      <c r="G587" s="2" t="str">
        <f t="shared" si="8"/>
        <v/>
      </c>
    </row>
    <row r="588" spans="2:7" x14ac:dyDescent="0.2">
      <c r="B588" t="str">
        <f>IF(B587&lt;&gt;"",IF(B587=COMBINADO!$F$6,"",B587+1),"")</f>
        <v/>
      </c>
      <c r="C588" s="2" t="str">
        <f>VLOOKUP(B588,Hoja2!$B$15:$E$614,Desplegables!$O$3,FALSE)</f>
        <v/>
      </c>
      <c r="D588" s="2" t="str">
        <f>VLOOKUP(B588,Hoja2!$F$15:$I$614,Desplegables!$O$3,FALSE)</f>
        <v/>
      </c>
      <c r="E588" s="2" t="str">
        <f>VLOOKUP(B588,Hoja2!$J$15:$M$614,Desplegables!$O$3,FALSE)</f>
        <v/>
      </c>
      <c r="F588" s="2" t="str">
        <f>VLOOKUP(B588,Hoja2!$N$15:$Q$614,Desplegables!$O$3,FALSE)</f>
        <v/>
      </c>
      <c r="G588" s="2" t="str">
        <f t="shared" si="8"/>
        <v/>
      </c>
    </row>
    <row r="589" spans="2:7" x14ac:dyDescent="0.2">
      <c r="B589" t="str">
        <f>IF(B588&lt;&gt;"",IF(B588=COMBINADO!$F$6,"",B588+1),"")</f>
        <v/>
      </c>
      <c r="C589" s="2" t="str">
        <f>VLOOKUP(B589,Hoja2!$B$15:$E$614,Desplegables!$O$3,FALSE)</f>
        <v/>
      </c>
      <c r="D589" s="2" t="str">
        <f>VLOOKUP(B589,Hoja2!$F$15:$I$614,Desplegables!$O$3,FALSE)</f>
        <v/>
      </c>
      <c r="E589" s="2" t="str">
        <f>VLOOKUP(B589,Hoja2!$J$15:$M$614,Desplegables!$O$3,FALSE)</f>
        <v/>
      </c>
      <c r="F589" s="2" t="str">
        <f>VLOOKUP(B589,Hoja2!$N$15:$Q$614,Desplegables!$O$3,FALSE)</f>
        <v/>
      </c>
      <c r="G589" s="2" t="str">
        <f t="shared" si="8"/>
        <v/>
      </c>
    </row>
    <row r="590" spans="2:7" x14ac:dyDescent="0.2">
      <c r="B590" t="str">
        <f>IF(B589&lt;&gt;"",IF(B589=COMBINADO!$F$6,"",B589+1),"")</f>
        <v/>
      </c>
      <c r="C590" s="2" t="str">
        <f>VLOOKUP(B590,Hoja2!$B$15:$E$614,Desplegables!$O$3,FALSE)</f>
        <v/>
      </c>
      <c r="D590" s="2" t="str">
        <f>VLOOKUP(B590,Hoja2!$F$15:$I$614,Desplegables!$O$3,FALSE)</f>
        <v/>
      </c>
      <c r="E590" s="2" t="str">
        <f>VLOOKUP(B590,Hoja2!$J$15:$M$614,Desplegables!$O$3,FALSE)</f>
        <v/>
      </c>
      <c r="F590" s="2" t="str">
        <f>VLOOKUP(B590,Hoja2!$N$15:$Q$614,Desplegables!$O$3,FALSE)</f>
        <v/>
      </c>
      <c r="G590" s="2" t="str">
        <f t="shared" si="8"/>
        <v/>
      </c>
    </row>
    <row r="591" spans="2:7" x14ac:dyDescent="0.2">
      <c r="B591" t="str">
        <f>IF(B590&lt;&gt;"",IF(B590=COMBINADO!$F$6,"",B590+1),"")</f>
        <v/>
      </c>
      <c r="C591" s="2" t="str">
        <f>VLOOKUP(B591,Hoja2!$B$15:$E$614,Desplegables!$O$3,FALSE)</f>
        <v/>
      </c>
      <c r="D591" s="2" t="str">
        <f>VLOOKUP(B591,Hoja2!$F$15:$I$614,Desplegables!$O$3,FALSE)</f>
        <v/>
      </c>
      <c r="E591" s="2" t="str">
        <f>VLOOKUP(B591,Hoja2!$J$15:$M$614,Desplegables!$O$3,FALSE)</f>
        <v/>
      </c>
      <c r="F591" s="2" t="str">
        <f>VLOOKUP(B591,Hoja2!$N$15:$Q$614,Desplegables!$O$3,FALSE)</f>
        <v/>
      </c>
      <c r="G591" s="2" t="str">
        <f t="shared" si="8"/>
        <v/>
      </c>
    </row>
    <row r="592" spans="2:7" x14ac:dyDescent="0.2">
      <c r="B592" t="str">
        <f>IF(B591&lt;&gt;"",IF(B591=COMBINADO!$F$6,"",B591+1),"")</f>
        <v/>
      </c>
      <c r="C592" s="2" t="str">
        <f>VLOOKUP(B592,Hoja2!$B$15:$E$614,Desplegables!$O$3,FALSE)</f>
        <v/>
      </c>
      <c r="D592" s="2" t="str">
        <f>VLOOKUP(B592,Hoja2!$F$15:$I$614,Desplegables!$O$3,FALSE)</f>
        <v/>
      </c>
      <c r="E592" s="2" t="str">
        <f>VLOOKUP(B592,Hoja2!$J$15:$M$614,Desplegables!$O$3,FALSE)</f>
        <v/>
      </c>
      <c r="F592" s="2" t="str">
        <f>VLOOKUP(B592,Hoja2!$N$15:$Q$614,Desplegables!$O$3,FALSE)</f>
        <v/>
      </c>
      <c r="G592" s="2" t="str">
        <f t="shared" si="8"/>
        <v/>
      </c>
    </row>
    <row r="593" spans="2:7" x14ac:dyDescent="0.2">
      <c r="B593" t="str">
        <f>IF(B592&lt;&gt;"",IF(B592=COMBINADO!$F$6,"",B592+1),"")</f>
        <v/>
      </c>
      <c r="C593" s="2" t="str">
        <f>VLOOKUP(B593,Hoja2!$B$15:$E$614,Desplegables!$O$3,FALSE)</f>
        <v/>
      </c>
      <c r="D593" s="2" t="str">
        <f>VLOOKUP(B593,Hoja2!$F$15:$I$614,Desplegables!$O$3,FALSE)</f>
        <v/>
      </c>
      <c r="E593" s="2" t="str">
        <f>VLOOKUP(B593,Hoja2!$J$15:$M$614,Desplegables!$O$3,FALSE)</f>
        <v/>
      </c>
      <c r="F593" s="2" t="str">
        <f>VLOOKUP(B593,Hoja2!$N$15:$Q$614,Desplegables!$O$3,FALSE)</f>
        <v/>
      </c>
      <c r="G593" s="2" t="str">
        <f t="shared" si="8"/>
        <v/>
      </c>
    </row>
    <row r="594" spans="2:7" x14ac:dyDescent="0.2">
      <c r="B594" t="str">
        <f>IF(B593&lt;&gt;"",IF(B593=COMBINADO!$F$6,"",B593+1),"")</f>
        <v/>
      </c>
      <c r="C594" s="2" t="str">
        <f>VLOOKUP(B594,Hoja2!$B$15:$E$614,Desplegables!$O$3,FALSE)</f>
        <v/>
      </c>
      <c r="D594" s="2" t="str">
        <f>VLOOKUP(B594,Hoja2!$F$15:$I$614,Desplegables!$O$3,FALSE)</f>
        <v/>
      </c>
      <c r="E594" s="2" t="str">
        <f>VLOOKUP(B594,Hoja2!$J$15:$M$614,Desplegables!$O$3,FALSE)</f>
        <v/>
      </c>
      <c r="F594" s="2" t="str">
        <f>VLOOKUP(B594,Hoja2!$N$15:$Q$614,Desplegables!$O$3,FALSE)</f>
        <v/>
      </c>
      <c r="G594" s="2" t="str">
        <f t="shared" si="8"/>
        <v/>
      </c>
    </row>
    <row r="595" spans="2:7" x14ac:dyDescent="0.2">
      <c r="B595" t="str">
        <f>IF(B594&lt;&gt;"",IF(B594=COMBINADO!$F$6,"",B594+1),"")</f>
        <v/>
      </c>
      <c r="C595" s="2" t="str">
        <f>VLOOKUP(B595,Hoja2!$B$15:$E$614,Desplegables!$O$3,FALSE)</f>
        <v/>
      </c>
      <c r="D595" s="2" t="str">
        <f>VLOOKUP(B595,Hoja2!$F$15:$I$614,Desplegables!$O$3,FALSE)</f>
        <v/>
      </c>
      <c r="E595" s="2" t="str">
        <f>VLOOKUP(B595,Hoja2!$J$15:$M$614,Desplegables!$O$3,FALSE)</f>
        <v/>
      </c>
      <c r="F595" s="2" t="str">
        <f>VLOOKUP(B595,Hoja2!$N$15:$Q$614,Desplegables!$O$3,FALSE)</f>
        <v/>
      </c>
      <c r="G595" s="2" t="str">
        <f t="shared" si="8"/>
        <v/>
      </c>
    </row>
    <row r="596" spans="2:7" x14ac:dyDescent="0.2">
      <c r="B596" t="str">
        <f>IF(B595&lt;&gt;"",IF(B595=COMBINADO!$F$6,"",B595+1),"")</f>
        <v/>
      </c>
      <c r="C596" s="2" t="str">
        <f>VLOOKUP(B596,Hoja2!$B$15:$E$614,Desplegables!$O$3,FALSE)</f>
        <v/>
      </c>
      <c r="D596" s="2" t="str">
        <f>VLOOKUP(B596,Hoja2!$F$15:$I$614,Desplegables!$O$3,FALSE)</f>
        <v/>
      </c>
      <c r="E596" s="2" t="str">
        <f>VLOOKUP(B596,Hoja2!$J$15:$M$614,Desplegables!$O$3,FALSE)</f>
        <v/>
      </c>
      <c r="F596" s="2" t="str">
        <f>VLOOKUP(B596,Hoja2!$N$15:$Q$614,Desplegables!$O$3,FALSE)</f>
        <v/>
      </c>
      <c r="G596" s="2" t="str">
        <f t="shared" si="8"/>
        <v/>
      </c>
    </row>
    <row r="597" spans="2:7" x14ac:dyDescent="0.2">
      <c r="B597" t="str">
        <f>IF(B596&lt;&gt;"",IF(B596=COMBINADO!$F$6,"",B596+1),"")</f>
        <v/>
      </c>
      <c r="C597" s="2" t="str">
        <f>VLOOKUP(B597,Hoja2!$B$15:$E$614,Desplegables!$O$3,FALSE)</f>
        <v/>
      </c>
      <c r="D597" s="2" t="str">
        <f>VLOOKUP(B597,Hoja2!$F$15:$I$614,Desplegables!$O$3,FALSE)</f>
        <v/>
      </c>
      <c r="E597" s="2" t="str">
        <f>VLOOKUP(B597,Hoja2!$J$15:$M$614,Desplegables!$O$3,FALSE)</f>
        <v/>
      </c>
      <c r="F597" s="2" t="str">
        <f>VLOOKUP(B597,Hoja2!$N$15:$Q$614,Desplegables!$O$3,FALSE)</f>
        <v/>
      </c>
      <c r="G597" s="2" t="str">
        <f t="shared" si="8"/>
        <v/>
      </c>
    </row>
    <row r="598" spans="2:7" x14ac:dyDescent="0.2">
      <c r="B598" t="str">
        <f>IF(B597&lt;&gt;"",IF(B597=COMBINADO!$F$6,"",B597+1),"")</f>
        <v/>
      </c>
      <c r="C598" s="2" t="str">
        <f>VLOOKUP(B598,Hoja2!$B$15:$E$614,Desplegables!$O$3,FALSE)</f>
        <v/>
      </c>
      <c r="D598" s="2" t="str">
        <f>VLOOKUP(B598,Hoja2!$F$15:$I$614,Desplegables!$O$3,FALSE)</f>
        <v/>
      </c>
      <c r="E598" s="2" t="str">
        <f>VLOOKUP(B598,Hoja2!$J$15:$M$614,Desplegables!$O$3,FALSE)</f>
        <v/>
      </c>
      <c r="F598" s="2" t="str">
        <f>VLOOKUP(B598,Hoja2!$N$15:$Q$614,Desplegables!$O$3,FALSE)</f>
        <v/>
      </c>
      <c r="G598" s="2" t="str">
        <f t="shared" ref="G598:G620" si="9">IF(C598&lt;&gt;"",C598,"")</f>
        <v/>
      </c>
    </row>
    <row r="599" spans="2:7" x14ac:dyDescent="0.2">
      <c r="B599" t="str">
        <f>IF(B598&lt;&gt;"",IF(B598=COMBINADO!$F$6,"",B598+1),"")</f>
        <v/>
      </c>
      <c r="C599" s="2" t="str">
        <f>VLOOKUP(B599,Hoja2!$B$15:$E$614,Desplegables!$O$3,FALSE)</f>
        <v/>
      </c>
      <c r="D599" s="2" t="str">
        <f>VLOOKUP(B599,Hoja2!$F$15:$I$614,Desplegables!$O$3,FALSE)</f>
        <v/>
      </c>
      <c r="E599" s="2" t="str">
        <f>VLOOKUP(B599,Hoja2!$J$15:$M$614,Desplegables!$O$3,FALSE)</f>
        <v/>
      </c>
      <c r="F599" s="2" t="str">
        <f>VLOOKUP(B599,Hoja2!$N$15:$Q$614,Desplegables!$O$3,FALSE)</f>
        <v/>
      </c>
      <c r="G599" s="2" t="str">
        <f t="shared" si="9"/>
        <v/>
      </c>
    </row>
    <row r="600" spans="2:7" x14ac:dyDescent="0.2">
      <c r="B600" t="str">
        <f>IF(B599&lt;&gt;"",IF(B599=COMBINADO!$F$6,"",B599+1),"")</f>
        <v/>
      </c>
      <c r="C600" s="2" t="str">
        <f>VLOOKUP(B600,Hoja2!$B$15:$E$614,Desplegables!$O$3,FALSE)</f>
        <v/>
      </c>
      <c r="D600" s="2" t="str">
        <f>VLOOKUP(B600,Hoja2!$F$15:$I$614,Desplegables!$O$3,FALSE)</f>
        <v/>
      </c>
      <c r="E600" s="2" t="str">
        <f>VLOOKUP(B600,Hoja2!$J$15:$M$614,Desplegables!$O$3,FALSE)</f>
        <v/>
      </c>
      <c r="F600" s="2" t="str">
        <f>VLOOKUP(B600,Hoja2!$N$15:$Q$614,Desplegables!$O$3,FALSE)</f>
        <v/>
      </c>
      <c r="G600" s="2" t="str">
        <f t="shared" si="9"/>
        <v/>
      </c>
    </row>
    <row r="601" spans="2:7" x14ac:dyDescent="0.2">
      <c r="B601" t="str">
        <f>IF(B600&lt;&gt;"",IF(B600=COMBINADO!$F$6,"",B600+1),"")</f>
        <v/>
      </c>
      <c r="C601" s="2" t="str">
        <f>VLOOKUP(B601,Hoja2!$B$15:$E$614,Desplegables!$O$3,FALSE)</f>
        <v/>
      </c>
      <c r="D601" s="2" t="str">
        <f>VLOOKUP(B601,Hoja2!$F$15:$I$614,Desplegables!$O$3,FALSE)</f>
        <v/>
      </c>
      <c r="E601" s="2" t="str">
        <f>VLOOKUP(B601,Hoja2!$J$15:$M$614,Desplegables!$O$3,FALSE)</f>
        <v/>
      </c>
      <c r="F601" s="2" t="str">
        <f>VLOOKUP(B601,Hoja2!$N$15:$Q$614,Desplegables!$O$3,FALSE)</f>
        <v/>
      </c>
      <c r="G601" s="2" t="str">
        <f t="shared" si="9"/>
        <v/>
      </c>
    </row>
    <row r="602" spans="2:7" x14ac:dyDescent="0.2">
      <c r="B602" t="str">
        <f>IF(B601&lt;&gt;"",IF(B601=COMBINADO!$F$6,"",B601+1),"")</f>
        <v/>
      </c>
      <c r="C602" s="2" t="str">
        <f>VLOOKUP(B602,Hoja2!$B$15:$E$614,Desplegables!$O$3,FALSE)</f>
        <v/>
      </c>
      <c r="D602" s="2" t="str">
        <f>VLOOKUP(B602,Hoja2!$F$15:$I$614,Desplegables!$O$3,FALSE)</f>
        <v/>
      </c>
      <c r="E602" s="2" t="str">
        <f>VLOOKUP(B602,Hoja2!$J$15:$M$614,Desplegables!$O$3,FALSE)</f>
        <v/>
      </c>
      <c r="F602" s="2" t="str">
        <f>VLOOKUP(B602,Hoja2!$N$15:$Q$614,Desplegables!$O$3,FALSE)</f>
        <v/>
      </c>
      <c r="G602" s="2" t="str">
        <f t="shared" si="9"/>
        <v/>
      </c>
    </row>
    <row r="603" spans="2:7" x14ac:dyDescent="0.2">
      <c r="B603" t="str">
        <f>IF(B602&lt;&gt;"",IF(B602=COMBINADO!$F$6,"",B602+1),"")</f>
        <v/>
      </c>
      <c r="C603" s="2" t="str">
        <f>VLOOKUP(B603,Hoja2!$B$15:$E$614,Desplegables!$O$3,FALSE)</f>
        <v/>
      </c>
      <c r="D603" s="2" t="str">
        <f>VLOOKUP(B603,Hoja2!$F$15:$I$614,Desplegables!$O$3,FALSE)</f>
        <v/>
      </c>
      <c r="E603" s="2" t="str">
        <f>VLOOKUP(B603,Hoja2!$J$15:$M$614,Desplegables!$O$3,FALSE)</f>
        <v/>
      </c>
      <c r="F603" s="2" t="str">
        <f>VLOOKUP(B603,Hoja2!$N$15:$Q$614,Desplegables!$O$3,FALSE)</f>
        <v/>
      </c>
      <c r="G603" s="2" t="str">
        <f t="shared" si="9"/>
        <v/>
      </c>
    </row>
    <row r="604" spans="2:7" x14ac:dyDescent="0.2">
      <c r="B604" t="str">
        <f>IF(B603&lt;&gt;"",IF(B603=COMBINADO!$F$6,"",B603+1),"")</f>
        <v/>
      </c>
      <c r="C604" s="2" t="str">
        <f>VLOOKUP(B604,Hoja2!$B$15:$E$614,Desplegables!$O$3,FALSE)</f>
        <v/>
      </c>
      <c r="D604" s="2" t="str">
        <f>VLOOKUP(B604,Hoja2!$F$15:$I$614,Desplegables!$O$3,FALSE)</f>
        <v/>
      </c>
      <c r="E604" s="2" t="str">
        <f>VLOOKUP(B604,Hoja2!$J$15:$M$614,Desplegables!$O$3,FALSE)</f>
        <v/>
      </c>
      <c r="F604" s="2" t="str">
        <f>VLOOKUP(B604,Hoja2!$N$15:$Q$614,Desplegables!$O$3,FALSE)</f>
        <v/>
      </c>
      <c r="G604" s="2" t="str">
        <f t="shared" si="9"/>
        <v/>
      </c>
    </row>
    <row r="605" spans="2:7" x14ac:dyDescent="0.2">
      <c r="B605" t="str">
        <f>IF(B604&lt;&gt;"",IF(B604=COMBINADO!$F$6,"",B604+1),"")</f>
        <v/>
      </c>
      <c r="C605" s="2" t="str">
        <f>VLOOKUP(B605,Hoja2!$B$15:$E$614,Desplegables!$O$3,FALSE)</f>
        <v/>
      </c>
      <c r="D605" s="2" t="str">
        <f>VLOOKUP(B605,Hoja2!$F$15:$I$614,Desplegables!$O$3,FALSE)</f>
        <v/>
      </c>
      <c r="E605" s="2" t="str">
        <f>VLOOKUP(B605,Hoja2!$J$15:$M$614,Desplegables!$O$3,FALSE)</f>
        <v/>
      </c>
      <c r="F605" s="2" t="str">
        <f>VLOOKUP(B605,Hoja2!$N$15:$Q$614,Desplegables!$O$3,FALSE)</f>
        <v/>
      </c>
      <c r="G605" s="2" t="str">
        <f t="shared" si="9"/>
        <v/>
      </c>
    </row>
    <row r="606" spans="2:7" x14ac:dyDescent="0.2">
      <c r="B606" t="str">
        <f>IF(B605&lt;&gt;"",IF(B605=COMBINADO!$F$6,"",B605+1),"")</f>
        <v/>
      </c>
      <c r="C606" s="2" t="str">
        <f>VLOOKUP(B606,Hoja2!$B$15:$E$614,Desplegables!$O$3,FALSE)</f>
        <v/>
      </c>
      <c r="D606" s="2" t="str">
        <f>VLOOKUP(B606,Hoja2!$F$15:$I$614,Desplegables!$O$3,FALSE)</f>
        <v/>
      </c>
      <c r="E606" s="2" t="str">
        <f>VLOOKUP(B606,Hoja2!$J$15:$M$614,Desplegables!$O$3,FALSE)</f>
        <v/>
      </c>
      <c r="F606" s="2" t="str">
        <f>VLOOKUP(B606,Hoja2!$N$15:$Q$614,Desplegables!$O$3,FALSE)</f>
        <v/>
      </c>
      <c r="G606" s="2" t="str">
        <f t="shared" si="9"/>
        <v/>
      </c>
    </row>
    <row r="607" spans="2:7" x14ac:dyDescent="0.2">
      <c r="B607" t="str">
        <f>IF(B606&lt;&gt;"",IF(B606=COMBINADO!$F$6,"",B606+1),"")</f>
        <v/>
      </c>
      <c r="C607" s="2" t="str">
        <f>VLOOKUP(B607,Hoja2!$B$15:$E$614,Desplegables!$O$3,FALSE)</f>
        <v/>
      </c>
      <c r="D607" s="2" t="str">
        <f>VLOOKUP(B607,Hoja2!$F$15:$I$614,Desplegables!$O$3,FALSE)</f>
        <v/>
      </c>
      <c r="E607" s="2" t="str">
        <f>VLOOKUP(B607,Hoja2!$J$15:$M$614,Desplegables!$O$3,FALSE)</f>
        <v/>
      </c>
      <c r="F607" s="2" t="str">
        <f>VLOOKUP(B607,Hoja2!$N$15:$Q$614,Desplegables!$O$3,FALSE)</f>
        <v/>
      </c>
      <c r="G607" s="2" t="str">
        <f t="shared" si="9"/>
        <v/>
      </c>
    </row>
    <row r="608" spans="2:7" x14ac:dyDescent="0.2">
      <c r="B608" t="str">
        <f>IF(B607&lt;&gt;"",IF(B607=COMBINADO!$F$6,"",B607+1),"")</f>
        <v/>
      </c>
      <c r="C608" s="2" t="str">
        <f>VLOOKUP(B608,Hoja2!$B$15:$E$614,Desplegables!$O$3,FALSE)</f>
        <v/>
      </c>
      <c r="D608" s="2" t="str">
        <f>VLOOKUP(B608,Hoja2!$F$15:$I$614,Desplegables!$O$3,FALSE)</f>
        <v/>
      </c>
      <c r="E608" s="2" t="str">
        <f>VLOOKUP(B608,Hoja2!$J$15:$M$614,Desplegables!$O$3,FALSE)</f>
        <v/>
      </c>
      <c r="F608" s="2" t="str">
        <f>VLOOKUP(B608,Hoja2!$N$15:$Q$614,Desplegables!$O$3,FALSE)</f>
        <v/>
      </c>
      <c r="G608" s="2" t="str">
        <f t="shared" si="9"/>
        <v/>
      </c>
    </row>
    <row r="609" spans="2:7" x14ac:dyDescent="0.2">
      <c r="B609" t="str">
        <f>IF(B608&lt;&gt;"",IF(B608=COMBINADO!$F$6,"",B608+1),"")</f>
        <v/>
      </c>
      <c r="C609" s="2" t="str">
        <f>VLOOKUP(B609,Hoja2!$B$15:$E$614,Desplegables!$O$3,FALSE)</f>
        <v/>
      </c>
      <c r="D609" s="2" t="str">
        <f>VLOOKUP(B609,Hoja2!$F$15:$I$614,Desplegables!$O$3,FALSE)</f>
        <v/>
      </c>
      <c r="E609" s="2" t="str">
        <f>VLOOKUP(B609,Hoja2!$J$15:$M$614,Desplegables!$O$3,FALSE)</f>
        <v/>
      </c>
      <c r="F609" s="2" t="str">
        <f>VLOOKUP(B609,Hoja2!$N$15:$Q$614,Desplegables!$O$3,FALSE)</f>
        <v/>
      </c>
      <c r="G609" s="2" t="str">
        <f t="shared" si="9"/>
        <v/>
      </c>
    </row>
    <row r="610" spans="2:7" x14ac:dyDescent="0.2">
      <c r="B610" t="str">
        <f>IF(B609&lt;&gt;"",IF(B609=COMBINADO!$F$6,"",B609+1),"")</f>
        <v/>
      </c>
      <c r="C610" s="2" t="str">
        <f>VLOOKUP(B610,Hoja2!$B$15:$E$614,Desplegables!$O$3,FALSE)</f>
        <v/>
      </c>
      <c r="D610" s="2" t="str">
        <f>VLOOKUP(B610,Hoja2!$F$15:$I$614,Desplegables!$O$3,FALSE)</f>
        <v/>
      </c>
      <c r="E610" s="2" t="str">
        <f>VLOOKUP(B610,Hoja2!$J$15:$M$614,Desplegables!$O$3,FALSE)</f>
        <v/>
      </c>
      <c r="F610" s="2" t="str">
        <f>VLOOKUP(B610,Hoja2!$N$15:$Q$614,Desplegables!$O$3,FALSE)</f>
        <v/>
      </c>
      <c r="G610" s="2" t="str">
        <f t="shared" si="9"/>
        <v/>
      </c>
    </row>
    <row r="611" spans="2:7" x14ac:dyDescent="0.2">
      <c r="B611" t="str">
        <f>IF(B610&lt;&gt;"",IF(B610=COMBINADO!$F$6,"",B610+1),"")</f>
        <v/>
      </c>
      <c r="C611" s="2" t="str">
        <f>VLOOKUP(B611,Hoja2!$B$15:$E$614,Desplegables!$O$3,FALSE)</f>
        <v/>
      </c>
      <c r="D611" s="2" t="str">
        <f>VLOOKUP(B611,Hoja2!$F$15:$I$614,Desplegables!$O$3,FALSE)</f>
        <v/>
      </c>
      <c r="E611" s="2" t="str">
        <f>VLOOKUP(B611,Hoja2!$J$15:$M$614,Desplegables!$O$3,FALSE)</f>
        <v/>
      </c>
      <c r="F611" s="2" t="str">
        <f>VLOOKUP(B611,Hoja2!$N$15:$Q$614,Desplegables!$O$3,FALSE)</f>
        <v/>
      </c>
      <c r="G611" s="2" t="str">
        <f t="shared" si="9"/>
        <v/>
      </c>
    </row>
    <row r="612" spans="2:7" x14ac:dyDescent="0.2">
      <c r="B612" t="str">
        <f>IF(B611&lt;&gt;"",IF(B611=COMBINADO!$F$6,"",B611+1),"")</f>
        <v/>
      </c>
      <c r="C612" s="2" t="str">
        <f>VLOOKUP(B612,Hoja2!$B$15:$E$614,Desplegables!$O$3,FALSE)</f>
        <v/>
      </c>
      <c r="D612" s="2" t="str">
        <f>VLOOKUP(B612,Hoja2!$F$15:$I$614,Desplegables!$O$3,FALSE)</f>
        <v/>
      </c>
      <c r="E612" s="2" t="str">
        <f>VLOOKUP(B612,Hoja2!$J$15:$M$614,Desplegables!$O$3,FALSE)</f>
        <v/>
      </c>
      <c r="F612" s="2" t="str">
        <f>VLOOKUP(B612,Hoja2!$N$15:$Q$614,Desplegables!$O$3,FALSE)</f>
        <v/>
      </c>
      <c r="G612" s="2" t="str">
        <f t="shared" si="9"/>
        <v/>
      </c>
    </row>
    <row r="613" spans="2:7" x14ac:dyDescent="0.2">
      <c r="B613" t="str">
        <f>IF(B612&lt;&gt;"",IF(B612=COMBINADO!$F$6,"",B612+1),"")</f>
        <v/>
      </c>
      <c r="C613" s="2" t="str">
        <f>VLOOKUP(B613,Hoja2!$B$15:$E$614,Desplegables!$O$3,FALSE)</f>
        <v/>
      </c>
      <c r="D613" s="2" t="str">
        <f>VLOOKUP(B613,Hoja2!$F$15:$I$614,Desplegables!$O$3,FALSE)</f>
        <v/>
      </c>
      <c r="E613" s="2" t="str">
        <f>VLOOKUP(B613,Hoja2!$J$15:$M$614,Desplegables!$O$3,FALSE)</f>
        <v/>
      </c>
      <c r="F613" s="2" t="str">
        <f>VLOOKUP(B613,Hoja2!$N$15:$Q$614,Desplegables!$O$3,FALSE)</f>
        <v/>
      </c>
      <c r="G613" s="2" t="str">
        <f t="shared" si="9"/>
        <v/>
      </c>
    </row>
    <row r="614" spans="2:7" x14ac:dyDescent="0.2">
      <c r="B614" t="str">
        <f>IF(B613&lt;&gt;"",IF(B613=COMBINADO!$F$6,"",B613+1),"")</f>
        <v/>
      </c>
      <c r="C614" s="2" t="str">
        <f>VLOOKUP(B614,Hoja2!$B$15:$E$614,Desplegables!$O$3,FALSE)</f>
        <v/>
      </c>
      <c r="D614" s="2" t="str">
        <f>VLOOKUP(B614,Hoja2!$F$15:$I$614,Desplegables!$O$3,FALSE)</f>
        <v/>
      </c>
      <c r="E614" s="2" t="str">
        <f>VLOOKUP(B614,Hoja2!$J$15:$M$614,Desplegables!$O$3,FALSE)</f>
        <v/>
      </c>
      <c r="F614" s="2" t="str">
        <f>VLOOKUP(B614,Hoja2!$N$15:$Q$614,Desplegables!$O$3,FALSE)</f>
        <v/>
      </c>
      <c r="G614" s="2" t="str">
        <f t="shared" si="9"/>
        <v/>
      </c>
    </row>
    <row r="615" spans="2:7" x14ac:dyDescent="0.2">
      <c r="B615" t="str">
        <f>IF(B614&lt;&gt;"",IF(B614=COMBINADO!$F$6,"",B614+1),"")</f>
        <v/>
      </c>
      <c r="C615" s="2" t="str">
        <f>VLOOKUP(B615,Hoja2!$B$15:$E$614,Desplegables!$O$3,FALSE)</f>
        <v/>
      </c>
      <c r="D615" s="2" t="str">
        <f>VLOOKUP(B615,Hoja2!$F$15:$I$614,Desplegables!$O$3,FALSE)</f>
        <v/>
      </c>
      <c r="E615" s="2" t="str">
        <f>VLOOKUP(B615,Hoja2!$J$15:$M$614,Desplegables!$O$3,FALSE)</f>
        <v/>
      </c>
      <c r="F615" s="2" t="str">
        <f>VLOOKUP(B615,Hoja2!$N$15:$Q$614,Desplegables!$O$3,FALSE)</f>
        <v/>
      </c>
      <c r="G615" s="2" t="str">
        <f t="shared" si="9"/>
        <v/>
      </c>
    </row>
    <row r="616" spans="2:7" x14ac:dyDescent="0.2">
      <c r="B616" t="str">
        <f>IF(B615&lt;&gt;"",IF(B615=COMBINADO!$F$6,"",B615+1),"")</f>
        <v/>
      </c>
      <c r="C616" s="2" t="str">
        <f>VLOOKUP(B616,Hoja2!$B$15:$E$614,Desplegables!$O$3,FALSE)</f>
        <v/>
      </c>
      <c r="D616" s="2" t="str">
        <f>VLOOKUP(B616,Hoja2!$F$15:$I$614,Desplegables!$O$3,FALSE)</f>
        <v/>
      </c>
      <c r="E616" s="2" t="str">
        <f>VLOOKUP(B616,Hoja2!$J$15:$M$614,Desplegables!$O$3,FALSE)</f>
        <v/>
      </c>
      <c r="F616" s="2" t="str">
        <f>VLOOKUP(B616,Hoja2!$N$15:$Q$614,Desplegables!$O$3,FALSE)</f>
        <v/>
      </c>
      <c r="G616" s="2" t="str">
        <f t="shared" si="9"/>
        <v/>
      </c>
    </row>
    <row r="617" spans="2:7" x14ac:dyDescent="0.2">
      <c r="B617" t="str">
        <f>IF(B616&lt;&gt;"",IF(B616=COMBINADO!$F$6,"",B616+1),"")</f>
        <v/>
      </c>
      <c r="C617" s="2" t="str">
        <f>VLOOKUP(B617,Hoja2!$B$15:$E$614,Desplegables!$O$3,FALSE)</f>
        <v/>
      </c>
      <c r="D617" s="2" t="str">
        <f>VLOOKUP(B617,Hoja2!$F$15:$I$614,Desplegables!$O$3,FALSE)</f>
        <v/>
      </c>
      <c r="E617" s="2" t="str">
        <f>VLOOKUP(B617,Hoja2!$J$15:$M$614,Desplegables!$O$3,FALSE)</f>
        <v/>
      </c>
      <c r="F617" s="2" t="str">
        <f>VLOOKUP(B617,Hoja2!$N$15:$Q$614,Desplegables!$O$3,FALSE)</f>
        <v/>
      </c>
      <c r="G617" s="2" t="str">
        <f t="shared" si="9"/>
        <v/>
      </c>
    </row>
    <row r="618" spans="2:7" x14ac:dyDescent="0.2">
      <c r="B618" t="str">
        <f>IF(B617&lt;&gt;"",IF(B617=COMBINADO!$F$6,"",B617+1),"")</f>
        <v/>
      </c>
      <c r="C618" s="2" t="str">
        <f>VLOOKUP(B618,Hoja2!$B$15:$E$614,Desplegables!$O$3,FALSE)</f>
        <v/>
      </c>
      <c r="D618" s="2" t="str">
        <f>VLOOKUP(B618,Hoja2!$F$15:$I$614,Desplegables!$O$3,FALSE)</f>
        <v/>
      </c>
      <c r="E618" s="2" t="str">
        <f>VLOOKUP(B618,Hoja2!$J$15:$M$614,Desplegables!$O$3,FALSE)</f>
        <v/>
      </c>
      <c r="F618" s="2" t="str">
        <f>VLOOKUP(B618,Hoja2!$N$15:$Q$614,Desplegables!$O$3,FALSE)</f>
        <v/>
      </c>
      <c r="G618" s="2" t="str">
        <f t="shared" si="9"/>
        <v/>
      </c>
    </row>
    <row r="619" spans="2:7" x14ac:dyDescent="0.2">
      <c r="B619" t="str">
        <f>IF(B618&lt;&gt;"",IF(B618=COMBINADO!$F$6,"",B618+1),"")</f>
        <v/>
      </c>
      <c r="C619" s="2" t="str">
        <f>VLOOKUP(B619,Hoja2!$B$15:$E$614,Desplegables!$O$3,FALSE)</f>
        <v/>
      </c>
      <c r="D619" s="2" t="str">
        <f>VLOOKUP(B619,Hoja2!$F$15:$I$614,Desplegables!$O$3,FALSE)</f>
        <v/>
      </c>
      <c r="E619" s="2" t="str">
        <f>VLOOKUP(B619,Hoja2!$J$15:$M$614,Desplegables!$O$3,FALSE)</f>
        <v/>
      </c>
      <c r="F619" s="2" t="str">
        <f>VLOOKUP(B619,Hoja2!$N$15:$Q$614,Desplegables!$O$3,FALSE)</f>
        <v/>
      </c>
      <c r="G619" s="2" t="str">
        <f t="shared" si="9"/>
        <v/>
      </c>
    </row>
    <row r="620" spans="2:7" x14ac:dyDescent="0.2">
      <c r="B620" t="str">
        <f>IF(B619&lt;&gt;"",IF(B619=COMBINADO!$F$6,"",B619+1),"")</f>
        <v/>
      </c>
      <c r="C620" s="2" t="str">
        <f>VLOOKUP(B620,Hoja2!$B$15:$E$614,Desplegables!$O$3,FALSE)</f>
        <v/>
      </c>
      <c r="D620" s="2" t="str">
        <f>VLOOKUP(B620,Hoja2!$F$15:$I$614,Desplegables!$O$3,FALSE)</f>
        <v/>
      </c>
      <c r="E620" s="2" t="str">
        <f>VLOOKUP(B620,Hoja2!$J$15:$M$614,Desplegables!$O$3,FALSE)</f>
        <v/>
      </c>
      <c r="F620" s="2" t="str">
        <f>VLOOKUP(B620,Hoja2!$N$15:$Q$614,Desplegables!$O$3,FALSE)</f>
        <v/>
      </c>
      <c r="G620" s="2" t="str">
        <f t="shared" si="9"/>
        <v/>
      </c>
    </row>
  </sheetData>
  <mergeCells count="4">
    <mergeCell ref="B4:C4"/>
    <mergeCell ref="B9:B11"/>
    <mergeCell ref="B2:F2"/>
    <mergeCell ref="E4:F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21" r:id="rId4" name="Spinner 9">
              <controlPr defaultSize="0" autoPict="0">
                <anchor moveWithCells="1" sizeWithCells="1">
                  <from>
                    <xdr:col>2</xdr:col>
                    <xdr:colOff>1079500</xdr:colOff>
                    <xdr:row>6</xdr:row>
                    <xdr:rowOff>12700</xdr:rowOff>
                  </from>
                  <to>
                    <xdr:col>3</xdr:col>
                    <xdr:colOff>0</xdr:colOff>
                    <xdr:row>6</xdr:row>
                    <xdr:rowOff>254000</xdr:rowOff>
                  </to>
                </anchor>
              </controlPr>
            </control>
          </mc:Choice>
        </mc:AlternateContent>
        <mc:AlternateContent xmlns:mc="http://schemas.openxmlformats.org/markup-compatibility/2006">
          <mc:Choice Requires="x14">
            <control shapeId="13325" r:id="rId5" name="Drop Down 13">
              <controlPr defaultSize="0" autoLine="0" autoPict="0">
                <anchor moveWithCells="1">
                  <from>
                    <xdr:col>1</xdr:col>
                    <xdr:colOff>1422400</xdr:colOff>
                    <xdr:row>4</xdr:row>
                    <xdr:rowOff>0</xdr:rowOff>
                  </from>
                  <to>
                    <xdr:col>3</xdr:col>
                    <xdr:colOff>0</xdr:colOff>
                    <xdr:row>4</xdr:row>
                    <xdr:rowOff>215900</xdr:rowOff>
                  </to>
                </anchor>
              </controlPr>
            </control>
          </mc:Choice>
        </mc:AlternateContent>
        <mc:AlternateContent xmlns:mc="http://schemas.openxmlformats.org/markup-compatibility/2006">
          <mc:Choice Requires="x14">
            <control shapeId="13330" r:id="rId6" name="Drop Down 18">
              <controlPr defaultSize="0" autoLine="0" autoPict="0">
                <anchor moveWithCells="1">
                  <from>
                    <xdr:col>1</xdr:col>
                    <xdr:colOff>1422400</xdr:colOff>
                    <xdr:row>7</xdr:row>
                    <xdr:rowOff>25400</xdr:rowOff>
                  </from>
                  <to>
                    <xdr:col>3</xdr:col>
                    <xdr:colOff>0</xdr:colOff>
                    <xdr:row>7</xdr:row>
                    <xdr:rowOff>228600</xdr:rowOff>
                  </to>
                </anchor>
              </controlPr>
            </control>
          </mc:Choice>
        </mc:AlternateContent>
        <mc:AlternateContent xmlns:mc="http://schemas.openxmlformats.org/markup-compatibility/2006">
          <mc:Choice Requires="x14">
            <control shapeId="13333" r:id="rId7" name="Drop Down 21">
              <controlPr defaultSize="0" autoLine="0" autoPict="0">
                <anchor moveWithCells="1">
                  <from>
                    <xdr:col>1</xdr:col>
                    <xdr:colOff>1422400</xdr:colOff>
                    <xdr:row>9</xdr:row>
                    <xdr:rowOff>38100</xdr:rowOff>
                  </from>
                  <to>
                    <xdr:col>3</xdr:col>
                    <xdr:colOff>0</xdr:colOff>
                    <xdr:row>9</xdr:row>
                    <xdr:rowOff>228600</xdr:rowOff>
                  </to>
                </anchor>
              </controlPr>
            </control>
          </mc:Choice>
        </mc:AlternateContent>
        <mc:AlternateContent xmlns:mc="http://schemas.openxmlformats.org/markup-compatibility/2006">
          <mc:Choice Requires="x14">
            <control shapeId="13338" r:id="rId8" name="Spinner 26">
              <controlPr defaultSize="0" autoPict="0">
                <anchor moveWithCells="1" sizeWithCells="1">
                  <from>
                    <xdr:col>2</xdr:col>
                    <xdr:colOff>1079500</xdr:colOff>
                    <xdr:row>8</xdr:row>
                    <xdr:rowOff>12700</xdr:rowOff>
                  </from>
                  <to>
                    <xdr:col>3</xdr:col>
                    <xdr:colOff>0</xdr:colOff>
                    <xdr:row>8</xdr:row>
                    <xdr:rowOff>254000</xdr:rowOff>
                  </to>
                </anchor>
              </controlPr>
            </control>
          </mc:Choice>
        </mc:AlternateContent>
        <mc:AlternateContent xmlns:mc="http://schemas.openxmlformats.org/markup-compatibility/2006">
          <mc:Choice Requires="x14">
            <control shapeId="13339" r:id="rId9" name="Drop Down 27">
              <controlPr defaultSize="0" autoLine="0" autoPict="0">
                <anchor moveWithCells="1">
                  <from>
                    <xdr:col>1</xdr:col>
                    <xdr:colOff>1422400</xdr:colOff>
                    <xdr:row>10</xdr:row>
                    <xdr:rowOff>25400</xdr:rowOff>
                  </from>
                  <to>
                    <xdr:col>3</xdr:col>
                    <xdr:colOff>0</xdr:colOff>
                    <xdr:row>10</xdr:row>
                    <xdr:rowOff>228600</xdr:rowOff>
                  </to>
                </anchor>
              </controlPr>
            </control>
          </mc:Choice>
        </mc:AlternateContent>
        <mc:AlternateContent xmlns:mc="http://schemas.openxmlformats.org/markup-compatibility/2006">
          <mc:Choice Requires="x14">
            <control shapeId="13344" r:id="rId10" name="Drop Down 32">
              <controlPr defaultSize="0" autoLine="0" autoPict="0">
                <anchor moveWithCells="1">
                  <from>
                    <xdr:col>1</xdr:col>
                    <xdr:colOff>1422400</xdr:colOff>
                    <xdr:row>11</xdr:row>
                    <xdr:rowOff>25400</xdr:rowOff>
                  </from>
                  <to>
                    <xdr:col>3</xdr:col>
                    <xdr:colOff>0</xdr:colOff>
                    <xdr:row>11</xdr:row>
                    <xdr:rowOff>215900</xdr:rowOff>
                  </to>
                </anchor>
              </controlPr>
            </control>
          </mc:Choice>
        </mc:AlternateContent>
        <mc:AlternateContent xmlns:mc="http://schemas.openxmlformats.org/markup-compatibility/2006">
          <mc:Choice Requires="x14">
            <control shapeId="13345" r:id="rId11" name="Spinner 33">
              <controlPr defaultSize="0" autoPict="0">
                <anchor moveWithCells="1" sizeWithCells="1">
                  <from>
                    <xdr:col>2</xdr:col>
                    <xdr:colOff>1079500</xdr:colOff>
                    <xdr:row>12</xdr:row>
                    <xdr:rowOff>12700</xdr:rowOff>
                  </from>
                  <to>
                    <xdr:col>3</xdr:col>
                    <xdr:colOff>0</xdr:colOff>
                    <xdr:row>12</xdr:row>
                    <xdr:rowOff>254000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17"/>
  <sheetViews>
    <sheetView workbookViewId="0">
      <selection activeCell="B28" sqref="B28"/>
    </sheetView>
  </sheetViews>
  <sheetFormatPr baseColWidth="10" defaultColWidth="9.1640625" defaultRowHeight="15" x14ac:dyDescent="0.2"/>
  <cols>
    <col min="1" max="1" width="4.6640625" customWidth="1"/>
    <col min="2" max="2" width="15.1640625" customWidth="1"/>
    <col min="3" max="3" width="13.6640625" customWidth="1"/>
    <col min="4" max="7" width="19.6640625" customWidth="1"/>
    <col min="8" max="8" width="4.33203125" customWidth="1"/>
    <col min="10" max="10" width="15.6640625" bestFit="1" customWidth="1"/>
    <col min="11" max="11" width="19.83203125" bestFit="1" customWidth="1"/>
    <col min="12" max="12" width="19.33203125" bestFit="1" customWidth="1"/>
    <col min="15" max="15" width="19.83203125" bestFit="1" customWidth="1"/>
    <col min="16" max="16" width="27.6640625" bestFit="1" customWidth="1"/>
  </cols>
  <sheetData>
    <row r="2" spans="2:16" ht="31" x14ac:dyDescent="0.35">
      <c r="B2" s="6" t="s">
        <v>31</v>
      </c>
    </row>
    <row r="3" spans="2:16" x14ac:dyDescent="0.2">
      <c r="B3" s="1" t="s">
        <v>0</v>
      </c>
    </row>
    <row r="4" spans="2:16" x14ac:dyDescent="0.2">
      <c r="B4" t="s">
        <v>1</v>
      </c>
      <c r="C4" s="2">
        <v>10000</v>
      </c>
    </row>
    <row r="5" spans="2:16" x14ac:dyDescent="0.2">
      <c r="B5" t="s">
        <v>2</v>
      </c>
      <c r="C5">
        <v>3</v>
      </c>
    </row>
    <row r="6" spans="2:16" x14ac:dyDescent="0.2">
      <c r="B6" s="11" t="s">
        <v>24</v>
      </c>
      <c r="C6" s="15">
        <v>0.02</v>
      </c>
      <c r="D6" s="12" t="s">
        <v>16</v>
      </c>
      <c r="E6" s="12" t="s">
        <v>23</v>
      </c>
    </row>
    <row r="7" spans="2:16" x14ac:dyDescent="0.2">
      <c r="B7" s="13" t="s">
        <v>26</v>
      </c>
      <c r="C7" s="12" t="s">
        <v>23</v>
      </c>
      <c r="E7" s="12"/>
    </row>
    <row r="8" spans="2:16" x14ac:dyDescent="0.2">
      <c r="B8" s="4" t="s">
        <v>27</v>
      </c>
      <c r="C8">
        <f>VLOOKUP(E6,Desplegables!F3:H8,2,FALSE)</f>
        <v>6</v>
      </c>
      <c r="D8" s="4" t="s">
        <v>25</v>
      </c>
      <c r="E8">
        <f>VLOOKUP(C7,Desplegables!F3:H8,2,FALSE)</f>
        <v>6</v>
      </c>
    </row>
    <row r="9" spans="2:16" x14ac:dyDescent="0.2">
      <c r="B9" s="4" t="s">
        <v>5</v>
      </c>
      <c r="C9">
        <f>C5*E8</f>
        <v>18</v>
      </c>
      <c r="F9" s="5"/>
    </row>
    <row r="10" spans="2:16" ht="17" x14ac:dyDescent="0.25">
      <c r="B10" s="4" t="s">
        <v>28</v>
      </c>
      <c r="C10" s="14">
        <f>IF(D6="Nominal",C6/C8,C6)</f>
        <v>0.02</v>
      </c>
    </row>
    <row r="11" spans="2:16" ht="17" x14ac:dyDescent="0.25">
      <c r="B11" s="4" t="s">
        <v>13</v>
      </c>
      <c r="C11" s="14">
        <f>(1+C10)^(C8/E8)-1</f>
        <v>2.0000000000000018E-2</v>
      </c>
    </row>
    <row r="12" spans="2:16" x14ac:dyDescent="0.2">
      <c r="B12" s="4" t="s">
        <v>36</v>
      </c>
      <c r="C12" s="16">
        <f>((1+C11)^C9-1)/C11</f>
        <v>21.412312378813617</v>
      </c>
    </row>
    <row r="13" spans="2:16" x14ac:dyDescent="0.2">
      <c r="B13" s="4" t="s">
        <v>37</v>
      </c>
      <c r="C13" s="3">
        <f>C4/C12</f>
        <v>467.02102150790989</v>
      </c>
    </row>
    <row r="14" spans="2:16" x14ac:dyDescent="0.2">
      <c r="B14" s="4"/>
    </row>
    <row r="15" spans="2:16" x14ac:dyDescent="0.2">
      <c r="B15" s="8"/>
      <c r="C15" s="59" t="s">
        <v>32</v>
      </c>
      <c r="D15" s="59"/>
      <c r="E15" s="59"/>
      <c r="F15" s="59"/>
      <c r="G15" s="59"/>
      <c r="I15" s="60" t="s">
        <v>33</v>
      </c>
      <c r="J15" s="60"/>
      <c r="K15" s="60"/>
      <c r="L15" s="60"/>
      <c r="N15" s="61" t="s">
        <v>42</v>
      </c>
      <c r="O15" s="61"/>
      <c r="P15" s="61"/>
    </row>
    <row r="16" spans="2:16" ht="18" x14ac:dyDescent="0.25">
      <c r="C16" s="7" t="s">
        <v>6</v>
      </c>
      <c r="D16" s="7" t="s">
        <v>40</v>
      </c>
      <c r="E16" s="7" t="s">
        <v>8</v>
      </c>
      <c r="F16" s="7" t="s">
        <v>41</v>
      </c>
      <c r="G16" s="7" t="s">
        <v>10</v>
      </c>
      <c r="I16" s="7" t="s">
        <v>34</v>
      </c>
      <c r="J16" s="7" t="s">
        <v>35</v>
      </c>
      <c r="K16" s="7" t="s">
        <v>38</v>
      </c>
      <c r="L16" s="7" t="s">
        <v>39</v>
      </c>
      <c r="N16" s="7" t="s">
        <v>34</v>
      </c>
      <c r="O16" s="7" t="s">
        <v>43</v>
      </c>
      <c r="P16" s="7" t="s">
        <v>44</v>
      </c>
    </row>
    <row r="17" spans="3:16" x14ac:dyDescent="0.2">
      <c r="C17">
        <v>0</v>
      </c>
      <c r="D17" s="2"/>
      <c r="E17" s="2"/>
      <c r="F17" s="2"/>
      <c r="G17" s="2">
        <f>C4</f>
        <v>10000</v>
      </c>
      <c r="I17">
        <f t="shared" ref="I17:I80" si="0">C17</f>
        <v>0</v>
      </c>
      <c r="J17" s="2"/>
      <c r="K17" s="2"/>
      <c r="L17" s="2">
        <v>0</v>
      </c>
      <c r="N17">
        <f>I17</f>
        <v>0</v>
      </c>
    </row>
    <row r="18" spans="3:16" x14ac:dyDescent="0.2">
      <c r="C18">
        <f t="shared" ref="C18:C81" si="1">IF(C17&lt;&gt;"",IF(C17=$C$9,"",C17+1),"")</f>
        <v>1</v>
      </c>
      <c r="D18" s="2">
        <f t="shared" ref="D18:D81" si="2">IF(C18&lt;&gt;"",F18+E18,"")</f>
        <v>200.00000000000017</v>
      </c>
      <c r="E18" s="2">
        <f t="shared" ref="E18:E81" si="3">IF(C18&lt;&gt;"",G17*$C$11,"")</f>
        <v>200.00000000000017</v>
      </c>
      <c r="F18" s="2">
        <f>IF(C18="","",0)</f>
        <v>0</v>
      </c>
      <c r="G18" s="2">
        <f t="shared" ref="G18:G81" si="4">IF(C18&lt;&gt;"",G17-F18,"")</f>
        <v>10000</v>
      </c>
      <c r="I18">
        <f t="shared" si="0"/>
        <v>1</v>
      </c>
      <c r="J18" s="2">
        <f t="shared" ref="J18:J81" si="5">IF(I18&lt;&gt;"",$C$13,"")</f>
        <v>467.02102150790989</v>
      </c>
      <c r="K18" s="2">
        <f>IF(I18&lt;&gt;"",L17*$C$11,"")</f>
        <v>0</v>
      </c>
      <c r="L18" s="2">
        <f>IF(I18&lt;&gt;"",L17+J18+K18,"")</f>
        <v>467.02102150790989</v>
      </c>
      <c r="N18">
        <f t="shared" ref="N18:N81" si="6">I18</f>
        <v>1</v>
      </c>
      <c r="O18" s="3">
        <f t="shared" ref="O18:O81" si="7">IF(N18&lt;&gt;"",J18+D18,"")</f>
        <v>667.02102150791006</v>
      </c>
      <c r="P18" s="17">
        <f>IF(N18&lt;&gt;"",L18-G18,"")</f>
        <v>-9532.9789784920904</v>
      </c>
    </row>
    <row r="19" spans="3:16" x14ac:dyDescent="0.2">
      <c r="C19">
        <f t="shared" si="1"/>
        <v>2</v>
      </c>
      <c r="D19" s="2">
        <f t="shared" si="2"/>
        <v>200.00000000000017</v>
      </c>
      <c r="E19" s="2">
        <f t="shared" si="3"/>
        <v>200.00000000000017</v>
      </c>
      <c r="F19" s="2">
        <f t="shared" ref="F19:F82" si="8">IF(C19="","",0)</f>
        <v>0</v>
      </c>
      <c r="G19" s="2">
        <f t="shared" si="4"/>
        <v>10000</v>
      </c>
      <c r="I19">
        <f t="shared" si="0"/>
        <v>2</v>
      </c>
      <c r="J19" s="2">
        <f t="shared" si="5"/>
        <v>467.02102150790989</v>
      </c>
      <c r="K19" s="2">
        <f t="shared" ref="K19:K82" si="9">IF(I19&lt;&gt;"",L18*$C$11,"")</f>
        <v>9.3404204301582059</v>
      </c>
      <c r="L19" s="2">
        <f t="shared" ref="L19:L82" si="10">IF(I19&lt;&gt;"",L18+J19+K19,"")</f>
        <v>943.38246344597803</v>
      </c>
      <c r="N19">
        <f t="shared" si="6"/>
        <v>2</v>
      </c>
      <c r="O19" s="3">
        <f t="shared" si="7"/>
        <v>667.02102150791006</v>
      </c>
      <c r="P19" s="17">
        <f t="shared" ref="P19:P82" si="11">IF(N19&lt;&gt;"",L19-G19,"")</f>
        <v>-9056.6175365540221</v>
      </c>
    </row>
    <row r="20" spans="3:16" x14ac:dyDescent="0.2">
      <c r="C20">
        <f t="shared" si="1"/>
        <v>3</v>
      </c>
      <c r="D20" s="2">
        <f t="shared" si="2"/>
        <v>200.00000000000017</v>
      </c>
      <c r="E20" s="2">
        <f t="shared" si="3"/>
        <v>200.00000000000017</v>
      </c>
      <c r="F20" s="2">
        <f t="shared" si="8"/>
        <v>0</v>
      </c>
      <c r="G20" s="2">
        <f t="shared" si="4"/>
        <v>10000</v>
      </c>
      <c r="I20">
        <f t="shared" si="0"/>
        <v>3</v>
      </c>
      <c r="J20" s="2">
        <f t="shared" si="5"/>
        <v>467.02102150790989</v>
      </c>
      <c r="K20" s="2">
        <f t="shared" si="9"/>
        <v>18.867649268919578</v>
      </c>
      <c r="L20" s="2">
        <f t="shared" si="10"/>
        <v>1429.2711342228076</v>
      </c>
      <c r="N20">
        <f t="shared" si="6"/>
        <v>3</v>
      </c>
      <c r="O20" s="3">
        <f t="shared" si="7"/>
        <v>667.02102150791006</v>
      </c>
      <c r="P20" s="17">
        <f t="shared" si="11"/>
        <v>-8570.7288657771933</v>
      </c>
    </row>
    <row r="21" spans="3:16" x14ac:dyDescent="0.2">
      <c r="C21">
        <f t="shared" si="1"/>
        <v>4</v>
      </c>
      <c r="D21" s="2">
        <f t="shared" si="2"/>
        <v>200.00000000000017</v>
      </c>
      <c r="E21" s="2">
        <f t="shared" si="3"/>
        <v>200.00000000000017</v>
      </c>
      <c r="F21" s="2">
        <f t="shared" si="8"/>
        <v>0</v>
      </c>
      <c r="G21" s="2">
        <f t="shared" si="4"/>
        <v>10000</v>
      </c>
      <c r="I21">
        <f t="shared" si="0"/>
        <v>4</v>
      </c>
      <c r="J21" s="2">
        <f t="shared" si="5"/>
        <v>467.02102150790989</v>
      </c>
      <c r="K21" s="2">
        <f t="shared" si="9"/>
        <v>28.585422684456177</v>
      </c>
      <c r="L21" s="2">
        <f t="shared" si="10"/>
        <v>1924.8775784151737</v>
      </c>
      <c r="N21">
        <f t="shared" si="6"/>
        <v>4</v>
      </c>
      <c r="O21" s="3">
        <f t="shared" si="7"/>
        <v>667.02102150791006</v>
      </c>
      <c r="P21" s="17">
        <f t="shared" si="11"/>
        <v>-8075.122421584826</v>
      </c>
    </row>
    <row r="22" spans="3:16" x14ac:dyDescent="0.2">
      <c r="C22">
        <f t="shared" si="1"/>
        <v>5</v>
      </c>
      <c r="D22" s="2">
        <f t="shared" si="2"/>
        <v>200.00000000000017</v>
      </c>
      <c r="E22" s="2">
        <f t="shared" si="3"/>
        <v>200.00000000000017</v>
      </c>
      <c r="F22" s="2">
        <f t="shared" si="8"/>
        <v>0</v>
      </c>
      <c r="G22" s="2">
        <f t="shared" si="4"/>
        <v>10000</v>
      </c>
      <c r="I22">
        <f t="shared" si="0"/>
        <v>5</v>
      </c>
      <c r="J22" s="2">
        <f t="shared" si="5"/>
        <v>467.02102150790989</v>
      </c>
      <c r="K22" s="2">
        <f t="shared" si="9"/>
        <v>38.497551568303507</v>
      </c>
      <c r="L22" s="2">
        <f t="shared" si="10"/>
        <v>2430.3961514913872</v>
      </c>
      <c r="N22">
        <f t="shared" si="6"/>
        <v>5</v>
      </c>
      <c r="O22" s="3">
        <f t="shared" si="7"/>
        <v>667.02102150791006</v>
      </c>
      <c r="P22" s="17">
        <f t="shared" si="11"/>
        <v>-7569.6038485086128</v>
      </c>
    </row>
    <row r="23" spans="3:16" x14ac:dyDescent="0.2">
      <c r="C23">
        <f t="shared" si="1"/>
        <v>6</v>
      </c>
      <c r="D23" s="2">
        <f t="shared" si="2"/>
        <v>200.00000000000017</v>
      </c>
      <c r="E23" s="2">
        <f t="shared" si="3"/>
        <v>200.00000000000017</v>
      </c>
      <c r="F23" s="2">
        <f t="shared" si="8"/>
        <v>0</v>
      </c>
      <c r="G23" s="2">
        <f t="shared" si="4"/>
        <v>10000</v>
      </c>
      <c r="I23">
        <f t="shared" si="0"/>
        <v>6</v>
      </c>
      <c r="J23" s="2">
        <f t="shared" si="5"/>
        <v>467.02102150790989</v>
      </c>
      <c r="K23" s="2">
        <f t="shared" si="9"/>
        <v>48.607923029827788</v>
      </c>
      <c r="L23" s="2">
        <f t="shared" si="10"/>
        <v>2946.0250960291251</v>
      </c>
      <c r="N23">
        <f t="shared" si="6"/>
        <v>6</v>
      </c>
      <c r="O23" s="3">
        <f t="shared" si="7"/>
        <v>667.02102150791006</v>
      </c>
      <c r="P23" s="17">
        <f t="shared" si="11"/>
        <v>-7053.9749039708749</v>
      </c>
    </row>
    <row r="24" spans="3:16" x14ac:dyDescent="0.2">
      <c r="C24">
        <f t="shared" si="1"/>
        <v>7</v>
      </c>
      <c r="D24" s="2">
        <f t="shared" si="2"/>
        <v>200.00000000000017</v>
      </c>
      <c r="E24" s="2">
        <f t="shared" si="3"/>
        <v>200.00000000000017</v>
      </c>
      <c r="F24" s="2">
        <f t="shared" si="8"/>
        <v>0</v>
      </c>
      <c r="G24" s="2">
        <f t="shared" si="4"/>
        <v>10000</v>
      </c>
      <c r="I24">
        <f t="shared" si="0"/>
        <v>7</v>
      </c>
      <c r="J24" s="2">
        <f t="shared" si="5"/>
        <v>467.02102150790989</v>
      </c>
      <c r="K24" s="2">
        <f t="shared" si="9"/>
        <v>58.920501920582552</v>
      </c>
      <c r="L24" s="2">
        <f t="shared" si="10"/>
        <v>3471.9666194576175</v>
      </c>
      <c r="N24">
        <f t="shared" si="6"/>
        <v>7</v>
      </c>
      <c r="O24" s="3">
        <f t="shared" si="7"/>
        <v>667.02102150791006</v>
      </c>
      <c r="P24" s="17">
        <f t="shared" si="11"/>
        <v>-6528.0333805423825</v>
      </c>
    </row>
    <row r="25" spans="3:16" x14ac:dyDescent="0.2">
      <c r="C25">
        <f t="shared" si="1"/>
        <v>8</v>
      </c>
      <c r="D25" s="2">
        <f t="shared" si="2"/>
        <v>200.00000000000017</v>
      </c>
      <c r="E25" s="2">
        <f t="shared" si="3"/>
        <v>200.00000000000017</v>
      </c>
      <c r="F25" s="2">
        <f t="shared" si="8"/>
        <v>0</v>
      </c>
      <c r="G25" s="2">
        <f t="shared" si="4"/>
        <v>10000</v>
      </c>
      <c r="I25">
        <f t="shared" si="0"/>
        <v>8</v>
      </c>
      <c r="J25" s="2">
        <f t="shared" si="5"/>
        <v>467.02102150790989</v>
      </c>
      <c r="K25" s="2">
        <f t="shared" si="9"/>
        <v>69.439332389152412</v>
      </c>
      <c r="L25" s="2">
        <f t="shared" si="10"/>
        <v>4008.4269733546798</v>
      </c>
      <c r="N25">
        <f t="shared" si="6"/>
        <v>8</v>
      </c>
      <c r="O25" s="3">
        <f t="shared" si="7"/>
        <v>667.02102150791006</v>
      </c>
      <c r="P25" s="17">
        <f t="shared" si="11"/>
        <v>-5991.5730266453202</v>
      </c>
    </row>
    <row r="26" spans="3:16" x14ac:dyDescent="0.2">
      <c r="C26">
        <f t="shared" si="1"/>
        <v>9</v>
      </c>
      <c r="D26" s="2">
        <f t="shared" si="2"/>
        <v>200.00000000000017</v>
      </c>
      <c r="E26" s="2">
        <f t="shared" si="3"/>
        <v>200.00000000000017</v>
      </c>
      <c r="F26" s="2">
        <f t="shared" si="8"/>
        <v>0</v>
      </c>
      <c r="G26" s="2">
        <f t="shared" si="4"/>
        <v>10000</v>
      </c>
      <c r="I26">
        <f t="shared" si="0"/>
        <v>9</v>
      </c>
      <c r="J26" s="2">
        <f t="shared" si="5"/>
        <v>467.02102150790989</v>
      </c>
      <c r="K26" s="2">
        <f t="shared" si="9"/>
        <v>80.168539467093666</v>
      </c>
      <c r="L26" s="2">
        <f t="shared" si="10"/>
        <v>4555.6165343296834</v>
      </c>
      <c r="N26">
        <f t="shared" si="6"/>
        <v>9</v>
      </c>
      <c r="O26" s="3">
        <f t="shared" si="7"/>
        <v>667.02102150791006</v>
      </c>
      <c r="P26" s="17">
        <f t="shared" si="11"/>
        <v>-5444.3834656703166</v>
      </c>
    </row>
    <row r="27" spans="3:16" x14ac:dyDescent="0.2">
      <c r="C27">
        <f t="shared" si="1"/>
        <v>10</v>
      </c>
      <c r="D27" s="2">
        <f t="shared" si="2"/>
        <v>200.00000000000017</v>
      </c>
      <c r="E27" s="2">
        <f t="shared" si="3"/>
        <v>200.00000000000017</v>
      </c>
      <c r="F27" s="2">
        <f t="shared" si="8"/>
        <v>0</v>
      </c>
      <c r="G27" s="2">
        <f t="shared" si="4"/>
        <v>10000</v>
      </c>
      <c r="I27">
        <f t="shared" si="0"/>
        <v>10</v>
      </c>
      <c r="J27" s="2">
        <f t="shared" si="5"/>
        <v>467.02102150790989</v>
      </c>
      <c r="K27" s="2">
        <f t="shared" si="9"/>
        <v>91.112330686593751</v>
      </c>
      <c r="L27" s="2">
        <f t="shared" si="10"/>
        <v>5113.7498865241869</v>
      </c>
      <c r="N27">
        <f t="shared" si="6"/>
        <v>10</v>
      </c>
      <c r="O27" s="3">
        <f t="shared" si="7"/>
        <v>667.02102150791006</v>
      </c>
      <c r="P27" s="17">
        <f t="shared" si="11"/>
        <v>-4886.2501134758131</v>
      </c>
    </row>
    <row r="28" spans="3:16" x14ac:dyDescent="0.2">
      <c r="C28">
        <f t="shared" si="1"/>
        <v>11</v>
      </c>
      <c r="D28" s="2">
        <f t="shared" si="2"/>
        <v>200.00000000000017</v>
      </c>
      <c r="E28" s="2">
        <f t="shared" si="3"/>
        <v>200.00000000000017</v>
      </c>
      <c r="F28" s="2">
        <f t="shared" si="8"/>
        <v>0</v>
      </c>
      <c r="G28" s="2">
        <f t="shared" si="4"/>
        <v>10000</v>
      </c>
      <c r="I28">
        <f t="shared" si="0"/>
        <v>11</v>
      </c>
      <c r="J28" s="2">
        <f t="shared" si="5"/>
        <v>467.02102150790989</v>
      </c>
      <c r="K28" s="2">
        <f t="shared" si="9"/>
        <v>102.27499773048383</v>
      </c>
      <c r="L28" s="2">
        <f t="shared" si="10"/>
        <v>5683.0459057625803</v>
      </c>
      <c r="N28">
        <f t="shared" si="6"/>
        <v>11</v>
      </c>
      <c r="O28" s="3">
        <f t="shared" si="7"/>
        <v>667.02102150791006</v>
      </c>
      <c r="P28" s="17">
        <f t="shared" si="11"/>
        <v>-4316.9540942374197</v>
      </c>
    </row>
    <row r="29" spans="3:16" x14ac:dyDescent="0.2">
      <c r="C29">
        <f t="shared" si="1"/>
        <v>12</v>
      </c>
      <c r="D29" s="2">
        <f t="shared" si="2"/>
        <v>200.00000000000017</v>
      </c>
      <c r="E29" s="2">
        <f t="shared" si="3"/>
        <v>200.00000000000017</v>
      </c>
      <c r="F29" s="2">
        <f t="shared" si="8"/>
        <v>0</v>
      </c>
      <c r="G29" s="2">
        <f t="shared" si="4"/>
        <v>10000</v>
      </c>
      <c r="I29">
        <f t="shared" si="0"/>
        <v>12</v>
      </c>
      <c r="J29" s="2">
        <f t="shared" si="5"/>
        <v>467.02102150790989</v>
      </c>
      <c r="K29" s="2">
        <f t="shared" si="9"/>
        <v>113.6609181152517</v>
      </c>
      <c r="L29" s="2">
        <f t="shared" si="10"/>
        <v>6263.7278453857416</v>
      </c>
      <c r="N29">
        <f t="shared" si="6"/>
        <v>12</v>
      </c>
      <c r="O29" s="3">
        <f t="shared" si="7"/>
        <v>667.02102150791006</v>
      </c>
      <c r="P29" s="17">
        <f t="shared" si="11"/>
        <v>-3736.2721546142584</v>
      </c>
    </row>
    <row r="30" spans="3:16" x14ac:dyDescent="0.2">
      <c r="C30">
        <f t="shared" si="1"/>
        <v>13</v>
      </c>
      <c r="D30" s="2">
        <f t="shared" si="2"/>
        <v>200.00000000000017</v>
      </c>
      <c r="E30" s="2">
        <f t="shared" si="3"/>
        <v>200.00000000000017</v>
      </c>
      <c r="F30" s="2">
        <f t="shared" si="8"/>
        <v>0</v>
      </c>
      <c r="G30" s="2">
        <f t="shared" si="4"/>
        <v>10000</v>
      </c>
      <c r="I30">
        <f t="shared" si="0"/>
        <v>13</v>
      </c>
      <c r="J30" s="2">
        <f t="shared" si="5"/>
        <v>467.02102150790989</v>
      </c>
      <c r="K30" s="2">
        <f t="shared" si="9"/>
        <v>125.27455690771494</v>
      </c>
      <c r="L30" s="2">
        <f t="shared" si="10"/>
        <v>6856.0234238013663</v>
      </c>
      <c r="N30">
        <f t="shared" si="6"/>
        <v>13</v>
      </c>
      <c r="O30" s="3">
        <f t="shared" si="7"/>
        <v>667.02102150791006</v>
      </c>
      <c r="P30" s="17">
        <f t="shared" si="11"/>
        <v>-3143.9765761986337</v>
      </c>
    </row>
    <row r="31" spans="3:16" x14ac:dyDescent="0.2">
      <c r="C31">
        <f t="shared" si="1"/>
        <v>14</v>
      </c>
      <c r="D31" s="2">
        <f t="shared" si="2"/>
        <v>200.00000000000017</v>
      </c>
      <c r="E31" s="2">
        <f t="shared" si="3"/>
        <v>200.00000000000017</v>
      </c>
      <c r="F31" s="2">
        <f t="shared" si="8"/>
        <v>0</v>
      </c>
      <c r="G31" s="2">
        <f t="shared" si="4"/>
        <v>10000</v>
      </c>
      <c r="I31">
        <f t="shared" si="0"/>
        <v>14</v>
      </c>
      <c r="J31" s="2">
        <f t="shared" si="5"/>
        <v>467.02102150790989</v>
      </c>
      <c r="K31" s="2">
        <f t="shared" si="9"/>
        <v>137.12046847602744</v>
      </c>
      <c r="L31" s="2">
        <f t="shared" si="10"/>
        <v>7460.1649137853037</v>
      </c>
      <c r="N31">
        <f t="shared" si="6"/>
        <v>14</v>
      </c>
      <c r="O31" s="3">
        <f t="shared" si="7"/>
        <v>667.02102150791006</v>
      </c>
      <c r="P31" s="17">
        <f t="shared" si="11"/>
        <v>-2539.8350862146963</v>
      </c>
    </row>
    <row r="32" spans="3:16" x14ac:dyDescent="0.2">
      <c r="C32">
        <f t="shared" si="1"/>
        <v>15</v>
      </c>
      <c r="D32" s="2">
        <f t="shared" si="2"/>
        <v>200.00000000000017</v>
      </c>
      <c r="E32" s="2">
        <f t="shared" si="3"/>
        <v>200.00000000000017</v>
      </c>
      <c r="F32" s="2">
        <f t="shared" si="8"/>
        <v>0</v>
      </c>
      <c r="G32" s="2">
        <f t="shared" si="4"/>
        <v>10000</v>
      </c>
      <c r="I32">
        <f t="shared" si="0"/>
        <v>15</v>
      </c>
      <c r="J32" s="2">
        <f t="shared" si="5"/>
        <v>467.02102150790989</v>
      </c>
      <c r="K32" s="2">
        <f t="shared" si="9"/>
        <v>149.2032982757062</v>
      </c>
      <c r="L32" s="2">
        <f t="shared" si="10"/>
        <v>8076.3892335689197</v>
      </c>
      <c r="N32">
        <f t="shared" si="6"/>
        <v>15</v>
      </c>
      <c r="O32" s="3">
        <f t="shared" si="7"/>
        <v>667.02102150791006</v>
      </c>
      <c r="P32" s="17">
        <f t="shared" si="11"/>
        <v>-1923.6107664310803</v>
      </c>
    </row>
    <row r="33" spans="3:16" x14ac:dyDescent="0.2">
      <c r="C33">
        <f t="shared" si="1"/>
        <v>16</v>
      </c>
      <c r="D33" s="2">
        <f t="shared" si="2"/>
        <v>200.00000000000017</v>
      </c>
      <c r="E33" s="2">
        <f t="shared" si="3"/>
        <v>200.00000000000017</v>
      </c>
      <c r="F33" s="2">
        <f t="shared" si="8"/>
        <v>0</v>
      </c>
      <c r="G33" s="2">
        <f t="shared" si="4"/>
        <v>10000</v>
      </c>
      <c r="I33">
        <f t="shared" si="0"/>
        <v>16</v>
      </c>
      <c r="J33" s="2">
        <f t="shared" si="5"/>
        <v>467.02102150790989</v>
      </c>
      <c r="K33" s="2">
        <f t="shared" si="9"/>
        <v>161.52778467137853</v>
      </c>
      <c r="L33" s="2">
        <f t="shared" si="10"/>
        <v>8704.9380397482073</v>
      </c>
      <c r="N33">
        <f t="shared" si="6"/>
        <v>16</v>
      </c>
      <c r="O33" s="3">
        <f t="shared" si="7"/>
        <v>667.02102150791006</v>
      </c>
      <c r="P33" s="17">
        <f t="shared" si="11"/>
        <v>-1295.0619602517927</v>
      </c>
    </row>
    <row r="34" spans="3:16" x14ac:dyDescent="0.2">
      <c r="C34">
        <f t="shared" si="1"/>
        <v>17</v>
      </c>
      <c r="D34" s="2">
        <f t="shared" si="2"/>
        <v>200.00000000000017</v>
      </c>
      <c r="E34" s="2">
        <f t="shared" si="3"/>
        <v>200.00000000000017</v>
      </c>
      <c r="F34" s="2">
        <f t="shared" si="8"/>
        <v>0</v>
      </c>
      <c r="G34" s="2">
        <f t="shared" si="4"/>
        <v>10000</v>
      </c>
      <c r="I34">
        <f t="shared" si="0"/>
        <v>17</v>
      </c>
      <c r="J34" s="2">
        <f t="shared" si="5"/>
        <v>467.02102150790989</v>
      </c>
      <c r="K34" s="2">
        <f t="shared" si="9"/>
        <v>174.09876079496431</v>
      </c>
      <c r="L34" s="2">
        <f t="shared" si="10"/>
        <v>9346.0578220510815</v>
      </c>
      <c r="N34">
        <f t="shared" si="6"/>
        <v>17</v>
      </c>
      <c r="O34" s="3">
        <f t="shared" si="7"/>
        <v>667.02102150791006</v>
      </c>
      <c r="P34" s="17">
        <f t="shared" si="11"/>
        <v>-653.94217794891847</v>
      </c>
    </row>
    <row r="35" spans="3:16" x14ac:dyDescent="0.2">
      <c r="C35">
        <f t="shared" si="1"/>
        <v>18</v>
      </c>
      <c r="D35" s="2">
        <f t="shared" si="2"/>
        <v>200.00000000000017</v>
      </c>
      <c r="E35" s="2">
        <f t="shared" si="3"/>
        <v>200.00000000000017</v>
      </c>
      <c r="F35" s="2">
        <f t="shared" si="8"/>
        <v>0</v>
      </c>
      <c r="G35" s="2">
        <f t="shared" si="4"/>
        <v>10000</v>
      </c>
      <c r="I35">
        <f t="shared" si="0"/>
        <v>18</v>
      </c>
      <c r="J35" s="2">
        <f t="shared" si="5"/>
        <v>467.02102150790989</v>
      </c>
      <c r="K35" s="2">
        <f t="shared" si="9"/>
        <v>186.92115644102179</v>
      </c>
      <c r="L35" s="2">
        <f t="shared" si="10"/>
        <v>10000.000000000013</v>
      </c>
      <c r="N35">
        <f t="shared" si="6"/>
        <v>18</v>
      </c>
      <c r="O35" s="3">
        <f t="shared" si="7"/>
        <v>667.02102150791006</v>
      </c>
      <c r="P35" s="17">
        <f t="shared" si="11"/>
        <v>1.2732925824820995E-11</v>
      </c>
    </row>
    <row r="36" spans="3:16" x14ac:dyDescent="0.2">
      <c r="C36" t="str">
        <f t="shared" si="1"/>
        <v/>
      </c>
      <c r="D36" s="2" t="str">
        <f t="shared" si="2"/>
        <v/>
      </c>
      <c r="E36" s="2" t="str">
        <f t="shared" si="3"/>
        <v/>
      </c>
      <c r="F36" s="2" t="str">
        <f t="shared" si="8"/>
        <v/>
      </c>
      <c r="G36" s="2" t="str">
        <f t="shared" si="4"/>
        <v/>
      </c>
      <c r="I36" t="str">
        <f t="shared" si="0"/>
        <v/>
      </c>
      <c r="J36" s="2" t="str">
        <f t="shared" si="5"/>
        <v/>
      </c>
      <c r="K36" s="2" t="str">
        <f t="shared" si="9"/>
        <v/>
      </c>
      <c r="L36" s="2" t="str">
        <f t="shared" si="10"/>
        <v/>
      </c>
      <c r="N36" t="str">
        <f t="shared" si="6"/>
        <v/>
      </c>
      <c r="O36" s="3" t="str">
        <f t="shared" si="7"/>
        <v/>
      </c>
      <c r="P36" s="17" t="str">
        <f t="shared" si="11"/>
        <v/>
      </c>
    </row>
    <row r="37" spans="3:16" x14ac:dyDescent="0.2">
      <c r="C37" t="str">
        <f t="shared" si="1"/>
        <v/>
      </c>
      <c r="D37" s="2" t="str">
        <f t="shared" si="2"/>
        <v/>
      </c>
      <c r="E37" s="2" t="str">
        <f t="shared" si="3"/>
        <v/>
      </c>
      <c r="F37" s="2" t="str">
        <f t="shared" si="8"/>
        <v/>
      </c>
      <c r="G37" s="2" t="str">
        <f t="shared" si="4"/>
        <v/>
      </c>
      <c r="I37" t="str">
        <f t="shared" si="0"/>
        <v/>
      </c>
      <c r="J37" s="2" t="str">
        <f t="shared" si="5"/>
        <v/>
      </c>
      <c r="K37" s="2" t="str">
        <f t="shared" si="9"/>
        <v/>
      </c>
      <c r="L37" s="2" t="str">
        <f t="shared" si="10"/>
        <v/>
      </c>
      <c r="N37" t="str">
        <f t="shared" si="6"/>
        <v/>
      </c>
      <c r="O37" s="3" t="str">
        <f t="shared" si="7"/>
        <v/>
      </c>
      <c r="P37" s="17" t="str">
        <f t="shared" si="11"/>
        <v/>
      </c>
    </row>
    <row r="38" spans="3:16" x14ac:dyDescent="0.2">
      <c r="C38" t="str">
        <f t="shared" si="1"/>
        <v/>
      </c>
      <c r="D38" s="2" t="str">
        <f t="shared" si="2"/>
        <v/>
      </c>
      <c r="E38" s="2" t="str">
        <f t="shared" si="3"/>
        <v/>
      </c>
      <c r="F38" s="2" t="str">
        <f t="shared" si="8"/>
        <v/>
      </c>
      <c r="G38" s="2" t="str">
        <f t="shared" si="4"/>
        <v/>
      </c>
      <c r="I38" t="str">
        <f t="shared" si="0"/>
        <v/>
      </c>
      <c r="J38" s="2" t="str">
        <f t="shared" si="5"/>
        <v/>
      </c>
      <c r="K38" s="2" t="str">
        <f t="shared" si="9"/>
        <v/>
      </c>
      <c r="L38" s="2" t="str">
        <f t="shared" si="10"/>
        <v/>
      </c>
      <c r="N38" t="str">
        <f t="shared" si="6"/>
        <v/>
      </c>
      <c r="O38" s="3" t="str">
        <f t="shared" si="7"/>
        <v/>
      </c>
      <c r="P38" s="17" t="str">
        <f t="shared" si="11"/>
        <v/>
      </c>
    </row>
    <row r="39" spans="3:16" x14ac:dyDescent="0.2">
      <c r="C39" t="str">
        <f t="shared" si="1"/>
        <v/>
      </c>
      <c r="D39" s="2" t="str">
        <f t="shared" si="2"/>
        <v/>
      </c>
      <c r="E39" s="2" t="str">
        <f t="shared" si="3"/>
        <v/>
      </c>
      <c r="F39" s="2" t="str">
        <f t="shared" si="8"/>
        <v/>
      </c>
      <c r="G39" s="2" t="str">
        <f t="shared" si="4"/>
        <v/>
      </c>
      <c r="I39" t="str">
        <f t="shared" si="0"/>
        <v/>
      </c>
      <c r="J39" s="2" t="str">
        <f t="shared" si="5"/>
        <v/>
      </c>
      <c r="K39" s="2" t="str">
        <f t="shared" si="9"/>
        <v/>
      </c>
      <c r="L39" s="2" t="str">
        <f t="shared" si="10"/>
        <v/>
      </c>
      <c r="N39" t="str">
        <f t="shared" si="6"/>
        <v/>
      </c>
      <c r="O39" s="3" t="str">
        <f t="shared" si="7"/>
        <v/>
      </c>
      <c r="P39" s="17" t="str">
        <f t="shared" si="11"/>
        <v/>
      </c>
    </row>
    <row r="40" spans="3:16" x14ac:dyDescent="0.2">
      <c r="C40" t="str">
        <f t="shared" si="1"/>
        <v/>
      </c>
      <c r="D40" s="2" t="str">
        <f t="shared" si="2"/>
        <v/>
      </c>
      <c r="E40" s="2" t="str">
        <f t="shared" si="3"/>
        <v/>
      </c>
      <c r="F40" s="2" t="str">
        <f t="shared" si="8"/>
        <v/>
      </c>
      <c r="G40" s="2" t="str">
        <f t="shared" si="4"/>
        <v/>
      </c>
      <c r="I40" t="str">
        <f t="shared" si="0"/>
        <v/>
      </c>
      <c r="J40" s="2" t="str">
        <f t="shared" si="5"/>
        <v/>
      </c>
      <c r="K40" s="2" t="str">
        <f t="shared" si="9"/>
        <v/>
      </c>
      <c r="L40" s="2" t="str">
        <f t="shared" si="10"/>
        <v/>
      </c>
      <c r="N40" t="str">
        <f t="shared" si="6"/>
        <v/>
      </c>
      <c r="O40" s="3" t="str">
        <f t="shared" si="7"/>
        <v/>
      </c>
      <c r="P40" s="17" t="str">
        <f t="shared" si="11"/>
        <v/>
      </c>
    </row>
    <row r="41" spans="3:16" x14ac:dyDescent="0.2">
      <c r="C41" t="str">
        <f t="shared" si="1"/>
        <v/>
      </c>
      <c r="D41" s="2" t="str">
        <f t="shared" si="2"/>
        <v/>
      </c>
      <c r="E41" s="2" t="str">
        <f t="shared" si="3"/>
        <v/>
      </c>
      <c r="F41" s="2" t="str">
        <f t="shared" si="8"/>
        <v/>
      </c>
      <c r="G41" s="2" t="str">
        <f t="shared" si="4"/>
        <v/>
      </c>
      <c r="I41" t="str">
        <f t="shared" si="0"/>
        <v/>
      </c>
      <c r="J41" s="2" t="str">
        <f t="shared" si="5"/>
        <v/>
      </c>
      <c r="K41" s="2" t="str">
        <f t="shared" si="9"/>
        <v/>
      </c>
      <c r="L41" s="2" t="str">
        <f t="shared" si="10"/>
        <v/>
      </c>
      <c r="N41" t="str">
        <f t="shared" si="6"/>
        <v/>
      </c>
      <c r="O41" s="3" t="str">
        <f t="shared" si="7"/>
        <v/>
      </c>
      <c r="P41" s="17" t="str">
        <f t="shared" si="11"/>
        <v/>
      </c>
    </row>
    <row r="42" spans="3:16" x14ac:dyDescent="0.2">
      <c r="C42" t="str">
        <f t="shared" si="1"/>
        <v/>
      </c>
      <c r="D42" s="2" t="str">
        <f t="shared" si="2"/>
        <v/>
      </c>
      <c r="E42" s="2" t="str">
        <f t="shared" si="3"/>
        <v/>
      </c>
      <c r="F42" s="2" t="str">
        <f t="shared" si="8"/>
        <v/>
      </c>
      <c r="G42" s="2" t="str">
        <f t="shared" si="4"/>
        <v/>
      </c>
      <c r="I42" t="str">
        <f t="shared" si="0"/>
        <v/>
      </c>
      <c r="J42" s="2" t="str">
        <f t="shared" si="5"/>
        <v/>
      </c>
      <c r="K42" s="2" t="str">
        <f t="shared" si="9"/>
        <v/>
      </c>
      <c r="L42" s="2" t="str">
        <f t="shared" si="10"/>
        <v/>
      </c>
      <c r="N42" t="str">
        <f t="shared" si="6"/>
        <v/>
      </c>
      <c r="O42" s="3" t="str">
        <f t="shared" si="7"/>
        <v/>
      </c>
      <c r="P42" s="17" t="str">
        <f t="shared" si="11"/>
        <v/>
      </c>
    </row>
    <row r="43" spans="3:16" x14ac:dyDescent="0.2">
      <c r="C43" t="str">
        <f t="shared" si="1"/>
        <v/>
      </c>
      <c r="D43" s="2" t="str">
        <f t="shared" si="2"/>
        <v/>
      </c>
      <c r="E43" s="2" t="str">
        <f t="shared" si="3"/>
        <v/>
      </c>
      <c r="F43" s="2" t="str">
        <f t="shared" si="8"/>
        <v/>
      </c>
      <c r="G43" s="2" t="str">
        <f t="shared" si="4"/>
        <v/>
      </c>
      <c r="I43" t="str">
        <f t="shared" si="0"/>
        <v/>
      </c>
      <c r="J43" s="2" t="str">
        <f t="shared" si="5"/>
        <v/>
      </c>
      <c r="K43" s="2" t="str">
        <f t="shared" si="9"/>
        <v/>
      </c>
      <c r="L43" s="2" t="str">
        <f t="shared" si="10"/>
        <v/>
      </c>
      <c r="N43" t="str">
        <f t="shared" si="6"/>
        <v/>
      </c>
      <c r="O43" s="3" t="str">
        <f t="shared" si="7"/>
        <v/>
      </c>
      <c r="P43" s="17" t="str">
        <f t="shared" si="11"/>
        <v/>
      </c>
    </row>
    <row r="44" spans="3:16" x14ac:dyDescent="0.2">
      <c r="C44" t="str">
        <f t="shared" si="1"/>
        <v/>
      </c>
      <c r="D44" s="2" t="str">
        <f t="shared" si="2"/>
        <v/>
      </c>
      <c r="E44" s="2" t="str">
        <f t="shared" si="3"/>
        <v/>
      </c>
      <c r="F44" s="2" t="str">
        <f t="shared" si="8"/>
        <v/>
      </c>
      <c r="G44" s="2" t="str">
        <f t="shared" si="4"/>
        <v/>
      </c>
      <c r="I44" t="str">
        <f t="shared" si="0"/>
        <v/>
      </c>
      <c r="J44" s="2" t="str">
        <f t="shared" si="5"/>
        <v/>
      </c>
      <c r="K44" s="2" t="str">
        <f t="shared" si="9"/>
        <v/>
      </c>
      <c r="L44" s="2" t="str">
        <f t="shared" si="10"/>
        <v/>
      </c>
      <c r="N44" t="str">
        <f t="shared" si="6"/>
        <v/>
      </c>
      <c r="O44" s="3" t="str">
        <f t="shared" si="7"/>
        <v/>
      </c>
      <c r="P44" s="17" t="str">
        <f t="shared" si="11"/>
        <v/>
      </c>
    </row>
    <row r="45" spans="3:16" x14ac:dyDescent="0.2">
      <c r="C45" t="str">
        <f t="shared" si="1"/>
        <v/>
      </c>
      <c r="D45" s="2" t="str">
        <f t="shared" si="2"/>
        <v/>
      </c>
      <c r="E45" s="2" t="str">
        <f t="shared" si="3"/>
        <v/>
      </c>
      <c r="F45" s="2" t="str">
        <f t="shared" si="8"/>
        <v/>
      </c>
      <c r="G45" s="2" t="str">
        <f t="shared" si="4"/>
        <v/>
      </c>
      <c r="I45" t="str">
        <f t="shared" si="0"/>
        <v/>
      </c>
      <c r="J45" s="2" t="str">
        <f t="shared" si="5"/>
        <v/>
      </c>
      <c r="K45" s="2" t="str">
        <f t="shared" si="9"/>
        <v/>
      </c>
      <c r="L45" s="2" t="str">
        <f t="shared" si="10"/>
        <v/>
      </c>
      <c r="N45" t="str">
        <f t="shared" si="6"/>
        <v/>
      </c>
      <c r="O45" s="3" t="str">
        <f t="shared" si="7"/>
        <v/>
      </c>
      <c r="P45" s="17" t="str">
        <f t="shared" si="11"/>
        <v/>
      </c>
    </row>
    <row r="46" spans="3:16" x14ac:dyDescent="0.2">
      <c r="C46" t="str">
        <f t="shared" si="1"/>
        <v/>
      </c>
      <c r="D46" s="2" t="str">
        <f t="shared" si="2"/>
        <v/>
      </c>
      <c r="E46" s="2" t="str">
        <f t="shared" si="3"/>
        <v/>
      </c>
      <c r="F46" s="2" t="str">
        <f t="shared" si="8"/>
        <v/>
      </c>
      <c r="G46" s="2" t="str">
        <f t="shared" si="4"/>
        <v/>
      </c>
      <c r="I46" t="str">
        <f t="shared" si="0"/>
        <v/>
      </c>
      <c r="J46" s="2" t="str">
        <f t="shared" si="5"/>
        <v/>
      </c>
      <c r="K46" s="2" t="str">
        <f t="shared" si="9"/>
        <v/>
      </c>
      <c r="L46" s="2" t="str">
        <f t="shared" si="10"/>
        <v/>
      </c>
      <c r="N46" t="str">
        <f t="shared" si="6"/>
        <v/>
      </c>
      <c r="O46" s="3" t="str">
        <f t="shared" si="7"/>
        <v/>
      </c>
      <c r="P46" s="17" t="str">
        <f t="shared" si="11"/>
        <v/>
      </c>
    </row>
    <row r="47" spans="3:16" x14ac:dyDescent="0.2">
      <c r="C47" t="str">
        <f t="shared" si="1"/>
        <v/>
      </c>
      <c r="D47" s="2" t="str">
        <f t="shared" si="2"/>
        <v/>
      </c>
      <c r="E47" s="2" t="str">
        <f t="shared" si="3"/>
        <v/>
      </c>
      <c r="F47" s="2" t="str">
        <f t="shared" si="8"/>
        <v/>
      </c>
      <c r="G47" s="2" t="str">
        <f t="shared" si="4"/>
        <v/>
      </c>
      <c r="I47" t="str">
        <f t="shared" si="0"/>
        <v/>
      </c>
      <c r="J47" s="2" t="str">
        <f t="shared" si="5"/>
        <v/>
      </c>
      <c r="K47" s="2" t="str">
        <f t="shared" si="9"/>
        <v/>
      </c>
      <c r="L47" s="2" t="str">
        <f t="shared" si="10"/>
        <v/>
      </c>
      <c r="N47" t="str">
        <f t="shared" si="6"/>
        <v/>
      </c>
      <c r="O47" s="3" t="str">
        <f t="shared" si="7"/>
        <v/>
      </c>
      <c r="P47" s="17" t="str">
        <f t="shared" si="11"/>
        <v/>
      </c>
    </row>
    <row r="48" spans="3:16" x14ac:dyDescent="0.2">
      <c r="C48" t="str">
        <f t="shared" si="1"/>
        <v/>
      </c>
      <c r="D48" s="2" t="str">
        <f t="shared" si="2"/>
        <v/>
      </c>
      <c r="E48" s="2" t="str">
        <f t="shared" si="3"/>
        <v/>
      </c>
      <c r="F48" s="2" t="str">
        <f t="shared" si="8"/>
        <v/>
      </c>
      <c r="G48" s="2" t="str">
        <f t="shared" si="4"/>
        <v/>
      </c>
      <c r="I48" t="str">
        <f t="shared" si="0"/>
        <v/>
      </c>
      <c r="J48" s="2" t="str">
        <f t="shared" si="5"/>
        <v/>
      </c>
      <c r="K48" s="2" t="str">
        <f t="shared" si="9"/>
        <v/>
      </c>
      <c r="L48" s="2" t="str">
        <f t="shared" si="10"/>
        <v/>
      </c>
      <c r="N48" t="str">
        <f t="shared" si="6"/>
        <v/>
      </c>
      <c r="O48" s="3" t="str">
        <f t="shared" si="7"/>
        <v/>
      </c>
      <c r="P48" s="17" t="str">
        <f t="shared" si="11"/>
        <v/>
      </c>
    </row>
    <row r="49" spans="3:16" x14ac:dyDescent="0.2">
      <c r="C49" t="str">
        <f t="shared" si="1"/>
        <v/>
      </c>
      <c r="D49" s="2" t="str">
        <f t="shared" si="2"/>
        <v/>
      </c>
      <c r="E49" s="2" t="str">
        <f t="shared" si="3"/>
        <v/>
      </c>
      <c r="F49" s="2" t="str">
        <f t="shared" si="8"/>
        <v/>
      </c>
      <c r="G49" s="2" t="str">
        <f t="shared" si="4"/>
        <v/>
      </c>
      <c r="I49" t="str">
        <f t="shared" si="0"/>
        <v/>
      </c>
      <c r="J49" s="2" t="str">
        <f t="shared" si="5"/>
        <v/>
      </c>
      <c r="K49" s="2" t="str">
        <f t="shared" si="9"/>
        <v/>
      </c>
      <c r="L49" s="2" t="str">
        <f t="shared" si="10"/>
        <v/>
      </c>
      <c r="N49" t="str">
        <f t="shared" si="6"/>
        <v/>
      </c>
      <c r="O49" s="3" t="str">
        <f t="shared" si="7"/>
        <v/>
      </c>
      <c r="P49" s="17" t="str">
        <f t="shared" si="11"/>
        <v/>
      </c>
    </row>
    <row r="50" spans="3:16" x14ac:dyDescent="0.2">
      <c r="C50" t="str">
        <f t="shared" si="1"/>
        <v/>
      </c>
      <c r="D50" s="2" t="str">
        <f t="shared" si="2"/>
        <v/>
      </c>
      <c r="E50" s="2" t="str">
        <f t="shared" si="3"/>
        <v/>
      </c>
      <c r="F50" s="2" t="str">
        <f t="shared" si="8"/>
        <v/>
      </c>
      <c r="G50" s="2" t="str">
        <f t="shared" si="4"/>
        <v/>
      </c>
      <c r="I50" t="str">
        <f t="shared" si="0"/>
        <v/>
      </c>
      <c r="J50" s="2" t="str">
        <f t="shared" si="5"/>
        <v/>
      </c>
      <c r="K50" s="2" t="str">
        <f t="shared" si="9"/>
        <v/>
      </c>
      <c r="L50" s="2" t="str">
        <f t="shared" si="10"/>
        <v/>
      </c>
      <c r="N50" t="str">
        <f t="shared" si="6"/>
        <v/>
      </c>
      <c r="O50" s="3" t="str">
        <f t="shared" si="7"/>
        <v/>
      </c>
      <c r="P50" s="17" t="str">
        <f t="shared" si="11"/>
        <v/>
      </c>
    </row>
    <row r="51" spans="3:16" x14ac:dyDescent="0.2">
      <c r="C51" t="str">
        <f t="shared" si="1"/>
        <v/>
      </c>
      <c r="D51" s="2" t="str">
        <f t="shared" si="2"/>
        <v/>
      </c>
      <c r="E51" s="2" t="str">
        <f t="shared" si="3"/>
        <v/>
      </c>
      <c r="F51" s="2" t="str">
        <f t="shared" si="8"/>
        <v/>
      </c>
      <c r="G51" s="2" t="str">
        <f t="shared" si="4"/>
        <v/>
      </c>
      <c r="I51" t="str">
        <f t="shared" si="0"/>
        <v/>
      </c>
      <c r="J51" s="2" t="str">
        <f t="shared" si="5"/>
        <v/>
      </c>
      <c r="K51" s="2" t="str">
        <f t="shared" si="9"/>
        <v/>
      </c>
      <c r="L51" s="2" t="str">
        <f t="shared" si="10"/>
        <v/>
      </c>
      <c r="N51" t="str">
        <f t="shared" si="6"/>
        <v/>
      </c>
      <c r="O51" s="3" t="str">
        <f t="shared" si="7"/>
        <v/>
      </c>
      <c r="P51" s="17" t="str">
        <f t="shared" si="11"/>
        <v/>
      </c>
    </row>
    <row r="52" spans="3:16" x14ac:dyDescent="0.2">
      <c r="C52" t="str">
        <f t="shared" si="1"/>
        <v/>
      </c>
      <c r="D52" s="2" t="str">
        <f t="shared" si="2"/>
        <v/>
      </c>
      <c r="E52" s="2" t="str">
        <f t="shared" si="3"/>
        <v/>
      </c>
      <c r="F52" s="2" t="str">
        <f t="shared" si="8"/>
        <v/>
      </c>
      <c r="G52" s="2" t="str">
        <f t="shared" si="4"/>
        <v/>
      </c>
      <c r="I52" t="str">
        <f t="shared" si="0"/>
        <v/>
      </c>
      <c r="J52" s="2" t="str">
        <f t="shared" si="5"/>
        <v/>
      </c>
      <c r="K52" s="2" t="str">
        <f t="shared" si="9"/>
        <v/>
      </c>
      <c r="L52" s="2" t="str">
        <f t="shared" si="10"/>
        <v/>
      </c>
      <c r="N52" t="str">
        <f t="shared" si="6"/>
        <v/>
      </c>
      <c r="O52" s="3" t="str">
        <f t="shared" si="7"/>
        <v/>
      </c>
      <c r="P52" s="17" t="str">
        <f t="shared" si="11"/>
        <v/>
      </c>
    </row>
    <row r="53" spans="3:16" x14ac:dyDescent="0.2">
      <c r="C53" t="str">
        <f t="shared" si="1"/>
        <v/>
      </c>
      <c r="D53" s="2" t="str">
        <f t="shared" si="2"/>
        <v/>
      </c>
      <c r="E53" s="2" t="str">
        <f t="shared" si="3"/>
        <v/>
      </c>
      <c r="F53" s="2" t="str">
        <f t="shared" si="8"/>
        <v/>
      </c>
      <c r="G53" s="2" t="str">
        <f t="shared" si="4"/>
        <v/>
      </c>
      <c r="I53" t="str">
        <f t="shared" si="0"/>
        <v/>
      </c>
      <c r="J53" s="2" t="str">
        <f t="shared" si="5"/>
        <v/>
      </c>
      <c r="K53" s="2" t="str">
        <f t="shared" si="9"/>
        <v/>
      </c>
      <c r="L53" s="2" t="str">
        <f t="shared" si="10"/>
        <v/>
      </c>
      <c r="N53" t="str">
        <f t="shared" si="6"/>
        <v/>
      </c>
      <c r="O53" s="3" t="str">
        <f t="shared" si="7"/>
        <v/>
      </c>
      <c r="P53" s="17" t="str">
        <f t="shared" si="11"/>
        <v/>
      </c>
    </row>
    <row r="54" spans="3:16" x14ac:dyDescent="0.2">
      <c r="C54" t="str">
        <f t="shared" si="1"/>
        <v/>
      </c>
      <c r="D54" s="2" t="str">
        <f t="shared" si="2"/>
        <v/>
      </c>
      <c r="E54" s="2" t="str">
        <f t="shared" si="3"/>
        <v/>
      </c>
      <c r="F54" s="2" t="str">
        <f t="shared" si="8"/>
        <v/>
      </c>
      <c r="G54" s="2" t="str">
        <f t="shared" si="4"/>
        <v/>
      </c>
      <c r="I54" t="str">
        <f t="shared" si="0"/>
        <v/>
      </c>
      <c r="J54" s="2" t="str">
        <f t="shared" si="5"/>
        <v/>
      </c>
      <c r="K54" s="2" t="str">
        <f t="shared" si="9"/>
        <v/>
      </c>
      <c r="L54" s="2" t="str">
        <f t="shared" si="10"/>
        <v/>
      </c>
      <c r="N54" t="str">
        <f t="shared" si="6"/>
        <v/>
      </c>
      <c r="O54" s="3" t="str">
        <f t="shared" si="7"/>
        <v/>
      </c>
      <c r="P54" s="17" t="str">
        <f t="shared" si="11"/>
        <v/>
      </c>
    </row>
    <row r="55" spans="3:16" x14ac:dyDescent="0.2">
      <c r="C55" t="str">
        <f t="shared" si="1"/>
        <v/>
      </c>
      <c r="D55" s="2" t="str">
        <f t="shared" si="2"/>
        <v/>
      </c>
      <c r="E55" s="2" t="str">
        <f t="shared" si="3"/>
        <v/>
      </c>
      <c r="F55" s="2" t="str">
        <f t="shared" si="8"/>
        <v/>
      </c>
      <c r="G55" s="2" t="str">
        <f t="shared" si="4"/>
        <v/>
      </c>
      <c r="I55" t="str">
        <f t="shared" si="0"/>
        <v/>
      </c>
      <c r="J55" s="2" t="str">
        <f t="shared" si="5"/>
        <v/>
      </c>
      <c r="K55" s="2" t="str">
        <f t="shared" si="9"/>
        <v/>
      </c>
      <c r="L55" s="2" t="str">
        <f t="shared" si="10"/>
        <v/>
      </c>
      <c r="N55" t="str">
        <f t="shared" si="6"/>
        <v/>
      </c>
      <c r="O55" s="3" t="str">
        <f t="shared" si="7"/>
        <v/>
      </c>
      <c r="P55" s="17" t="str">
        <f t="shared" si="11"/>
        <v/>
      </c>
    </row>
    <row r="56" spans="3:16" x14ac:dyDescent="0.2">
      <c r="C56" t="str">
        <f t="shared" si="1"/>
        <v/>
      </c>
      <c r="D56" s="2" t="str">
        <f t="shared" si="2"/>
        <v/>
      </c>
      <c r="E56" s="2" t="str">
        <f t="shared" si="3"/>
        <v/>
      </c>
      <c r="F56" s="2" t="str">
        <f t="shared" si="8"/>
        <v/>
      </c>
      <c r="G56" s="2" t="str">
        <f t="shared" si="4"/>
        <v/>
      </c>
      <c r="I56" t="str">
        <f t="shared" si="0"/>
        <v/>
      </c>
      <c r="J56" s="2" t="str">
        <f t="shared" si="5"/>
        <v/>
      </c>
      <c r="K56" s="2" t="str">
        <f t="shared" si="9"/>
        <v/>
      </c>
      <c r="L56" s="2" t="str">
        <f t="shared" si="10"/>
        <v/>
      </c>
      <c r="N56" t="str">
        <f t="shared" si="6"/>
        <v/>
      </c>
      <c r="O56" s="3" t="str">
        <f t="shared" si="7"/>
        <v/>
      </c>
      <c r="P56" s="17" t="str">
        <f t="shared" si="11"/>
        <v/>
      </c>
    </row>
    <row r="57" spans="3:16" x14ac:dyDescent="0.2">
      <c r="C57" t="str">
        <f t="shared" si="1"/>
        <v/>
      </c>
      <c r="D57" s="2" t="str">
        <f t="shared" si="2"/>
        <v/>
      </c>
      <c r="E57" s="2" t="str">
        <f t="shared" si="3"/>
        <v/>
      </c>
      <c r="F57" s="2" t="str">
        <f t="shared" si="8"/>
        <v/>
      </c>
      <c r="G57" s="2" t="str">
        <f t="shared" si="4"/>
        <v/>
      </c>
      <c r="I57" t="str">
        <f t="shared" si="0"/>
        <v/>
      </c>
      <c r="J57" s="2" t="str">
        <f t="shared" si="5"/>
        <v/>
      </c>
      <c r="K57" s="2" t="str">
        <f t="shared" si="9"/>
        <v/>
      </c>
      <c r="L57" s="2" t="str">
        <f t="shared" si="10"/>
        <v/>
      </c>
      <c r="N57" t="str">
        <f t="shared" si="6"/>
        <v/>
      </c>
      <c r="O57" s="3" t="str">
        <f t="shared" si="7"/>
        <v/>
      </c>
      <c r="P57" s="17" t="str">
        <f t="shared" si="11"/>
        <v/>
      </c>
    </row>
    <row r="58" spans="3:16" x14ac:dyDescent="0.2">
      <c r="C58" t="str">
        <f t="shared" si="1"/>
        <v/>
      </c>
      <c r="D58" s="2" t="str">
        <f t="shared" si="2"/>
        <v/>
      </c>
      <c r="E58" s="2" t="str">
        <f t="shared" si="3"/>
        <v/>
      </c>
      <c r="F58" s="2" t="str">
        <f t="shared" si="8"/>
        <v/>
      </c>
      <c r="G58" s="2" t="str">
        <f t="shared" si="4"/>
        <v/>
      </c>
      <c r="I58" t="str">
        <f t="shared" si="0"/>
        <v/>
      </c>
      <c r="J58" s="2" t="str">
        <f t="shared" si="5"/>
        <v/>
      </c>
      <c r="K58" s="2" t="str">
        <f t="shared" si="9"/>
        <v/>
      </c>
      <c r="L58" s="2" t="str">
        <f t="shared" si="10"/>
        <v/>
      </c>
      <c r="N58" t="str">
        <f t="shared" si="6"/>
        <v/>
      </c>
      <c r="O58" s="3" t="str">
        <f t="shared" si="7"/>
        <v/>
      </c>
      <c r="P58" s="17" t="str">
        <f t="shared" si="11"/>
        <v/>
      </c>
    </row>
    <row r="59" spans="3:16" x14ac:dyDescent="0.2">
      <c r="C59" t="str">
        <f t="shared" si="1"/>
        <v/>
      </c>
      <c r="D59" s="2" t="str">
        <f t="shared" si="2"/>
        <v/>
      </c>
      <c r="E59" s="2" t="str">
        <f t="shared" si="3"/>
        <v/>
      </c>
      <c r="F59" s="2" t="str">
        <f t="shared" si="8"/>
        <v/>
      </c>
      <c r="G59" s="2" t="str">
        <f t="shared" si="4"/>
        <v/>
      </c>
      <c r="I59" t="str">
        <f t="shared" si="0"/>
        <v/>
      </c>
      <c r="J59" s="2" t="str">
        <f t="shared" si="5"/>
        <v/>
      </c>
      <c r="K59" s="2" t="str">
        <f t="shared" si="9"/>
        <v/>
      </c>
      <c r="L59" s="2" t="str">
        <f t="shared" si="10"/>
        <v/>
      </c>
      <c r="N59" t="str">
        <f t="shared" si="6"/>
        <v/>
      </c>
      <c r="O59" s="3" t="str">
        <f t="shared" si="7"/>
        <v/>
      </c>
      <c r="P59" s="17" t="str">
        <f t="shared" si="11"/>
        <v/>
      </c>
    </row>
    <row r="60" spans="3:16" x14ac:dyDescent="0.2">
      <c r="C60" t="str">
        <f t="shared" si="1"/>
        <v/>
      </c>
      <c r="D60" s="2" t="str">
        <f t="shared" si="2"/>
        <v/>
      </c>
      <c r="E60" s="2" t="str">
        <f t="shared" si="3"/>
        <v/>
      </c>
      <c r="F60" s="2" t="str">
        <f t="shared" si="8"/>
        <v/>
      </c>
      <c r="G60" s="2" t="str">
        <f t="shared" si="4"/>
        <v/>
      </c>
      <c r="I60" t="str">
        <f t="shared" si="0"/>
        <v/>
      </c>
      <c r="J60" s="2" t="str">
        <f t="shared" si="5"/>
        <v/>
      </c>
      <c r="K60" s="2" t="str">
        <f t="shared" si="9"/>
        <v/>
      </c>
      <c r="L60" s="2" t="str">
        <f t="shared" si="10"/>
        <v/>
      </c>
      <c r="N60" t="str">
        <f t="shared" si="6"/>
        <v/>
      </c>
      <c r="O60" s="3" t="str">
        <f t="shared" si="7"/>
        <v/>
      </c>
      <c r="P60" s="17" t="str">
        <f t="shared" si="11"/>
        <v/>
      </c>
    </row>
    <row r="61" spans="3:16" x14ac:dyDescent="0.2">
      <c r="C61" t="str">
        <f t="shared" si="1"/>
        <v/>
      </c>
      <c r="D61" s="2" t="str">
        <f t="shared" si="2"/>
        <v/>
      </c>
      <c r="E61" s="2" t="str">
        <f t="shared" si="3"/>
        <v/>
      </c>
      <c r="F61" s="2" t="str">
        <f t="shared" si="8"/>
        <v/>
      </c>
      <c r="G61" s="2" t="str">
        <f t="shared" si="4"/>
        <v/>
      </c>
      <c r="I61" t="str">
        <f t="shared" si="0"/>
        <v/>
      </c>
      <c r="J61" s="2" t="str">
        <f t="shared" si="5"/>
        <v/>
      </c>
      <c r="K61" s="2" t="str">
        <f t="shared" si="9"/>
        <v/>
      </c>
      <c r="L61" s="2" t="str">
        <f t="shared" si="10"/>
        <v/>
      </c>
      <c r="N61" t="str">
        <f t="shared" si="6"/>
        <v/>
      </c>
      <c r="O61" s="3" t="str">
        <f t="shared" si="7"/>
        <v/>
      </c>
      <c r="P61" s="17" t="str">
        <f t="shared" si="11"/>
        <v/>
      </c>
    </row>
    <row r="62" spans="3:16" x14ac:dyDescent="0.2">
      <c r="C62" t="str">
        <f t="shared" si="1"/>
        <v/>
      </c>
      <c r="D62" s="2" t="str">
        <f t="shared" si="2"/>
        <v/>
      </c>
      <c r="E62" s="2" t="str">
        <f t="shared" si="3"/>
        <v/>
      </c>
      <c r="F62" s="2" t="str">
        <f t="shared" si="8"/>
        <v/>
      </c>
      <c r="G62" s="2" t="str">
        <f t="shared" si="4"/>
        <v/>
      </c>
      <c r="I62" t="str">
        <f t="shared" si="0"/>
        <v/>
      </c>
      <c r="J62" s="2" t="str">
        <f t="shared" si="5"/>
        <v/>
      </c>
      <c r="K62" s="2" t="str">
        <f t="shared" si="9"/>
        <v/>
      </c>
      <c r="L62" s="2" t="str">
        <f t="shared" si="10"/>
        <v/>
      </c>
      <c r="N62" t="str">
        <f t="shared" si="6"/>
        <v/>
      </c>
      <c r="O62" s="3" t="str">
        <f t="shared" si="7"/>
        <v/>
      </c>
      <c r="P62" s="17" t="str">
        <f t="shared" si="11"/>
        <v/>
      </c>
    </row>
    <row r="63" spans="3:16" x14ac:dyDescent="0.2">
      <c r="C63" t="str">
        <f t="shared" si="1"/>
        <v/>
      </c>
      <c r="D63" s="2" t="str">
        <f t="shared" si="2"/>
        <v/>
      </c>
      <c r="E63" s="2" t="str">
        <f t="shared" si="3"/>
        <v/>
      </c>
      <c r="F63" s="2" t="str">
        <f t="shared" si="8"/>
        <v/>
      </c>
      <c r="G63" s="2" t="str">
        <f t="shared" si="4"/>
        <v/>
      </c>
      <c r="I63" t="str">
        <f t="shared" si="0"/>
        <v/>
      </c>
      <c r="J63" s="2" t="str">
        <f t="shared" si="5"/>
        <v/>
      </c>
      <c r="K63" s="2" t="str">
        <f t="shared" si="9"/>
        <v/>
      </c>
      <c r="L63" s="2" t="str">
        <f t="shared" si="10"/>
        <v/>
      </c>
      <c r="N63" t="str">
        <f t="shared" si="6"/>
        <v/>
      </c>
      <c r="O63" s="3" t="str">
        <f t="shared" si="7"/>
        <v/>
      </c>
      <c r="P63" s="17" t="str">
        <f t="shared" si="11"/>
        <v/>
      </c>
    </row>
    <row r="64" spans="3:16" x14ac:dyDescent="0.2">
      <c r="C64" t="str">
        <f t="shared" si="1"/>
        <v/>
      </c>
      <c r="D64" s="2" t="str">
        <f t="shared" si="2"/>
        <v/>
      </c>
      <c r="E64" s="2" t="str">
        <f t="shared" si="3"/>
        <v/>
      </c>
      <c r="F64" s="2" t="str">
        <f t="shared" si="8"/>
        <v/>
      </c>
      <c r="G64" s="2" t="str">
        <f t="shared" si="4"/>
        <v/>
      </c>
      <c r="I64" t="str">
        <f t="shared" si="0"/>
        <v/>
      </c>
      <c r="J64" s="2" t="str">
        <f t="shared" si="5"/>
        <v/>
      </c>
      <c r="K64" s="2" t="str">
        <f t="shared" si="9"/>
        <v/>
      </c>
      <c r="L64" s="2" t="str">
        <f t="shared" si="10"/>
        <v/>
      </c>
      <c r="N64" t="str">
        <f t="shared" si="6"/>
        <v/>
      </c>
      <c r="O64" s="3" t="str">
        <f t="shared" si="7"/>
        <v/>
      </c>
      <c r="P64" s="17" t="str">
        <f t="shared" si="11"/>
        <v/>
      </c>
    </row>
    <row r="65" spans="3:16" x14ac:dyDescent="0.2">
      <c r="C65" t="str">
        <f t="shared" si="1"/>
        <v/>
      </c>
      <c r="D65" s="2" t="str">
        <f t="shared" si="2"/>
        <v/>
      </c>
      <c r="E65" s="2" t="str">
        <f t="shared" si="3"/>
        <v/>
      </c>
      <c r="F65" s="2" t="str">
        <f t="shared" si="8"/>
        <v/>
      </c>
      <c r="G65" s="2" t="str">
        <f t="shared" si="4"/>
        <v/>
      </c>
      <c r="I65" t="str">
        <f t="shared" si="0"/>
        <v/>
      </c>
      <c r="J65" s="2" t="str">
        <f t="shared" si="5"/>
        <v/>
      </c>
      <c r="K65" s="2" t="str">
        <f t="shared" si="9"/>
        <v/>
      </c>
      <c r="L65" s="2" t="str">
        <f t="shared" si="10"/>
        <v/>
      </c>
      <c r="N65" t="str">
        <f t="shared" si="6"/>
        <v/>
      </c>
      <c r="O65" s="3" t="str">
        <f t="shared" si="7"/>
        <v/>
      </c>
      <c r="P65" s="17" t="str">
        <f t="shared" si="11"/>
        <v/>
      </c>
    </row>
    <row r="66" spans="3:16" x14ac:dyDescent="0.2">
      <c r="C66" t="str">
        <f t="shared" si="1"/>
        <v/>
      </c>
      <c r="D66" s="2" t="str">
        <f t="shared" si="2"/>
        <v/>
      </c>
      <c r="E66" s="2" t="str">
        <f t="shared" si="3"/>
        <v/>
      </c>
      <c r="F66" s="2" t="str">
        <f t="shared" si="8"/>
        <v/>
      </c>
      <c r="G66" s="2" t="str">
        <f t="shared" si="4"/>
        <v/>
      </c>
      <c r="I66" t="str">
        <f t="shared" si="0"/>
        <v/>
      </c>
      <c r="J66" s="2" t="str">
        <f t="shared" si="5"/>
        <v/>
      </c>
      <c r="K66" s="2" t="str">
        <f t="shared" si="9"/>
        <v/>
      </c>
      <c r="L66" s="2" t="str">
        <f t="shared" si="10"/>
        <v/>
      </c>
      <c r="N66" t="str">
        <f t="shared" si="6"/>
        <v/>
      </c>
      <c r="O66" s="3" t="str">
        <f t="shared" si="7"/>
        <v/>
      </c>
      <c r="P66" s="17" t="str">
        <f t="shared" si="11"/>
        <v/>
      </c>
    </row>
    <row r="67" spans="3:16" x14ac:dyDescent="0.2">
      <c r="C67" t="str">
        <f t="shared" si="1"/>
        <v/>
      </c>
      <c r="D67" s="2" t="str">
        <f t="shared" si="2"/>
        <v/>
      </c>
      <c r="E67" s="2" t="str">
        <f t="shared" si="3"/>
        <v/>
      </c>
      <c r="F67" s="2" t="str">
        <f t="shared" si="8"/>
        <v/>
      </c>
      <c r="G67" s="2" t="str">
        <f t="shared" si="4"/>
        <v/>
      </c>
      <c r="I67" t="str">
        <f t="shared" si="0"/>
        <v/>
      </c>
      <c r="J67" s="2" t="str">
        <f t="shared" si="5"/>
        <v/>
      </c>
      <c r="K67" s="2" t="str">
        <f t="shared" si="9"/>
        <v/>
      </c>
      <c r="L67" s="2" t="str">
        <f t="shared" si="10"/>
        <v/>
      </c>
      <c r="N67" t="str">
        <f t="shared" si="6"/>
        <v/>
      </c>
      <c r="O67" s="3" t="str">
        <f t="shared" si="7"/>
        <v/>
      </c>
      <c r="P67" s="17" t="str">
        <f t="shared" si="11"/>
        <v/>
      </c>
    </row>
    <row r="68" spans="3:16" x14ac:dyDescent="0.2">
      <c r="C68" t="str">
        <f t="shared" si="1"/>
        <v/>
      </c>
      <c r="D68" s="2" t="str">
        <f t="shared" si="2"/>
        <v/>
      </c>
      <c r="E68" s="2" t="str">
        <f t="shared" si="3"/>
        <v/>
      </c>
      <c r="F68" s="2" t="str">
        <f t="shared" si="8"/>
        <v/>
      </c>
      <c r="G68" s="2" t="str">
        <f t="shared" si="4"/>
        <v/>
      </c>
      <c r="I68" t="str">
        <f t="shared" si="0"/>
        <v/>
      </c>
      <c r="J68" s="2" t="str">
        <f t="shared" si="5"/>
        <v/>
      </c>
      <c r="K68" s="2" t="str">
        <f t="shared" si="9"/>
        <v/>
      </c>
      <c r="L68" s="2" t="str">
        <f t="shared" si="10"/>
        <v/>
      </c>
      <c r="N68" t="str">
        <f t="shared" si="6"/>
        <v/>
      </c>
      <c r="O68" s="3" t="str">
        <f t="shared" si="7"/>
        <v/>
      </c>
      <c r="P68" s="17" t="str">
        <f t="shared" si="11"/>
        <v/>
      </c>
    </row>
    <row r="69" spans="3:16" x14ac:dyDescent="0.2">
      <c r="C69" t="str">
        <f t="shared" si="1"/>
        <v/>
      </c>
      <c r="D69" s="2" t="str">
        <f t="shared" si="2"/>
        <v/>
      </c>
      <c r="E69" s="2" t="str">
        <f t="shared" si="3"/>
        <v/>
      </c>
      <c r="F69" s="2" t="str">
        <f t="shared" si="8"/>
        <v/>
      </c>
      <c r="G69" s="2" t="str">
        <f t="shared" si="4"/>
        <v/>
      </c>
      <c r="I69" t="str">
        <f t="shared" si="0"/>
        <v/>
      </c>
      <c r="J69" s="2" t="str">
        <f t="shared" si="5"/>
        <v/>
      </c>
      <c r="K69" s="2" t="str">
        <f t="shared" si="9"/>
        <v/>
      </c>
      <c r="L69" s="2" t="str">
        <f t="shared" si="10"/>
        <v/>
      </c>
      <c r="N69" t="str">
        <f t="shared" si="6"/>
        <v/>
      </c>
      <c r="O69" s="3" t="str">
        <f t="shared" si="7"/>
        <v/>
      </c>
      <c r="P69" s="17" t="str">
        <f t="shared" si="11"/>
        <v/>
      </c>
    </row>
    <row r="70" spans="3:16" x14ac:dyDescent="0.2">
      <c r="C70" t="str">
        <f t="shared" si="1"/>
        <v/>
      </c>
      <c r="D70" s="2" t="str">
        <f t="shared" si="2"/>
        <v/>
      </c>
      <c r="E70" s="2" t="str">
        <f t="shared" si="3"/>
        <v/>
      </c>
      <c r="F70" s="2" t="str">
        <f t="shared" si="8"/>
        <v/>
      </c>
      <c r="G70" s="2" t="str">
        <f t="shared" si="4"/>
        <v/>
      </c>
      <c r="I70" t="str">
        <f t="shared" si="0"/>
        <v/>
      </c>
      <c r="J70" s="2" t="str">
        <f t="shared" si="5"/>
        <v/>
      </c>
      <c r="K70" s="2" t="str">
        <f t="shared" si="9"/>
        <v/>
      </c>
      <c r="L70" s="2" t="str">
        <f t="shared" si="10"/>
        <v/>
      </c>
      <c r="N70" t="str">
        <f t="shared" si="6"/>
        <v/>
      </c>
      <c r="O70" s="3" t="str">
        <f t="shared" si="7"/>
        <v/>
      </c>
      <c r="P70" s="17" t="str">
        <f t="shared" si="11"/>
        <v/>
      </c>
    </row>
    <row r="71" spans="3:16" x14ac:dyDescent="0.2">
      <c r="C71" t="str">
        <f t="shared" si="1"/>
        <v/>
      </c>
      <c r="D71" s="2" t="str">
        <f t="shared" si="2"/>
        <v/>
      </c>
      <c r="E71" s="2" t="str">
        <f t="shared" si="3"/>
        <v/>
      </c>
      <c r="F71" s="2" t="str">
        <f t="shared" si="8"/>
        <v/>
      </c>
      <c r="G71" s="2" t="str">
        <f t="shared" si="4"/>
        <v/>
      </c>
      <c r="I71" t="str">
        <f t="shared" si="0"/>
        <v/>
      </c>
      <c r="J71" s="2" t="str">
        <f t="shared" si="5"/>
        <v/>
      </c>
      <c r="K71" s="2" t="str">
        <f t="shared" si="9"/>
        <v/>
      </c>
      <c r="L71" s="2" t="str">
        <f t="shared" si="10"/>
        <v/>
      </c>
      <c r="N71" t="str">
        <f t="shared" si="6"/>
        <v/>
      </c>
      <c r="O71" s="3" t="str">
        <f t="shared" si="7"/>
        <v/>
      </c>
      <c r="P71" s="17" t="str">
        <f t="shared" si="11"/>
        <v/>
      </c>
    </row>
    <row r="72" spans="3:16" x14ac:dyDescent="0.2">
      <c r="C72" t="str">
        <f t="shared" si="1"/>
        <v/>
      </c>
      <c r="D72" s="2" t="str">
        <f t="shared" si="2"/>
        <v/>
      </c>
      <c r="E72" s="2" t="str">
        <f t="shared" si="3"/>
        <v/>
      </c>
      <c r="F72" s="2" t="str">
        <f t="shared" si="8"/>
        <v/>
      </c>
      <c r="G72" s="2" t="str">
        <f t="shared" si="4"/>
        <v/>
      </c>
      <c r="I72" t="str">
        <f t="shared" si="0"/>
        <v/>
      </c>
      <c r="J72" s="2" t="str">
        <f t="shared" si="5"/>
        <v/>
      </c>
      <c r="K72" s="2" t="str">
        <f t="shared" si="9"/>
        <v/>
      </c>
      <c r="L72" s="2" t="str">
        <f t="shared" si="10"/>
        <v/>
      </c>
      <c r="N72" t="str">
        <f t="shared" si="6"/>
        <v/>
      </c>
      <c r="O72" s="3" t="str">
        <f t="shared" si="7"/>
        <v/>
      </c>
      <c r="P72" s="17" t="str">
        <f t="shared" si="11"/>
        <v/>
      </c>
    </row>
    <row r="73" spans="3:16" x14ac:dyDescent="0.2">
      <c r="C73" t="str">
        <f t="shared" si="1"/>
        <v/>
      </c>
      <c r="D73" s="2" t="str">
        <f t="shared" si="2"/>
        <v/>
      </c>
      <c r="E73" s="2" t="str">
        <f t="shared" si="3"/>
        <v/>
      </c>
      <c r="F73" s="2" t="str">
        <f t="shared" si="8"/>
        <v/>
      </c>
      <c r="G73" s="2" t="str">
        <f t="shared" si="4"/>
        <v/>
      </c>
      <c r="I73" t="str">
        <f t="shared" si="0"/>
        <v/>
      </c>
      <c r="J73" s="2" t="str">
        <f t="shared" si="5"/>
        <v/>
      </c>
      <c r="K73" s="2" t="str">
        <f t="shared" si="9"/>
        <v/>
      </c>
      <c r="L73" s="2" t="str">
        <f t="shared" si="10"/>
        <v/>
      </c>
      <c r="N73" t="str">
        <f t="shared" si="6"/>
        <v/>
      </c>
      <c r="O73" s="3" t="str">
        <f t="shared" si="7"/>
        <v/>
      </c>
      <c r="P73" s="17" t="str">
        <f t="shared" si="11"/>
        <v/>
      </c>
    </row>
    <row r="74" spans="3:16" x14ac:dyDescent="0.2">
      <c r="C74" t="str">
        <f t="shared" si="1"/>
        <v/>
      </c>
      <c r="D74" s="2" t="str">
        <f t="shared" si="2"/>
        <v/>
      </c>
      <c r="E74" s="2" t="str">
        <f t="shared" si="3"/>
        <v/>
      </c>
      <c r="F74" s="2" t="str">
        <f t="shared" si="8"/>
        <v/>
      </c>
      <c r="G74" s="2" t="str">
        <f t="shared" si="4"/>
        <v/>
      </c>
      <c r="I74" t="str">
        <f t="shared" si="0"/>
        <v/>
      </c>
      <c r="J74" s="2" t="str">
        <f t="shared" si="5"/>
        <v/>
      </c>
      <c r="K74" s="2" t="str">
        <f t="shared" si="9"/>
        <v/>
      </c>
      <c r="L74" s="2" t="str">
        <f t="shared" si="10"/>
        <v/>
      </c>
      <c r="N74" t="str">
        <f t="shared" si="6"/>
        <v/>
      </c>
      <c r="O74" s="3" t="str">
        <f t="shared" si="7"/>
        <v/>
      </c>
      <c r="P74" s="17" t="str">
        <f t="shared" si="11"/>
        <v/>
      </c>
    </row>
    <row r="75" spans="3:16" x14ac:dyDescent="0.2">
      <c r="C75" t="str">
        <f t="shared" si="1"/>
        <v/>
      </c>
      <c r="D75" s="2" t="str">
        <f t="shared" si="2"/>
        <v/>
      </c>
      <c r="E75" s="2" t="str">
        <f t="shared" si="3"/>
        <v/>
      </c>
      <c r="F75" s="2" t="str">
        <f t="shared" si="8"/>
        <v/>
      </c>
      <c r="G75" s="2" t="str">
        <f t="shared" si="4"/>
        <v/>
      </c>
      <c r="I75" t="str">
        <f t="shared" si="0"/>
        <v/>
      </c>
      <c r="J75" s="2" t="str">
        <f t="shared" si="5"/>
        <v/>
      </c>
      <c r="K75" s="2" t="str">
        <f t="shared" si="9"/>
        <v/>
      </c>
      <c r="L75" s="2" t="str">
        <f t="shared" si="10"/>
        <v/>
      </c>
      <c r="N75" t="str">
        <f t="shared" si="6"/>
        <v/>
      </c>
      <c r="O75" s="3" t="str">
        <f t="shared" si="7"/>
        <v/>
      </c>
      <c r="P75" s="17" t="str">
        <f t="shared" si="11"/>
        <v/>
      </c>
    </row>
    <row r="76" spans="3:16" x14ac:dyDescent="0.2">
      <c r="C76" t="str">
        <f t="shared" si="1"/>
        <v/>
      </c>
      <c r="D76" s="2" t="str">
        <f t="shared" si="2"/>
        <v/>
      </c>
      <c r="E76" s="2" t="str">
        <f t="shared" si="3"/>
        <v/>
      </c>
      <c r="F76" s="2" t="str">
        <f t="shared" si="8"/>
        <v/>
      </c>
      <c r="G76" s="2" t="str">
        <f t="shared" si="4"/>
        <v/>
      </c>
      <c r="I76" t="str">
        <f t="shared" si="0"/>
        <v/>
      </c>
      <c r="J76" s="2" t="str">
        <f t="shared" si="5"/>
        <v/>
      </c>
      <c r="K76" s="2" t="str">
        <f t="shared" si="9"/>
        <v/>
      </c>
      <c r="L76" s="2" t="str">
        <f t="shared" si="10"/>
        <v/>
      </c>
      <c r="N76" t="str">
        <f t="shared" si="6"/>
        <v/>
      </c>
      <c r="O76" s="3" t="str">
        <f t="shared" si="7"/>
        <v/>
      </c>
      <c r="P76" s="17" t="str">
        <f t="shared" si="11"/>
        <v/>
      </c>
    </row>
    <row r="77" spans="3:16" x14ac:dyDescent="0.2">
      <c r="C77" t="str">
        <f t="shared" si="1"/>
        <v/>
      </c>
      <c r="D77" s="2" t="str">
        <f t="shared" si="2"/>
        <v/>
      </c>
      <c r="E77" s="2" t="str">
        <f t="shared" si="3"/>
        <v/>
      </c>
      <c r="F77" s="2" t="str">
        <f t="shared" si="8"/>
        <v/>
      </c>
      <c r="G77" s="2" t="str">
        <f t="shared" si="4"/>
        <v/>
      </c>
      <c r="I77" t="str">
        <f t="shared" si="0"/>
        <v/>
      </c>
      <c r="J77" s="2" t="str">
        <f t="shared" si="5"/>
        <v/>
      </c>
      <c r="K77" s="2" t="str">
        <f t="shared" si="9"/>
        <v/>
      </c>
      <c r="L77" s="2" t="str">
        <f t="shared" si="10"/>
        <v/>
      </c>
      <c r="N77" t="str">
        <f t="shared" si="6"/>
        <v/>
      </c>
      <c r="O77" s="3" t="str">
        <f t="shared" si="7"/>
        <v/>
      </c>
      <c r="P77" s="17" t="str">
        <f t="shared" si="11"/>
        <v/>
      </c>
    </row>
    <row r="78" spans="3:16" x14ac:dyDescent="0.2">
      <c r="C78" t="str">
        <f t="shared" si="1"/>
        <v/>
      </c>
      <c r="D78" s="2" t="str">
        <f t="shared" si="2"/>
        <v/>
      </c>
      <c r="E78" s="2" t="str">
        <f t="shared" si="3"/>
        <v/>
      </c>
      <c r="F78" s="2" t="str">
        <f t="shared" si="8"/>
        <v/>
      </c>
      <c r="G78" s="2" t="str">
        <f t="shared" si="4"/>
        <v/>
      </c>
      <c r="I78" t="str">
        <f t="shared" si="0"/>
        <v/>
      </c>
      <c r="J78" s="2" t="str">
        <f t="shared" si="5"/>
        <v/>
      </c>
      <c r="K78" s="2" t="str">
        <f t="shared" si="9"/>
        <v/>
      </c>
      <c r="L78" s="2" t="str">
        <f t="shared" si="10"/>
        <v/>
      </c>
      <c r="N78" t="str">
        <f t="shared" si="6"/>
        <v/>
      </c>
      <c r="O78" s="3" t="str">
        <f t="shared" si="7"/>
        <v/>
      </c>
      <c r="P78" s="17" t="str">
        <f t="shared" si="11"/>
        <v/>
      </c>
    </row>
    <row r="79" spans="3:16" x14ac:dyDescent="0.2">
      <c r="C79" t="str">
        <f t="shared" si="1"/>
        <v/>
      </c>
      <c r="D79" s="2" t="str">
        <f t="shared" si="2"/>
        <v/>
      </c>
      <c r="E79" s="2" t="str">
        <f t="shared" si="3"/>
        <v/>
      </c>
      <c r="F79" s="2" t="str">
        <f t="shared" si="8"/>
        <v/>
      </c>
      <c r="G79" s="2" t="str">
        <f t="shared" si="4"/>
        <v/>
      </c>
      <c r="I79" t="str">
        <f t="shared" si="0"/>
        <v/>
      </c>
      <c r="J79" s="2" t="str">
        <f t="shared" si="5"/>
        <v/>
      </c>
      <c r="K79" s="2" t="str">
        <f t="shared" si="9"/>
        <v/>
      </c>
      <c r="L79" s="2" t="str">
        <f t="shared" si="10"/>
        <v/>
      </c>
      <c r="N79" t="str">
        <f t="shared" si="6"/>
        <v/>
      </c>
      <c r="O79" s="3" t="str">
        <f t="shared" si="7"/>
        <v/>
      </c>
      <c r="P79" s="17" t="str">
        <f t="shared" si="11"/>
        <v/>
      </c>
    </row>
    <row r="80" spans="3:16" x14ac:dyDescent="0.2">
      <c r="C80" t="str">
        <f t="shared" si="1"/>
        <v/>
      </c>
      <c r="D80" s="2" t="str">
        <f t="shared" si="2"/>
        <v/>
      </c>
      <c r="E80" s="2" t="str">
        <f t="shared" si="3"/>
        <v/>
      </c>
      <c r="F80" s="2" t="str">
        <f t="shared" si="8"/>
        <v/>
      </c>
      <c r="G80" s="2" t="str">
        <f t="shared" si="4"/>
        <v/>
      </c>
      <c r="I80" t="str">
        <f t="shared" si="0"/>
        <v/>
      </c>
      <c r="J80" s="2" t="str">
        <f t="shared" si="5"/>
        <v/>
      </c>
      <c r="K80" s="2" t="str">
        <f t="shared" si="9"/>
        <v/>
      </c>
      <c r="L80" s="2" t="str">
        <f t="shared" si="10"/>
        <v/>
      </c>
      <c r="N80" t="str">
        <f t="shared" si="6"/>
        <v/>
      </c>
      <c r="O80" s="3" t="str">
        <f t="shared" si="7"/>
        <v/>
      </c>
      <c r="P80" s="17" t="str">
        <f t="shared" si="11"/>
        <v/>
      </c>
    </row>
    <row r="81" spans="3:16" x14ac:dyDescent="0.2">
      <c r="C81" t="str">
        <f t="shared" si="1"/>
        <v/>
      </c>
      <c r="D81" s="2" t="str">
        <f t="shared" si="2"/>
        <v/>
      </c>
      <c r="E81" s="2" t="str">
        <f t="shared" si="3"/>
        <v/>
      </c>
      <c r="F81" s="2" t="str">
        <f t="shared" si="8"/>
        <v/>
      </c>
      <c r="G81" s="2" t="str">
        <f t="shared" si="4"/>
        <v/>
      </c>
      <c r="I81" t="str">
        <f t="shared" ref="I81:I144" si="12">C81</f>
        <v/>
      </c>
      <c r="J81" s="2" t="str">
        <f t="shared" si="5"/>
        <v/>
      </c>
      <c r="K81" s="2" t="str">
        <f t="shared" si="9"/>
        <v/>
      </c>
      <c r="L81" s="2" t="str">
        <f t="shared" si="10"/>
        <v/>
      </c>
      <c r="N81" t="str">
        <f t="shared" si="6"/>
        <v/>
      </c>
      <c r="O81" s="3" t="str">
        <f t="shared" si="7"/>
        <v/>
      </c>
      <c r="P81" s="17" t="str">
        <f t="shared" si="11"/>
        <v/>
      </c>
    </row>
    <row r="82" spans="3:16" x14ac:dyDescent="0.2">
      <c r="C82" t="str">
        <f t="shared" ref="C82:C145" si="13">IF(C81&lt;&gt;"",IF(C81=$C$9,"",C81+1),"")</f>
        <v/>
      </c>
      <c r="D82" s="2" t="str">
        <f t="shared" ref="D82:D145" si="14">IF(C82&lt;&gt;"",F82+E82,"")</f>
        <v/>
      </c>
      <c r="E82" s="2" t="str">
        <f t="shared" ref="E82:E145" si="15">IF(C82&lt;&gt;"",G81*$C$11,"")</f>
        <v/>
      </c>
      <c r="F82" s="2" t="str">
        <f t="shared" si="8"/>
        <v/>
      </c>
      <c r="G82" s="2" t="str">
        <f t="shared" ref="G82:G145" si="16">IF(C82&lt;&gt;"",G81-F82,"")</f>
        <v/>
      </c>
      <c r="I82" t="str">
        <f t="shared" si="12"/>
        <v/>
      </c>
      <c r="J82" s="2" t="str">
        <f t="shared" ref="J82:J145" si="17">IF(I82&lt;&gt;"",$C$13,"")</f>
        <v/>
      </c>
      <c r="K82" s="2" t="str">
        <f t="shared" si="9"/>
        <v/>
      </c>
      <c r="L82" s="2" t="str">
        <f t="shared" si="10"/>
        <v/>
      </c>
      <c r="N82" t="str">
        <f t="shared" ref="N82:N145" si="18">I82</f>
        <v/>
      </c>
      <c r="O82" s="3" t="str">
        <f t="shared" ref="O82:O145" si="19">IF(N82&lt;&gt;"",J82+D82,"")</f>
        <v/>
      </c>
      <c r="P82" s="17" t="str">
        <f t="shared" si="11"/>
        <v/>
      </c>
    </row>
    <row r="83" spans="3:16" x14ac:dyDescent="0.2">
      <c r="C83" t="str">
        <f t="shared" si="13"/>
        <v/>
      </c>
      <c r="D83" s="2" t="str">
        <f t="shared" si="14"/>
        <v/>
      </c>
      <c r="E83" s="2" t="str">
        <f t="shared" si="15"/>
        <v/>
      </c>
      <c r="F83" s="2" t="str">
        <f t="shared" ref="F83:F146" si="20">IF(C83="","",0)</f>
        <v/>
      </c>
      <c r="G83" s="2" t="str">
        <f t="shared" si="16"/>
        <v/>
      </c>
      <c r="I83" t="str">
        <f t="shared" si="12"/>
        <v/>
      </c>
      <c r="J83" s="2" t="str">
        <f t="shared" si="17"/>
        <v/>
      </c>
      <c r="K83" s="2" t="str">
        <f t="shared" ref="K83:K146" si="21">IF(I83&lt;&gt;"",L82*$C$11,"")</f>
        <v/>
      </c>
      <c r="L83" s="2" t="str">
        <f t="shared" ref="L83:L146" si="22">IF(I83&lt;&gt;"",L82+J83+K83,"")</f>
        <v/>
      </c>
      <c r="N83" t="str">
        <f t="shared" si="18"/>
        <v/>
      </c>
      <c r="O83" s="3" t="str">
        <f t="shared" si="19"/>
        <v/>
      </c>
      <c r="P83" s="17" t="str">
        <f t="shared" ref="P83:P146" si="23">IF(N83&lt;&gt;"",L83-G83,"")</f>
        <v/>
      </c>
    </row>
    <row r="84" spans="3:16" x14ac:dyDescent="0.2">
      <c r="C84" t="str">
        <f t="shared" si="13"/>
        <v/>
      </c>
      <c r="D84" s="2" t="str">
        <f t="shared" si="14"/>
        <v/>
      </c>
      <c r="E84" s="2" t="str">
        <f t="shared" si="15"/>
        <v/>
      </c>
      <c r="F84" s="2" t="str">
        <f t="shared" si="20"/>
        <v/>
      </c>
      <c r="G84" s="2" t="str">
        <f t="shared" si="16"/>
        <v/>
      </c>
      <c r="I84" t="str">
        <f t="shared" si="12"/>
        <v/>
      </c>
      <c r="J84" s="2" t="str">
        <f t="shared" si="17"/>
        <v/>
      </c>
      <c r="K84" s="2" t="str">
        <f t="shared" si="21"/>
        <v/>
      </c>
      <c r="L84" s="2" t="str">
        <f t="shared" si="22"/>
        <v/>
      </c>
      <c r="N84" t="str">
        <f t="shared" si="18"/>
        <v/>
      </c>
      <c r="O84" s="3" t="str">
        <f t="shared" si="19"/>
        <v/>
      </c>
      <c r="P84" s="17" t="str">
        <f t="shared" si="23"/>
        <v/>
      </c>
    </row>
    <row r="85" spans="3:16" x14ac:dyDescent="0.2">
      <c r="C85" t="str">
        <f t="shared" si="13"/>
        <v/>
      </c>
      <c r="D85" s="2" t="str">
        <f t="shared" si="14"/>
        <v/>
      </c>
      <c r="E85" s="2" t="str">
        <f t="shared" si="15"/>
        <v/>
      </c>
      <c r="F85" s="2" t="str">
        <f t="shared" si="20"/>
        <v/>
      </c>
      <c r="G85" s="2" t="str">
        <f t="shared" si="16"/>
        <v/>
      </c>
      <c r="I85" t="str">
        <f t="shared" si="12"/>
        <v/>
      </c>
      <c r="J85" s="2" t="str">
        <f t="shared" si="17"/>
        <v/>
      </c>
      <c r="K85" s="2" t="str">
        <f t="shared" si="21"/>
        <v/>
      </c>
      <c r="L85" s="2" t="str">
        <f t="shared" si="22"/>
        <v/>
      </c>
      <c r="N85" t="str">
        <f t="shared" si="18"/>
        <v/>
      </c>
      <c r="O85" s="3" t="str">
        <f t="shared" si="19"/>
        <v/>
      </c>
      <c r="P85" s="17" t="str">
        <f t="shared" si="23"/>
        <v/>
      </c>
    </row>
    <row r="86" spans="3:16" x14ac:dyDescent="0.2">
      <c r="C86" t="str">
        <f t="shared" si="13"/>
        <v/>
      </c>
      <c r="D86" s="2" t="str">
        <f t="shared" si="14"/>
        <v/>
      </c>
      <c r="E86" s="2" t="str">
        <f t="shared" si="15"/>
        <v/>
      </c>
      <c r="F86" s="2" t="str">
        <f t="shared" si="20"/>
        <v/>
      </c>
      <c r="G86" s="2" t="str">
        <f t="shared" si="16"/>
        <v/>
      </c>
      <c r="I86" t="str">
        <f t="shared" si="12"/>
        <v/>
      </c>
      <c r="J86" s="2" t="str">
        <f t="shared" si="17"/>
        <v/>
      </c>
      <c r="K86" s="2" t="str">
        <f t="shared" si="21"/>
        <v/>
      </c>
      <c r="L86" s="2" t="str">
        <f t="shared" si="22"/>
        <v/>
      </c>
      <c r="N86" t="str">
        <f t="shared" si="18"/>
        <v/>
      </c>
      <c r="O86" s="3" t="str">
        <f t="shared" si="19"/>
        <v/>
      </c>
      <c r="P86" s="17" t="str">
        <f t="shared" si="23"/>
        <v/>
      </c>
    </row>
    <row r="87" spans="3:16" x14ac:dyDescent="0.2">
      <c r="C87" t="str">
        <f t="shared" si="13"/>
        <v/>
      </c>
      <c r="D87" s="2" t="str">
        <f t="shared" si="14"/>
        <v/>
      </c>
      <c r="E87" s="2" t="str">
        <f t="shared" si="15"/>
        <v/>
      </c>
      <c r="F87" s="2" t="str">
        <f t="shared" si="20"/>
        <v/>
      </c>
      <c r="G87" s="2" t="str">
        <f t="shared" si="16"/>
        <v/>
      </c>
      <c r="I87" t="str">
        <f t="shared" si="12"/>
        <v/>
      </c>
      <c r="J87" s="2" t="str">
        <f t="shared" si="17"/>
        <v/>
      </c>
      <c r="K87" s="2" t="str">
        <f t="shared" si="21"/>
        <v/>
      </c>
      <c r="L87" s="2" t="str">
        <f t="shared" si="22"/>
        <v/>
      </c>
      <c r="N87" t="str">
        <f t="shared" si="18"/>
        <v/>
      </c>
      <c r="O87" s="3" t="str">
        <f t="shared" si="19"/>
        <v/>
      </c>
      <c r="P87" s="17" t="str">
        <f t="shared" si="23"/>
        <v/>
      </c>
    </row>
    <row r="88" spans="3:16" x14ac:dyDescent="0.2">
      <c r="C88" t="str">
        <f t="shared" si="13"/>
        <v/>
      </c>
      <c r="D88" s="2" t="str">
        <f t="shared" si="14"/>
        <v/>
      </c>
      <c r="E88" s="2" t="str">
        <f t="shared" si="15"/>
        <v/>
      </c>
      <c r="F88" s="2" t="str">
        <f t="shared" si="20"/>
        <v/>
      </c>
      <c r="G88" s="2" t="str">
        <f t="shared" si="16"/>
        <v/>
      </c>
      <c r="I88" t="str">
        <f t="shared" si="12"/>
        <v/>
      </c>
      <c r="J88" s="2" t="str">
        <f t="shared" si="17"/>
        <v/>
      </c>
      <c r="K88" s="2" t="str">
        <f t="shared" si="21"/>
        <v/>
      </c>
      <c r="L88" s="2" t="str">
        <f t="shared" si="22"/>
        <v/>
      </c>
      <c r="N88" t="str">
        <f t="shared" si="18"/>
        <v/>
      </c>
      <c r="O88" s="3" t="str">
        <f t="shared" si="19"/>
        <v/>
      </c>
      <c r="P88" s="17" t="str">
        <f t="shared" si="23"/>
        <v/>
      </c>
    </row>
    <row r="89" spans="3:16" x14ac:dyDescent="0.2">
      <c r="C89" t="str">
        <f t="shared" si="13"/>
        <v/>
      </c>
      <c r="D89" s="2" t="str">
        <f t="shared" si="14"/>
        <v/>
      </c>
      <c r="E89" s="2" t="str">
        <f t="shared" si="15"/>
        <v/>
      </c>
      <c r="F89" s="2" t="str">
        <f t="shared" si="20"/>
        <v/>
      </c>
      <c r="G89" s="2" t="str">
        <f t="shared" si="16"/>
        <v/>
      </c>
      <c r="I89" t="str">
        <f t="shared" si="12"/>
        <v/>
      </c>
      <c r="J89" s="2" t="str">
        <f t="shared" si="17"/>
        <v/>
      </c>
      <c r="K89" s="2" t="str">
        <f t="shared" si="21"/>
        <v/>
      </c>
      <c r="L89" s="2" t="str">
        <f t="shared" si="22"/>
        <v/>
      </c>
      <c r="N89" t="str">
        <f t="shared" si="18"/>
        <v/>
      </c>
      <c r="O89" s="3" t="str">
        <f t="shared" si="19"/>
        <v/>
      </c>
      <c r="P89" s="17" t="str">
        <f t="shared" si="23"/>
        <v/>
      </c>
    </row>
    <row r="90" spans="3:16" x14ac:dyDescent="0.2">
      <c r="C90" t="str">
        <f t="shared" si="13"/>
        <v/>
      </c>
      <c r="D90" s="2" t="str">
        <f t="shared" si="14"/>
        <v/>
      </c>
      <c r="E90" s="2" t="str">
        <f t="shared" si="15"/>
        <v/>
      </c>
      <c r="F90" s="2" t="str">
        <f t="shared" si="20"/>
        <v/>
      </c>
      <c r="G90" s="2" t="str">
        <f t="shared" si="16"/>
        <v/>
      </c>
      <c r="I90" t="str">
        <f t="shared" si="12"/>
        <v/>
      </c>
      <c r="J90" s="2" t="str">
        <f t="shared" si="17"/>
        <v/>
      </c>
      <c r="K90" s="2" t="str">
        <f t="shared" si="21"/>
        <v/>
      </c>
      <c r="L90" s="2" t="str">
        <f t="shared" si="22"/>
        <v/>
      </c>
      <c r="N90" t="str">
        <f t="shared" si="18"/>
        <v/>
      </c>
      <c r="O90" s="3" t="str">
        <f t="shared" si="19"/>
        <v/>
      </c>
      <c r="P90" s="17" t="str">
        <f t="shared" si="23"/>
        <v/>
      </c>
    </row>
    <row r="91" spans="3:16" x14ac:dyDescent="0.2">
      <c r="C91" t="str">
        <f t="shared" si="13"/>
        <v/>
      </c>
      <c r="D91" s="2" t="str">
        <f t="shared" si="14"/>
        <v/>
      </c>
      <c r="E91" s="2" t="str">
        <f t="shared" si="15"/>
        <v/>
      </c>
      <c r="F91" s="2" t="str">
        <f t="shared" si="20"/>
        <v/>
      </c>
      <c r="G91" s="2" t="str">
        <f t="shared" si="16"/>
        <v/>
      </c>
      <c r="I91" t="str">
        <f t="shared" si="12"/>
        <v/>
      </c>
      <c r="J91" s="2" t="str">
        <f t="shared" si="17"/>
        <v/>
      </c>
      <c r="K91" s="2" t="str">
        <f t="shared" si="21"/>
        <v/>
      </c>
      <c r="L91" s="2" t="str">
        <f t="shared" si="22"/>
        <v/>
      </c>
      <c r="N91" t="str">
        <f t="shared" si="18"/>
        <v/>
      </c>
      <c r="O91" s="3" t="str">
        <f t="shared" si="19"/>
        <v/>
      </c>
      <c r="P91" s="17" t="str">
        <f t="shared" si="23"/>
        <v/>
      </c>
    </row>
    <row r="92" spans="3:16" x14ac:dyDescent="0.2">
      <c r="C92" t="str">
        <f t="shared" si="13"/>
        <v/>
      </c>
      <c r="D92" s="2" t="str">
        <f t="shared" si="14"/>
        <v/>
      </c>
      <c r="E92" s="2" t="str">
        <f t="shared" si="15"/>
        <v/>
      </c>
      <c r="F92" s="2" t="str">
        <f t="shared" si="20"/>
        <v/>
      </c>
      <c r="G92" s="2" t="str">
        <f t="shared" si="16"/>
        <v/>
      </c>
      <c r="I92" t="str">
        <f t="shared" si="12"/>
        <v/>
      </c>
      <c r="J92" s="2" t="str">
        <f t="shared" si="17"/>
        <v/>
      </c>
      <c r="K92" s="2" t="str">
        <f t="shared" si="21"/>
        <v/>
      </c>
      <c r="L92" s="2" t="str">
        <f t="shared" si="22"/>
        <v/>
      </c>
      <c r="N92" t="str">
        <f t="shared" si="18"/>
        <v/>
      </c>
      <c r="O92" s="3" t="str">
        <f t="shared" si="19"/>
        <v/>
      </c>
      <c r="P92" s="17" t="str">
        <f t="shared" si="23"/>
        <v/>
      </c>
    </row>
    <row r="93" spans="3:16" x14ac:dyDescent="0.2">
      <c r="C93" t="str">
        <f t="shared" si="13"/>
        <v/>
      </c>
      <c r="D93" s="2" t="str">
        <f t="shared" si="14"/>
        <v/>
      </c>
      <c r="E93" s="2" t="str">
        <f t="shared" si="15"/>
        <v/>
      </c>
      <c r="F93" s="2" t="str">
        <f t="shared" si="20"/>
        <v/>
      </c>
      <c r="G93" s="2" t="str">
        <f t="shared" si="16"/>
        <v/>
      </c>
      <c r="I93" t="str">
        <f t="shared" si="12"/>
        <v/>
      </c>
      <c r="J93" s="2" t="str">
        <f t="shared" si="17"/>
        <v/>
      </c>
      <c r="K93" s="2" t="str">
        <f t="shared" si="21"/>
        <v/>
      </c>
      <c r="L93" s="2" t="str">
        <f t="shared" si="22"/>
        <v/>
      </c>
      <c r="N93" t="str">
        <f t="shared" si="18"/>
        <v/>
      </c>
      <c r="O93" s="3" t="str">
        <f t="shared" si="19"/>
        <v/>
      </c>
      <c r="P93" s="17" t="str">
        <f t="shared" si="23"/>
        <v/>
      </c>
    </row>
    <row r="94" spans="3:16" x14ac:dyDescent="0.2">
      <c r="C94" t="str">
        <f t="shared" si="13"/>
        <v/>
      </c>
      <c r="D94" s="2" t="str">
        <f t="shared" si="14"/>
        <v/>
      </c>
      <c r="E94" s="2" t="str">
        <f t="shared" si="15"/>
        <v/>
      </c>
      <c r="F94" s="2" t="str">
        <f t="shared" si="20"/>
        <v/>
      </c>
      <c r="G94" s="2" t="str">
        <f t="shared" si="16"/>
        <v/>
      </c>
      <c r="I94" t="str">
        <f t="shared" si="12"/>
        <v/>
      </c>
      <c r="J94" s="2" t="str">
        <f t="shared" si="17"/>
        <v/>
      </c>
      <c r="K94" s="2" t="str">
        <f t="shared" si="21"/>
        <v/>
      </c>
      <c r="L94" s="2" t="str">
        <f t="shared" si="22"/>
        <v/>
      </c>
      <c r="N94" t="str">
        <f t="shared" si="18"/>
        <v/>
      </c>
      <c r="O94" s="3" t="str">
        <f t="shared" si="19"/>
        <v/>
      </c>
      <c r="P94" s="17" t="str">
        <f t="shared" si="23"/>
        <v/>
      </c>
    </row>
    <row r="95" spans="3:16" x14ac:dyDescent="0.2">
      <c r="C95" t="str">
        <f t="shared" si="13"/>
        <v/>
      </c>
      <c r="D95" s="2" t="str">
        <f t="shared" si="14"/>
        <v/>
      </c>
      <c r="E95" s="2" t="str">
        <f t="shared" si="15"/>
        <v/>
      </c>
      <c r="F95" s="2" t="str">
        <f t="shared" si="20"/>
        <v/>
      </c>
      <c r="G95" s="2" t="str">
        <f t="shared" si="16"/>
        <v/>
      </c>
      <c r="I95" t="str">
        <f t="shared" si="12"/>
        <v/>
      </c>
      <c r="J95" s="2" t="str">
        <f t="shared" si="17"/>
        <v/>
      </c>
      <c r="K95" s="2" t="str">
        <f t="shared" si="21"/>
        <v/>
      </c>
      <c r="L95" s="2" t="str">
        <f t="shared" si="22"/>
        <v/>
      </c>
      <c r="N95" t="str">
        <f t="shared" si="18"/>
        <v/>
      </c>
      <c r="O95" s="3" t="str">
        <f t="shared" si="19"/>
        <v/>
      </c>
      <c r="P95" s="17" t="str">
        <f t="shared" si="23"/>
        <v/>
      </c>
    </row>
    <row r="96" spans="3:16" x14ac:dyDescent="0.2">
      <c r="C96" t="str">
        <f t="shared" si="13"/>
        <v/>
      </c>
      <c r="D96" s="2" t="str">
        <f t="shared" si="14"/>
        <v/>
      </c>
      <c r="E96" s="2" t="str">
        <f t="shared" si="15"/>
        <v/>
      </c>
      <c r="F96" s="2" t="str">
        <f t="shared" si="20"/>
        <v/>
      </c>
      <c r="G96" s="2" t="str">
        <f t="shared" si="16"/>
        <v/>
      </c>
      <c r="I96" t="str">
        <f t="shared" si="12"/>
        <v/>
      </c>
      <c r="J96" s="2" t="str">
        <f t="shared" si="17"/>
        <v/>
      </c>
      <c r="K96" s="2" t="str">
        <f t="shared" si="21"/>
        <v/>
      </c>
      <c r="L96" s="2" t="str">
        <f t="shared" si="22"/>
        <v/>
      </c>
      <c r="N96" t="str">
        <f t="shared" si="18"/>
        <v/>
      </c>
      <c r="O96" s="3" t="str">
        <f t="shared" si="19"/>
        <v/>
      </c>
      <c r="P96" s="17" t="str">
        <f t="shared" si="23"/>
        <v/>
      </c>
    </row>
    <row r="97" spans="3:16" x14ac:dyDescent="0.2">
      <c r="C97" t="str">
        <f t="shared" si="13"/>
        <v/>
      </c>
      <c r="D97" s="2" t="str">
        <f t="shared" si="14"/>
        <v/>
      </c>
      <c r="E97" s="2" t="str">
        <f t="shared" si="15"/>
        <v/>
      </c>
      <c r="F97" s="2" t="str">
        <f t="shared" si="20"/>
        <v/>
      </c>
      <c r="G97" s="2" t="str">
        <f t="shared" si="16"/>
        <v/>
      </c>
      <c r="I97" t="str">
        <f t="shared" si="12"/>
        <v/>
      </c>
      <c r="J97" s="2" t="str">
        <f t="shared" si="17"/>
        <v/>
      </c>
      <c r="K97" s="2" t="str">
        <f t="shared" si="21"/>
        <v/>
      </c>
      <c r="L97" s="2" t="str">
        <f t="shared" si="22"/>
        <v/>
      </c>
      <c r="N97" t="str">
        <f t="shared" si="18"/>
        <v/>
      </c>
      <c r="O97" s="3" t="str">
        <f t="shared" si="19"/>
        <v/>
      </c>
      <c r="P97" s="17" t="str">
        <f t="shared" si="23"/>
        <v/>
      </c>
    </row>
    <row r="98" spans="3:16" x14ac:dyDescent="0.2">
      <c r="C98" t="str">
        <f t="shared" si="13"/>
        <v/>
      </c>
      <c r="D98" s="2" t="str">
        <f t="shared" si="14"/>
        <v/>
      </c>
      <c r="E98" s="2" t="str">
        <f t="shared" si="15"/>
        <v/>
      </c>
      <c r="F98" s="2" t="str">
        <f t="shared" si="20"/>
        <v/>
      </c>
      <c r="G98" s="2" t="str">
        <f t="shared" si="16"/>
        <v/>
      </c>
      <c r="I98" t="str">
        <f t="shared" si="12"/>
        <v/>
      </c>
      <c r="J98" s="2" t="str">
        <f t="shared" si="17"/>
        <v/>
      </c>
      <c r="K98" s="2" t="str">
        <f t="shared" si="21"/>
        <v/>
      </c>
      <c r="L98" s="2" t="str">
        <f t="shared" si="22"/>
        <v/>
      </c>
      <c r="N98" t="str">
        <f t="shared" si="18"/>
        <v/>
      </c>
      <c r="O98" s="3" t="str">
        <f t="shared" si="19"/>
        <v/>
      </c>
      <c r="P98" s="17" t="str">
        <f t="shared" si="23"/>
        <v/>
      </c>
    </row>
    <row r="99" spans="3:16" x14ac:dyDescent="0.2">
      <c r="C99" t="str">
        <f t="shared" si="13"/>
        <v/>
      </c>
      <c r="D99" s="2" t="str">
        <f t="shared" si="14"/>
        <v/>
      </c>
      <c r="E99" s="2" t="str">
        <f t="shared" si="15"/>
        <v/>
      </c>
      <c r="F99" s="2" t="str">
        <f t="shared" si="20"/>
        <v/>
      </c>
      <c r="G99" s="2" t="str">
        <f t="shared" si="16"/>
        <v/>
      </c>
      <c r="I99" t="str">
        <f t="shared" si="12"/>
        <v/>
      </c>
      <c r="J99" s="2" t="str">
        <f t="shared" si="17"/>
        <v/>
      </c>
      <c r="K99" s="2" t="str">
        <f t="shared" si="21"/>
        <v/>
      </c>
      <c r="L99" s="2" t="str">
        <f t="shared" si="22"/>
        <v/>
      </c>
      <c r="N99" t="str">
        <f t="shared" si="18"/>
        <v/>
      </c>
      <c r="O99" s="3" t="str">
        <f t="shared" si="19"/>
        <v/>
      </c>
      <c r="P99" s="17" t="str">
        <f t="shared" si="23"/>
        <v/>
      </c>
    </row>
    <row r="100" spans="3:16" x14ac:dyDescent="0.2">
      <c r="C100" t="str">
        <f t="shared" si="13"/>
        <v/>
      </c>
      <c r="D100" s="2" t="str">
        <f t="shared" si="14"/>
        <v/>
      </c>
      <c r="E100" s="2" t="str">
        <f t="shared" si="15"/>
        <v/>
      </c>
      <c r="F100" s="2" t="str">
        <f t="shared" si="20"/>
        <v/>
      </c>
      <c r="G100" s="2" t="str">
        <f t="shared" si="16"/>
        <v/>
      </c>
      <c r="I100" t="str">
        <f t="shared" si="12"/>
        <v/>
      </c>
      <c r="J100" s="2" t="str">
        <f t="shared" si="17"/>
        <v/>
      </c>
      <c r="K100" s="2" t="str">
        <f t="shared" si="21"/>
        <v/>
      </c>
      <c r="L100" s="2" t="str">
        <f t="shared" si="22"/>
        <v/>
      </c>
      <c r="N100" t="str">
        <f t="shared" si="18"/>
        <v/>
      </c>
      <c r="O100" s="3" t="str">
        <f t="shared" si="19"/>
        <v/>
      </c>
      <c r="P100" s="17" t="str">
        <f t="shared" si="23"/>
        <v/>
      </c>
    </row>
    <row r="101" spans="3:16" x14ac:dyDescent="0.2">
      <c r="C101" t="str">
        <f t="shared" si="13"/>
        <v/>
      </c>
      <c r="D101" s="2" t="str">
        <f t="shared" si="14"/>
        <v/>
      </c>
      <c r="E101" s="2" t="str">
        <f t="shared" si="15"/>
        <v/>
      </c>
      <c r="F101" s="2" t="str">
        <f t="shared" si="20"/>
        <v/>
      </c>
      <c r="G101" s="2" t="str">
        <f t="shared" si="16"/>
        <v/>
      </c>
      <c r="I101" t="str">
        <f t="shared" si="12"/>
        <v/>
      </c>
      <c r="J101" s="2" t="str">
        <f t="shared" si="17"/>
        <v/>
      </c>
      <c r="K101" s="2" t="str">
        <f t="shared" si="21"/>
        <v/>
      </c>
      <c r="L101" s="2" t="str">
        <f t="shared" si="22"/>
        <v/>
      </c>
      <c r="N101" t="str">
        <f t="shared" si="18"/>
        <v/>
      </c>
      <c r="O101" s="3" t="str">
        <f t="shared" si="19"/>
        <v/>
      </c>
      <c r="P101" s="17" t="str">
        <f t="shared" si="23"/>
        <v/>
      </c>
    </row>
    <row r="102" spans="3:16" x14ac:dyDescent="0.2">
      <c r="C102" t="str">
        <f t="shared" si="13"/>
        <v/>
      </c>
      <c r="D102" s="2" t="str">
        <f t="shared" si="14"/>
        <v/>
      </c>
      <c r="E102" s="2" t="str">
        <f t="shared" si="15"/>
        <v/>
      </c>
      <c r="F102" s="2" t="str">
        <f t="shared" si="20"/>
        <v/>
      </c>
      <c r="G102" s="2" t="str">
        <f t="shared" si="16"/>
        <v/>
      </c>
      <c r="I102" t="str">
        <f t="shared" si="12"/>
        <v/>
      </c>
      <c r="J102" s="2" t="str">
        <f t="shared" si="17"/>
        <v/>
      </c>
      <c r="K102" s="2" t="str">
        <f t="shared" si="21"/>
        <v/>
      </c>
      <c r="L102" s="2" t="str">
        <f t="shared" si="22"/>
        <v/>
      </c>
      <c r="N102" t="str">
        <f t="shared" si="18"/>
        <v/>
      </c>
      <c r="O102" s="3" t="str">
        <f t="shared" si="19"/>
        <v/>
      </c>
      <c r="P102" s="17" t="str">
        <f t="shared" si="23"/>
        <v/>
      </c>
    </row>
    <row r="103" spans="3:16" x14ac:dyDescent="0.2">
      <c r="C103" t="str">
        <f t="shared" si="13"/>
        <v/>
      </c>
      <c r="D103" s="2" t="str">
        <f t="shared" si="14"/>
        <v/>
      </c>
      <c r="E103" s="2" t="str">
        <f t="shared" si="15"/>
        <v/>
      </c>
      <c r="F103" s="2" t="str">
        <f t="shared" si="20"/>
        <v/>
      </c>
      <c r="G103" s="2" t="str">
        <f t="shared" si="16"/>
        <v/>
      </c>
      <c r="I103" t="str">
        <f t="shared" si="12"/>
        <v/>
      </c>
      <c r="J103" s="2" t="str">
        <f t="shared" si="17"/>
        <v/>
      </c>
      <c r="K103" s="2" t="str">
        <f t="shared" si="21"/>
        <v/>
      </c>
      <c r="L103" s="2" t="str">
        <f t="shared" si="22"/>
        <v/>
      </c>
      <c r="N103" t="str">
        <f t="shared" si="18"/>
        <v/>
      </c>
      <c r="O103" s="3" t="str">
        <f t="shared" si="19"/>
        <v/>
      </c>
      <c r="P103" s="17" t="str">
        <f t="shared" si="23"/>
        <v/>
      </c>
    </row>
    <row r="104" spans="3:16" x14ac:dyDescent="0.2">
      <c r="C104" t="str">
        <f t="shared" si="13"/>
        <v/>
      </c>
      <c r="D104" s="2" t="str">
        <f t="shared" si="14"/>
        <v/>
      </c>
      <c r="E104" s="2" t="str">
        <f t="shared" si="15"/>
        <v/>
      </c>
      <c r="F104" s="2" t="str">
        <f t="shared" si="20"/>
        <v/>
      </c>
      <c r="G104" s="2" t="str">
        <f t="shared" si="16"/>
        <v/>
      </c>
      <c r="I104" t="str">
        <f t="shared" si="12"/>
        <v/>
      </c>
      <c r="J104" s="2" t="str">
        <f t="shared" si="17"/>
        <v/>
      </c>
      <c r="K104" s="2" t="str">
        <f t="shared" si="21"/>
        <v/>
      </c>
      <c r="L104" s="2" t="str">
        <f t="shared" si="22"/>
        <v/>
      </c>
      <c r="N104" t="str">
        <f t="shared" si="18"/>
        <v/>
      </c>
      <c r="O104" s="3" t="str">
        <f t="shared" si="19"/>
        <v/>
      </c>
      <c r="P104" s="17" t="str">
        <f t="shared" si="23"/>
        <v/>
      </c>
    </row>
    <row r="105" spans="3:16" x14ac:dyDescent="0.2">
      <c r="C105" t="str">
        <f t="shared" si="13"/>
        <v/>
      </c>
      <c r="D105" s="2" t="str">
        <f t="shared" si="14"/>
        <v/>
      </c>
      <c r="E105" s="2" t="str">
        <f t="shared" si="15"/>
        <v/>
      </c>
      <c r="F105" s="2" t="str">
        <f t="shared" si="20"/>
        <v/>
      </c>
      <c r="G105" s="2" t="str">
        <f t="shared" si="16"/>
        <v/>
      </c>
      <c r="I105" t="str">
        <f t="shared" si="12"/>
        <v/>
      </c>
      <c r="J105" s="2" t="str">
        <f t="shared" si="17"/>
        <v/>
      </c>
      <c r="K105" s="2" t="str">
        <f t="shared" si="21"/>
        <v/>
      </c>
      <c r="L105" s="2" t="str">
        <f t="shared" si="22"/>
        <v/>
      </c>
      <c r="N105" t="str">
        <f t="shared" si="18"/>
        <v/>
      </c>
      <c r="O105" s="3" t="str">
        <f t="shared" si="19"/>
        <v/>
      </c>
      <c r="P105" s="17" t="str">
        <f t="shared" si="23"/>
        <v/>
      </c>
    </row>
    <row r="106" spans="3:16" x14ac:dyDescent="0.2">
      <c r="C106" t="str">
        <f t="shared" si="13"/>
        <v/>
      </c>
      <c r="D106" s="2" t="str">
        <f t="shared" si="14"/>
        <v/>
      </c>
      <c r="E106" s="2" t="str">
        <f t="shared" si="15"/>
        <v/>
      </c>
      <c r="F106" s="2" t="str">
        <f t="shared" si="20"/>
        <v/>
      </c>
      <c r="G106" s="2" t="str">
        <f t="shared" si="16"/>
        <v/>
      </c>
      <c r="I106" t="str">
        <f t="shared" si="12"/>
        <v/>
      </c>
      <c r="J106" s="2" t="str">
        <f t="shared" si="17"/>
        <v/>
      </c>
      <c r="K106" s="2" t="str">
        <f t="shared" si="21"/>
        <v/>
      </c>
      <c r="L106" s="2" t="str">
        <f t="shared" si="22"/>
        <v/>
      </c>
      <c r="N106" t="str">
        <f t="shared" si="18"/>
        <v/>
      </c>
      <c r="O106" s="3" t="str">
        <f t="shared" si="19"/>
        <v/>
      </c>
      <c r="P106" s="17" t="str">
        <f t="shared" si="23"/>
        <v/>
      </c>
    </row>
    <row r="107" spans="3:16" x14ac:dyDescent="0.2">
      <c r="C107" t="str">
        <f t="shared" si="13"/>
        <v/>
      </c>
      <c r="D107" s="2" t="str">
        <f t="shared" si="14"/>
        <v/>
      </c>
      <c r="E107" s="2" t="str">
        <f t="shared" si="15"/>
        <v/>
      </c>
      <c r="F107" s="2" t="str">
        <f t="shared" si="20"/>
        <v/>
      </c>
      <c r="G107" s="2" t="str">
        <f t="shared" si="16"/>
        <v/>
      </c>
      <c r="I107" t="str">
        <f t="shared" si="12"/>
        <v/>
      </c>
      <c r="J107" s="2" t="str">
        <f t="shared" si="17"/>
        <v/>
      </c>
      <c r="K107" s="2" t="str">
        <f t="shared" si="21"/>
        <v/>
      </c>
      <c r="L107" s="2" t="str">
        <f t="shared" si="22"/>
        <v/>
      </c>
      <c r="N107" t="str">
        <f t="shared" si="18"/>
        <v/>
      </c>
      <c r="O107" s="3" t="str">
        <f t="shared" si="19"/>
        <v/>
      </c>
      <c r="P107" s="17" t="str">
        <f t="shared" si="23"/>
        <v/>
      </c>
    </row>
    <row r="108" spans="3:16" x14ac:dyDescent="0.2">
      <c r="C108" t="str">
        <f t="shared" si="13"/>
        <v/>
      </c>
      <c r="D108" s="2" t="str">
        <f t="shared" si="14"/>
        <v/>
      </c>
      <c r="E108" s="2" t="str">
        <f t="shared" si="15"/>
        <v/>
      </c>
      <c r="F108" s="2" t="str">
        <f t="shared" si="20"/>
        <v/>
      </c>
      <c r="G108" s="2" t="str">
        <f t="shared" si="16"/>
        <v/>
      </c>
      <c r="I108" t="str">
        <f t="shared" si="12"/>
        <v/>
      </c>
      <c r="J108" s="2" t="str">
        <f t="shared" si="17"/>
        <v/>
      </c>
      <c r="K108" s="2" t="str">
        <f t="shared" si="21"/>
        <v/>
      </c>
      <c r="L108" s="2" t="str">
        <f t="shared" si="22"/>
        <v/>
      </c>
      <c r="N108" t="str">
        <f t="shared" si="18"/>
        <v/>
      </c>
      <c r="O108" s="3" t="str">
        <f t="shared" si="19"/>
        <v/>
      </c>
      <c r="P108" s="17" t="str">
        <f t="shared" si="23"/>
        <v/>
      </c>
    </row>
    <row r="109" spans="3:16" x14ac:dyDescent="0.2">
      <c r="C109" t="str">
        <f t="shared" si="13"/>
        <v/>
      </c>
      <c r="D109" s="2" t="str">
        <f t="shared" si="14"/>
        <v/>
      </c>
      <c r="E109" s="2" t="str">
        <f t="shared" si="15"/>
        <v/>
      </c>
      <c r="F109" s="2" t="str">
        <f t="shared" si="20"/>
        <v/>
      </c>
      <c r="G109" s="2" t="str">
        <f t="shared" si="16"/>
        <v/>
      </c>
      <c r="I109" t="str">
        <f t="shared" si="12"/>
        <v/>
      </c>
      <c r="J109" s="2" t="str">
        <f t="shared" si="17"/>
        <v/>
      </c>
      <c r="K109" s="2" t="str">
        <f t="shared" si="21"/>
        <v/>
      </c>
      <c r="L109" s="2" t="str">
        <f t="shared" si="22"/>
        <v/>
      </c>
      <c r="N109" t="str">
        <f t="shared" si="18"/>
        <v/>
      </c>
      <c r="O109" s="3" t="str">
        <f t="shared" si="19"/>
        <v/>
      </c>
      <c r="P109" s="17" t="str">
        <f t="shared" si="23"/>
        <v/>
      </c>
    </row>
    <row r="110" spans="3:16" x14ac:dyDescent="0.2">
      <c r="C110" t="str">
        <f t="shared" si="13"/>
        <v/>
      </c>
      <c r="D110" s="2" t="str">
        <f t="shared" si="14"/>
        <v/>
      </c>
      <c r="E110" s="2" t="str">
        <f t="shared" si="15"/>
        <v/>
      </c>
      <c r="F110" s="2" t="str">
        <f t="shared" si="20"/>
        <v/>
      </c>
      <c r="G110" s="2" t="str">
        <f t="shared" si="16"/>
        <v/>
      </c>
      <c r="I110" t="str">
        <f t="shared" si="12"/>
        <v/>
      </c>
      <c r="J110" s="2" t="str">
        <f t="shared" si="17"/>
        <v/>
      </c>
      <c r="K110" s="2" t="str">
        <f t="shared" si="21"/>
        <v/>
      </c>
      <c r="L110" s="2" t="str">
        <f t="shared" si="22"/>
        <v/>
      </c>
      <c r="N110" t="str">
        <f t="shared" si="18"/>
        <v/>
      </c>
      <c r="O110" s="3" t="str">
        <f t="shared" si="19"/>
        <v/>
      </c>
      <c r="P110" s="17" t="str">
        <f t="shared" si="23"/>
        <v/>
      </c>
    </row>
    <row r="111" spans="3:16" x14ac:dyDescent="0.2">
      <c r="C111" t="str">
        <f t="shared" si="13"/>
        <v/>
      </c>
      <c r="D111" s="2" t="str">
        <f t="shared" si="14"/>
        <v/>
      </c>
      <c r="E111" s="2" t="str">
        <f t="shared" si="15"/>
        <v/>
      </c>
      <c r="F111" s="2" t="str">
        <f t="shared" si="20"/>
        <v/>
      </c>
      <c r="G111" s="2" t="str">
        <f t="shared" si="16"/>
        <v/>
      </c>
      <c r="I111" t="str">
        <f t="shared" si="12"/>
        <v/>
      </c>
      <c r="J111" s="2" t="str">
        <f t="shared" si="17"/>
        <v/>
      </c>
      <c r="K111" s="2" t="str">
        <f t="shared" si="21"/>
        <v/>
      </c>
      <c r="L111" s="2" t="str">
        <f t="shared" si="22"/>
        <v/>
      </c>
      <c r="N111" t="str">
        <f t="shared" si="18"/>
        <v/>
      </c>
      <c r="O111" s="3" t="str">
        <f t="shared" si="19"/>
        <v/>
      </c>
      <c r="P111" s="17" t="str">
        <f t="shared" si="23"/>
        <v/>
      </c>
    </row>
    <row r="112" spans="3:16" x14ac:dyDescent="0.2">
      <c r="C112" t="str">
        <f t="shared" si="13"/>
        <v/>
      </c>
      <c r="D112" s="2" t="str">
        <f t="shared" si="14"/>
        <v/>
      </c>
      <c r="E112" s="2" t="str">
        <f t="shared" si="15"/>
        <v/>
      </c>
      <c r="F112" s="2" t="str">
        <f t="shared" si="20"/>
        <v/>
      </c>
      <c r="G112" s="2" t="str">
        <f t="shared" si="16"/>
        <v/>
      </c>
      <c r="I112" t="str">
        <f t="shared" si="12"/>
        <v/>
      </c>
      <c r="J112" s="2" t="str">
        <f t="shared" si="17"/>
        <v/>
      </c>
      <c r="K112" s="2" t="str">
        <f t="shared" si="21"/>
        <v/>
      </c>
      <c r="L112" s="2" t="str">
        <f t="shared" si="22"/>
        <v/>
      </c>
      <c r="N112" t="str">
        <f t="shared" si="18"/>
        <v/>
      </c>
      <c r="O112" s="3" t="str">
        <f t="shared" si="19"/>
        <v/>
      </c>
      <c r="P112" s="17" t="str">
        <f t="shared" si="23"/>
        <v/>
      </c>
    </row>
    <row r="113" spans="3:16" x14ac:dyDescent="0.2">
      <c r="C113" t="str">
        <f t="shared" si="13"/>
        <v/>
      </c>
      <c r="D113" s="2" t="str">
        <f t="shared" si="14"/>
        <v/>
      </c>
      <c r="E113" s="2" t="str">
        <f t="shared" si="15"/>
        <v/>
      </c>
      <c r="F113" s="2" t="str">
        <f t="shared" si="20"/>
        <v/>
      </c>
      <c r="G113" s="2" t="str">
        <f t="shared" si="16"/>
        <v/>
      </c>
      <c r="I113" t="str">
        <f t="shared" si="12"/>
        <v/>
      </c>
      <c r="J113" s="2" t="str">
        <f t="shared" si="17"/>
        <v/>
      </c>
      <c r="K113" s="2" t="str">
        <f t="shared" si="21"/>
        <v/>
      </c>
      <c r="L113" s="2" t="str">
        <f t="shared" si="22"/>
        <v/>
      </c>
      <c r="N113" t="str">
        <f t="shared" si="18"/>
        <v/>
      </c>
      <c r="O113" s="3" t="str">
        <f t="shared" si="19"/>
        <v/>
      </c>
      <c r="P113" s="17" t="str">
        <f t="shared" si="23"/>
        <v/>
      </c>
    </row>
    <row r="114" spans="3:16" x14ac:dyDescent="0.2">
      <c r="C114" t="str">
        <f t="shared" si="13"/>
        <v/>
      </c>
      <c r="D114" s="2" t="str">
        <f t="shared" si="14"/>
        <v/>
      </c>
      <c r="E114" s="2" t="str">
        <f t="shared" si="15"/>
        <v/>
      </c>
      <c r="F114" s="2" t="str">
        <f t="shared" si="20"/>
        <v/>
      </c>
      <c r="G114" s="2" t="str">
        <f t="shared" si="16"/>
        <v/>
      </c>
      <c r="I114" t="str">
        <f t="shared" si="12"/>
        <v/>
      </c>
      <c r="J114" s="2" t="str">
        <f t="shared" si="17"/>
        <v/>
      </c>
      <c r="K114" s="2" t="str">
        <f t="shared" si="21"/>
        <v/>
      </c>
      <c r="L114" s="2" t="str">
        <f t="shared" si="22"/>
        <v/>
      </c>
      <c r="N114" t="str">
        <f t="shared" si="18"/>
        <v/>
      </c>
      <c r="O114" s="3" t="str">
        <f t="shared" si="19"/>
        <v/>
      </c>
      <c r="P114" s="17" t="str">
        <f t="shared" si="23"/>
        <v/>
      </c>
    </row>
    <row r="115" spans="3:16" x14ac:dyDescent="0.2">
      <c r="C115" t="str">
        <f t="shared" si="13"/>
        <v/>
      </c>
      <c r="D115" s="2" t="str">
        <f t="shared" si="14"/>
        <v/>
      </c>
      <c r="E115" s="2" t="str">
        <f t="shared" si="15"/>
        <v/>
      </c>
      <c r="F115" s="2" t="str">
        <f t="shared" si="20"/>
        <v/>
      </c>
      <c r="G115" s="2" t="str">
        <f t="shared" si="16"/>
        <v/>
      </c>
      <c r="I115" t="str">
        <f t="shared" si="12"/>
        <v/>
      </c>
      <c r="J115" s="2" t="str">
        <f t="shared" si="17"/>
        <v/>
      </c>
      <c r="K115" s="2" t="str">
        <f t="shared" si="21"/>
        <v/>
      </c>
      <c r="L115" s="2" t="str">
        <f t="shared" si="22"/>
        <v/>
      </c>
      <c r="N115" t="str">
        <f t="shared" si="18"/>
        <v/>
      </c>
      <c r="O115" s="3" t="str">
        <f t="shared" si="19"/>
        <v/>
      </c>
      <c r="P115" s="17" t="str">
        <f t="shared" si="23"/>
        <v/>
      </c>
    </row>
    <row r="116" spans="3:16" x14ac:dyDescent="0.2">
      <c r="C116" t="str">
        <f t="shared" si="13"/>
        <v/>
      </c>
      <c r="D116" s="2" t="str">
        <f t="shared" si="14"/>
        <v/>
      </c>
      <c r="E116" s="2" t="str">
        <f t="shared" si="15"/>
        <v/>
      </c>
      <c r="F116" s="2" t="str">
        <f t="shared" si="20"/>
        <v/>
      </c>
      <c r="G116" s="2" t="str">
        <f t="shared" si="16"/>
        <v/>
      </c>
      <c r="I116" t="str">
        <f t="shared" si="12"/>
        <v/>
      </c>
      <c r="J116" s="2" t="str">
        <f t="shared" si="17"/>
        <v/>
      </c>
      <c r="K116" s="2" t="str">
        <f t="shared" si="21"/>
        <v/>
      </c>
      <c r="L116" s="2" t="str">
        <f t="shared" si="22"/>
        <v/>
      </c>
      <c r="N116" t="str">
        <f t="shared" si="18"/>
        <v/>
      </c>
      <c r="O116" s="3" t="str">
        <f t="shared" si="19"/>
        <v/>
      </c>
      <c r="P116" s="17" t="str">
        <f t="shared" si="23"/>
        <v/>
      </c>
    </row>
    <row r="117" spans="3:16" x14ac:dyDescent="0.2">
      <c r="C117" t="str">
        <f t="shared" si="13"/>
        <v/>
      </c>
      <c r="D117" s="2" t="str">
        <f t="shared" si="14"/>
        <v/>
      </c>
      <c r="E117" s="2" t="str">
        <f t="shared" si="15"/>
        <v/>
      </c>
      <c r="F117" s="2" t="str">
        <f t="shared" si="20"/>
        <v/>
      </c>
      <c r="G117" s="2" t="str">
        <f t="shared" si="16"/>
        <v/>
      </c>
      <c r="I117" t="str">
        <f t="shared" si="12"/>
        <v/>
      </c>
      <c r="J117" s="2" t="str">
        <f t="shared" si="17"/>
        <v/>
      </c>
      <c r="K117" s="2" t="str">
        <f t="shared" si="21"/>
        <v/>
      </c>
      <c r="L117" s="2" t="str">
        <f t="shared" si="22"/>
        <v/>
      </c>
      <c r="N117" t="str">
        <f t="shared" si="18"/>
        <v/>
      </c>
      <c r="O117" s="3" t="str">
        <f t="shared" si="19"/>
        <v/>
      </c>
      <c r="P117" s="17" t="str">
        <f t="shared" si="23"/>
        <v/>
      </c>
    </row>
    <row r="118" spans="3:16" x14ac:dyDescent="0.2">
      <c r="C118" t="str">
        <f t="shared" si="13"/>
        <v/>
      </c>
      <c r="D118" s="2" t="str">
        <f t="shared" si="14"/>
        <v/>
      </c>
      <c r="E118" s="2" t="str">
        <f t="shared" si="15"/>
        <v/>
      </c>
      <c r="F118" s="2" t="str">
        <f t="shared" si="20"/>
        <v/>
      </c>
      <c r="G118" s="2" t="str">
        <f t="shared" si="16"/>
        <v/>
      </c>
      <c r="I118" t="str">
        <f t="shared" si="12"/>
        <v/>
      </c>
      <c r="J118" s="2" t="str">
        <f t="shared" si="17"/>
        <v/>
      </c>
      <c r="K118" s="2" t="str">
        <f t="shared" si="21"/>
        <v/>
      </c>
      <c r="L118" s="2" t="str">
        <f t="shared" si="22"/>
        <v/>
      </c>
      <c r="N118" t="str">
        <f t="shared" si="18"/>
        <v/>
      </c>
      <c r="O118" s="3" t="str">
        <f t="shared" si="19"/>
        <v/>
      </c>
      <c r="P118" s="17" t="str">
        <f t="shared" si="23"/>
        <v/>
      </c>
    </row>
    <row r="119" spans="3:16" x14ac:dyDescent="0.2">
      <c r="C119" t="str">
        <f t="shared" si="13"/>
        <v/>
      </c>
      <c r="D119" s="2" t="str">
        <f t="shared" si="14"/>
        <v/>
      </c>
      <c r="E119" s="2" t="str">
        <f t="shared" si="15"/>
        <v/>
      </c>
      <c r="F119" s="2" t="str">
        <f t="shared" si="20"/>
        <v/>
      </c>
      <c r="G119" s="2" t="str">
        <f t="shared" si="16"/>
        <v/>
      </c>
      <c r="I119" t="str">
        <f t="shared" si="12"/>
        <v/>
      </c>
      <c r="J119" s="2" t="str">
        <f t="shared" si="17"/>
        <v/>
      </c>
      <c r="K119" s="2" t="str">
        <f t="shared" si="21"/>
        <v/>
      </c>
      <c r="L119" s="2" t="str">
        <f t="shared" si="22"/>
        <v/>
      </c>
      <c r="N119" t="str">
        <f t="shared" si="18"/>
        <v/>
      </c>
      <c r="O119" s="3" t="str">
        <f t="shared" si="19"/>
        <v/>
      </c>
      <c r="P119" s="17" t="str">
        <f t="shared" si="23"/>
        <v/>
      </c>
    </row>
    <row r="120" spans="3:16" x14ac:dyDescent="0.2">
      <c r="C120" t="str">
        <f t="shared" si="13"/>
        <v/>
      </c>
      <c r="D120" s="2" t="str">
        <f t="shared" si="14"/>
        <v/>
      </c>
      <c r="E120" s="2" t="str">
        <f t="shared" si="15"/>
        <v/>
      </c>
      <c r="F120" s="2" t="str">
        <f t="shared" si="20"/>
        <v/>
      </c>
      <c r="G120" s="2" t="str">
        <f t="shared" si="16"/>
        <v/>
      </c>
      <c r="I120" t="str">
        <f t="shared" si="12"/>
        <v/>
      </c>
      <c r="J120" s="2" t="str">
        <f t="shared" si="17"/>
        <v/>
      </c>
      <c r="K120" s="2" t="str">
        <f t="shared" si="21"/>
        <v/>
      </c>
      <c r="L120" s="2" t="str">
        <f t="shared" si="22"/>
        <v/>
      </c>
      <c r="N120" t="str">
        <f t="shared" si="18"/>
        <v/>
      </c>
      <c r="O120" s="3" t="str">
        <f t="shared" si="19"/>
        <v/>
      </c>
      <c r="P120" s="17" t="str">
        <f t="shared" si="23"/>
        <v/>
      </c>
    </row>
    <row r="121" spans="3:16" x14ac:dyDescent="0.2">
      <c r="C121" t="str">
        <f t="shared" si="13"/>
        <v/>
      </c>
      <c r="D121" s="2" t="str">
        <f t="shared" si="14"/>
        <v/>
      </c>
      <c r="E121" s="2" t="str">
        <f t="shared" si="15"/>
        <v/>
      </c>
      <c r="F121" s="2" t="str">
        <f t="shared" si="20"/>
        <v/>
      </c>
      <c r="G121" s="2" t="str">
        <f t="shared" si="16"/>
        <v/>
      </c>
      <c r="I121" t="str">
        <f t="shared" si="12"/>
        <v/>
      </c>
      <c r="J121" s="2" t="str">
        <f t="shared" si="17"/>
        <v/>
      </c>
      <c r="K121" s="2" t="str">
        <f t="shared" si="21"/>
        <v/>
      </c>
      <c r="L121" s="2" t="str">
        <f t="shared" si="22"/>
        <v/>
      </c>
      <c r="N121" t="str">
        <f t="shared" si="18"/>
        <v/>
      </c>
      <c r="O121" s="3" t="str">
        <f t="shared" si="19"/>
        <v/>
      </c>
      <c r="P121" s="17" t="str">
        <f t="shared" si="23"/>
        <v/>
      </c>
    </row>
    <row r="122" spans="3:16" x14ac:dyDescent="0.2">
      <c r="C122" t="str">
        <f t="shared" si="13"/>
        <v/>
      </c>
      <c r="D122" s="2" t="str">
        <f t="shared" si="14"/>
        <v/>
      </c>
      <c r="E122" s="2" t="str">
        <f t="shared" si="15"/>
        <v/>
      </c>
      <c r="F122" s="2" t="str">
        <f t="shared" si="20"/>
        <v/>
      </c>
      <c r="G122" s="2" t="str">
        <f t="shared" si="16"/>
        <v/>
      </c>
      <c r="I122" t="str">
        <f t="shared" si="12"/>
        <v/>
      </c>
      <c r="J122" s="2" t="str">
        <f t="shared" si="17"/>
        <v/>
      </c>
      <c r="K122" s="2" t="str">
        <f t="shared" si="21"/>
        <v/>
      </c>
      <c r="L122" s="2" t="str">
        <f t="shared" si="22"/>
        <v/>
      </c>
      <c r="N122" t="str">
        <f t="shared" si="18"/>
        <v/>
      </c>
      <c r="O122" s="3" t="str">
        <f t="shared" si="19"/>
        <v/>
      </c>
      <c r="P122" s="17" t="str">
        <f t="shared" si="23"/>
        <v/>
      </c>
    </row>
    <row r="123" spans="3:16" x14ac:dyDescent="0.2">
      <c r="C123" t="str">
        <f t="shared" si="13"/>
        <v/>
      </c>
      <c r="D123" s="2" t="str">
        <f t="shared" si="14"/>
        <v/>
      </c>
      <c r="E123" s="2" t="str">
        <f t="shared" si="15"/>
        <v/>
      </c>
      <c r="F123" s="2" t="str">
        <f t="shared" si="20"/>
        <v/>
      </c>
      <c r="G123" s="2" t="str">
        <f t="shared" si="16"/>
        <v/>
      </c>
      <c r="I123" t="str">
        <f t="shared" si="12"/>
        <v/>
      </c>
      <c r="J123" s="2" t="str">
        <f t="shared" si="17"/>
        <v/>
      </c>
      <c r="K123" s="2" t="str">
        <f t="shared" si="21"/>
        <v/>
      </c>
      <c r="L123" s="2" t="str">
        <f t="shared" si="22"/>
        <v/>
      </c>
      <c r="N123" t="str">
        <f t="shared" si="18"/>
        <v/>
      </c>
      <c r="O123" s="3" t="str">
        <f t="shared" si="19"/>
        <v/>
      </c>
      <c r="P123" s="17" t="str">
        <f t="shared" si="23"/>
        <v/>
      </c>
    </row>
    <row r="124" spans="3:16" x14ac:dyDescent="0.2">
      <c r="C124" t="str">
        <f t="shared" si="13"/>
        <v/>
      </c>
      <c r="D124" s="2" t="str">
        <f t="shared" si="14"/>
        <v/>
      </c>
      <c r="E124" s="2" t="str">
        <f t="shared" si="15"/>
        <v/>
      </c>
      <c r="F124" s="2" t="str">
        <f t="shared" si="20"/>
        <v/>
      </c>
      <c r="G124" s="2" t="str">
        <f t="shared" si="16"/>
        <v/>
      </c>
      <c r="I124" t="str">
        <f t="shared" si="12"/>
        <v/>
      </c>
      <c r="J124" s="2" t="str">
        <f t="shared" si="17"/>
        <v/>
      </c>
      <c r="K124" s="2" t="str">
        <f t="shared" si="21"/>
        <v/>
      </c>
      <c r="L124" s="2" t="str">
        <f t="shared" si="22"/>
        <v/>
      </c>
      <c r="N124" t="str">
        <f t="shared" si="18"/>
        <v/>
      </c>
      <c r="O124" s="3" t="str">
        <f t="shared" si="19"/>
        <v/>
      </c>
      <c r="P124" s="17" t="str">
        <f t="shared" si="23"/>
        <v/>
      </c>
    </row>
    <row r="125" spans="3:16" x14ac:dyDescent="0.2">
      <c r="C125" t="str">
        <f t="shared" si="13"/>
        <v/>
      </c>
      <c r="D125" s="2" t="str">
        <f t="shared" si="14"/>
        <v/>
      </c>
      <c r="E125" s="2" t="str">
        <f t="shared" si="15"/>
        <v/>
      </c>
      <c r="F125" s="2" t="str">
        <f t="shared" si="20"/>
        <v/>
      </c>
      <c r="G125" s="2" t="str">
        <f t="shared" si="16"/>
        <v/>
      </c>
      <c r="I125" t="str">
        <f t="shared" si="12"/>
        <v/>
      </c>
      <c r="J125" s="2" t="str">
        <f t="shared" si="17"/>
        <v/>
      </c>
      <c r="K125" s="2" t="str">
        <f t="shared" si="21"/>
        <v/>
      </c>
      <c r="L125" s="2" t="str">
        <f t="shared" si="22"/>
        <v/>
      </c>
      <c r="N125" t="str">
        <f t="shared" si="18"/>
        <v/>
      </c>
      <c r="O125" s="3" t="str">
        <f t="shared" si="19"/>
        <v/>
      </c>
      <c r="P125" s="17" t="str">
        <f t="shared" si="23"/>
        <v/>
      </c>
    </row>
    <row r="126" spans="3:16" x14ac:dyDescent="0.2">
      <c r="C126" t="str">
        <f t="shared" si="13"/>
        <v/>
      </c>
      <c r="D126" s="2" t="str">
        <f t="shared" si="14"/>
        <v/>
      </c>
      <c r="E126" s="2" t="str">
        <f t="shared" si="15"/>
        <v/>
      </c>
      <c r="F126" s="2" t="str">
        <f t="shared" si="20"/>
        <v/>
      </c>
      <c r="G126" s="2" t="str">
        <f t="shared" si="16"/>
        <v/>
      </c>
      <c r="I126" t="str">
        <f t="shared" si="12"/>
        <v/>
      </c>
      <c r="J126" s="2" t="str">
        <f t="shared" si="17"/>
        <v/>
      </c>
      <c r="K126" s="2" t="str">
        <f t="shared" si="21"/>
        <v/>
      </c>
      <c r="L126" s="2" t="str">
        <f t="shared" si="22"/>
        <v/>
      </c>
      <c r="N126" t="str">
        <f t="shared" si="18"/>
        <v/>
      </c>
      <c r="O126" s="3" t="str">
        <f t="shared" si="19"/>
        <v/>
      </c>
      <c r="P126" s="17" t="str">
        <f t="shared" si="23"/>
        <v/>
      </c>
    </row>
    <row r="127" spans="3:16" x14ac:dyDescent="0.2">
      <c r="C127" t="str">
        <f t="shared" si="13"/>
        <v/>
      </c>
      <c r="D127" s="2" t="str">
        <f t="shared" si="14"/>
        <v/>
      </c>
      <c r="E127" s="2" t="str">
        <f t="shared" si="15"/>
        <v/>
      </c>
      <c r="F127" s="2" t="str">
        <f t="shared" si="20"/>
        <v/>
      </c>
      <c r="G127" s="2" t="str">
        <f t="shared" si="16"/>
        <v/>
      </c>
      <c r="I127" t="str">
        <f t="shared" si="12"/>
        <v/>
      </c>
      <c r="J127" s="2" t="str">
        <f t="shared" si="17"/>
        <v/>
      </c>
      <c r="K127" s="2" t="str">
        <f t="shared" si="21"/>
        <v/>
      </c>
      <c r="L127" s="2" t="str">
        <f t="shared" si="22"/>
        <v/>
      </c>
      <c r="N127" t="str">
        <f t="shared" si="18"/>
        <v/>
      </c>
      <c r="O127" s="3" t="str">
        <f t="shared" si="19"/>
        <v/>
      </c>
      <c r="P127" s="17" t="str">
        <f t="shared" si="23"/>
        <v/>
      </c>
    </row>
    <row r="128" spans="3:16" x14ac:dyDescent="0.2">
      <c r="C128" t="str">
        <f t="shared" si="13"/>
        <v/>
      </c>
      <c r="D128" s="2" t="str">
        <f t="shared" si="14"/>
        <v/>
      </c>
      <c r="E128" s="2" t="str">
        <f t="shared" si="15"/>
        <v/>
      </c>
      <c r="F128" s="2" t="str">
        <f t="shared" si="20"/>
        <v/>
      </c>
      <c r="G128" s="2" t="str">
        <f t="shared" si="16"/>
        <v/>
      </c>
      <c r="I128" t="str">
        <f t="shared" si="12"/>
        <v/>
      </c>
      <c r="J128" s="2" t="str">
        <f t="shared" si="17"/>
        <v/>
      </c>
      <c r="K128" s="2" t="str">
        <f t="shared" si="21"/>
        <v/>
      </c>
      <c r="L128" s="2" t="str">
        <f t="shared" si="22"/>
        <v/>
      </c>
      <c r="N128" t="str">
        <f t="shared" si="18"/>
        <v/>
      </c>
      <c r="O128" s="3" t="str">
        <f t="shared" si="19"/>
        <v/>
      </c>
      <c r="P128" s="17" t="str">
        <f t="shared" si="23"/>
        <v/>
      </c>
    </row>
    <row r="129" spans="3:16" x14ac:dyDescent="0.2">
      <c r="C129" t="str">
        <f t="shared" si="13"/>
        <v/>
      </c>
      <c r="D129" s="2" t="str">
        <f t="shared" si="14"/>
        <v/>
      </c>
      <c r="E129" s="2" t="str">
        <f t="shared" si="15"/>
        <v/>
      </c>
      <c r="F129" s="2" t="str">
        <f t="shared" si="20"/>
        <v/>
      </c>
      <c r="G129" s="2" t="str">
        <f t="shared" si="16"/>
        <v/>
      </c>
      <c r="I129" t="str">
        <f t="shared" si="12"/>
        <v/>
      </c>
      <c r="J129" s="2" t="str">
        <f t="shared" si="17"/>
        <v/>
      </c>
      <c r="K129" s="2" t="str">
        <f t="shared" si="21"/>
        <v/>
      </c>
      <c r="L129" s="2" t="str">
        <f t="shared" si="22"/>
        <v/>
      </c>
      <c r="N129" t="str">
        <f t="shared" si="18"/>
        <v/>
      </c>
      <c r="O129" s="3" t="str">
        <f t="shared" si="19"/>
        <v/>
      </c>
      <c r="P129" s="17" t="str">
        <f t="shared" si="23"/>
        <v/>
      </c>
    </row>
    <row r="130" spans="3:16" x14ac:dyDescent="0.2">
      <c r="C130" t="str">
        <f t="shared" si="13"/>
        <v/>
      </c>
      <c r="D130" s="2" t="str">
        <f t="shared" si="14"/>
        <v/>
      </c>
      <c r="E130" s="2" t="str">
        <f t="shared" si="15"/>
        <v/>
      </c>
      <c r="F130" s="2" t="str">
        <f t="shared" si="20"/>
        <v/>
      </c>
      <c r="G130" s="2" t="str">
        <f t="shared" si="16"/>
        <v/>
      </c>
      <c r="I130" t="str">
        <f t="shared" si="12"/>
        <v/>
      </c>
      <c r="J130" s="2" t="str">
        <f t="shared" si="17"/>
        <v/>
      </c>
      <c r="K130" s="2" t="str">
        <f t="shared" si="21"/>
        <v/>
      </c>
      <c r="L130" s="2" t="str">
        <f t="shared" si="22"/>
        <v/>
      </c>
      <c r="N130" t="str">
        <f t="shared" si="18"/>
        <v/>
      </c>
      <c r="O130" s="3" t="str">
        <f t="shared" si="19"/>
        <v/>
      </c>
      <c r="P130" s="17" t="str">
        <f t="shared" si="23"/>
        <v/>
      </c>
    </row>
    <row r="131" spans="3:16" x14ac:dyDescent="0.2">
      <c r="C131" t="str">
        <f t="shared" si="13"/>
        <v/>
      </c>
      <c r="D131" s="2" t="str">
        <f t="shared" si="14"/>
        <v/>
      </c>
      <c r="E131" s="2" t="str">
        <f t="shared" si="15"/>
        <v/>
      </c>
      <c r="F131" s="2" t="str">
        <f t="shared" si="20"/>
        <v/>
      </c>
      <c r="G131" s="2" t="str">
        <f t="shared" si="16"/>
        <v/>
      </c>
      <c r="I131" t="str">
        <f t="shared" si="12"/>
        <v/>
      </c>
      <c r="J131" s="2" t="str">
        <f t="shared" si="17"/>
        <v/>
      </c>
      <c r="K131" s="2" t="str">
        <f t="shared" si="21"/>
        <v/>
      </c>
      <c r="L131" s="2" t="str">
        <f t="shared" si="22"/>
        <v/>
      </c>
      <c r="N131" t="str">
        <f t="shared" si="18"/>
        <v/>
      </c>
      <c r="O131" s="3" t="str">
        <f t="shared" si="19"/>
        <v/>
      </c>
      <c r="P131" s="17" t="str">
        <f t="shared" si="23"/>
        <v/>
      </c>
    </row>
    <row r="132" spans="3:16" x14ac:dyDescent="0.2">
      <c r="C132" t="str">
        <f t="shared" si="13"/>
        <v/>
      </c>
      <c r="D132" s="2" t="str">
        <f t="shared" si="14"/>
        <v/>
      </c>
      <c r="E132" s="2" t="str">
        <f t="shared" si="15"/>
        <v/>
      </c>
      <c r="F132" s="2" t="str">
        <f t="shared" si="20"/>
        <v/>
      </c>
      <c r="G132" s="2" t="str">
        <f t="shared" si="16"/>
        <v/>
      </c>
      <c r="I132" t="str">
        <f t="shared" si="12"/>
        <v/>
      </c>
      <c r="J132" s="2" t="str">
        <f t="shared" si="17"/>
        <v/>
      </c>
      <c r="K132" s="2" t="str">
        <f t="shared" si="21"/>
        <v/>
      </c>
      <c r="L132" s="2" t="str">
        <f t="shared" si="22"/>
        <v/>
      </c>
      <c r="N132" t="str">
        <f t="shared" si="18"/>
        <v/>
      </c>
      <c r="O132" s="3" t="str">
        <f t="shared" si="19"/>
        <v/>
      </c>
      <c r="P132" s="17" t="str">
        <f t="shared" si="23"/>
        <v/>
      </c>
    </row>
    <row r="133" spans="3:16" x14ac:dyDescent="0.2">
      <c r="C133" t="str">
        <f t="shared" si="13"/>
        <v/>
      </c>
      <c r="D133" s="2" t="str">
        <f t="shared" si="14"/>
        <v/>
      </c>
      <c r="E133" s="2" t="str">
        <f t="shared" si="15"/>
        <v/>
      </c>
      <c r="F133" s="2" t="str">
        <f t="shared" si="20"/>
        <v/>
      </c>
      <c r="G133" s="2" t="str">
        <f t="shared" si="16"/>
        <v/>
      </c>
      <c r="I133" t="str">
        <f t="shared" si="12"/>
        <v/>
      </c>
      <c r="J133" s="2" t="str">
        <f t="shared" si="17"/>
        <v/>
      </c>
      <c r="K133" s="2" t="str">
        <f t="shared" si="21"/>
        <v/>
      </c>
      <c r="L133" s="2" t="str">
        <f t="shared" si="22"/>
        <v/>
      </c>
      <c r="N133" t="str">
        <f t="shared" si="18"/>
        <v/>
      </c>
      <c r="O133" s="3" t="str">
        <f t="shared" si="19"/>
        <v/>
      </c>
      <c r="P133" s="17" t="str">
        <f t="shared" si="23"/>
        <v/>
      </c>
    </row>
    <row r="134" spans="3:16" x14ac:dyDescent="0.2">
      <c r="C134" t="str">
        <f t="shared" si="13"/>
        <v/>
      </c>
      <c r="D134" s="2" t="str">
        <f t="shared" si="14"/>
        <v/>
      </c>
      <c r="E134" s="2" t="str">
        <f t="shared" si="15"/>
        <v/>
      </c>
      <c r="F134" s="2" t="str">
        <f t="shared" si="20"/>
        <v/>
      </c>
      <c r="G134" s="2" t="str">
        <f t="shared" si="16"/>
        <v/>
      </c>
      <c r="I134" t="str">
        <f t="shared" si="12"/>
        <v/>
      </c>
      <c r="J134" s="2" t="str">
        <f t="shared" si="17"/>
        <v/>
      </c>
      <c r="K134" s="2" t="str">
        <f t="shared" si="21"/>
        <v/>
      </c>
      <c r="L134" s="2" t="str">
        <f t="shared" si="22"/>
        <v/>
      </c>
      <c r="N134" t="str">
        <f t="shared" si="18"/>
        <v/>
      </c>
      <c r="O134" s="3" t="str">
        <f t="shared" si="19"/>
        <v/>
      </c>
      <c r="P134" s="17" t="str">
        <f t="shared" si="23"/>
        <v/>
      </c>
    </row>
    <row r="135" spans="3:16" x14ac:dyDescent="0.2">
      <c r="C135" t="str">
        <f t="shared" si="13"/>
        <v/>
      </c>
      <c r="D135" s="2" t="str">
        <f t="shared" si="14"/>
        <v/>
      </c>
      <c r="E135" s="2" t="str">
        <f t="shared" si="15"/>
        <v/>
      </c>
      <c r="F135" s="2" t="str">
        <f t="shared" si="20"/>
        <v/>
      </c>
      <c r="G135" s="2" t="str">
        <f t="shared" si="16"/>
        <v/>
      </c>
      <c r="I135" t="str">
        <f t="shared" si="12"/>
        <v/>
      </c>
      <c r="J135" s="2" t="str">
        <f t="shared" si="17"/>
        <v/>
      </c>
      <c r="K135" s="2" t="str">
        <f t="shared" si="21"/>
        <v/>
      </c>
      <c r="L135" s="2" t="str">
        <f t="shared" si="22"/>
        <v/>
      </c>
      <c r="N135" t="str">
        <f t="shared" si="18"/>
        <v/>
      </c>
      <c r="O135" s="3" t="str">
        <f t="shared" si="19"/>
        <v/>
      </c>
      <c r="P135" s="17" t="str">
        <f t="shared" si="23"/>
        <v/>
      </c>
    </row>
    <row r="136" spans="3:16" x14ac:dyDescent="0.2">
      <c r="C136" t="str">
        <f t="shared" si="13"/>
        <v/>
      </c>
      <c r="D136" s="2" t="str">
        <f t="shared" si="14"/>
        <v/>
      </c>
      <c r="E136" s="2" t="str">
        <f t="shared" si="15"/>
        <v/>
      </c>
      <c r="F136" s="2" t="str">
        <f t="shared" si="20"/>
        <v/>
      </c>
      <c r="G136" s="2" t="str">
        <f t="shared" si="16"/>
        <v/>
      </c>
      <c r="I136" t="str">
        <f t="shared" si="12"/>
        <v/>
      </c>
      <c r="J136" s="2" t="str">
        <f t="shared" si="17"/>
        <v/>
      </c>
      <c r="K136" s="2" t="str">
        <f t="shared" si="21"/>
        <v/>
      </c>
      <c r="L136" s="2" t="str">
        <f t="shared" si="22"/>
        <v/>
      </c>
      <c r="N136" t="str">
        <f t="shared" si="18"/>
        <v/>
      </c>
      <c r="O136" s="3" t="str">
        <f t="shared" si="19"/>
        <v/>
      </c>
      <c r="P136" s="17" t="str">
        <f t="shared" si="23"/>
        <v/>
      </c>
    </row>
    <row r="137" spans="3:16" x14ac:dyDescent="0.2">
      <c r="C137" t="str">
        <f t="shared" si="13"/>
        <v/>
      </c>
      <c r="D137" s="2" t="str">
        <f t="shared" si="14"/>
        <v/>
      </c>
      <c r="E137" s="2" t="str">
        <f t="shared" si="15"/>
        <v/>
      </c>
      <c r="F137" s="2" t="str">
        <f t="shared" si="20"/>
        <v/>
      </c>
      <c r="G137" s="2" t="str">
        <f t="shared" si="16"/>
        <v/>
      </c>
      <c r="I137" t="str">
        <f t="shared" si="12"/>
        <v/>
      </c>
      <c r="J137" s="2" t="str">
        <f t="shared" si="17"/>
        <v/>
      </c>
      <c r="K137" s="2" t="str">
        <f t="shared" si="21"/>
        <v/>
      </c>
      <c r="L137" s="2" t="str">
        <f t="shared" si="22"/>
        <v/>
      </c>
      <c r="N137" t="str">
        <f t="shared" si="18"/>
        <v/>
      </c>
      <c r="O137" s="3" t="str">
        <f t="shared" si="19"/>
        <v/>
      </c>
      <c r="P137" s="17" t="str">
        <f t="shared" si="23"/>
        <v/>
      </c>
    </row>
    <row r="138" spans="3:16" x14ac:dyDescent="0.2">
      <c r="C138" t="str">
        <f t="shared" si="13"/>
        <v/>
      </c>
      <c r="D138" s="2" t="str">
        <f t="shared" si="14"/>
        <v/>
      </c>
      <c r="E138" s="2" t="str">
        <f t="shared" si="15"/>
        <v/>
      </c>
      <c r="F138" s="2" t="str">
        <f t="shared" si="20"/>
        <v/>
      </c>
      <c r="G138" s="2" t="str">
        <f t="shared" si="16"/>
        <v/>
      </c>
      <c r="I138" t="str">
        <f t="shared" si="12"/>
        <v/>
      </c>
      <c r="J138" s="2" t="str">
        <f t="shared" si="17"/>
        <v/>
      </c>
      <c r="K138" s="2" t="str">
        <f t="shared" si="21"/>
        <v/>
      </c>
      <c r="L138" s="2" t="str">
        <f t="shared" si="22"/>
        <v/>
      </c>
      <c r="N138" t="str">
        <f t="shared" si="18"/>
        <v/>
      </c>
      <c r="O138" s="3" t="str">
        <f t="shared" si="19"/>
        <v/>
      </c>
      <c r="P138" s="17" t="str">
        <f t="shared" si="23"/>
        <v/>
      </c>
    </row>
    <row r="139" spans="3:16" x14ac:dyDescent="0.2">
      <c r="C139" t="str">
        <f t="shared" si="13"/>
        <v/>
      </c>
      <c r="D139" s="2" t="str">
        <f t="shared" si="14"/>
        <v/>
      </c>
      <c r="E139" s="2" t="str">
        <f t="shared" si="15"/>
        <v/>
      </c>
      <c r="F139" s="2" t="str">
        <f t="shared" si="20"/>
        <v/>
      </c>
      <c r="G139" s="2" t="str">
        <f t="shared" si="16"/>
        <v/>
      </c>
      <c r="I139" t="str">
        <f t="shared" si="12"/>
        <v/>
      </c>
      <c r="J139" s="2" t="str">
        <f t="shared" si="17"/>
        <v/>
      </c>
      <c r="K139" s="2" t="str">
        <f t="shared" si="21"/>
        <v/>
      </c>
      <c r="L139" s="2" t="str">
        <f t="shared" si="22"/>
        <v/>
      </c>
      <c r="N139" t="str">
        <f t="shared" si="18"/>
        <v/>
      </c>
      <c r="O139" s="3" t="str">
        <f t="shared" si="19"/>
        <v/>
      </c>
      <c r="P139" s="17" t="str">
        <f t="shared" si="23"/>
        <v/>
      </c>
    </row>
    <row r="140" spans="3:16" x14ac:dyDescent="0.2">
      <c r="C140" t="str">
        <f t="shared" si="13"/>
        <v/>
      </c>
      <c r="D140" s="2" t="str">
        <f t="shared" si="14"/>
        <v/>
      </c>
      <c r="E140" s="2" t="str">
        <f t="shared" si="15"/>
        <v/>
      </c>
      <c r="F140" s="2" t="str">
        <f t="shared" si="20"/>
        <v/>
      </c>
      <c r="G140" s="2" t="str">
        <f t="shared" si="16"/>
        <v/>
      </c>
      <c r="I140" t="str">
        <f t="shared" si="12"/>
        <v/>
      </c>
      <c r="J140" s="2" t="str">
        <f t="shared" si="17"/>
        <v/>
      </c>
      <c r="K140" s="2" t="str">
        <f t="shared" si="21"/>
        <v/>
      </c>
      <c r="L140" s="2" t="str">
        <f t="shared" si="22"/>
        <v/>
      </c>
      <c r="N140" t="str">
        <f t="shared" si="18"/>
        <v/>
      </c>
      <c r="O140" s="3" t="str">
        <f t="shared" si="19"/>
        <v/>
      </c>
      <c r="P140" s="17" t="str">
        <f t="shared" si="23"/>
        <v/>
      </c>
    </row>
    <row r="141" spans="3:16" x14ac:dyDescent="0.2">
      <c r="C141" t="str">
        <f t="shared" si="13"/>
        <v/>
      </c>
      <c r="D141" s="2" t="str">
        <f t="shared" si="14"/>
        <v/>
      </c>
      <c r="E141" s="2" t="str">
        <f t="shared" si="15"/>
        <v/>
      </c>
      <c r="F141" s="2" t="str">
        <f t="shared" si="20"/>
        <v/>
      </c>
      <c r="G141" s="2" t="str">
        <f t="shared" si="16"/>
        <v/>
      </c>
      <c r="I141" t="str">
        <f t="shared" si="12"/>
        <v/>
      </c>
      <c r="J141" s="2" t="str">
        <f t="shared" si="17"/>
        <v/>
      </c>
      <c r="K141" s="2" t="str">
        <f t="shared" si="21"/>
        <v/>
      </c>
      <c r="L141" s="2" t="str">
        <f t="shared" si="22"/>
        <v/>
      </c>
      <c r="N141" t="str">
        <f t="shared" si="18"/>
        <v/>
      </c>
      <c r="O141" s="3" t="str">
        <f t="shared" si="19"/>
        <v/>
      </c>
      <c r="P141" s="17" t="str">
        <f t="shared" si="23"/>
        <v/>
      </c>
    </row>
    <row r="142" spans="3:16" x14ac:dyDescent="0.2">
      <c r="C142" t="str">
        <f t="shared" si="13"/>
        <v/>
      </c>
      <c r="D142" s="2" t="str">
        <f t="shared" si="14"/>
        <v/>
      </c>
      <c r="E142" s="2" t="str">
        <f t="shared" si="15"/>
        <v/>
      </c>
      <c r="F142" s="2" t="str">
        <f t="shared" si="20"/>
        <v/>
      </c>
      <c r="G142" s="2" t="str">
        <f t="shared" si="16"/>
        <v/>
      </c>
      <c r="I142" t="str">
        <f t="shared" si="12"/>
        <v/>
      </c>
      <c r="J142" s="2" t="str">
        <f t="shared" si="17"/>
        <v/>
      </c>
      <c r="K142" s="2" t="str">
        <f t="shared" si="21"/>
        <v/>
      </c>
      <c r="L142" s="2" t="str">
        <f t="shared" si="22"/>
        <v/>
      </c>
      <c r="N142" t="str">
        <f t="shared" si="18"/>
        <v/>
      </c>
      <c r="O142" s="3" t="str">
        <f t="shared" si="19"/>
        <v/>
      </c>
      <c r="P142" s="17" t="str">
        <f t="shared" si="23"/>
        <v/>
      </c>
    </row>
    <row r="143" spans="3:16" x14ac:dyDescent="0.2">
      <c r="C143" t="str">
        <f t="shared" si="13"/>
        <v/>
      </c>
      <c r="D143" s="2" t="str">
        <f t="shared" si="14"/>
        <v/>
      </c>
      <c r="E143" s="2" t="str">
        <f t="shared" si="15"/>
        <v/>
      </c>
      <c r="F143" s="2" t="str">
        <f t="shared" si="20"/>
        <v/>
      </c>
      <c r="G143" s="2" t="str">
        <f t="shared" si="16"/>
        <v/>
      </c>
      <c r="I143" t="str">
        <f t="shared" si="12"/>
        <v/>
      </c>
      <c r="J143" s="2" t="str">
        <f t="shared" si="17"/>
        <v/>
      </c>
      <c r="K143" s="2" t="str">
        <f t="shared" si="21"/>
        <v/>
      </c>
      <c r="L143" s="2" t="str">
        <f t="shared" si="22"/>
        <v/>
      </c>
      <c r="N143" t="str">
        <f t="shared" si="18"/>
        <v/>
      </c>
      <c r="O143" s="3" t="str">
        <f t="shared" si="19"/>
        <v/>
      </c>
      <c r="P143" s="17" t="str">
        <f t="shared" si="23"/>
        <v/>
      </c>
    </row>
    <row r="144" spans="3:16" x14ac:dyDescent="0.2">
      <c r="C144" t="str">
        <f t="shared" si="13"/>
        <v/>
      </c>
      <c r="D144" s="2" t="str">
        <f t="shared" si="14"/>
        <v/>
      </c>
      <c r="E144" s="2" t="str">
        <f t="shared" si="15"/>
        <v/>
      </c>
      <c r="F144" s="2" t="str">
        <f t="shared" si="20"/>
        <v/>
      </c>
      <c r="G144" s="2" t="str">
        <f t="shared" si="16"/>
        <v/>
      </c>
      <c r="I144" t="str">
        <f t="shared" si="12"/>
        <v/>
      </c>
      <c r="J144" s="2" t="str">
        <f t="shared" si="17"/>
        <v/>
      </c>
      <c r="K144" s="2" t="str">
        <f t="shared" si="21"/>
        <v/>
      </c>
      <c r="L144" s="2" t="str">
        <f t="shared" si="22"/>
        <v/>
      </c>
      <c r="N144" t="str">
        <f t="shared" si="18"/>
        <v/>
      </c>
      <c r="O144" s="3" t="str">
        <f t="shared" si="19"/>
        <v/>
      </c>
      <c r="P144" s="17" t="str">
        <f t="shared" si="23"/>
        <v/>
      </c>
    </row>
    <row r="145" spans="3:16" x14ac:dyDescent="0.2">
      <c r="C145" t="str">
        <f t="shared" si="13"/>
        <v/>
      </c>
      <c r="D145" s="2" t="str">
        <f t="shared" si="14"/>
        <v/>
      </c>
      <c r="E145" s="2" t="str">
        <f t="shared" si="15"/>
        <v/>
      </c>
      <c r="F145" s="2" t="str">
        <f t="shared" si="20"/>
        <v/>
      </c>
      <c r="G145" s="2" t="str">
        <f t="shared" si="16"/>
        <v/>
      </c>
      <c r="I145" t="str">
        <f t="shared" ref="I145:I208" si="24">C145</f>
        <v/>
      </c>
      <c r="J145" s="2" t="str">
        <f t="shared" si="17"/>
        <v/>
      </c>
      <c r="K145" s="2" t="str">
        <f t="shared" si="21"/>
        <v/>
      </c>
      <c r="L145" s="2" t="str">
        <f t="shared" si="22"/>
        <v/>
      </c>
      <c r="N145" t="str">
        <f t="shared" si="18"/>
        <v/>
      </c>
      <c r="O145" s="3" t="str">
        <f t="shared" si="19"/>
        <v/>
      </c>
      <c r="P145" s="17" t="str">
        <f t="shared" si="23"/>
        <v/>
      </c>
    </row>
    <row r="146" spans="3:16" x14ac:dyDescent="0.2">
      <c r="C146" t="str">
        <f t="shared" ref="C146:C209" si="25">IF(C145&lt;&gt;"",IF(C145=$C$9,"",C145+1),"")</f>
        <v/>
      </c>
      <c r="D146" s="2" t="str">
        <f t="shared" ref="D146:D209" si="26">IF(C146&lt;&gt;"",F146+E146,"")</f>
        <v/>
      </c>
      <c r="E146" s="2" t="str">
        <f t="shared" ref="E146:E209" si="27">IF(C146&lt;&gt;"",G145*$C$11,"")</f>
        <v/>
      </c>
      <c r="F146" s="2" t="str">
        <f t="shared" si="20"/>
        <v/>
      </c>
      <c r="G146" s="2" t="str">
        <f t="shared" ref="G146:G209" si="28">IF(C146&lt;&gt;"",G145-F146,"")</f>
        <v/>
      </c>
      <c r="I146" t="str">
        <f t="shared" si="24"/>
        <v/>
      </c>
      <c r="J146" s="2" t="str">
        <f t="shared" ref="J146:J209" si="29">IF(I146&lt;&gt;"",$C$13,"")</f>
        <v/>
      </c>
      <c r="K146" s="2" t="str">
        <f t="shared" si="21"/>
        <v/>
      </c>
      <c r="L146" s="2" t="str">
        <f t="shared" si="22"/>
        <v/>
      </c>
      <c r="N146" t="str">
        <f t="shared" ref="N146:N209" si="30">I146</f>
        <v/>
      </c>
      <c r="O146" s="3" t="str">
        <f t="shared" ref="O146:O209" si="31">IF(N146&lt;&gt;"",J146+D146,"")</f>
        <v/>
      </c>
      <c r="P146" s="17" t="str">
        <f t="shared" si="23"/>
        <v/>
      </c>
    </row>
    <row r="147" spans="3:16" x14ac:dyDescent="0.2">
      <c r="C147" t="str">
        <f t="shared" si="25"/>
        <v/>
      </c>
      <c r="D147" s="2" t="str">
        <f t="shared" si="26"/>
        <v/>
      </c>
      <c r="E147" s="2" t="str">
        <f t="shared" si="27"/>
        <v/>
      </c>
      <c r="F147" s="2" t="str">
        <f t="shared" ref="F147:F210" si="32">IF(C147="","",0)</f>
        <v/>
      </c>
      <c r="G147" s="2" t="str">
        <f t="shared" si="28"/>
        <v/>
      </c>
      <c r="I147" t="str">
        <f t="shared" si="24"/>
        <v/>
      </c>
      <c r="J147" s="2" t="str">
        <f t="shared" si="29"/>
        <v/>
      </c>
      <c r="K147" s="2" t="str">
        <f t="shared" ref="K147:K210" si="33">IF(I147&lt;&gt;"",L146*$C$11,"")</f>
        <v/>
      </c>
      <c r="L147" s="2" t="str">
        <f t="shared" ref="L147:L210" si="34">IF(I147&lt;&gt;"",L146+J147+K147,"")</f>
        <v/>
      </c>
      <c r="N147" t="str">
        <f t="shared" si="30"/>
        <v/>
      </c>
      <c r="O147" s="3" t="str">
        <f t="shared" si="31"/>
        <v/>
      </c>
      <c r="P147" s="17" t="str">
        <f t="shared" ref="P147:P210" si="35">IF(N147&lt;&gt;"",L147-G147,"")</f>
        <v/>
      </c>
    </row>
    <row r="148" spans="3:16" x14ac:dyDescent="0.2">
      <c r="C148" t="str">
        <f t="shared" si="25"/>
        <v/>
      </c>
      <c r="D148" s="2" t="str">
        <f t="shared" si="26"/>
        <v/>
      </c>
      <c r="E148" s="2" t="str">
        <f t="shared" si="27"/>
        <v/>
      </c>
      <c r="F148" s="2" t="str">
        <f t="shared" si="32"/>
        <v/>
      </c>
      <c r="G148" s="2" t="str">
        <f t="shared" si="28"/>
        <v/>
      </c>
      <c r="I148" t="str">
        <f t="shared" si="24"/>
        <v/>
      </c>
      <c r="J148" s="2" t="str">
        <f t="shared" si="29"/>
        <v/>
      </c>
      <c r="K148" s="2" t="str">
        <f t="shared" si="33"/>
        <v/>
      </c>
      <c r="L148" s="2" t="str">
        <f t="shared" si="34"/>
        <v/>
      </c>
      <c r="N148" t="str">
        <f t="shared" si="30"/>
        <v/>
      </c>
      <c r="O148" s="3" t="str">
        <f t="shared" si="31"/>
        <v/>
      </c>
      <c r="P148" s="17" t="str">
        <f t="shared" si="35"/>
        <v/>
      </c>
    </row>
    <row r="149" spans="3:16" x14ac:dyDescent="0.2">
      <c r="C149" t="str">
        <f t="shared" si="25"/>
        <v/>
      </c>
      <c r="D149" s="2" t="str">
        <f t="shared" si="26"/>
        <v/>
      </c>
      <c r="E149" s="2" t="str">
        <f t="shared" si="27"/>
        <v/>
      </c>
      <c r="F149" s="2" t="str">
        <f t="shared" si="32"/>
        <v/>
      </c>
      <c r="G149" s="2" t="str">
        <f t="shared" si="28"/>
        <v/>
      </c>
      <c r="I149" t="str">
        <f t="shared" si="24"/>
        <v/>
      </c>
      <c r="J149" s="2" t="str">
        <f t="shared" si="29"/>
        <v/>
      </c>
      <c r="K149" s="2" t="str">
        <f t="shared" si="33"/>
        <v/>
      </c>
      <c r="L149" s="2" t="str">
        <f t="shared" si="34"/>
        <v/>
      </c>
      <c r="N149" t="str">
        <f t="shared" si="30"/>
        <v/>
      </c>
      <c r="O149" s="3" t="str">
        <f t="shared" si="31"/>
        <v/>
      </c>
      <c r="P149" s="17" t="str">
        <f t="shared" si="35"/>
        <v/>
      </c>
    </row>
    <row r="150" spans="3:16" x14ac:dyDescent="0.2">
      <c r="C150" t="str">
        <f t="shared" si="25"/>
        <v/>
      </c>
      <c r="D150" s="2" t="str">
        <f t="shared" si="26"/>
        <v/>
      </c>
      <c r="E150" s="2" t="str">
        <f t="shared" si="27"/>
        <v/>
      </c>
      <c r="F150" s="2" t="str">
        <f t="shared" si="32"/>
        <v/>
      </c>
      <c r="G150" s="2" t="str">
        <f t="shared" si="28"/>
        <v/>
      </c>
      <c r="I150" t="str">
        <f t="shared" si="24"/>
        <v/>
      </c>
      <c r="J150" s="2" t="str">
        <f t="shared" si="29"/>
        <v/>
      </c>
      <c r="K150" s="2" t="str">
        <f t="shared" si="33"/>
        <v/>
      </c>
      <c r="L150" s="2" t="str">
        <f t="shared" si="34"/>
        <v/>
      </c>
      <c r="N150" t="str">
        <f t="shared" si="30"/>
        <v/>
      </c>
      <c r="O150" s="3" t="str">
        <f t="shared" si="31"/>
        <v/>
      </c>
      <c r="P150" s="17" t="str">
        <f t="shared" si="35"/>
        <v/>
      </c>
    </row>
    <row r="151" spans="3:16" x14ac:dyDescent="0.2">
      <c r="C151" t="str">
        <f t="shared" si="25"/>
        <v/>
      </c>
      <c r="D151" s="2" t="str">
        <f t="shared" si="26"/>
        <v/>
      </c>
      <c r="E151" s="2" t="str">
        <f t="shared" si="27"/>
        <v/>
      </c>
      <c r="F151" s="2" t="str">
        <f t="shared" si="32"/>
        <v/>
      </c>
      <c r="G151" s="2" t="str">
        <f t="shared" si="28"/>
        <v/>
      </c>
      <c r="I151" t="str">
        <f t="shared" si="24"/>
        <v/>
      </c>
      <c r="J151" s="2" t="str">
        <f t="shared" si="29"/>
        <v/>
      </c>
      <c r="K151" s="2" t="str">
        <f t="shared" si="33"/>
        <v/>
      </c>
      <c r="L151" s="2" t="str">
        <f t="shared" si="34"/>
        <v/>
      </c>
      <c r="N151" t="str">
        <f t="shared" si="30"/>
        <v/>
      </c>
      <c r="O151" s="3" t="str">
        <f t="shared" si="31"/>
        <v/>
      </c>
      <c r="P151" s="17" t="str">
        <f t="shared" si="35"/>
        <v/>
      </c>
    </row>
    <row r="152" spans="3:16" x14ac:dyDescent="0.2">
      <c r="C152" t="str">
        <f t="shared" si="25"/>
        <v/>
      </c>
      <c r="D152" s="2" t="str">
        <f t="shared" si="26"/>
        <v/>
      </c>
      <c r="E152" s="2" t="str">
        <f t="shared" si="27"/>
        <v/>
      </c>
      <c r="F152" s="2" t="str">
        <f t="shared" si="32"/>
        <v/>
      </c>
      <c r="G152" s="2" t="str">
        <f t="shared" si="28"/>
        <v/>
      </c>
      <c r="I152" t="str">
        <f t="shared" si="24"/>
        <v/>
      </c>
      <c r="J152" s="2" t="str">
        <f t="shared" si="29"/>
        <v/>
      </c>
      <c r="K152" s="2" t="str">
        <f t="shared" si="33"/>
        <v/>
      </c>
      <c r="L152" s="2" t="str">
        <f t="shared" si="34"/>
        <v/>
      </c>
      <c r="N152" t="str">
        <f t="shared" si="30"/>
        <v/>
      </c>
      <c r="O152" s="3" t="str">
        <f t="shared" si="31"/>
        <v/>
      </c>
      <c r="P152" s="17" t="str">
        <f t="shared" si="35"/>
        <v/>
      </c>
    </row>
    <row r="153" spans="3:16" x14ac:dyDescent="0.2">
      <c r="C153" t="str">
        <f t="shared" si="25"/>
        <v/>
      </c>
      <c r="D153" s="2" t="str">
        <f t="shared" si="26"/>
        <v/>
      </c>
      <c r="E153" s="2" t="str">
        <f t="shared" si="27"/>
        <v/>
      </c>
      <c r="F153" s="2" t="str">
        <f t="shared" si="32"/>
        <v/>
      </c>
      <c r="G153" s="2" t="str">
        <f t="shared" si="28"/>
        <v/>
      </c>
      <c r="I153" t="str">
        <f t="shared" si="24"/>
        <v/>
      </c>
      <c r="J153" s="2" t="str">
        <f t="shared" si="29"/>
        <v/>
      </c>
      <c r="K153" s="2" t="str">
        <f t="shared" si="33"/>
        <v/>
      </c>
      <c r="L153" s="2" t="str">
        <f t="shared" si="34"/>
        <v/>
      </c>
      <c r="N153" t="str">
        <f t="shared" si="30"/>
        <v/>
      </c>
      <c r="O153" s="3" t="str">
        <f t="shared" si="31"/>
        <v/>
      </c>
      <c r="P153" s="17" t="str">
        <f t="shared" si="35"/>
        <v/>
      </c>
    </row>
    <row r="154" spans="3:16" x14ac:dyDescent="0.2">
      <c r="C154" t="str">
        <f t="shared" si="25"/>
        <v/>
      </c>
      <c r="D154" s="2" t="str">
        <f t="shared" si="26"/>
        <v/>
      </c>
      <c r="E154" s="2" t="str">
        <f t="shared" si="27"/>
        <v/>
      </c>
      <c r="F154" s="2" t="str">
        <f t="shared" si="32"/>
        <v/>
      </c>
      <c r="G154" s="2" t="str">
        <f t="shared" si="28"/>
        <v/>
      </c>
      <c r="I154" t="str">
        <f t="shared" si="24"/>
        <v/>
      </c>
      <c r="J154" s="2" t="str">
        <f t="shared" si="29"/>
        <v/>
      </c>
      <c r="K154" s="2" t="str">
        <f t="shared" si="33"/>
        <v/>
      </c>
      <c r="L154" s="2" t="str">
        <f t="shared" si="34"/>
        <v/>
      </c>
      <c r="N154" t="str">
        <f t="shared" si="30"/>
        <v/>
      </c>
      <c r="O154" s="3" t="str">
        <f t="shared" si="31"/>
        <v/>
      </c>
      <c r="P154" s="17" t="str">
        <f t="shared" si="35"/>
        <v/>
      </c>
    </row>
    <row r="155" spans="3:16" x14ac:dyDescent="0.2">
      <c r="C155" t="str">
        <f t="shared" si="25"/>
        <v/>
      </c>
      <c r="D155" s="2" t="str">
        <f t="shared" si="26"/>
        <v/>
      </c>
      <c r="E155" s="2" t="str">
        <f t="shared" si="27"/>
        <v/>
      </c>
      <c r="F155" s="2" t="str">
        <f t="shared" si="32"/>
        <v/>
      </c>
      <c r="G155" s="2" t="str">
        <f t="shared" si="28"/>
        <v/>
      </c>
      <c r="I155" t="str">
        <f t="shared" si="24"/>
        <v/>
      </c>
      <c r="J155" s="2" t="str">
        <f t="shared" si="29"/>
        <v/>
      </c>
      <c r="K155" s="2" t="str">
        <f t="shared" si="33"/>
        <v/>
      </c>
      <c r="L155" s="2" t="str">
        <f t="shared" si="34"/>
        <v/>
      </c>
      <c r="N155" t="str">
        <f t="shared" si="30"/>
        <v/>
      </c>
      <c r="O155" s="3" t="str">
        <f t="shared" si="31"/>
        <v/>
      </c>
      <c r="P155" s="17" t="str">
        <f t="shared" si="35"/>
        <v/>
      </c>
    </row>
    <row r="156" spans="3:16" x14ac:dyDescent="0.2">
      <c r="C156" t="str">
        <f t="shared" si="25"/>
        <v/>
      </c>
      <c r="D156" s="2" t="str">
        <f t="shared" si="26"/>
        <v/>
      </c>
      <c r="E156" s="2" t="str">
        <f t="shared" si="27"/>
        <v/>
      </c>
      <c r="F156" s="2" t="str">
        <f t="shared" si="32"/>
        <v/>
      </c>
      <c r="G156" s="2" t="str">
        <f t="shared" si="28"/>
        <v/>
      </c>
      <c r="I156" t="str">
        <f t="shared" si="24"/>
        <v/>
      </c>
      <c r="J156" s="2" t="str">
        <f t="shared" si="29"/>
        <v/>
      </c>
      <c r="K156" s="2" t="str">
        <f t="shared" si="33"/>
        <v/>
      </c>
      <c r="L156" s="2" t="str">
        <f t="shared" si="34"/>
        <v/>
      </c>
      <c r="N156" t="str">
        <f t="shared" si="30"/>
        <v/>
      </c>
      <c r="O156" s="3" t="str">
        <f t="shared" si="31"/>
        <v/>
      </c>
      <c r="P156" s="17" t="str">
        <f t="shared" si="35"/>
        <v/>
      </c>
    </row>
    <row r="157" spans="3:16" x14ac:dyDescent="0.2">
      <c r="C157" t="str">
        <f t="shared" si="25"/>
        <v/>
      </c>
      <c r="D157" s="2" t="str">
        <f t="shared" si="26"/>
        <v/>
      </c>
      <c r="E157" s="2" t="str">
        <f t="shared" si="27"/>
        <v/>
      </c>
      <c r="F157" s="2" t="str">
        <f t="shared" si="32"/>
        <v/>
      </c>
      <c r="G157" s="2" t="str">
        <f t="shared" si="28"/>
        <v/>
      </c>
      <c r="I157" t="str">
        <f t="shared" si="24"/>
        <v/>
      </c>
      <c r="J157" s="2" t="str">
        <f t="shared" si="29"/>
        <v/>
      </c>
      <c r="K157" s="2" t="str">
        <f t="shared" si="33"/>
        <v/>
      </c>
      <c r="L157" s="2" t="str">
        <f t="shared" si="34"/>
        <v/>
      </c>
      <c r="N157" t="str">
        <f t="shared" si="30"/>
        <v/>
      </c>
      <c r="O157" s="3" t="str">
        <f t="shared" si="31"/>
        <v/>
      </c>
      <c r="P157" s="17" t="str">
        <f t="shared" si="35"/>
        <v/>
      </c>
    </row>
    <row r="158" spans="3:16" x14ac:dyDescent="0.2">
      <c r="C158" t="str">
        <f t="shared" si="25"/>
        <v/>
      </c>
      <c r="D158" s="2" t="str">
        <f t="shared" si="26"/>
        <v/>
      </c>
      <c r="E158" s="2" t="str">
        <f t="shared" si="27"/>
        <v/>
      </c>
      <c r="F158" s="2" t="str">
        <f t="shared" si="32"/>
        <v/>
      </c>
      <c r="G158" s="2" t="str">
        <f t="shared" si="28"/>
        <v/>
      </c>
      <c r="I158" t="str">
        <f t="shared" si="24"/>
        <v/>
      </c>
      <c r="J158" s="2" t="str">
        <f t="shared" si="29"/>
        <v/>
      </c>
      <c r="K158" s="2" t="str">
        <f t="shared" si="33"/>
        <v/>
      </c>
      <c r="L158" s="2" t="str">
        <f t="shared" si="34"/>
        <v/>
      </c>
      <c r="N158" t="str">
        <f t="shared" si="30"/>
        <v/>
      </c>
      <c r="O158" s="3" t="str">
        <f t="shared" si="31"/>
        <v/>
      </c>
      <c r="P158" s="17" t="str">
        <f t="shared" si="35"/>
        <v/>
      </c>
    </row>
    <row r="159" spans="3:16" x14ac:dyDescent="0.2">
      <c r="C159" t="str">
        <f t="shared" si="25"/>
        <v/>
      </c>
      <c r="D159" s="2" t="str">
        <f t="shared" si="26"/>
        <v/>
      </c>
      <c r="E159" s="2" t="str">
        <f t="shared" si="27"/>
        <v/>
      </c>
      <c r="F159" s="2" t="str">
        <f t="shared" si="32"/>
        <v/>
      </c>
      <c r="G159" s="2" t="str">
        <f t="shared" si="28"/>
        <v/>
      </c>
      <c r="I159" t="str">
        <f t="shared" si="24"/>
        <v/>
      </c>
      <c r="J159" s="2" t="str">
        <f t="shared" si="29"/>
        <v/>
      </c>
      <c r="K159" s="2" t="str">
        <f t="shared" si="33"/>
        <v/>
      </c>
      <c r="L159" s="2" t="str">
        <f t="shared" si="34"/>
        <v/>
      </c>
      <c r="N159" t="str">
        <f t="shared" si="30"/>
        <v/>
      </c>
      <c r="O159" s="3" t="str">
        <f t="shared" si="31"/>
        <v/>
      </c>
      <c r="P159" s="17" t="str">
        <f t="shared" si="35"/>
        <v/>
      </c>
    </row>
    <row r="160" spans="3:16" x14ac:dyDescent="0.2">
      <c r="C160" t="str">
        <f t="shared" si="25"/>
        <v/>
      </c>
      <c r="D160" s="2" t="str">
        <f t="shared" si="26"/>
        <v/>
      </c>
      <c r="E160" s="2" t="str">
        <f t="shared" si="27"/>
        <v/>
      </c>
      <c r="F160" s="2" t="str">
        <f t="shared" si="32"/>
        <v/>
      </c>
      <c r="G160" s="2" t="str">
        <f t="shared" si="28"/>
        <v/>
      </c>
      <c r="I160" t="str">
        <f t="shared" si="24"/>
        <v/>
      </c>
      <c r="J160" s="2" t="str">
        <f t="shared" si="29"/>
        <v/>
      </c>
      <c r="K160" s="2" t="str">
        <f t="shared" si="33"/>
        <v/>
      </c>
      <c r="L160" s="2" t="str">
        <f t="shared" si="34"/>
        <v/>
      </c>
      <c r="N160" t="str">
        <f t="shared" si="30"/>
        <v/>
      </c>
      <c r="O160" s="3" t="str">
        <f t="shared" si="31"/>
        <v/>
      </c>
      <c r="P160" s="17" t="str">
        <f t="shared" si="35"/>
        <v/>
      </c>
    </row>
    <row r="161" spans="3:16" x14ac:dyDescent="0.2">
      <c r="C161" t="str">
        <f t="shared" si="25"/>
        <v/>
      </c>
      <c r="D161" s="2" t="str">
        <f t="shared" si="26"/>
        <v/>
      </c>
      <c r="E161" s="2" t="str">
        <f t="shared" si="27"/>
        <v/>
      </c>
      <c r="F161" s="2" t="str">
        <f t="shared" si="32"/>
        <v/>
      </c>
      <c r="G161" s="2" t="str">
        <f t="shared" si="28"/>
        <v/>
      </c>
      <c r="I161" t="str">
        <f t="shared" si="24"/>
        <v/>
      </c>
      <c r="J161" s="2" t="str">
        <f t="shared" si="29"/>
        <v/>
      </c>
      <c r="K161" s="2" t="str">
        <f t="shared" si="33"/>
        <v/>
      </c>
      <c r="L161" s="2" t="str">
        <f t="shared" si="34"/>
        <v/>
      </c>
      <c r="N161" t="str">
        <f t="shared" si="30"/>
        <v/>
      </c>
      <c r="O161" s="3" t="str">
        <f t="shared" si="31"/>
        <v/>
      </c>
      <c r="P161" s="17" t="str">
        <f t="shared" si="35"/>
        <v/>
      </c>
    </row>
    <row r="162" spans="3:16" x14ac:dyDescent="0.2">
      <c r="C162" t="str">
        <f t="shared" si="25"/>
        <v/>
      </c>
      <c r="D162" s="2" t="str">
        <f t="shared" si="26"/>
        <v/>
      </c>
      <c r="E162" s="2" t="str">
        <f t="shared" si="27"/>
        <v/>
      </c>
      <c r="F162" s="2" t="str">
        <f t="shared" si="32"/>
        <v/>
      </c>
      <c r="G162" s="2" t="str">
        <f t="shared" si="28"/>
        <v/>
      </c>
      <c r="I162" t="str">
        <f t="shared" si="24"/>
        <v/>
      </c>
      <c r="J162" s="2" t="str">
        <f t="shared" si="29"/>
        <v/>
      </c>
      <c r="K162" s="2" t="str">
        <f t="shared" si="33"/>
        <v/>
      </c>
      <c r="L162" s="2" t="str">
        <f t="shared" si="34"/>
        <v/>
      </c>
      <c r="N162" t="str">
        <f t="shared" si="30"/>
        <v/>
      </c>
      <c r="O162" s="3" t="str">
        <f t="shared" si="31"/>
        <v/>
      </c>
      <c r="P162" s="17" t="str">
        <f t="shared" si="35"/>
        <v/>
      </c>
    </row>
    <row r="163" spans="3:16" x14ac:dyDescent="0.2">
      <c r="C163" t="str">
        <f t="shared" si="25"/>
        <v/>
      </c>
      <c r="D163" s="2" t="str">
        <f t="shared" si="26"/>
        <v/>
      </c>
      <c r="E163" s="2" t="str">
        <f t="shared" si="27"/>
        <v/>
      </c>
      <c r="F163" s="2" t="str">
        <f t="shared" si="32"/>
        <v/>
      </c>
      <c r="G163" s="2" t="str">
        <f t="shared" si="28"/>
        <v/>
      </c>
      <c r="I163" t="str">
        <f t="shared" si="24"/>
        <v/>
      </c>
      <c r="J163" s="2" t="str">
        <f t="shared" si="29"/>
        <v/>
      </c>
      <c r="K163" s="2" t="str">
        <f t="shared" si="33"/>
        <v/>
      </c>
      <c r="L163" s="2" t="str">
        <f t="shared" si="34"/>
        <v/>
      </c>
      <c r="N163" t="str">
        <f t="shared" si="30"/>
        <v/>
      </c>
      <c r="O163" s="3" t="str">
        <f t="shared" si="31"/>
        <v/>
      </c>
      <c r="P163" s="17" t="str">
        <f t="shared" si="35"/>
        <v/>
      </c>
    </row>
    <row r="164" spans="3:16" x14ac:dyDescent="0.2">
      <c r="C164" t="str">
        <f t="shared" si="25"/>
        <v/>
      </c>
      <c r="D164" s="2" t="str">
        <f t="shared" si="26"/>
        <v/>
      </c>
      <c r="E164" s="2" t="str">
        <f t="shared" si="27"/>
        <v/>
      </c>
      <c r="F164" s="2" t="str">
        <f t="shared" si="32"/>
        <v/>
      </c>
      <c r="G164" s="2" t="str">
        <f t="shared" si="28"/>
        <v/>
      </c>
      <c r="I164" t="str">
        <f t="shared" si="24"/>
        <v/>
      </c>
      <c r="J164" s="2" t="str">
        <f t="shared" si="29"/>
        <v/>
      </c>
      <c r="K164" s="2" t="str">
        <f t="shared" si="33"/>
        <v/>
      </c>
      <c r="L164" s="2" t="str">
        <f t="shared" si="34"/>
        <v/>
      </c>
      <c r="N164" t="str">
        <f t="shared" si="30"/>
        <v/>
      </c>
      <c r="O164" s="3" t="str">
        <f t="shared" si="31"/>
        <v/>
      </c>
      <c r="P164" s="17" t="str">
        <f t="shared" si="35"/>
        <v/>
      </c>
    </row>
    <row r="165" spans="3:16" x14ac:dyDescent="0.2">
      <c r="C165" t="str">
        <f t="shared" si="25"/>
        <v/>
      </c>
      <c r="D165" s="2" t="str">
        <f t="shared" si="26"/>
        <v/>
      </c>
      <c r="E165" s="2" t="str">
        <f t="shared" si="27"/>
        <v/>
      </c>
      <c r="F165" s="2" t="str">
        <f t="shared" si="32"/>
        <v/>
      </c>
      <c r="G165" s="2" t="str">
        <f t="shared" si="28"/>
        <v/>
      </c>
      <c r="I165" t="str">
        <f t="shared" si="24"/>
        <v/>
      </c>
      <c r="J165" s="2" t="str">
        <f t="shared" si="29"/>
        <v/>
      </c>
      <c r="K165" s="2" t="str">
        <f t="shared" si="33"/>
        <v/>
      </c>
      <c r="L165" s="2" t="str">
        <f t="shared" si="34"/>
        <v/>
      </c>
      <c r="N165" t="str">
        <f t="shared" si="30"/>
        <v/>
      </c>
      <c r="O165" s="3" t="str">
        <f t="shared" si="31"/>
        <v/>
      </c>
      <c r="P165" s="17" t="str">
        <f t="shared" si="35"/>
        <v/>
      </c>
    </row>
    <row r="166" spans="3:16" x14ac:dyDescent="0.2">
      <c r="C166" t="str">
        <f t="shared" si="25"/>
        <v/>
      </c>
      <c r="D166" s="2" t="str">
        <f t="shared" si="26"/>
        <v/>
      </c>
      <c r="E166" s="2" t="str">
        <f t="shared" si="27"/>
        <v/>
      </c>
      <c r="F166" s="2" t="str">
        <f t="shared" si="32"/>
        <v/>
      </c>
      <c r="G166" s="2" t="str">
        <f t="shared" si="28"/>
        <v/>
      </c>
      <c r="I166" t="str">
        <f t="shared" si="24"/>
        <v/>
      </c>
      <c r="J166" s="2" t="str">
        <f t="shared" si="29"/>
        <v/>
      </c>
      <c r="K166" s="2" t="str">
        <f t="shared" si="33"/>
        <v/>
      </c>
      <c r="L166" s="2" t="str">
        <f t="shared" si="34"/>
        <v/>
      </c>
      <c r="N166" t="str">
        <f t="shared" si="30"/>
        <v/>
      </c>
      <c r="O166" s="3" t="str">
        <f t="shared" si="31"/>
        <v/>
      </c>
      <c r="P166" s="17" t="str">
        <f t="shared" si="35"/>
        <v/>
      </c>
    </row>
    <row r="167" spans="3:16" x14ac:dyDescent="0.2">
      <c r="C167" t="str">
        <f t="shared" si="25"/>
        <v/>
      </c>
      <c r="D167" s="2" t="str">
        <f t="shared" si="26"/>
        <v/>
      </c>
      <c r="E167" s="2" t="str">
        <f t="shared" si="27"/>
        <v/>
      </c>
      <c r="F167" s="2" t="str">
        <f t="shared" si="32"/>
        <v/>
      </c>
      <c r="G167" s="2" t="str">
        <f t="shared" si="28"/>
        <v/>
      </c>
      <c r="I167" t="str">
        <f t="shared" si="24"/>
        <v/>
      </c>
      <c r="J167" s="2" t="str">
        <f t="shared" si="29"/>
        <v/>
      </c>
      <c r="K167" s="2" t="str">
        <f t="shared" si="33"/>
        <v/>
      </c>
      <c r="L167" s="2" t="str">
        <f t="shared" si="34"/>
        <v/>
      </c>
      <c r="N167" t="str">
        <f t="shared" si="30"/>
        <v/>
      </c>
      <c r="O167" s="3" t="str">
        <f t="shared" si="31"/>
        <v/>
      </c>
      <c r="P167" s="17" t="str">
        <f t="shared" si="35"/>
        <v/>
      </c>
    </row>
    <row r="168" spans="3:16" x14ac:dyDescent="0.2">
      <c r="C168" t="str">
        <f t="shared" si="25"/>
        <v/>
      </c>
      <c r="D168" s="2" t="str">
        <f t="shared" si="26"/>
        <v/>
      </c>
      <c r="E168" s="2" t="str">
        <f t="shared" si="27"/>
        <v/>
      </c>
      <c r="F168" s="2" t="str">
        <f t="shared" si="32"/>
        <v/>
      </c>
      <c r="G168" s="2" t="str">
        <f t="shared" si="28"/>
        <v/>
      </c>
      <c r="I168" t="str">
        <f t="shared" si="24"/>
        <v/>
      </c>
      <c r="J168" s="2" t="str">
        <f t="shared" si="29"/>
        <v/>
      </c>
      <c r="K168" s="2" t="str">
        <f t="shared" si="33"/>
        <v/>
      </c>
      <c r="L168" s="2" t="str">
        <f t="shared" si="34"/>
        <v/>
      </c>
      <c r="N168" t="str">
        <f t="shared" si="30"/>
        <v/>
      </c>
      <c r="O168" s="3" t="str">
        <f t="shared" si="31"/>
        <v/>
      </c>
      <c r="P168" s="17" t="str">
        <f t="shared" si="35"/>
        <v/>
      </c>
    </row>
    <row r="169" spans="3:16" x14ac:dyDescent="0.2">
      <c r="C169" t="str">
        <f t="shared" si="25"/>
        <v/>
      </c>
      <c r="D169" s="2" t="str">
        <f t="shared" si="26"/>
        <v/>
      </c>
      <c r="E169" s="2" t="str">
        <f t="shared" si="27"/>
        <v/>
      </c>
      <c r="F169" s="2" t="str">
        <f t="shared" si="32"/>
        <v/>
      </c>
      <c r="G169" s="2" t="str">
        <f t="shared" si="28"/>
        <v/>
      </c>
      <c r="I169" t="str">
        <f t="shared" si="24"/>
        <v/>
      </c>
      <c r="J169" s="2" t="str">
        <f t="shared" si="29"/>
        <v/>
      </c>
      <c r="K169" s="2" t="str">
        <f t="shared" si="33"/>
        <v/>
      </c>
      <c r="L169" s="2" t="str">
        <f t="shared" si="34"/>
        <v/>
      </c>
      <c r="N169" t="str">
        <f t="shared" si="30"/>
        <v/>
      </c>
      <c r="O169" s="3" t="str">
        <f t="shared" si="31"/>
        <v/>
      </c>
      <c r="P169" s="17" t="str">
        <f t="shared" si="35"/>
        <v/>
      </c>
    </row>
    <row r="170" spans="3:16" x14ac:dyDescent="0.2">
      <c r="C170" t="str">
        <f t="shared" si="25"/>
        <v/>
      </c>
      <c r="D170" s="2" t="str">
        <f t="shared" si="26"/>
        <v/>
      </c>
      <c r="E170" s="2" t="str">
        <f t="shared" si="27"/>
        <v/>
      </c>
      <c r="F170" s="2" t="str">
        <f t="shared" si="32"/>
        <v/>
      </c>
      <c r="G170" s="2" t="str">
        <f t="shared" si="28"/>
        <v/>
      </c>
      <c r="I170" t="str">
        <f t="shared" si="24"/>
        <v/>
      </c>
      <c r="J170" s="2" t="str">
        <f t="shared" si="29"/>
        <v/>
      </c>
      <c r="K170" s="2" t="str">
        <f t="shared" si="33"/>
        <v/>
      </c>
      <c r="L170" s="2" t="str">
        <f t="shared" si="34"/>
        <v/>
      </c>
      <c r="N170" t="str">
        <f t="shared" si="30"/>
        <v/>
      </c>
      <c r="O170" s="3" t="str">
        <f t="shared" si="31"/>
        <v/>
      </c>
      <c r="P170" s="17" t="str">
        <f t="shared" si="35"/>
        <v/>
      </c>
    </row>
    <row r="171" spans="3:16" x14ac:dyDescent="0.2">
      <c r="C171" t="str">
        <f t="shared" si="25"/>
        <v/>
      </c>
      <c r="D171" s="2" t="str">
        <f t="shared" si="26"/>
        <v/>
      </c>
      <c r="E171" s="2" t="str">
        <f t="shared" si="27"/>
        <v/>
      </c>
      <c r="F171" s="2" t="str">
        <f t="shared" si="32"/>
        <v/>
      </c>
      <c r="G171" s="2" t="str">
        <f t="shared" si="28"/>
        <v/>
      </c>
      <c r="I171" t="str">
        <f t="shared" si="24"/>
        <v/>
      </c>
      <c r="J171" s="2" t="str">
        <f t="shared" si="29"/>
        <v/>
      </c>
      <c r="K171" s="2" t="str">
        <f t="shared" si="33"/>
        <v/>
      </c>
      <c r="L171" s="2" t="str">
        <f t="shared" si="34"/>
        <v/>
      </c>
      <c r="N171" t="str">
        <f t="shared" si="30"/>
        <v/>
      </c>
      <c r="O171" s="3" t="str">
        <f t="shared" si="31"/>
        <v/>
      </c>
      <c r="P171" s="17" t="str">
        <f t="shared" si="35"/>
        <v/>
      </c>
    </row>
    <row r="172" spans="3:16" x14ac:dyDescent="0.2">
      <c r="C172" t="str">
        <f t="shared" si="25"/>
        <v/>
      </c>
      <c r="D172" s="2" t="str">
        <f t="shared" si="26"/>
        <v/>
      </c>
      <c r="E172" s="2" t="str">
        <f t="shared" si="27"/>
        <v/>
      </c>
      <c r="F172" s="2" t="str">
        <f t="shared" si="32"/>
        <v/>
      </c>
      <c r="G172" s="2" t="str">
        <f t="shared" si="28"/>
        <v/>
      </c>
      <c r="I172" t="str">
        <f t="shared" si="24"/>
        <v/>
      </c>
      <c r="J172" s="2" t="str">
        <f t="shared" si="29"/>
        <v/>
      </c>
      <c r="K172" s="2" t="str">
        <f t="shared" si="33"/>
        <v/>
      </c>
      <c r="L172" s="2" t="str">
        <f t="shared" si="34"/>
        <v/>
      </c>
      <c r="N172" t="str">
        <f t="shared" si="30"/>
        <v/>
      </c>
      <c r="O172" s="3" t="str">
        <f t="shared" si="31"/>
        <v/>
      </c>
      <c r="P172" s="17" t="str">
        <f t="shared" si="35"/>
        <v/>
      </c>
    </row>
    <row r="173" spans="3:16" x14ac:dyDescent="0.2">
      <c r="C173" t="str">
        <f t="shared" si="25"/>
        <v/>
      </c>
      <c r="D173" s="2" t="str">
        <f t="shared" si="26"/>
        <v/>
      </c>
      <c r="E173" s="2" t="str">
        <f t="shared" si="27"/>
        <v/>
      </c>
      <c r="F173" s="2" t="str">
        <f t="shared" si="32"/>
        <v/>
      </c>
      <c r="G173" s="2" t="str">
        <f t="shared" si="28"/>
        <v/>
      </c>
      <c r="I173" t="str">
        <f t="shared" si="24"/>
        <v/>
      </c>
      <c r="J173" s="2" t="str">
        <f t="shared" si="29"/>
        <v/>
      </c>
      <c r="K173" s="2" t="str">
        <f t="shared" si="33"/>
        <v/>
      </c>
      <c r="L173" s="2" t="str">
        <f t="shared" si="34"/>
        <v/>
      </c>
      <c r="N173" t="str">
        <f t="shared" si="30"/>
        <v/>
      </c>
      <c r="O173" s="3" t="str">
        <f t="shared" si="31"/>
        <v/>
      </c>
      <c r="P173" s="17" t="str">
        <f t="shared" si="35"/>
        <v/>
      </c>
    </row>
    <row r="174" spans="3:16" x14ac:dyDescent="0.2">
      <c r="C174" t="str">
        <f t="shared" si="25"/>
        <v/>
      </c>
      <c r="D174" s="2" t="str">
        <f t="shared" si="26"/>
        <v/>
      </c>
      <c r="E174" s="2" t="str">
        <f t="shared" si="27"/>
        <v/>
      </c>
      <c r="F174" s="2" t="str">
        <f t="shared" si="32"/>
        <v/>
      </c>
      <c r="G174" s="2" t="str">
        <f t="shared" si="28"/>
        <v/>
      </c>
      <c r="I174" t="str">
        <f t="shared" si="24"/>
        <v/>
      </c>
      <c r="J174" s="2" t="str">
        <f t="shared" si="29"/>
        <v/>
      </c>
      <c r="K174" s="2" t="str">
        <f t="shared" si="33"/>
        <v/>
      </c>
      <c r="L174" s="2" t="str">
        <f t="shared" si="34"/>
        <v/>
      </c>
      <c r="N174" t="str">
        <f t="shared" si="30"/>
        <v/>
      </c>
      <c r="O174" s="3" t="str">
        <f t="shared" si="31"/>
        <v/>
      </c>
      <c r="P174" s="17" t="str">
        <f t="shared" si="35"/>
        <v/>
      </c>
    </row>
    <row r="175" spans="3:16" x14ac:dyDescent="0.2">
      <c r="C175" t="str">
        <f t="shared" si="25"/>
        <v/>
      </c>
      <c r="D175" s="2" t="str">
        <f t="shared" si="26"/>
        <v/>
      </c>
      <c r="E175" s="2" t="str">
        <f t="shared" si="27"/>
        <v/>
      </c>
      <c r="F175" s="2" t="str">
        <f t="shared" si="32"/>
        <v/>
      </c>
      <c r="G175" s="2" t="str">
        <f t="shared" si="28"/>
        <v/>
      </c>
      <c r="I175" t="str">
        <f t="shared" si="24"/>
        <v/>
      </c>
      <c r="J175" s="2" t="str">
        <f t="shared" si="29"/>
        <v/>
      </c>
      <c r="K175" s="2" t="str">
        <f t="shared" si="33"/>
        <v/>
      </c>
      <c r="L175" s="2" t="str">
        <f t="shared" si="34"/>
        <v/>
      </c>
      <c r="N175" t="str">
        <f t="shared" si="30"/>
        <v/>
      </c>
      <c r="O175" s="3" t="str">
        <f t="shared" si="31"/>
        <v/>
      </c>
      <c r="P175" s="17" t="str">
        <f t="shared" si="35"/>
        <v/>
      </c>
    </row>
    <row r="176" spans="3:16" x14ac:dyDescent="0.2">
      <c r="C176" t="str">
        <f t="shared" si="25"/>
        <v/>
      </c>
      <c r="D176" s="2" t="str">
        <f t="shared" si="26"/>
        <v/>
      </c>
      <c r="E176" s="2" t="str">
        <f t="shared" si="27"/>
        <v/>
      </c>
      <c r="F176" s="2" t="str">
        <f t="shared" si="32"/>
        <v/>
      </c>
      <c r="G176" s="2" t="str">
        <f t="shared" si="28"/>
        <v/>
      </c>
      <c r="I176" t="str">
        <f t="shared" si="24"/>
        <v/>
      </c>
      <c r="J176" s="2" t="str">
        <f t="shared" si="29"/>
        <v/>
      </c>
      <c r="K176" s="2" t="str">
        <f t="shared" si="33"/>
        <v/>
      </c>
      <c r="L176" s="2" t="str">
        <f t="shared" si="34"/>
        <v/>
      </c>
      <c r="N176" t="str">
        <f t="shared" si="30"/>
        <v/>
      </c>
      <c r="O176" s="3" t="str">
        <f t="shared" si="31"/>
        <v/>
      </c>
      <c r="P176" s="17" t="str">
        <f t="shared" si="35"/>
        <v/>
      </c>
    </row>
    <row r="177" spans="3:16" x14ac:dyDescent="0.2">
      <c r="C177" t="str">
        <f t="shared" si="25"/>
        <v/>
      </c>
      <c r="D177" s="2" t="str">
        <f t="shared" si="26"/>
        <v/>
      </c>
      <c r="E177" s="2" t="str">
        <f t="shared" si="27"/>
        <v/>
      </c>
      <c r="F177" s="2" t="str">
        <f t="shared" si="32"/>
        <v/>
      </c>
      <c r="G177" s="2" t="str">
        <f t="shared" si="28"/>
        <v/>
      </c>
      <c r="I177" t="str">
        <f t="shared" si="24"/>
        <v/>
      </c>
      <c r="J177" s="2" t="str">
        <f t="shared" si="29"/>
        <v/>
      </c>
      <c r="K177" s="2" t="str">
        <f t="shared" si="33"/>
        <v/>
      </c>
      <c r="L177" s="2" t="str">
        <f t="shared" si="34"/>
        <v/>
      </c>
      <c r="N177" t="str">
        <f t="shared" si="30"/>
        <v/>
      </c>
      <c r="O177" s="3" t="str">
        <f t="shared" si="31"/>
        <v/>
      </c>
      <c r="P177" s="17" t="str">
        <f t="shared" si="35"/>
        <v/>
      </c>
    </row>
    <row r="178" spans="3:16" x14ac:dyDescent="0.2">
      <c r="C178" t="str">
        <f t="shared" si="25"/>
        <v/>
      </c>
      <c r="D178" s="2" t="str">
        <f t="shared" si="26"/>
        <v/>
      </c>
      <c r="E178" s="2" t="str">
        <f t="shared" si="27"/>
        <v/>
      </c>
      <c r="F178" s="2" t="str">
        <f t="shared" si="32"/>
        <v/>
      </c>
      <c r="G178" s="2" t="str">
        <f t="shared" si="28"/>
        <v/>
      </c>
      <c r="I178" t="str">
        <f t="shared" si="24"/>
        <v/>
      </c>
      <c r="J178" s="2" t="str">
        <f t="shared" si="29"/>
        <v/>
      </c>
      <c r="K178" s="2" t="str">
        <f t="shared" si="33"/>
        <v/>
      </c>
      <c r="L178" s="2" t="str">
        <f t="shared" si="34"/>
        <v/>
      </c>
      <c r="N178" t="str">
        <f t="shared" si="30"/>
        <v/>
      </c>
      <c r="O178" s="3" t="str">
        <f t="shared" si="31"/>
        <v/>
      </c>
      <c r="P178" s="17" t="str">
        <f t="shared" si="35"/>
        <v/>
      </c>
    </row>
    <row r="179" spans="3:16" x14ac:dyDescent="0.2">
      <c r="C179" t="str">
        <f t="shared" si="25"/>
        <v/>
      </c>
      <c r="D179" s="2" t="str">
        <f t="shared" si="26"/>
        <v/>
      </c>
      <c r="E179" s="2" t="str">
        <f t="shared" si="27"/>
        <v/>
      </c>
      <c r="F179" s="2" t="str">
        <f t="shared" si="32"/>
        <v/>
      </c>
      <c r="G179" s="2" t="str">
        <f t="shared" si="28"/>
        <v/>
      </c>
      <c r="I179" t="str">
        <f t="shared" si="24"/>
        <v/>
      </c>
      <c r="J179" s="2" t="str">
        <f t="shared" si="29"/>
        <v/>
      </c>
      <c r="K179" s="2" t="str">
        <f t="shared" si="33"/>
        <v/>
      </c>
      <c r="L179" s="2" t="str">
        <f t="shared" si="34"/>
        <v/>
      </c>
      <c r="N179" t="str">
        <f t="shared" si="30"/>
        <v/>
      </c>
      <c r="O179" s="3" t="str">
        <f t="shared" si="31"/>
        <v/>
      </c>
      <c r="P179" s="17" t="str">
        <f t="shared" si="35"/>
        <v/>
      </c>
    </row>
    <row r="180" spans="3:16" x14ac:dyDescent="0.2">
      <c r="C180" t="str">
        <f t="shared" si="25"/>
        <v/>
      </c>
      <c r="D180" s="2" t="str">
        <f t="shared" si="26"/>
        <v/>
      </c>
      <c r="E180" s="2" t="str">
        <f t="shared" si="27"/>
        <v/>
      </c>
      <c r="F180" s="2" t="str">
        <f t="shared" si="32"/>
        <v/>
      </c>
      <c r="G180" s="2" t="str">
        <f t="shared" si="28"/>
        <v/>
      </c>
      <c r="I180" t="str">
        <f t="shared" si="24"/>
        <v/>
      </c>
      <c r="J180" s="2" t="str">
        <f t="shared" si="29"/>
        <v/>
      </c>
      <c r="K180" s="2" t="str">
        <f t="shared" si="33"/>
        <v/>
      </c>
      <c r="L180" s="2" t="str">
        <f t="shared" si="34"/>
        <v/>
      </c>
      <c r="N180" t="str">
        <f t="shared" si="30"/>
        <v/>
      </c>
      <c r="O180" s="3" t="str">
        <f t="shared" si="31"/>
        <v/>
      </c>
      <c r="P180" s="17" t="str">
        <f t="shared" si="35"/>
        <v/>
      </c>
    </row>
    <row r="181" spans="3:16" x14ac:dyDescent="0.2">
      <c r="C181" t="str">
        <f t="shared" si="25"/>
        <v/>
      </c>
      <c r="D181" s="2" t="str">
        <f t="shared" si="26"/>
        <v/>
      </c>
      <c r="E181" s="2" t="str">
        <f t="shared" si="27"/>
        <v/>
      </c>
      <c r="F181" s="2" t="str">
        <f t="shared" si="32"/>
        <v/>
      </c>
      <c r="G181" s="2" t="str">
        <f t="shared" si="28"/>
        <v/>
      </c>
      <c r="I181" t="str">
        <f t="shared" si="24"/>
        <v/>
      </c>
      <c r="J181" s="2" t="str">
        <f t="shared" si="29"/>
        <v/>
      </c>
      <c r="K181" s="2" t="str">
        <f t="shared" si="33"/>
        <v/>
      </c>
      <c r="L181" s="2" t="str">
        <f t="shared" si="34"/>
        <v/>
      </c>
      <c r="N181" t="str">
        <f t="shared" si="30"/>
        <v/>
      </c>
      <c r="O181" s="3" t="str">
        <f t="shared" si="31"/>
        <v/>
      </c>
      <c r="P181" s="17" t="str">
        <f t="shared" si="35"/>
        <v/>
      </c>
    </row>
    <row r="182" spans="3:16" x14ac:dyDescent="0.2">
      <c r="C182" t="str">
        <f t="shared" si="25"/>
        <v/>
      </c>
      <c r="D182" s="2" t="str">
        <f t="shared" si="26"/>
        <v/>
      </c>
      <c r="E182" s="2" t="str">
        <f t="shared" si="27"/>
        <v/>
      </c>
      <c r="F182" s="2" t="str">
        <f t="shared" si="32"/>
        <v/>
      </c>
      <c r="G182" s="2" t="str">
        <f t="shared" si="28"/>
        <v/>
      </c>
      <c r="I182" t="str">
        <f t="shared" si="24"/>
        <v/>
      </c>
      <c r="J182" s="2" t="str">
        <f t="shared" si="29"/>
        <v/>
      </c>
      <c r="K182" s="2" t="str">
        <f t="shared" si="33"/>
        <v/>
      </c>
      <c r="L182" s="2" t="str">
        <f t="shared" si="34"/>
        <v/>
      </c>
      <c r="N182" t="str">
        <f t="shared" si="30"/>
        <v/>
      </c>
      <c r="O182" s="3" t="str">
        <f t="shared" si="31"/>
        <v/>
      </c>
      <c r="P182" s="17" t="str">
        <f t="shared" si="35"/>
        <v/>
      </c>
    </row>
    <row r="183" spans="3:16" x14ac:dyDescent="0.2">
      <c r="C183" t="str">
        <f t="shared" si="25"/>
        <v/>
      </c>
      <c r="D183" s="2" t="str">
        <f t="shared" si="26"/>
        <v/>
      </c>
      <c r="E183" s="2" t="str">
        <f t="shared" si="27"/>
        <v/>
      </c>
      <c r="F183" s="2" t="str">
        <f t="shared" si="32"/>
        <v/>
      </c>
      <c r="G183" s="2" t="str">
        <f t="shared" si="28"/>
        <v/>
      </c>
      <c r="I183" t="str">
        <f t="shared" si="24"/>
        <v/>
      </c>
      <c r="J183" s="2" t="str">
        <f t="shared" si="29"/>
        <v/>
      </c>
      <c r="K183" s="2" t="str">
        <f t="shared" si="33"/>
        <v/>
      </c>
      <c r="L183" s="2" t="str">
        <f t="shared" si="34"/>
        <v/>
      </c>
      <c r="N183" t="str">
        <f t="shared" si="30"/>
        <v/>
      </c>
      <c r="O183" s="3" t="str">
        <f t="shared" si="31"/>
        <v/>
      </c>
      <c r="P183" s="17" t="str">
        <f t="shared" si="35"/>
        <v/>
      </c>
    </row>
    <row r="184" spans="3:16" x14ac:dyDescent="0.2">
      <c r="C184" t="str">
        <f t="shared" si="25"/>
        <v/>
      </c>
      <c r="D184" s="2" t="str">
        <f t="shared" si="26"/>
        <v/>
      </c>
      <c r="E184" s="2" t="str">
        <f t="shared" si="27"/>
        <v/>
      </c>
      <c r="F184" s="2" t="str">
        <f t="shared" si="32"/>
        <v/>
      </c>
      <c r="G184" s="2" t="str">
        <f t="shared" si="28"/>
        <v/>
      </c>
      <c r="I184" t="str">
        <f t="shared" si="24"/>
        <v/>
      </c>
      <c r="J184" s="2" t="str">
        <f t="shared" si="29"/>
        <v/>
      </c>
      <c r="K184" s="2" t="str">
        <f t="shared" si="33"/>
        <v/>
      </c>
      <c r="L184" s="2" t="str">
        <f t="shared" si="34"/>
        <v/>
      </c>
      <c r="N184" t="str">
        <f t="shared" si="30"/>
        <v/>
      </c>
      <c r="O184" s="3" t="str">
        <f t="shared" si="31"/>
        <v/>
      </c>
      <c r="P184" s="17" t="str">
        <f t="shared" si="35"/>
        <v/>
      </c>
    </row>
    <row r="185" spans="3:16" x14ac:dyDescent="0.2">
      <c r="C185" t="str">
        <f t="shared" si="25"/>
        <v/>
      </c>
      <c r="D185" s="2" t="str">
        <f t="shared" si="26"/>
        <v/>
      </c>
      <c r="E185" s="2" t="str">
        <f t="shared" si="27"/>
        <v/>
      </c>
      <c r="F185" s="2" t="str">
        <f t="shared" si="32"/>
        <v/>
      </c>
      <c r="G185" s="2" t="str">
        <f t="shared" si="28"/>
        <v/>
      </c>
      <c r="I185" t="str">
        <f t="shared" si="24"/>
        <v/>
      </c>
      <c r="J185" s="2" t="str">
        <f t="shared" si="29"/>
        <v/>
      </c>
      <c r="K185" s="2" t="str">
        <f t="shared" si="33"/>
        <v/>
      </c>
      <c r="L185" s="2" t="str">
        <f t="shared" si="34"/>
        <v/>
      </c>
      <c r="N185" t="str">
        <f t="shared" si="30"/>
        <v/>
      </c>
      <c r="O185" s="3" t="str">
        <f t="shared" si="31"/>
        <v/>
      </c>
      <c r="P185" s="17" t="str">
        <f t="shared" si="35"/>
        <v/>
      </c>
    </row>
    <row r="186" spans="3:16" x14ac:dyDescent="0.2">
      <c r="C186" t="str">
        <f t="shared" si="25"/>
        <v/>
      </c>
      <c r="D186" s="2" t="str">
        <f t="shared" si="26"/>
        <v/>
      </c>
      <c r="E186" s="2" t="str">
        <f t="shared" si="27"/>
        <v/>
      </c>
      <c r="F186" s="2" t="str">
        <f t="shared" si="32"/>
        <v/>
      </c>
      <c r="G186" s="2" t="str">
        <f t="shared" si="28"/>
        <v/>
      </c>
      <c r="I186" t="str">
        <f t="shared" si="24"/>
        <v/>
      </c>
      <c r="J186" s="2" t="str">
        <f t="shared" si="29"/>
        <v/>
      </c>
      <c r="K186" s="2" t="str">
        <f t="shared" si="33"/>
        <v/>
      </c>
      <c r="L186" s="2" t="str">
        <f t="shared" si="34"/>
        <v/>
      </c>
      <c r="N186" t="str">
        <f t="shared" si="30"/>
        <v/>
      </c>
      <c r="O186" s="3" t="str">
        <f t="shared" si="31"/>
        <v/>
      </c>
      <c r="P186" s="17" t="str">
        <f t="shared" si="35"/>
        <v/>
      </c>
    </row>
    <row r="187" spans="3:16" x14ac:dyDescent="0.2">
      <c r="C187" t="str">
        <f t="shared" si="25"/>
        <v/>
      </c>
      <c r="D187" s="2" t="str">
        <f t="shared" si="26"/>
        <v/>
      </c>
      <c r="E187" s="2" t="str">
        <f t="shared" si="27"/>
        <v/>
      </c>
      <c r="F187" s="2" t="str">
        <f t="shared" si="32"/>
        <v/>
      </c>
      <c r="G187" s="2" t="str">
        <f t="shared" si="28"/>
        <v/>
      </c>
      <c r="I187" t="str">
        <f t="shared" si="24"/>
        <v/>
      </c>
      <c r="J187" s="2" t="str">
        <f t="shared" si="29"/>
        <v/>
      </c>
      <c r="K187" s="2" t="str">
        <f t="shared" si="33"/>
        <v/>
      </c>
      <c r="L187" s="2" t="str">
        <f t="shared" si="34"/>
        <v/>
      </c>
      <c r="N187" t="str">
        <f t="shared" si="30"/>
        <v/>
      </c>
      <c r="O187" s="3" t="str">
        <f t="shared" si="31"/>
        <v/>
      </c>
      <c r="P187" s="17" t="str">
        <f t="shared" si="35"/>
        <v/>
      </c>
    </row>
    <row r="188" spans="3:16" x14ac:dyDescent="0.2">
      <c r="C188" t="str">
        <f t="shared" si="25"/>
        <v/>
      </c>
      <c r="D188" s="2" t="str">
        <f t="shared" si="26"/>
        <v/>
      </c>
      <c r="E188" s="2" t="str">
        <f t="shared" si="27"/>
        <v/>
      </c>
      <c r="F188" s="2" t="str">
        <f t="shared" si="32"/>
        <v/>
      </c>
      <c r="G188" s="2" t="str">
        <f t="shared" si="28"/>
        <v/>
      </c>
      <c r="I188" t="str">
        <f t="shared" si="24"/>
        <v/>
      </c>
      <c r="J188" s="2" t="str">
        <f t="shared" si="29"/>
        <v/>
      </c>
      <c r="K188" s="2" t="str">
        <f t="shared" si="33"/>
        <v/>
      </c>
      <c r="L188" s="2" t="str">
        <f t="shared" si="34"/>
        <v/>
      </c>
      <c r="N188" t="str">
        <f t="shared" si="30"/>
        <v/>
      </c>
      <c r="O188" s="3" t="str">
        <f t="shared" si="31"/>
        <v/>
      </c>
      <c r="P188" s="17" t="str">
        <f t="shared" si="35"/>
        <v/>
      </c>
    </row>
    <row r="189" spans="3:16" x14ac:dyDescent="0.2">
      <c r="C189" t="str">
        <f t="shared" si="25"/>
        <v/>
      </c>
      <c r="D189" s="2" t="str">
        <f t="shared" si="26"/>
        <v/>
      </c>
      <c r="E189" s="2" t="str">
        <f t="shared" si="27"/>
        <v/>
      </c>
      <c r="F189" s="2" t="str">
        <f t="shared" si="32"/>
        <v/>
      </c>
      <c r="G189" s="2" t="str">
        <f t="shared" si="28"/>
        <v/>
      </c>
      <c r="I189" t="str">
        <f t="shared" si="24"/>
        <v/>
      </c>
      <c r="J189" s="2" t="str">
        <f t="shared" si="29"/>
        <v/>
      </c>
      <c r="K189" s="2" t="str">
        <f t="shared" si="33"/>
        <v/>
      </c>
      <c r="L189" s="2" t="str">
        <f t="shared" si="34"/>
        <v/>
      </c>
      <c r="N189" t="str">
        <f t="shared" si="30"/>
        <v/>
      </c>
      <c r="O189" s="3" t="str">
        <f t="shared" si="31"/>
        <v/>
      </c>
      <c r="P189" s="17" t="str">
        <f t="shared" si="35"/>
        <v/>
      </c>
    </row>
    <row r="190" spans="3:16" x14ac:dyDescent="0.2">
      <c r="C190" t="str">
        <f t="shared" si="25"/>
        <v/>
      </c>
      <c r="D190" s="2" t="str">
        <f t="shared" si="26"/>
        <v/>
      </c>
      <c r="E190" s="2" t="str">
        <f t="shared" si="27"/>
        <v/>
      </c>
      <c r="F190" s="2" t="str">
        <f t="shared" si="32"/>
        <v/>
      </c>
      <c r="G190" s="2" t="str">
        <f t="shared" si="28"/>
        <v/>
      </c>
      <c r="I190" t="str">
        <f t="shared" si="24"/>
        <v/>
      </c>
      <c r="J190" s="2" t="str">
        <f t="shared" si="29"/>
        <v/>
      </c>
      <c r="K190" s="2" t="str">
        <f t="shared" si="33"/>
        <v/>
      </c>
      <c r="L190" s="2" t="str">
        <f t="shared" si="34"/>
        <v/>
      </c>
      <c r="N190" t="str">
        <f t="shared" si="30"/>
        <v/>
      </c>
      <c r="O190" s="3" t="str">
        <f t="shared" si="31"/>
        <v/>
      </c>
      <c r="P190" s="17" t="str">
        <f t="shared" si="35"/>
        <v/>
      </c>
    </row>
    <row r="191" spans="3:16" x14ac:dyDescent="0.2">
      <c r="C191" t="str">
        <f t="shared" si="25"/>
        <v/>
      </c>
      <c r="D191" s="2" t="str">
        <f t="shared" si="26"/>
        <v/>
      </c>
      <c r="E191" s="2" t="str">
        <f t="shared" si="27"/>
        <v/>
      </c>
      <c r="F191" s="2" t="str">
        <f t="shared" si="32"/>
        <v/>
      </c>
      <c r="G191" s="2" t="str">
        <f t="shared" si="28"/>
        <v/>
      </c>
      <c r="I191" t="str">
        <f t="shared" si="24"/>
        <v/>
      </c>
      <c r="J191" s="2" t="str">
        <f t="shared" si="29"/>
        <v/>
      </c>
      <c r="K191" s="2" t="str">
        <f t="shared" si="33"/>
        <v/>
      </c>
      <c r="L191" s="2" t="str">
        <f t="shared" si="34"/>
        <v/>
      </c>
      <c r="N191" t="str">
        <f t="shared" si="30"/>
        <v/>
      </c>
      <c r="O191" s="3" t="str">
        <f t="shared" si="31"/>
        <v/>
      </c>
      <c r="P191" s="17" t="str">
        <f t="shared" si="35"/>
        <v/>
      </c>
    </row>
    <row r="192" spans="3:16" x14ac:dyDescent="0.2">
      <c r="C192" t="str">
        <f t="shared" si="25"/>
        <v/>
      </c>
      <c r="D192" s="2" t="str">
        <f t="shared" si="26"/>
        <v/>
      </c>
      <c r="E192" s="2" t="str">
        <f t="shared" si="27"/>
        <v/>
      </c>
      <c r="F192" s="2" t="str">
        <f t="shared" si="32"/>
        <v/>
      </c>
      <c r="G192" s="2" t="str">
        <f t="shared" si="28"/>
        <v/>
      </c>
      <c r="I192" t="str">
        <f t="shared" si="24"/>
        <v/>
      </c>
      <c r="J192" s="2" t="str">
        <f t="shared" si="29"/>
        <v/>
      </c>
      <c r="K192" s="2" t="str">
        <f t="shared" si="33"/>
        <v/>
      </c>
      <c r="L192" s="2" t="str">
        <f t="shared" si="34"/>
        <v/>
      </c>
      <c r="N192" t="str">
        <f t="shared" si="30"/>
        <v/>
      </c>
      <c r="O192" s="3" t="str">
        <f t="shared" si="31"/>
        <v/>
      </c>
      <c r="P192" s="17" t="str">
        <f t="shared" si="35"/>
        <v/>
      </c>
    </row>
    <row r="193" spans="3:16" x14ac:dyDescent="0.2">
      <c r="C193" t="str">
        <f t="shared" si="25"/>
        <v/>
      </c>
      <c r="D193" s="2" t="str">
        <f t="shared" si="26"/>
        <v/>
      </c>
      <c r="E193" s="2" t="str">
        <f t="shared" si="27"/>
        <v/>
      </c>
      <c r="F193" s="2" t="str">
        <f t="shared" si="32"/>
        <v/>
      </c>
      <c r="G193" s="2" t="str">
        <f t="shared" si="28"/>
        <v/>
      </c>
      <c r="I193" t="str">
        <f t="shared" si="24"/>
        <v/>
      </c>
      <c r="J193" s="2" t="str">
        <f t="shared" si="29"/>
        <v/>
      </c>
      <c r="K193" s="2" t="str">
        <f t="shared" si="33"/>
        <v/>
      </c>
      <c r="L193" s="2" t="str">
        <f t="shared" si="34"/>
        <v/>
      </c>
      <c r="N193" t="str">
        <f t="shared" si="30"/>
        <v/>
      </c>
      <c r="O193" s="3" t="str">
        <f t="shared" si="31"/>
        <v/>
      </c>
      <c r="P193" s="17" t="str">
        <f t="shared" si="35"/>
        <v/>
      </c>
    </row>
    <row r="194" spans="3:16" x14ac:dyDescent="0.2">
      <c r="C194" t="str">
        <f t="shared" si="25"/>
        <v/>
      </c>
      <c r="D194" s="2" t="str">
        <f t="shared" si="26"/>
        <v/>
      </c>
      <c r="E194" s="2" t="str">
        <f t="shared" si="27"/>
        <v/>
      </c>
      <c r="F194" s="2" t="str">
        <f t="shared" si="32"/>
        <v/>
      </c>
      <c r="G194" s="2" t="str">
        <f t="shared" si="28"/>
        <v/>
      </c>
      <c r="I194" t="str">
        <f t="shared" si="24"/>
        <v/>
      </c>
      <c r="J194" s="2" t="str">
        <f t="shared" si="29"/>
        <v/>
      </c>
      <c r="K194" s="2" t="str">
        <f t="shared" si="33"/>
        <v/>
      </c>
      <c r="L194" s="2" t="str">
        <f t="shared" si="34"/>
        <v/>
      </c>
      <c r="N194" t="str">
        <f t="shared" si="30"/>
        <v/>
      </c>
      <c r="O194" s="3" t="str">
        <f t="shared" si="31"/>
        <v/>
      </c>
      <c r="P194" s="17" t="str">
        <f t="shared" si="35"/>
        <v/>
      </c>
    </row>
    <row r="195" spans="3:16" x14ac:dyDescent="0.2">
      <c r="C195" t="str">
        <f t="shared" si="25"/>
        <v/>
      </c>
      <c r="D195" s="2" t="str">
        <f t="shared" si="26"/>
        <v/>
      </c>
      <c r="E195" s="2" t="str">
        <f t="shared" si="27"/>
        <v/>
      </c>
      <c r="F195" s="2" t="str">
        <f t="shared" si="32"/>
        <v/>
      </c>
      <c r="G195" s="2" t="str">
        <f t="shared" si="28"/>
        <v/>
      </c>
      <c r="I195" t="str">
        <f t="shared" si="24"/>
        <v/>
      </c>
      <c r="J195" s="2" t="str">
        <f t="shared" si="29"/>
        <v/>
      </c>
      <c r="K195" s="2" t="str">
        <f t="shared" si="33"/>
        <v/>
      </c>
      <c r="L195" s="2" t="str">
        <f t="shared" si="34"/>
        <v/>
      </c>
      <c r="N195" t="str">
        <f t="shared" si="30"/>
        <v/>
      </c>
      <c r="O195" s="3" t="str">
        <f t="shared" si="31"/>
        <v/>
      </c>
      <c r="P195" s="17" t="str">
        <f t="shared" si="35"/>
        <v/>
      </c>
    </row>
    <row r="196" spans="3:16" x14ac:dyDescent="0.2">
      <c r="C196" t="str">
        <f t="shared" si="25"/>
        <v/>
      </c>
      <c r="D196" s="2" t="str">
        <f t="shared" si="26"/>
        <v/>
      </c>
      <c r="E196" s="2" t="str">
        <f t="shared" si="27"/>
        <v/>
      </c>
      <c r="F196" s="2" t="str">
        <f t="shared" si="32"/>
        <v/>
      </c>
      <c r="G196" s="2" t="str">
        <f t="shared" si="28"/>
        <v/>
      </c>
      <c r="I196" t="str">
        <f t="shared" si="24"/>
        <v/>
      </c>
      <c r="J196" s="2" t="str">
        <f t="shared" si="29"/>
        <v/>
      </c>
      <c r="K196" s="2" t="str">
        <f t="shared" si="33"/>
        <v/>
      </c>
      <c r="L196" s="2" t="str">
        <f t="shared" si="34"/>
        <v/>
      </c>
      <c r="N196" t="str">
        <f t="shared" si="30"/>
        <v/>
      </c>
      <c r="O196" s="3" t="str">
        <f t="shared" si="31"/>
        <v/>
      </c>
      <c r="P196" s="17" t="str">
        <f t="shared" si="35"/>
        <v/>
      </c>
    </row>
    <row r="197" spans="3:16" x14ac:dyDescent="0.2">
      <c r="C197" t="str">
        <f t="shared" si="25"/>
        <v/>
      </c>
      <c r="D197" s="2" t="str">
        <f t="shared" si="26"/>
        <v/>
      </c>
      <c r="E197" s="2" t="str">
        <f t="shared" si="27"/>
        <v/>
      </c>
      <c r="F197" s="2" t="str">
        <f t="shared" si="32"/>
        <v/>
      </c>
      <c r="G197" s="2" t="str">
        <f t="shared" si="28"/>
        <v/>
      </c>
      <c r="I197" t="str">
        <f t="shared" si="24"/>
        <v/>
      </c>
      <c r="J197" s="2" t="str">
        <f t="shared" si="29"/>
        <v/>
      </c>
      <c r="K197" s="2" t="str">
        <f t="shared" si="33"/>
        <v/>
      </c>
      <c r="L197" s="2" t="str">
        <f t="shared" si="34"/>
        <v/>
      </c>
      <c r="N197" t="str">
        <f t="shared" si="30"/>
        <v/>
      </c>
      <c r="O197" s="3" t="str">
        <f t="shared" si="31"/>
        <v/>
      </c>
      <c r="P197" s="17" t="str">
        <f t="shared" si="35"/>
        <v/>
      </c>
    </row>
    <row r="198" spans="3:16" x14ac:dyDescent="0.2">
      <c r="C198" t="str">
        <f t="shared" si="25"/>
        <v/>
      </c>
      <c r="D198" s="2" t="str">
        <f t="shared" si="26"/>
        <v/>
      </c>
      <c r="E198" s="2" t="str">
        <f t="shared" si="27"/>
        <v/>
      </c>
      <c r="F198" s="2" t="str">
        <f t="shared" si="32"/>
        <v/>
      </c>
      <c r="G198" s="2" t="str">
        <f t="shared" si="28"/>
        <v/>
      </c>
      <c r="I198" t="str">
        <f t="shared" si="24"/>
        <v/>
      </c>
      <c r="J198" s="2" t="str">
        <f t="shared" si="29"/>
        <v/>
      </c>
      <c r="K198" s="2" t="str">
        <f t="shared" si="33"/>
        <v/>
      </c>
      <c r="L198" s="2" t="str">
        <f t="shared" si="34"/>
        <v/>
      </c>
      <c r="N198" t="str">
        <f t="shared" si="30"/>
        <v/>
      </c>
      <c r="O198" s="3" t="str">
        <f t="shared" si="31"/>
        <v/>
      </c>
      <c r="P198" s="17" t="str">
        <f t="shared" si="35"/>
        <v/>
      </c>
    </row>
    <row r="199" spans="3:16" x14ac:dyDescent="0.2">
      <c r="C199" t="str">
        <f t="shared" si="25"/>
        <v/>
      </c>
      <c r="D199" s="2" t="str">
        <f t="shared" si="26"/>
        <v/>
      </c>
      <c r="E199" s="2" t="str">
        <f t="shared" si="27"/>
        <v/>
      </c>
      <c r="F199" s="2" t="str">
        <f t="shared" si="32"/>
        <v/>
      </c>
      <c r="G199" s="2" t="str">
        <f t="shared" si="28"/>
        <v/>
      </c>
      <c r="I199" t="str">
        <f t="shared" si="24"/>
        <v/>
      </c>
      <c r="J199" s="2" t="str">
        <f t="shared" si="29"/>
        <v/>
      </c>
      <c r="K199" s="2" t="str">
        <f t="shared" si="33"/>
        <v/>
      </c>
      <c r="L199" s="2" t="str">
        <f t="shared" si="34"/>
        <v/>
      </c>
      <c r="N199" t="str">
        <f t="shared" si="30"/>
        <v/>
      </c>
      <c r="O199" s="3" t="str">
        <f t="shared" si="31"/>
        <v/>
      </c>
      <c r="P199" s="17" t="str">
        <f t="shared" si="35"/>
        <v/>
      </c>
    </row>
    <row r="200" spans="3:16" x14ac:dyDescent="0.2">
      <c r="C200" t="str">
        <f t="shared" si="25"/>
        <v/>
      </c>
      <c r="D200" s="2" t="str">
        <f t="shared" si="26"/>
        <v/>
      </c>
      <c r="E200" s="2" t="str">
        <f t="shared" si="27"/>
        <v/>
      </c>
      <c r="F200" s="2" t="str">
        <f t="shared" si="32"/>
        <v/>
      </c>
      <c r="G200" s="2" t="str">
        <f t="shared" si="28"/>
        <v/>
      </c>
      <c r="I200" t="str">
        <f t="shared" si="24"/>
        <v/>
      </c>
      <c r="J200" s="2" t="str">
        <f t="shared" si="29"/>
        <v/>
      </c>
      <c r="K200" s="2" t="str">
        <f t="shared" si="33"/>
        <v/>
      </c>
      <c r="L200" s="2" t="str">
        <f t="shared" si="34"/>
        <v/>
      </c>
      <c r="N200" t="str">
        <f t="shared" si="30"/>
        <v/>
      </c>
      <c r="O200" s="3" t="str">
        <f t="shared" si="31"/>
        <v/>
      </c>
      <c r="P200" s="17" t="str">
        <f t="shared" si="35"/>
        <v/>
      </c>
    </row>
    <row r="201" spans="3:16" x14ac:dyDescent="0.2">
      <c r="C201" t="str">
        <f t="shared" si="25"/>
        <v/>
      </c>
      <c r="D201" s="2" t="str">
        <f t="shared" si="26"/>
        <v/>
      </c>
      <c r="E201" s="2" t="str">
        <f t="shared" si="27"/>
        <v/>
      </c>
      <c r="F201" s="2" t="str">
        <f t="shared" si="32"/>
        <v/>
      </c>
      <c r="G201" s="2" t="str">
        <f t="shared" si="28"/>
        <v/>
      </c>
      <c r="I201" t="str">
        <f t="shared" si="24"/>
        <v/>
      </c>
      <c r="J201" s="2" t="str">
        <f t="shared" si="29"/>
        <v/>
      </c>
      <c r="K201" s="2" t="str">
        <f t="shared" si="33"/>
        <v/>
      </c>
      <c r="L201" s="2" t="str">
        <f t="shared" si="34"/>
        <v/>
      </c>
      <c r="N201" t="str">
        <f t="shared" si="30"/>
        <v/>
      </c>
      <c r="O201" s="3" t="str">
        <f t="shared" si="31"/>
        <v/>
      </c>
      <c r="P201" s="17" t="str">
        <f t="shared" si="35"/>
        <v/>
      </c>
    </row>
    <row r="202" spans="3:16" x14ac:dyDescent="0.2">
      <c r="C202" t="str">
        <f t="shared" si="25"/>
        <v/>
      </c>
      <c r="D202" s="2" t="str">
        <f t="shared" si="26"/>
        <v/>
      </c>
      <c r="E202" s="2" t="str">
        <f t="shared" si="27"/>
        <v/>
      </c>
      <c r="F202" s="2" t="str">
        <f t="shared" si="32"/>
        <v/>
      </c>
      <c r="G202" s="2" t="str">
        <f t="shared" si="28"/>
        <v/>
      </c>
      <c r="I202" t="str">
        <f t="shared" si="24"/>
        <v/>
      </c>
      <c r="J202" s="2" t="str">
        <f t="shared" si="29"/>
        <v/>
      </c>
      <c r="K202" s="2" t="str">
        <f t="shared" si="33"/>
        <v/>
      </c>
      <c r="L202" s="2" t="str">
        <f t="shared" si="34"/>
        <v/>
      </c>
      <c r="N202" t="str">
        <f t="shared" si="30"/>
        <v/>
      </c>
      <c r="O202" s="3" t="str">
        <f t="shared" si="31"/>
        <v/>
      </c>
      <c r="P202" s="17" t="str">
        <f t="shared" si="35"/>
        <v/>
      </c>
    </row>
    <row r="203" spans="3:16" x14ac:dyDescent="0.2">
      <c r="C203" t="str">
        <f t="shared" si="25"/>
        <v/>
      </c>
      <c r="D203" s="2" t="str">
        <f t="shared" si="26"/>
        <v/>
      </c>
      <c r="E203" s="2" t="str">
        <f t="shared" si="27"/>
        <v/>
      </c>
      <c r="F203" s="2" t="str">
        <f t="shared" si="32"/>
        <v/>
      </c>
      <c r="G203" s="2" t="str">
        <f t="shared" si="28"/>
        <v/>
      </c>
      <c r="I203" t="str">
        <f t="shared" si="24"/>
        <v/>
      </c>
      <c r="J203" s="2" t="str">
        <f t="shared" si="29"/>
        <v/>
      </c>
      <c r="K203" s="2" t="str">
        <f t="shared" si="33"/>
        <v/>
      </c>
      <c r="L203" s="2" t="str">
        <f t="shared" si="34"/>
        <v/>
      </c>
      <c r="N203" t="str">
        <f t="shared" si="30"/>
        <v/>
      </c>
      <c r="O203" s="3" t="str">
        <f t="shared" si="31"/>
        <v/>
      </c>
      <c r="P203" s="17" t="str">
        <f t="shared" si="35"/>
        <v/>
      </c>
    </row>
    <row r="204" spans="3:16" x14ac:dyDescent="0.2">
      <c r="C204" t="str">
        <f t="shared" si="25"/>
        <v/>
      </c>
      <c r="D204" s="2" t="str">
        <f t="shared" si="26"/>
        <v/>
      </c>
      <c r="E204" s="2" t="str">
        <f t="shared" si="27"/>
        <v/>
      </c>
      <c r="F204" s="2" t="str">
        <f t="shared" si="32"/>
        <v/>
      </c>
      <c r="G204" s="2" t="str">
        <f t="shared" si="28"/>
        <v/>
      </c>
      <c r="I204" t="str">
        <f t="shared" si="24"/>
        <v/>
      </c>
      <c r="J204" s="2" t="str">
        <f t="shared" si="29"/>
        <v/>
      </c>
      <c r="K204" s="2" t="str">
        <f t="shared" si="33"/>
        <v/>
      </c>
      <c r="L204" s="2" t="str">
        <f t="shared" si="34"/>
        <v/>
      </c>
      <c r="N204" t="str">
        <f t="shared" si="30"/>
        <v/>
      </c>
      <c r="O204" s="3" t="str">
        <f t="shared" si="31"/>
        <v/>
      </c>
      <c r="P204" s="17" t="str">
        <f t="shared" si="35"/>
        <v/>
      </c>
    </row>
    <row r="205" spans="3:16" x14ac:dyDescent="0.2">
      <c r="C205" t="str">
        <f t="shared" si="25"/>
        <v/>
      </c>
      <c r="D205" s="2" t="str">
        <f t="shared" si="26"/>
        <v/>
      </c>
      <c r="E205" s="2" t="str">
        <f t="shared" si="27"/>
        <v/>
      </c>
      <c r="F205" s="2" t="str">
        <f t="shared" si="32"/>
        <v/>
      </c>
      <c r="G205" s="2" t="str">
        <f t="shared" si="28"/>
        <v/>
      </c>
      <c r="I205" t="str">
        <f t="shared" si="24"/>
        <v/>
      </c>
      <c r="J205" s="2" t="str">
        <f t="shared" si="29"/>
        <v/>
      </c>
      <c r="K205" s="2" t="str">
        <f t="shared" si="33"/>
        <v/>
      </c>
      <c r="L205" s="2" t="str">
        <f t="shared" si="34"/>
        <v/>
      </c>
      <c r="N205" t="str">
        <f t="shared" si="30"/>
        <v/>
      </c>
      <c r="O205" s="3" t="str">
        <f t="shared" si="31"/>
        <v/>
      </c>
      <c r="P205" s="17" t="str">
        <f t="shared" si="35"/>
        <v/>
      </c>
    </row>
    <row r="206" spans="3:16" x14ac:dyDescent="0.2">
      <c r="C206" t="str">
        <f t="shared" si="25"/>
        <v/>
      </c>
      <c r="D206" s="2" t="str">
        <f t="shared" si="26"/>
        <v/>
      </c>
      <c r="E206" s="2" t="str">
        <f t="shared" si="27"/>
        <v/>
      </c>
      <c r="F206" s="2" t="str">
        <f t="shared" si="32"/>
        <v/>
      </c>
      <c r="G206" s="2" t="str">
        <f t="shared" si="28"/>
        <v/>
      </c>
      <c r="I206" t="str">
        <f t="shared" si="24"/>
        <v/>
      </c>
      <c r="J206" s="2" t="str">
        <f t="shared" si="29"/>
        <v/>
      </c>
      <c r="K206" s="2" t="str">
        <f t="shared" si="33"/>
        <v/>
      </c>
      <c r="L206" s="2" t="str">
        <f t="shared" si="34"/>
        <v/>
      </c>
      <c r="N206" t="str">
        <f t="shared" si="30"/>
        <v/>
      </c>
      <c r="O206" s="3" t="str">
        <f t="shared" si="31"/>
        <v/>
      </c>
      <c r="P206" s="17" t="str">
        <f t="shared" si="35"/>
        <v/>
      </c>
    </row>
    <row r="207" spans="3:16" x14ac:dyDescent="0.2">
      <c r="C207" t="str">
        <f t="shared" si="25"/>
        <v/>
      </c>
      <c r="D207" s="2" t="str">
        <f t="shared" si="26"/>
        <v/>
      </c>
      <c r="E207" s="2" t="str">
        <f t="shared" si="27"/>
        <v/>
      </c>
      <c r="F207" s="2" t="str">
        <f t="shared" si="32"/>
        <v/>
      </c>
      <c r="G207" s="2" t="str">
        <f t="shared" si="28"/>
        <v/>
      </c>
      <c r="I207" t="str">
        <f t="shared" si="24"/>
        <v/>
      </c>
      <c r="J207" s="2" t="str">
        <f t="shared" si="29"/>
        <v/>
      </c>
      <c r="K207" s="2" t="str">
        <f t="shared" si="33"/>
        <v/>
      </c>
      <c r="L207" s="2" t="str">
        <f t="shared" si="34"/>
        <v/>
      </c>
      <c r="N207" t="str">
        <f t="shared" si="30"/>
        <v/>
      </c>
      <c r="O207" s="3" t="str">
        <f t="shared" si="31"/>
        <v/>
      </c>
      <c r="P207" s="17" t="str">
        <f t="shared" si="35"/>
        <v/>
      </c>
    </row>
    <row r="208" spans="3:16" x14ac:dyDescent="0.2">
      <c r="C208" t="str">
        <f t="shared" si="25"/>
        <v/>
      </c>
      <c r="D208" s="2" t="str">
        <f t="shared" si="26"/>
        <v/>
      </c>
      <c r="E208" s="2" t="str">
        <f t="shared" si="27"/>
        <v/>
      </c>
      <c r="F208" s="2" t="str">
        <f t="shared" si="32"/>
        <v/>
      </c>
      <c r="G208" s="2" t="str">
        <f t="shared" si="28"/>
        <v/>
      </c>
      <c r="I208" t="str">
        <f t="shared" si="24"/>
        <v/>
      </c>
      <c r="J208" s="2" t="str">
        <f t="shared" si="29"/>
        <v/>
      </c>
      <c r="K208" s="2" t="str">
        <f t="shared" si="33"/>
        <v/>
      </c>
      <c r="L208" s="2" t="str">
        <f t="shared" si="34"/>
        <v/>
      </c>
      <c r="N208" t="str">
        <f t="shared" si="30"/>
        <v/>
      </c>
      <c r="O208" s="3" t="str">
        <f t="shared" si="31"/>
        <v/>
      </c>
      <c r="P208" s="17" t="str">
        <f t="shared" si="35"/>
        <v/>
      </c>
    </row>
    <row r="209" spans="3:16" x14ac:dyDescent="0.2">
      <c r="C209" t="str">
        <f t="shared" si="25"/>
        <v/>
      </c>
      <c r="D209" s="2" t="str">
        <f t="shared" si="26"/>
        <v/>
      </c>
      <c r="E209" s="2" t="str">
        <f t="shared" si="27"/>
        <v/>
      </c>
      <c r="F209" s="2" t="str">
        <f t="shared" si="32"/>
        <v/>
      </c>
      <c r="G209" s="2" t="str">
        <f t="shared" si="28"/>
        <v/>
      </c>
      <c r="I209" t="str">
        <f t="shared" ref="I209:I272" si="36">C209</f>
        <v/>
      </c>
      <c r="J209" s="2" t="str">
        <f t="shared" si="29"/>
        <v/>
      </c>
      <c r="K209" s="2" t="str">
        <f t="shared" si="33"/>
        <v/>
      </c>
      <c r="L209" s="2" t="str">
        <f t="shared" si="34"/>
        <v/>
      </c>
      <c r="N209" t="str">
        <f t="shared" si="30"/>
        <v/>
      </c>
      <c r="O209" s="3" t="str">
        <f t="shared" si="31"/>
        <v/>
      </c>
      <c r="P209" s="17" t="str">
        <f t="shared" si="35"/>
        <v/>
      </c>
    </row>
    <row r="210" spans="3:16" x14ac:dyDescent="0.2">
      <c r="C210" t="str">
        <f t="shared" ref="C210:C273" si="37">IF(C209&lt;&gt;"",IF(C209=$C$9,"",C209+1),"")</f>
        <v/>
      </c>
      <c r="D210" s="2" t="str">
        <f t="shared" ref="D210:D273" si="38">IF(C210&lt;&gt;"",F210+E210,"")</f>
        <v/>
      </c>
      <c r="E210" s="2" t="str">
        <f t="shared" ref="E210:E273" si="39">IF(C210&lt;&gt;"",G209*$C$11,"")</f>
        <v/>
      </c>
      <c r="F210" s="2" t="str">
        <f t="shared" si="32"/>
        <v/>
      </c>
      <c r="G210" s="2" t="str">
        <f t="shared" ref="G210:G273" si="40">IF(C210&lt;&gt;"",G209-F210,"")</f>
        <v/>
      </c>
      <c r="I210" t="str">
        <f t="shared" si="36"/>
        <v/>
      </c>
      <c r="J210" s="2" t="str">
        <f t="shared" ref="J210:J273" si="41">IF(I210&lt;&gt;"",$C$13,"")</f>
        <v/>
      </c>
      <c r="K210" s="2" t="str">
        <f t="shared" si="33"/>
        <v/>
      </c>
      <c r="L210" s="2" t="str">
        <f t="shared" si="34"/>
        <v/>
      </c>
      <c r="N210" t="str">
        <f t="shared" ref="N210:N273" si="42">I210</f>
        <v/>
      </c>
      <c r="O210" s="3" t="str">
        <f t="shared" ref="O210:O273" si="43">IF(N210&lt;&gt;"",J210+D210,"")</f>
        <v/>
      </c>
      <c r="P210" s="17" t="str">
        <f t="shared" si="35"/>
        <v/>
      </c>
    </row>
    <row r="211" spans="3:16" x14ac:dyDescent="0.2">
      <c r="C211" t="str">
        <f t="shared" si="37"/>
        <v/>
      </c>
      <c r="D211" s="2" t="str">
        <f t="shared" si="38"/>
        <v/>
      </c>
      <c r="E211" s="2" t="str">
        <f t="shared" si="39"/>
        <v/>
      </c>
      <c r="F211" s="2" t="str">
        <f t="shared" ref="F211:F274" si="44">IF(C211="","",0)</f>
        <v/>
      </c>
      <c r="G211" s="2" t="str">
        <f t="shared" si="40"/>
        <v/>
      </c>
      <c r="I211" t="str">
        <f t="shared" si="36"/>
        <v/>
      </c>
      <c r="J211" s="2" t="str">
        <f t="shared" si="41"/>
        <v/>
      </c>
      <c r="K211" s="2" t="str">
        <f t="shared" ref="K211:K274" si="45">IF(I211&lt;&gt;"",L210*$C$11,"")</f>
        <v/>
      </c>
      <c r="L211" s="2" t="str">
        <f t="shared" ref="L211:L274" si="46">IF(I211&lt;&gt;"",L210+J211+K211,"")</f>
        <v/>
      </c>
      <c r="N211" t="str">
        <f t="shared" si="42"/>
        <v/>
      </c>
      <c r="O211" s="3" t="str">
        <f t="shared" si="43"/>
        <v/>
      </c>
      <c r="P211" s="17" t="str">
        <f t="shared" ref="P211:P274" si="47">IF(N211&lt;&gt;"",L211-G211,"")</f>
        <v/>
      </c>
    </row>
    <row r="212" spans="3:16" x14ac:dyDescent="0.2">
      <c r="C212" t="str">
        <f t="shared" si="37"/>
        <v/>
      </c>
      <c r="D212" s="2" t="str">
        <f t="shared" si="38"/>
        <v/>
      </c>
      <c r="E212" s="2" t="str">
        <f t="shared" si="39"/>
        <v/>
      </c>
      <c r="F212" s="2" t="str">
        <f t="shared" si="44"/>
        <v/>
      </c>
      <c r="G212" s="2" t="str">
        <f t="shared" si="40"/>
        <v/>
      </c>
      <c r="I212" t="str">
        <f t="shared" si="36"/>
        <v/>
      </c>
      <c r="J212" s="2" t="str">
        <f t="shared" si="41"/>
        <v/>
      </c>
      <c r="K212" s="2" t="str">
        <f t="shared" si="45"/>
        <v/>
      </c>
      <c r="L212" s="2" t="str">
        <f t="shared" si="46"/>
        <v/>
      </c>
      <c r="N212" t="str">
        <f t="shared" si="42"/>
        <v/>
      </c>
      <c r="O212" s="3" t="str">
        <f t="shared" si="43"/>
        <v/>
      </c>
      <c r="P212" s="17" t="str">
        <f t="shared" si="47"/>
        <v/>
      </c>
    </row>
    <row r="213" spans="3:16" x14ac:dyDescent="0.2">
      <c r="C213" t="str">
        <f t="shared" si="37"/>
        <v/>
      </c>
      <c r="D213" s="2" t="str">
        <f t="shared" si="38"/>
        <v/>
      </c>
      <c r="E213" s="2" t="str">
        <f t="shared" si="39"/>
        <v/>
      </c>
      <c r="F213" s="2" t="str">
        <f t="shared" si="44"/>
        <v/>
      </c>
      <c r="G213" s="2" t="str">
        <f t="shared" si="40"/>
        <v/>
      </c>
      <c r="I213" t="str">
        <f t="shared" si="36"/>
        <v/>
      </c>
      <c r="J213" s="2" t="str">
        <f t="shared" si="41"/>
        <v/>
      </c>
      <c r="K213" s="2" t="str">
        <f t="shared" si="45"/>
        <v/>
      </c>
      <c r="L213" s="2" t="str">
        <f t="shared" si="46"/>
        <v/>
      </c>
      <c r="N213" t="str">
        <f t="shared" si="42"/>
        <v/>
      </c>
      <c r="O213" s="3" t="str">
        <f t="shared" si="43"/>
        <v/>
      </c>
      <c r="P213" s="17" t="str">
        <f t="shared" si="47"/>
        <v/>
      </c>
    </row>
    <row r="214" spans="3:16" x14ac:dyDescent="0.2">
      <c r="C214" t="str">
        <f t="shared" si="37"/>
        <v/>
      </c>
      <c r="D214" s="2" t="str">
        <f t="shared" si="38"/>
        <v/>
      </c>
      <c r="E214" s="2" t="str">
        <f t="shared" si="39"/>
        <v/>
      </c>
      <c r="F214" s="2" t="str">
        <f t="shared" si="44"/>
        <v/>
      </c>
      <c r="G214" s="2" t="str">
        <f t="shared" si="40"/>
        <v/>
      </c>
      <c r="I214" t="str">
        <f t="shared" si="36"/>
        <v/>
      </c>
      <c r="J214" s="2" t="str">
        <f t="shared" si="41"/>
        <v/>
      </c>
      <c r="K214" s="2" t="str">
        <f t="shared" si="45"/>
        <v/>
      </c>
      <c r="L214" s="2" t="str">
        <f t="shared" si="46"/>
        <v/>
      </c>
      <c r="N214" t="str">
        <f t="shared" si="42"/>
        <v/>
      </c>
      <c r="O214" s="3" t="str">
        <f t="shared" si="43"/>
        <v/>
      </c>
      <c r="P214" s="17" t="str">
        <f t="shared" si="47"/>
        <v/>
      </c>
    </row>
    <row r="215" spans="3:16" x14ac:dyDescent="0.2">
      <c r="C215" t="str">
        <f t="shared" si="37"/>
        <v/>
      </c>
      <c r="D215" s="2" t="str">
        <f t="shared" si="38"/>
        <v/>
      </c>
      <c r="E215" s="2" t="str">
        <f t="shared" si="39"/>
        <v/>
      </c>
      <c r="F215" s="2" t="str">
        <f t="shared" si="44"/>
        <v/>
      </c>
      <c r="G215" s="2" t="str">
        <f t="shared" si="40"/>
        <v/>
      </c>
      <c r="I215" t="str">
        <f t="shared" si="36"/>
        <v/>
      </c>
      <c r="J215" s="2" t="str">
        <f t="shared" si="41"/>
        <v/>
      </c>
      <c r="K215" s="2" t="str">
        <f t="shared" si="45"/>
        <v/>
      </c>
      <c r="L215" s="2" t="str">
        <f t="shared" si="46"/>
        <v/>
      </c>
      <c r="N215" t="str">
        <f t="shared" si="42"/>
        <v/>
      </c>
      <c r="O215" s="3" t="str">
        <f t="shared" si="43"/>
        <v/>
      </c>
      <c r="P215" s="17" t="str">
        <f t="shared" si="47"/>
        <v/>
      </c>
    </row>
    <row r="216" spans="3:16" x14ac:dyDescent="0.2">
      <c r="C216" t="str">
        <f t="shared" si="37"/>
        <v/>
      </c>
      <c r="D216" s="2" t="str">
        <f t="shared" si="38"/>
        <v/>
      </c>
      <c r="E216" s="2" t="str">
        <f t="shared" si="39"/>
        <v/>
      </c>
      <c r="F216" s="2" t="str">
        <f t="shared" si="44"/>
        <v/>
      </c>
      <c r="G216" s="2" t="str">
        <f t="shared" si="40"/>
        <v/>
      </c>
      <c r="I216" t="str">
        <f t="shared" si="36"/>
        <v/>
      </c>
      <c r="J216" s="2" t="str">
        <f t="shared" si="41"/>
        <v/>
      </c>
      <c r="K216" s="2" t="str">
        <f t="shared" si="45"/>
        <v/>
      </c>
      <c r="L216" s="2" t="str">
        <f t="shared" si="46"/>
        <v/>
      </c>
      <c r="N216" t="str">
        <f t="shared" si="42"/>
        <v/>
      </c>
      <c r="O216" s="3" t="str">
        <f t="shared" si="43"/>
        <v/>
      </c>
      <c r="P216" s="17" t="str">
        <f t="shared" si="47"/>
        <v/>
      </c>
    </row>
    <row r="217" spans="3:16" x14ac:dyDescent="0.2">
      <c r="C217" t="str">
        <f t="shared" si="37"/>
        <v/>
      </c>
      <c r="D217" s="2" t="str">
        <f t="shared" si="38"/>
        <v/>
      </c>
      <c r="E217" s="2" t="str">
        <f t="shared" si="39"/>
        <v/>
      </c>
      <c r="F217" s="2" t="str">
        <f t="shared" si="44"/>
        <v/>
      </c>
      <c r="G217" s="2" t="str">
        <f t="shared" si="40"/>
        <v/>
      </c>
      <c r="I217" t="str">
        <f t="shared" si="36"/>
        <v/>
      </c>
      <c r="J217" s="2" t="str">
        <f t="shared" si="41"/>
        <v/>
      </c>
      <c r="K217" s="2" t="str">
        <f t="shared" si="45"/>
        <v/>
      </c>
      <c r="L217" s="2" t="str">
        <f t="shared" si="46"/>
        <v/>
      </c>
      <c r="N217" t="str">
        <f t="shared" si="42"/>
        <v/>
      </c>
      <c r="O217" s="3" t="str">
        <f t="shared" si="43"/>
        <v/>
      </c>
      <c r="P217" s="17" t="str">
        <f t="shared" si="47"/>
        <v/>
      </c>
    </row>
    <row r="218" spans="3:16" x14ac:dyDescent="0.2">
      <c r="C218" t="str">
        <f t="shared" si="37"/>
        <v/>
      </c>
      <c r="D218" s="2" t="str">
        <f t="shared" si="38"/>
        <v/>
      </c>
      <c r="E218" s="2" t="str">
        <f t="shared" si="39"/>
        <v/>
      </c>
      <c r="F218" s="2" t="str">
        <f t="shared" si="44"/>
        <v/>
      </c>
      <c r="G218" s="2" t="str">
        <f t="shared" si="40"/>
        <v/>
      </c>
      <c r="I218" t="str">
        <f t="shared" si="36"/>
        <v/>
      </c>
      <c r="J218" s="2" t="str">
        <f t="shared" si="41"/>
        <v/>
      </c>
      <c r="K218" s="2" t="str">
        <f t="shared" si="45"/>
        <v/>
      </c>
      <c r="L218" s="2" t="str">
        <f t="shared" si="46"/>
        <v/>
      </c>
      <c r="N218" t="str">
        <f t="shared" si="42"/>
        <v/>
      </c>
      <c r="O218" s="3" t="str">
        <f t="shared" si="43"/>
        <v/>
      </c>
      <c r="P218" s="17" t="str">
        <f t="shared" si="47"/>
        <v/>
      </c>
    </row>
    <row r="219" spans="3:16" x14ac:dyDescent="0.2">
      <c r="C219" t="str">
        <f t="shared" si="37"/>
        <v/>
      </c>
      <c r="D219" s="2" t="str">
        <f t="shared" si="38"/>
        <v/>
      </c>
      <c r="E219" s="2" t="str">
        <f t="shared" si="39"/>
        <v/>
      </c>
      <c r="F219" s="2" t="str">
        <f t="shared" si="44"/>
        <v/>
      </c>
      <c r="G219" s="2" t="str">
        <f t="shared" si="40"/>
        <v/>
      </c>
      <c r="I219" t="str">
        <f t="shared" si="36"/>
        <v/>
      </c>
      <c r="J219" s="2" t="str">
        <f t="shared" si="41"/>
        <v/>
      </c>
      <c r="K219" s="2" t="str">
        <f t="shared" si="45"/>
        <v/>
      </c>
      <c r="L219" s="2" t="str">
        <f t="shared" si="46"/>
        <v/>
      </c>
      <c r="N219" t="str">
        <f t="shared" si="42"/>
        <v/>
      </c>
      <c r="O219" s="3" t="str">
        <f t="shared" si="43"/>
        <v/>
      </c>
      <c r="P219" s="17" t="str">
        <f t="shared" si="47"/>
        <v/>
      </c>
    </row>
    <row r="220" spans="3:16" x14ac:dyDescent="0.2">
      <c r="C220" t="str">
        <f t="shared" si="37"/>
        <v/>
      </c>
      <c r="D220" s="2" t="str">
        <f t="shared" si="38"/>
        <v/>
      </c>
      <c r="E220" s="2" t="str">
        <f t="shared" si="39"/>
        <v/>
      </c>
      <c r="F220" s="2" t="str">
        <f t="shared" si="44"/>
        <v/>
      </c>
      <c r="G220" s="2" t="str">
        <f t="shared" si="40"/>
        <v/>
      </c>
      <c r="I220" t="str">
        <f t="shared" si="36"/>
        <v/>
      </c>
      <c r="J220" s="2" t="str">
        <f t="shared" si="41"/>
        <v/>
      </c>
      <c r="K220" s="2" t="str">
        <f t="shared" si="45"/>
        <v/>
      </c>
      <c r="L220" s="2" t="str">
        <f t="shared" si="46"/>
        <v/>
      </c>
      <c r="N220" t="str">
        <f t="shared" si="42"/>
        <v/>
      </c>
      <c r="O220" s="3" t="str">
        <f t="shared" si="43"/>
        <v/>
      </c>
      <c r="P220" s="17" t="str">
        <f t="shared" si="47"/>
        <v/>
      </c>
    </row>
    <row r="221" spans="3:16" x14ac:dyDescent="0.2">
      <c r="C221" t="str">
        <f t="shared" si="37"/>
        <v/>
      </c>
      <c r="D221" s="2" t="str">
        <f t="shared" si="38"/>
        <v/>
      </c>
      <c r="E221" s="2" t="str">
        <f t="shared" si="39"/>
        <v/>
      </c>
      <c r="F221" s="2" t="str">
        <f t="shared" si="44"/>
        <v/>
      </c>
      <c r="G221" s="2" t="str">
        <f t="shared" si="40"/>
        <v/>
      </c>
      <c r="I221" t="str">
        <f t="shared" si="36"/>
        <v/>
      </c>
      <c r="J221" s="2" t="str">
        <f t="shared" si="41"/>
        <v/>
      </c>
      <c r="K221" s="2" t="str">
        <f t="shared" si="45"/>
        <v/>
      </c>
      <c r="L221" s="2" t="str">
        <f t="shared" si="46"/>
        <v/>
      </c>
      <c r="N221" t="str">
        <f t="shared" si="42"/>
        <v/>
      </c>
      <c r="O221" s="3" t="str">
        <f t="shared" si="43"/>
        <v/>
      </c>
      <c r="P221" s="17" t="str">
        <f t="shared" si="47"/>
        <v/>
      </c>
    </row>
    <row r="222" spans="3:16" x14ac:dyDescent="0.2">
      <c r="C222" t="str">
        <f t="shared" si="37"/>
        <v/>
      </c>
      <c r="D222" s="2" t="str">
        <f t="shared" si="38"/>
        <v/>
      </c>
      <c r="E222" s="2" t="str">
        <f t="shared" si="39"/>
        <v/>
      </c>
      <c r="F222" s="2" t="str">
        <f t="shared" si="44"/>
        <v/>
      </c>
      <c r="G222" s="2" t="str">
        <f t="shared" si="40"/>
        <v/>
      </c>
      <c r="I222" t="str">
        <f t="shared" si="36"/>
        <v/>
      </c>
      <c r="J222" s="2" t="str">
        <f t="shared" si="41"/>
        <v/>
      </c>
      <c r="K222" s="2" t="str">
        <f t="shared" si="45"/>
        <v/>
      </c>
      <c r="L222" s="2" t="str">
        <f t="shared" si="46"/>
        <v/>
      </c>
      <c r="N222" t="str">
        <f t="shared" si="42"/>
        <v/>
      </c>
      <c r="O222" s="3" t="str">
        <f t="shared" si="43"/>
        <v/>
      </c>
      <c r="P222" s="17" t="str">
        <f t="shared" si="47"/>
        <v/>
      </c>
    </row>
    <row r="223" spans="3:16" x14ac:dyDescent="0.2">
      <c r="C223" t="str">
        <f t="shared" si="37"/>
        <v/>
      </c>
      <c r="D223" s="2" t="str">
        <f t="shared" si="38"/>
        <v/>
      </c>
      <c r="E223" s="2" t="str">
        <f t="shared" si="39"/>
        <v/>
      </c>
      <c r="F223" s="2" t="str">
        <f t="shared" si="44"/>
        <v/>
      </c>
      <c r="G223" s="2" t="str">
        <f t="shared" si="40"/>
        <v/>
      </c>
      <c r="I223" t="str">
        <f t="shared" si="36"/>
        <v/>
      </c>
      <c r="J223" s="2" t="str">
        <f t="shared" si="41"/>
        <v/>
      </c>
      <c r="K223" s="2" t="str">
        <f t="shared" si="45"/>
        <v/>
      </c>
      <c r="L223" s="2" t="str">
        <f t="shared" si="46"/>
        <v/>
      </c>
      <c r="N223" t="str">
        <f t="shared" si="42"/>
        <v/>
      </c>
      <c r="O223" s="3" t="str">
        <f t="shared" si="43"/>
        <v/>
      </c>
      <c r="P223" s="17" t="str">
        <f t="shared" si="47"/>
        <v/>
      </c>
    </row>
    <row r="224" spans="3:16" x14ac:dyDescent="0.2">
      <c r="C224" t="str">
        <f t="shared" si="37"/>
        <v/>
      </c>
      <c r="D224" s="2" t="str">
        <f t="shared" si="38"/>
        <v/>
      </c>
      <c r="E224" s="2" t="str">
        <f t="shared" si="39"/>
        <v/>
      </c>
      <c r="F224" s="2" t="str">
        <f t="shared" si="44"/>
        <v/>
      </c>
      <c r="G224" s="2" t="str">
        <f t="shared" si="40"/>
        <v/>
      </c>
      <c r="I224" t="str">
        <f t="shared" si="36"/>
        <v/>
      </c>
      <c r="J224" s="2" t="str">
        <f t="shared" si="41"/>
        <v/>
      </c>
      <c r="K224" s="2" t="str">
        <f t="shared" si="45"/>
        <v/>
      </c>
      <c r="L224" s="2" t="str">
        <f t="shared" si="46"/>
        <v/>
      </c>
      <c r="N224" t="str">
        <f t="shared" si="42"/>
        <v/>
      </c>
      <c r="O224" s="3" t="str">
        <f t="shared" si="43"/>
        <v/>
      </c>
      <c r="P224" s="17" t="str">
        <f t="shared" si="47"/>
        <v/>
      </c>
    </row>
    <row r="225" spans="3:16" x14ac:dyDescent="0.2">
      <c r="C225" t="str">
        <f t="shared" si="37"/>
        <v/>
      </c>
      <c r="D225" s="2" t="str">
        <f t="shared" si="38"/>
        <v/>
      </c>
      <c r="E225" s="2" t="str">
        <f t="shared" si="39"/>
        <v/>
      </c>
      <c r="F225" s="2" t="str">
        <f t="shared" si="44"/>
        <v/>
      </c>
      <c r="G225" s="2" t="str">
        <f t="shared" si="40"/>
        <v/>
      </c>
      <c r="I225" t="str">
        <f t="shared" si="36"/>
        <v/>
      </c>
      <c r="J225" s="2" t="str">
        <f t="shared" si="41"/>
        <v/>
      </c>
      <c r="K225" s="2" t="str">
        <f t="shared" si="45"/>
        <v/>
      </c>
      <c r="L225" s="2" t="str">
        <f t="shared" si="46"/>
        <v/>
      </c>
      <c r="N225" t="str">
        <f t="shared" si="42"/>
        <v/>
      </c>
      <c r="O225" s="3" t="str">
        <f t="shared" si="43"/>
        <v/>
      </c>
      <c r="P225" s="17" t="str">
        <f t="shared" si="47"/>
        <v/>
      </c>
    </row>
    <row r="226" spans="3:16" x14ac:dyDescent="0.2">
      <c r="C226" t="str">
        <f t="shared" si="37"/>
        <v/>
      </c>
      <c r="D226" s="2" t="str">
        <f t="shared" si="38"/>
        <v/>
      </c>
      <c r="E226" s="2" t="str">
        <f t="shared" si="39"/>
        <v/>
      </c>
      <c r="F226" s="2" t="str">
        <f t="shared" si="44"/>
        <v/>
      </c>
      <c r="G226" s="2" t="str">
        <f t="shared" si="40"/>
        <v/>
      </c>
      <c r="I226" t="str">
        <f t="shared" si="36"/>
        <v/>
      </c>
      <c r="J226" s="2" t="str">
        <f t="shared" si="41"/>
        <v/>
      </c>
      <c r="K226" s="2" t="str">
        <f t="shared" si="45"/>
        <v/>
      </c>
      <c r="L226" s="2" t="str">
        <f t="shared" si="46"/>
        <v/>
      </c>
      <c r="N226" t="str">
        <f t="shared" si="42"/>
        <v/>
      </c>
      <c r="O226" s="3" t="str">
        <f t="shared" si="43"/>
        <v/>
      </c>
      <c r="P226" s="17" t="str">
        <f t="shared" si="47"/>
        <v/>
      </c>
    </row>
    <row r="227" spans="3:16" x14ac:dyDescent="0.2">
      <c r="C227" t="str">
        <f t="shared" si="37"/>
        <v/>
      </c>
      <c r="D227" s="2" t="str">
        <f t="shared" si="38"/>
        <v/>
      </c>
      <c r="E227" s="2" t="str">
        <f t="shared" si="39"/>
        <v/>
      </c>
      <c r="F227" s="2" t="str">
        <f t="shared" si="44"/>
        <v/>
      </c>
      <c r="G227" s="2" t="str">
        <f t="shared" si="40"/>
        <v/>
      </c>
      <c r="I227" t="str">
        <f t="shared" si="36"/>
        <v/>
      </c>
      <c r="J227" s="2" t="str">
        <f t="shared" si="41"/>
        <v/>
      </c>
      <c r="K227" s="2" t="str">
        <f t="shared" si="45"/>
        <v/>
      </c>
      <c r="L227" s="2" t="str">
        <f t="shared" si="46"/>
        <v/>
      </c>
      <c r="N227" t="str">
        <f t="shared" si="42"/>
        <v/>
      </c>
      <c r="O227" s="3" t="str">
        <f t="shared" si="43"/>
        <v/>
      </c>
      <c r="P227" s="17" t="str">
        <f t="shared" si="47"/>
        <v/>
      </c>
    </row>
    <row r="228" spans="3:16" x14ac:dyDescent="0.2">
      <c r="C228" t="str">
        <f t="shared" si="37"/>
        <v/>
      </c>
      <c r="D228" s="2" t="str">
        <f t="shared" si="38"/>
        <v/>
      </c>
      <c r="E228" s="2" t="str">
        <f t="shared" si="39"/>
        <v/>
      </c>
      <c r="F228" s="2" t="str">
        <f t="shared" si="44"/>
        <v/>
      </c>
      <c r="G228" s="2" t="str">
        <f t="shared" si="40"/>
        <v/>
      </c>
      <c r="I228" t="str">
        <f t="shared" si="36"/>
        <v/>
      </c>
      <c r="J228" s="2" t="str">
        <f t="shared" si="41"/>
        <v/>
      </c>
      <c r="K228" s="2" t="str">
        <f t="shared" si="45"/>
        <v/>
      </c>
      <c r="L228" s="2" t="str">
        <f t="shared" si="46"/>
        <v/>
      </c>
      <c r="N228" t="str">
        <f t="shared" si="42"/>
        <v/>
      </c>
      <c r="O228" s="3" t="str">
        <f t="shared" si="43"/>
        <v/>
      </c>
      <c r="P228" s="17" t="str">
        <f t="shared" si="47"/>
        <v/>
      </c>
    </row>
    <row r="229" spans="3:16" x14ac:dyDescent="0.2">
      <c r="C229" t="str">
        <f t="shared" si="37"/>
        <v/>
      </c>
      <c r="D229" s="2" t="str">
        <f t="shared" si="38"/>
        <v/>
      </c>
      <c r="E229" s="2" t="str">
        <f t="shared" si="39"/>
        <v/>
      </c>
      <c r="F229" s="2" t="str">
        <f t="shared" si="44"/>
        <v/>
      </c>
      <c r="G229" s="2" t="str">
        <f t="shared" si="40"/>
        <v/>
      </c>
      <c r="I229" t="str">
        <f t="shared" si="36"/>
        <v/>
      </c>
      <c r="J229" s="2" t="str">
        <f t="shared" si="41"/>
        <v/>
      </c>
      <c r="K229" s="2" t="str">
        <f t="shared" si="45"/>
        <v/>
      </c>
      <c r="L229" s="2" t="str">
        <f t="shared" si="46"/>
        <v/>
      </c>
      <c r="N229" t="str">
        <f t="shared" si="42"/>
        <v/>
      </c>
      <c r="O229" s="3" t="str">
        <f t="shared" si="43"/>
        <v/>
      </c>
      <c r="P229" s="17" t="str">
        <f t="shared" si="47"/>
        <v/>
      </c>
    </row>
    <row r="230" spans="3:16" x14ac:dyDescent="0.2">
      <c r="C230" t="str">
        <f t="shared" si="37"/>
        <v/>
      </c>
      <c r="D230" s="2" t="str">
        <f t="shared" si="38"/>
        <v/>
      </c>
      <c r="E230" s="2" t="str">
        <f t="shared" si="39"/>
        <v/>
      </c>
      <c r="F230" s="2" t="str">
        <f t="shared" si="44"/>
        <v/>
      </c>
      <c r="G230" s="2" t="str">
        <f t="shared" si="40"/>
        <v/>
      </c>
      <c r="I230" t="str">
        <f t="shared" si="36"/>
        <v/>
      </c>
      <c r="J230" s="2" t="str">
        <f t="shared" si="41"/>
        <v/>
      </c>
      <c r="K230" s="2" t="str">
        <f t="shared" si="45"/>
        <v/>
      </c>
      <c r="L230" s="2" t="str">
        <f t="shared" si="46"/>
        <v/>
      </c>
      <c r="N230" t="str">
        <f t="shared" si="42"/>
        <v/>
      </c>
      <c r="O230" s="3" t="str">
        <f t="shared" si="43"/>
        <v/>
      </c>
      <c r="P230" s="17" t="str">
        <f t="shared" si="47"/>
        <v/>
      </c>
    </row>
    <row r="231" spans="3:16" x14ac:dyDescent="0.2">
      <c r="C231" t="str">
        <f t="shared" si="37"/>
        <v/>
      </c>
      <c r="D231" s="2" t="str">
        <f t="shared" si="38"/>
        <v/>
      </c>
      <c r="E231" s="2" t="str">
        <f t="shared" si="39"/>
        <v/>
      </c>
      <c r="F231" s="2" t="str">
        <f t="shared" si="44"/>
        <v/>
      </c>
      <c r="G231" s="2" t="str">
        <f t="shared" si="40"/>
        <v/>
      </c>
      <c r="I231" t="str">
        <f t="shared" si="36"/>
        <v/>
      </c>
      <c r="J231" s="2" t="str">
        <f t="shared" si="41"/>
        <v/>
      </c>
      <c r="K231" s="2" t="str">
        <f t="shared" si="45"/>
        <v/>
      </c>
      <c r="L231" s="2" t="str">
        <f t="shared" si="46"/>
        <v/>
      </c>
      <c r="N231" t="str">
        <f t="shared" si="42"/>
        <v/>
      </c>
      <c r="O231" s="3" t="str">
        <f t="shared" si="43"/>
        <v/>
      </c>
      <c r="P231" s="17" t="str">
        <f t="shared" si="47"/>
        <v/>
      </c>
    </row>
    <row r="232" spans="3:16" x14ac:dyDescent="0.2">
      <c r="C232" t="str">
        <f t="shared" si="37"/>
        <v/>
      </c>
      <c r="D232" s="2" t="str">
        <f t="shared" si="38"/>
        <v/>
      </c>
      <c r="E232" s="2" t="str">
        <f t="shared" si="39"/>
        <v/>
      </c>
      <c r="F232" s="2" t="str">
        <f t="shared" si="44"/>
        <v/>
      </c>
      <c r="G232" s="2" t="str">
        <f t="shared" si="40"/>
        <v/>
      </c>
      <c r="I232" t="str">
        <f t="shared" si="36"/>
        <v/>
      </c>
      <c r="J232" s="2" t="str">
        <f t="shared" si="41"/>
        <v/>
      </c>
      <c r="K232" s="2" t="str">
        <f t="shared" si="45"/>
        <v/>
      </c>
      <c r="L232" s="2" t="str">
        <f t="shared" si="46"/>
        <v/>
      </c>
      <c r="N232" t="str">
        <f t="shared" si="42"/>
        <v/>
      </c>
      <c r="O232" s="3" t="str">
        <f t="shared" si="43"/>
        <v/>
      </c>
      <c r="P232" s="17" t="str">
        <f t="shared" si="47"/>
        <v/>
      </c>
    </row>
    <row r="233" spans="3:16" x14ac:dyDescent="0.2">
      <c r="C233" t="str">
        <f t="shared" si="37"/>
        <v/>
      </c>
      <c r="D233" s="2" t="str">
        <f t="shared" si="38"/>
        <v/>
      </c>
      <c r="E233" s="2" t="str">
        <f t="shared" si="39"/>
        <v/>
      </c>
      <c r="F233" s="2" t="str">
        <f t="shared" si="44"/>
        <v/>
      </c>
      <c r="G233" s="2" t="str">
        <f t="shared" si="40"/>
        <v/>
      </c>
      <c r="I233" t="str">
        <f t="shared" si="36"/>
        <v/>
      </c>
      <c r="J233" s="2" t="str">
        <f t="shared" si="41"/>
        <v/>
      </c>
      <c r="K233" s="2" t="str">
        <f t="shared" si="45"/>
        <v/>
      </c>
      <c r="L233" s="2" t="str">
        <f t="shared" si="46"/>
        <v/>
      </c>
      <c r="N233" t="str">
        <f t="shared" si="42"/>
        <v/>
      </c>
      <c r="O233" s="3" t="str">
        <f t="shared" si="43"/>
        <v/>
      </c>
      <c r="P233" s="17" t="str">
        <f t="shared" si="47"/>
        <v/>
      </c>
    </row>
    <row r="234" spans="3:16" x14ac:dyDescent="0.2">
      <c r="C234" t="str">
        <f t="shared" si="37"/>
        <v/>
      </c>
      <c r="D234" s="2" t="str">
        <f t="shared" si="38"/>
        <v/>
      </c>
      <c r="E234" s="2" t="str">
        <f t="shared" si="39"/>
        <v/>
      </c>
      <c r="F234" s="2" t="str">
        <f t="shared" si="44"/>
        <v/>
      </c>
      <c r="G234" s="2" t="str">
        <f t="shared" si="40"/>
        <v/>
      </c>
      <c r="I234" t="str">
        <f t="shared" si="36"/>
        <v/>
      </c>
      <c r="J234" s="2" t="str">
        <f t="shared" si="41"/>
        <v/>
      </c>
      <c r="K234" s="2" t="str">
        <f t="shared" si="45"/>
        <v/>
      </c>
      <c r="L234" s="2" t="str">
        <f t="shared" si="46"/>
        <v/>
      </c>
      <c r="N234" t="str">
        <f t="shared" si="42"/>
        <v/>
      </c>
      <c r="O234" s="3" t="str">
        <f t="shared" si="43"/>
        <v/>
      </c>
      <c r="P234" s="17" t="str">
        <f t="shared" si="47"/>
        <v/>
      </c>
    </row>
    <row r="235" spans="3:16" x14ac:dyDescent="0.2">
      <c r="C235" t="str">
        <f t="shared" si="37"/>
        <v/>
      </c>
      <c r="D235" s="2" t="str">
        <f t="shared" si="38"/>
        <v/>
      </c>
      <c r="E235" s="2" t="str">
        <f t="shared" si="39"/>
        <v/>
      </c>
      <c r="F235" s="2" t="str">
        <f t="shared" si="44"/>
        <v/>
      </c>
      <c r="G235" s="2" t="str">
        <f t="shared" si="40"/>
        <v/>
      </c>
      <c r="I235" t="str">
        <f t="shared" si="36"/>
        <v/>
      </c>
      <c r="J235" s="2" t="str">
        <f t="shared" si="41"/>
        <v/>
      </c>
      <c r="K235" s="2" t="str">
        <f t="shared" si="45"/>
        <v/>
      </c>
      <c r="L235" s="2" t="str">
        <f t="shared" si="46"/>
        <v/>
      </c>
      <c r="N235" t="str">
        <f t="shared" si="42"/>
        <v/>
      </c>
      <c r="O235" s="3" t="str">
        <f t="shared" si="43"/>
        <v/>
      </c>
      <c r="P235" s="17" t="str">
        <f t="shared" si="47"/>
        <v/>
      </c>
    </row>
    <row r="236" spans="3:16" x14ac:dyDescent="0.2">
      <c r="C236" t="str">
        <f t="shared" si="37"/>
        <v/>
      </c>
      <c r="D236" s="2" t="str">
        <f t="shared" si="38"/>
        <v/>
      </c>
      <c r="E236" s="2" t="str">
        <f t="shared" si="39"/>
        <v/>
      </c>
      <c r="F236" s="2" t="str">
        <f t="shared" si="44"/>
        <v/>
      </c>
      <c r="G236" s="2" t="str">
        <f t="shared" si="40"/>
        <v/>
      </c>
      <c r="I236" t="str">
        <f t="shared" si="36"/>
        <v/>
      </c>
      <c r="J236" s="2" t="str">
        <f t="shared" si="41"/>
        <v/>
      </c>
      <c r="K236" s="2" t="str">
        <f t="shared" si="45"/>
        <v/>
      </c>
      <c r="L236" s="2" t="str">
        <f t="shared" si="46"/>
        <v/>
      </c>
      <c r="N236" t="str">
        <f t="shared" si="42"/>
        <v/>
      </c>
      <c r="O236" s="3" t="str">
        <f t="shared" si="43"/>
        <v/>
      </c>
      <c r="P236" s="17" t="str">
        <f t="shared" si="47"/>
        <v/>
      </c>
    </row>
    <row r="237" spans="3:16" x14ac:dyDescent="0.2">
      <c r="C237" t="str">
        <f t="shared" si="37"/>
        <v/>
      </c>
      <c r="D237" s="2" t="str">
        <f t="shared" si="38"/>
        <v/>
      </c>
      <c r="E237" s="2" t="str">
        <f t="shared" si="39"/>
        <v/>
      </c>
      <c r="F237" s="2" t="str">
        <f t="shared" si="44"/>
        <v/>
      </c>
      <c r="G237" s="2" t="str">
        <f t="shared" si="40"/>
        <v/>
      </c>
      <c r="I237" t="str">
        <f t="shared" si="36"/>
        <v/>
      </c>
      <c r="J237" s="2" t="str">
        <f t="shared" si="41"/>
        <v/>
      </c>
      <c r="K237" s="2" t="str">
        <f t="shared" si="45"/>
        <v/>
      </c>
      <c r="L237" s="2" t="str">
        <f t="shared" si="46"/>
        <v/>
      </c>
      <c r="N237" t="str">
        <f t="shared" si="42"/>
        <v/>
      </c>
      <c r="O237" s="3" t="str">
        <f t="shared" si="43"/>
        <v/>
      </c>
      <c r="P237" s="17" t="str">
        <f t="shared" si="47"/>
        <v/>
      </c>
    </row>
    <row r="238" spans="3:16" x14ac:dyDescent="0.2">
      <c r="C238" t="str">
        <f t="shared" si="37"/>
        <v/>
      </c>
      <c r="D238" s="2" t="str">
        <f t="shared" si="38"/>
        <v/>
      </c>
      <c r="E238" s="2" t="str">
        <f t="shared" si="39"/>
        <v/>
      </c>
      <c r="F238" s="2" t="str">
        <f t="shared" si="44"/>
        <v/>
      </c>
      <c r="G238" s="2" t="str">
        <f t="shared" si="40"/>
        <v/>
      </c>
      <c r="I238" t="str">
        <f t="shared" si="36"/>
        <v/>
      </c>
      <c r="J238" s="2" t="str">
        <f t="shared" si="41"/>
        <v/>
      </c>
      <c r="K238" s="2" t="str">
        <f t="shared" si="45"/>
        <v/>
      </c>
      <c r="L238" s="2" t="str">
        <f t="shared" si="46"/>
        <v/>
      </c>
      <c r="N238" t="str">
        <f t="shared" si="42"/>
        <v/>
      </c>
      <c r="O238" s="3" t="str">
        <f t="shared" si="43"/>
        <v/>
      </c>
      <c r="P238" s="17" t="str">
        <f t="shared" si="47"/>
        <v/>
      </c>
    </row>
    <row r="239" spans="3:16" x14ac:dyDescent="0.2">
      <c r="C239" t="str">
        <f t="shared" si="37"/>
        <v/>
      </c>
      <c r="D239" s="2" t="str">
        <f t="shared" si="38"/>
        <v/>
      </c>
      <c r="E239" s="2" t="str">
        <f t="shared" si="39"/>
        <v/>
      </c>
      <c r="F239" s="2" t="str">
        <f t="shared" si="44"/>
        <v/>
      </c>
      <c r="G239" s="2" t="str">
        <f t="shared" si="40"/>
        <v/>
      </c>
      <c r="I239" t="str">
        <f t="shared" si="36"/>
        <v/>
      </c>
      <c r="J239" s="2" t="str">
        <f t="shared" si="41"/>
        <v/>
      </c>
      <c r="K239" s="2" t="str">
        <f t="shared" si="45"/>
        <v/>
      </c>
      <c r="L239" s="2" t="str">
        <f t="shared" si="46"/>
        <v/>
      </c>
      <c r="N239" t="str">
        <f t="shared" si="42"/>
        <v/>
      </c>
      <c r="O239" s="3" t="str">
        <f t="shared" si="43"/>
        <v/>
      </c>
      <c r="P239" s="17" t="str">
        <f t="shared" si="47"/>
        <v/>
      </c>
    </row>
    <row r="240" spans="3:16" x14ac:dyDescent="0.2">
      <c r="C240" t="str">
        <f t="shared" si="37"/>
        <v/>
      </c>
      <c r="D240" s="2" t="str">
        <f t="shared" si="38"/>
        <v/>
      </c>
      <c r="E240" s="2" t="str">
        <f t="shared" si="39"/>
        <v/>
      </c>
      <c r="F240" s="2" t="str">
        <f t="shared" si="44"/>
        <v/>
      </c>
      <c r="G240" s="2" t="str">
        <f t="shared" si="40"/>
        <v/>
      </c>
      <c r="I240" t="str">
        <f t="shared" si="36"/>
        <v/>
      </c>
      <c r="J240" s="2" t="str">
        <f t="shared" si="41"/>
        <v/>
      </c>
      <c r="K240" s="2" t="str">
        <f t="shared" si="45"/>
        <v/>
      </c>
      <c r="L240" s="2" t="str">
        <f t="shared" si="46"/>
        <v/>
      </c>
      <c r="N240" t="str">
        <f t="shared" si="42"/>
        <v/>
      </c>
      <c r="O240" s="3" t="str">
        <f t="shared" si="43"/>
        <v/>
      </c>
      <c r="P240" s="17" t="str">
        <f t="shared" si="47"/>
        <v/>
      </c>
    </row>
    <row r="241" spans="3:16" x14ac:dyDescent="0.2">
      <c r="C241" t="str">
        <f t="shared" si="37"/>
        <v/>
      </c>
      <c r="D241" s="2" t="str">
        <f t="shared" si="38"/>
        <v/>
      </c>
      <c r="E241" s="2" t="str">
        <f t="shared" si="39"/>
        <v/>
      </c>
      <c r="F241" s="2" t="str">
        <f t="shared" si="44"/>
        <v/>
      </c>
      <c r="G241" s="2" t="str">
        <f t="shared" si="40"/>
        <v/>
      </c>
      <c r="I241" t="str">
        <f t="shared" si="36"/>
        <v/>
      </c>
      <c r="J241" s="2" t="str">
        <f t="shared" si="41"/>
        <v/>
      </c>
      <c r="K241" s="2" t="str">
        <f t="shared" si="45"/>
        <v/>
      </c>
      <c r="L241" s="2" t="str">
        <f t="shared" si="46"/>
        <v/>
      </c>
      <c r="N241" t="str">
        <f t="shared" si="42"/>
        <v/>
      </c>
      <c r="O241" s="3" t="str">
        <f t="shared" si="43"/>
        <v/>
      </c>
      <c r="P241" s="17" t="str">
        <f t="shared" si="47"/>
        <v/>
      </c>
    </row>
    <row r="242" spans="3:16" x14ac:dyDescent="0.2">
      <c r="C242" t="str">
        <f t="shared" si="37"/>
        <v/>
      </c>
      <c r="D242" s="2" t="str">
        <f t="shared" si="38"/>
        <v/>
      </c>
      <c r="E242" s="2" t="str">
        <f t="shared" si="39"/>
        <v/>
      </c>
      <c r="F242" s="2" t="str">
        <f t="shared" si="44"/>
        <v/>
      </c>
      <c r="G242" s="2" t="str">
        <f t="shared" si="40"/>
        <v/>
      </c>
      <c r="I242" t="str">
        <f t="shared" si="36"/>
        <v/>
      </c>
      <c r="J242" s="2" t="str">
        <f t="shared" si="41"/>
        <v/>
      </c>
      <c r="K242" s="2" t="str">
        <f t="shared" si="45"/>
        <v/>
      </c>
      <c r="L242" s="2" t="str">
        <f t="shared" si="46"/>
        <v/>
      </c>
      <c r="N242" t="str">
        <f t="shared" si="42"/>
        <v/>
      </c>
      <c r="O242" s="3" t="str">
        <f t="shared" si="43"/>
        <v/>
      </c>
      <c r="P242" s="17" t="str">
        <f t="shared" si="47"/>
        <v/>
      </c>
    </row>
    <row r="243" spans="3:16" x14ac:dyDescent="0.2">
      <c r="C243" t="str">
        <f t="shared" si="37"/>
        <v/>
      </c>
      <c r="D243" s="2" t="str">
        <f t="shared" si="38"/>
        <v/>
      </c>
      <c r="E243" s="2" t="str">
        <f t="shared" si="39"/>
        <v/>
      </c>
      <c r="F243" s="2" t="str">
        <f t="shared" si="44"/>
        <v/>
      </c>
      <c r="G243" s="2" t="str">
        <f t="shared" si="40"/>
        <v/>
      </c>
      <c r="I243" t="str">
        <f t="shared" si="36"/>
        <v/>
      </c>
      <c r="J243" s="2" t="str">
        <f t="shared" si="41"/>
        <v/>
      </c>
      <c r="K243" s="2" t="str">
        <f t="shared" si="45"/>
        <v/>
      </c>
      <c r="L243" s="2" t="str">
        <f t="shared" si="46"/>
        <v/>
      </c>
      <c r="N243" t="str">
        <f t="shared" si="42"/>
        <v/>
      </c>
      <c r="O243" s="3" t="str">
        <f t="shared" si="43"/>
        <v/>
      </c>
      <c r="P243" s="17" t="str">
        <f t="shared" si="47"/>
        <v/>
      </c>
    </row>
    <row r="244" spans="3:16" x14ac:dyDescent="0.2">
      <c r="C244" t="str">
        <f t="shared" si="37"/>
        <v/>
      </c>
      <c r="D244" s="2" t="str">
        <f t="shared" si="38"/>
        <v/>
      </c>
      <c r="E244" s="2" t="str">
        <f t="shared" si="39"/>
        <v/>
      </c>
      <c r="F244" s="2" t="str">
        <f t="shared" si="44"/>
        <v/>
      </c>
      <c r="G244" s="2" t="str">
        <f t="shared" si="40"/>
        <v/>
      </c>
      <c r="I244" t="str">
        <f t="shared" si="36"/>
        <v/>
      </c>
      <c r="J244" s="2" t="str">
        <f t="shared" si="41"/>
        <v/>
      </c>
      <c r="K244" s="2" t="str">
        <f t="shared" si="45"/>
        <v/>
      </c>
      <c r="L244" s="2" t="str">
        <f t="shared" si="46"/>
        <v/>
      </c>
      <c r="N244" t="str">
        <f t="shared" si="42"/>
        <v/>
      </c>
      <c r="O244" s="3" t="str">
        <f t="shared" si="43"/>
        <v/>
      </c>
      <c r="P244" s="17" t="str">
        <f t="shared" si="47"/>
        <v/>
      </c>
    </row>
    <row r="245" spans="3:16" x14ac:dyDescent="0.2">
      <c r="C245" t="str">
        <f t="shared" si="37"/>
        <v/>
      </c>
      <c r="D245" s="2" t="str">
        <f t="shared" si="38"/>
        <v/>
      </c>
      <c r="E245" s="2" t="str">
        <f t="shared" si="39"/>
        <v/>
      </c>
      <c r="F245" s="2" t="str">
        <f t="shared" si="44"/>
        <v/>
      </c>
      <c r="G245" s="2" t="str">
        <f t="shared" si="40"/>
        <v/>
      </c>
      <c r="I245" t="str">
        <f t="shared" si="36"/>
        <v/>
      </c>
      <c r="J245" s="2" t="str">
        <f t="shared" si="41"/>
        <v/>
      </c>
      <c r="K245" s="2" t="str">
        <f t="shared" si="45"/>
        <v/>
      </c>
      <c r="L245" s="2" t="str">
        <f t="shared" si="46"/>
        <v/>
      </c>
      <c r="N245" t="str">
        <f t="shared" si="42"/>
        <v/>
      </c>
      <c r="O245" s="3" t="str">
        <f t="shared" si="43"/>
        <v/>
      </c>
      <c r="P245" s="17" t="str">
        <f t="shared" si="47"/>
        <v/>
      </c>
    </row>
    <row r="246" spans="3:16" x14ac:dyDescent="0.2">
      <c r="C246" t="str">
        <f t="shared" si="37"/>
        <v/>
      </c>
      <c r="D246" s="2" t="str">
        <f t="shared" si="38"/>
        <v/>
      </c>
      <c r="E246" s="2" t="str">
        <f t="shared" si="39"/>
        <v/>
      </c>
      <c r="F246" s="2" t="str">
        <f t="shared" si="44"/>
        <v/>
      </c>
      <c r="G246" s="2" t="str">
        <f t="shared" si="40"/>
        <v/>
      </c>
      <c r="I246" t="str">
        <f t="shared" si="36"/>
        <v/>
      </c>
      <c r="J246" s="2" t="str">
        <f t="shared" si="41"/>
        <v/>
      </c>
      <c r="K246" s="2" t="str">
        <f t="shared" si="45"/>
        <v/>
      </c>
      <c r="L246" s="2" t="str">
        <f t="shared" si="46"/>
        <v/>
      </c>
      <c r="N246" t="str">
        <f t="shared" si="42"/>
        <v/>
      </c>
      <c r="O246" s="3" t="str">
        <f t="shared" si="43"/>
        <v/>
      </c>
      <c r="P246" s="17" t="str">
        <f t="shared" si="47"/>
        <v/>
      </c>
    </row>
    <row r="247" spans="3:16" x14ac:dyDescent="0.2">
      <c r="C247" t="str">
        <f t="shared" si="37"/>
        <v/>
      </c>
      <c r="D247" s="2" t="str">
        <f t="shared" si="38"/>
        <v/>
      </c>
      <c r="E247" s="2" t="str">
        <f t="shared" si="39"/>
        <v/>
      </c>
      <c r="F247" s="2" t="str">
        <f t="shared" si="44"/>
        <v/>
      </c>
      <c r="G247" s="2" t="str">
        <f t="shared" si="40"/>
        <v/>
      </c>
      <c r="I247" t="str">
        <f t="shared" si="36"/>
        <v/>
      </c>
      <c r="J247" s="2" t="str">
        <f t="shared" si="41"/>
        <v/>
      </c>
      <c r="K247" s="2" t="str">
        <f t="shared" si="45"/>
        <v/>
      </c>
      <c r="L247" s="2" t="str">
        <f t="shared" si="46"/>
        <v/>
      </c>
      <c r="N247" t="str">
        <f t="shared" si="42"/>
        <v/>
      </c>
      <c r="O247" s="3" t="str">
        <f t="shared" si="43"/>
        <v/>
      </c>
      <c r="P247" s="17" t="str">
        <f t="shared" si="47"/>
        <v/>
      </c>
    </row>
    <row r="248" spans="3:16" x14ac:dyDescent="0.2">
      <c r="C248" t="str">
        <f t="shared" si="37"/>
        <v/>
      </c>
      <c r="D248" s="2" t="str">
        <f t="shared" si="38"/>
        <v/>
      </c>
      <c r="E248" s="2" t="str">
        <f t="shared" si="39"/>
        <v/>
      </c>
      <c r="F248" s="2" t="str">
        <f t="shared" si="44"/>
        <v/>
      </c>
      <c r="G248" s="2" t="str">
        <f t="shared" si="40"/>
        <v/>
      </c>
      <c r="I248" t="str">
        <f t="shared" si="36"/>
        <v/>
      </c>
      <c r="J248" s="2" t="str">
        <f t="shared" si="41"/>
        <v/>
      </c>
      <c r="K248" s="2" t="str">
        <f t="shared" si="45"/>
        <v/>
      </c>
      <c r="L248" s="2" t="str">
        <f t="shared" si="46"/>
        <v/>
      </c>
      <c r="N248" t="str">
        <f t="shared" si="42"/>
        <v/>
      </c>
      <c r="O248" s="3" t="str">
        <f t="shared" si="43"/>
        <v/>
      </c>
      <c r="P248" s="17" t="str">
        <f t="shared" si="47"/>
        <v/>
      </c>
    </row>
    <row r="249" spans="3:16" x14ac:dyDescent="0.2">
      <c r="C249" t="str">
        <f t="shared" si="37"/>
        <v/>
      </c>
      <c r="D249" s="2" t="str">
        <f t="shared" si="38"/>
        <v/>
      </c>
      <c r="E249" s="2" t="str">
        <f t="shared" si="39"/>
        <v/>
      </c>
      <c r="F249" s="2" t="str">
        <f t="shared" si="44"/>
        <v/>
      </c>
      <c r="G249" s="2" t="str">
        <f t="shared" si="40"/>
        <v/>
      </c>
      <c r="I249" t="str">
        <f t="shared" si="36"/>
        <v/>
      </c>
      <c r="J249" s="2" t="str">
        <f t="shared" si="41"/>
        <v/>
      </c>
      <c r="K249" s="2" t="str">
        <f t="shared" si="45"/>
        <v/>
      </c>
      <c r="L249" s="2" t="str">
        <f t="shared" si="46"/>
        <v/>
      </c>
      <c r="N249" t="str">
        <f t="shared" si="42"/>
        <v/>
      </c>
      <c r="O249" s="3" t="str">
        <f t="shared" si="43"/>
        <v/>
      </c>
      <c r="P249" s="17" t="str">
        <f t="shared" si="47"/>
        <v/>
      </c>
    </row>
    <row r="250" spans="3:16" x14ac:dyDescent="0.2">
      <c r="C250" t="str">
        <f t="shared" si="37"/>
        <v/>
      </c>
      <c r="D250" s="2" t="str">
        <f t="shared" si="38"/>
        <v/>
      </c>
      <c r="E250" s="2" t="str">
        <f t="shared" si="39"/>
        <v/>
      </c>
      <c r="F250" s="2" t="str">
        <f t="shared" si="44"/>
        <v/>
      </c>
      <c r="G250" s="2" t="str">
        <f t="shared" si="40"/>
        <v/>
      </c>
      <c r="I250" t="str">
        <f t="shared" si="36"/>
        <v/>
      </c>
      <c r="J250" s="2" t="str">
        <f t="shared" si="41"/>
        <v/>
      </c>
      <c r="K250" s="2" t="str">
        <f t="shared" si="45"/>
        <v/>
      </c>
      <c r="L250" s="2" t="str">
        <f t="shared" si="46"/>
        <v/>
      </c>
      <c r="N250" t="str">
        <f t="shared" si="42"/>
        <v/>
      </c>
      <c r="O250" s="3" t="str">
        <f t="shared" si="43"/>
        <v/>
      </c>
      <c r="P250" s="17" t="str">
        <f t="shared" si="47"/>
        <v/>
      </c>
    </row>
    <row r="251" spans="3:16" x14ac:dyDescent="0.2">
      <c r="C251" t="str">
        <f t="shared" si="37"/>
        <v/>
      </c>
      <c r="D251" s="2" t="str">
        <f t="shared" si="38"/>
        <v/>
      </c>
      <c r="E251" s="2" t="str">
        <f t="shared" si="39"/>
        <v/>
      </c>
      <c r="F251" s="2" t="str">
        <f t="shared" si="44"/>
        <v/>
      </c>
      <c r="G251" s="2" t="str">
        <f t="shared" si="40"/>
        <v/>
      </c>
      <c r="I251" t="str">
        <f t="shared" si="36"/>
        <v/>
      </c>
      <c r="J251" s="2" t="str">
        <f t="shared" si="41"/>
        <v/>
      </c>
      <c r="K251" s="2" t="str">
        <f t="shared" si="45"/>
        <v/>
      </c>
      <c r="L251" s="2" t="str">
        <f t="shared" si="46"/>
        <v/>
      </c>
      <c r="N251" t="str">
        <f t="shared" si="42"/>
        <v/>
      </c>
      <c r="O251" s="3" t="str">
        <f t="shared" si="43"/>
        <v/>
      </c>
      <c r="P251" s="17" t="str">
        <f t="shared" si="47"/>
        <v/>
      </c>
    </row>
    <row r="252" spans="3:16" x14ac:dyDescent="0.2">
      <c r="C252" t="str">
        <f t="shared" si="37"/>
        <v/>
      </c>
      <c r="D252" s="2" t="str">
        <f t="shared" si="38"/>
        <v/>
      </c>
      <c r="E252" s="2" t="str">
        <f t="shared" si="39"/>
        <v/>
      </c>
      <c r="F252" s="2" t="str">
        <f t="shared" si="44"/>
        <v/>
      </c>
      <c r="G252" s="2" t="str">
        <f t="shared" si="40"/>
        <v/>
      </c>
      <c r="I252" t="str">
        <f t="shared" si="36"/>
        <v/>
      </c>
      <c r="J252" s="2" t="str">
        <f t="shared" si="41"/>
        <v/>
      </c>
      <c r="K252" s="2" t="str">
        <f t="shared" si="45"/>
        <v/>
      </c>
      <c r="L252" s="2" t="str">
        <f t="shared" si="46"/>
        <v/>
      </c>
      <c r="N252" t="str">
        <f t="shared" si="42"/>
        <v/>
      </c>
      <c r="O252" s="3" t="str">
        <f t="shared" si="43"/>
        <v/>
      </c>
      <c r="P252" s="17" t="str">
        <f t="shared" si="47"/>
        <v/>
      </c>
    </row>
    <row r="253" spans="3:16" x14ac:dyDescent="0.2">
      <c r="C253" t="str">
        <f t="shared" si="37"/>
        <v/>
      </c>
      <c r="D253" s="2" t="str">
        <f t="shared" si="38"/>
        <v/>
      </c>
      <c r="E253" s="2" t="str">
        <f t="shared" si="39"/>
        <v/>
      </c>
      <c r="F253" s="2" t="str">
        <f t="shared" si="44"/>
        <v/>
      </c>
      <c r="G253" s="2" t="str">
        <f t="shared" si="40"/>
        <v/>
      </c>
      <c r="I253" t="str">
        <f t="shared" si="36"/>
        <v/>
      </c>
      <c r="J253" s="2" t="str">
        <f t="shared" si="41"/>
        <v/>
      </c>
      <c r="K253" s="2" t="str">
        <f t="shared" si="45"/>
        <v/>
      </c>
      <c r="L253" s="2" t="str">
        <f t="shared" si="46"/>
        <v/>
      </c>
      <c r="N253" t="str">
        <f t="shared" si="42"/>
        <v/>
      </c>
      <c r="O253" s="3" t="str">
        <f t="shared" si="43"/>
        <v/>
      </c>
      <c r="P253" s="17" t="str">
        <f t="shared" si="47"/>
        <v/>
      </c>
    </row>
    <row r="254" spans="3:16" x14ac:dyDescent="0.2">
      <c r="C254" t="str">
        <f t="shared" si="37"/>
        <v/>
      </c>
      <c r="D254" s="2" t="str">
        <f t="shared" si="38"/>
        <v/>
      </c>
      <c r="E254" s="2" t="str">
        <f t="shared" si="39"/>
        <v/>
      </c>
      <c r="F254" s="2" t="str">
        <f t="shared" si="44"/>
        <v/>
      </c>
      <c r="G254" s="2" t="str">
        <f t="shared" si="40"/>
        <v/>
      </c>
      <c r="I254" t="str">
        <f t="shared" si="36"/>
        <v/>
      </c>
      <c r="J254" s="2" t="str">
        <f t="shared" si="41"/>
        <v/>
      </c>
      <c r="K254" s="2" t="str">
        <f t="shared" si="45"/>
        <v/>
      </c>
      <c r="L254" s="2" t="str">
        <f t="shared" si="46"/>
        <v/>
      </c>
      <c r="N254" t="str">
        <f t="shared" si="42"/>
        <v/>
      </c>
      <c r="O254" s="3" t="str">
        <f t="shared" si="43"/>
        <v/>
      </c>
      <c r="P254" s="17" t="str">
        <f t="shared" si="47"/>
        <v/>
      </c>
    </row>
    <row r="255" spans="3:16" x14ac:dyDescent="0.2">
      <c r="C255" t="str">
        <f t="shared" si="37"/>
        <v/>
      </c>
      <c r="D255" s="2" t="str">
        <f t="shared" si="38"/>
        <v/>
      </c>
      <c r="E255" s="2" t="str">
        <f t="shared" si="39"/>
        <v/>
      </c>
      <c r="F255" s="2" t="str">
        <f t="shared" si="44"/>
        <v/>
      </c>
      <c r="G255" s="2" t="str">
        <f t="shared" si="40"/>
        <v/>
      </c>
      <c r="I255" t="str">
        <f t="shared" si="36"/>
        <v/>
      </c>
      <c r="J255" s="2" t="str">
        <f t="shared" si="41"/>
        <v/>
      </c>
      <c r="K255" s="2" t="str">
        <f t="shared" si="45"/>
        <v/>
      </c>
      <c r="L255" s="2" t="str">
        <f t="shared" si="46"/>
        <v/>
      </c>
      <c r="N255" t="str">
        <f t="shared" si="42"/>
        <v/>
      </c>
      <c r="O255" s="3" t="str">
        <f t="shared" si="43"/>
        <v/>
      </c>
      <c r="P255" s="17" t="str">
        <f t="shared" si="47"/>
        <v/>
      </c>
    </row>
    <row r="256" spans="3:16" x14ac:dyDescent="0.2">
      <c r="C256" t="str">
        <f t="shared" si="37"/>
        <v/>
      </c>
      <c r="D256" s="2" t="str">
        <f t="shared" si="38"/>
        <v/>
      </c>
      <c r="E256" s="2" t="str">
        <f t="shared" si="39"/>
        <v/>
      </c>
      <c r="F256" s="2" t="str">
        <f t="shared" si="44"/>
        <v/>
      </c>
      <c r="G256" s="2" t="str">
        <f t="shared" si="40"/>
        <v/>
      </c>
      <c r="I256" t="str">
        <f t="shared" si="36"/>
        <v/>
      </c>
      <c r="J256" s="2" t="str">
        <f t="shared" si="41"/>
        <v/>
      </c>
      <c r="K256" s="2" t="str">
        <f t="shared" si="45"/>
        <v/>
      </c>
      <c r="L256" s="2" t="str">
        <f t="shared" si="46"/>
        <v/>
      </c>
      <c r="N256" t="str">
        <f t="shared" si="42"/>
        <v/>
      </c>
      <c r="O256" s="3" t="str">
        <f t="shared" si="43"/>
        <v/>
      </c>
      <c r="P256" s="17" t="str">
        <f t="shared" si="47"/>
        <v/>
      </c>
    </row>
    <row r="257" spans="3:16" x14ac:dyDescent="0.2">
      <c r="C257" t="str">
        <f t="shared" si="37"/>
        <v/>
      </c>
      <c r="D257" s="2" t="str">
        <f t="shared" si="38"/>
        <v/>
      </c>
      <c r="E257" s="2" t="str">
        <f t="shared" si="39"/>
        <v/>
      </c>
      <c r="F257" s="2" t="str">
        <f t="shared" si="44"/>
        <v/>
      </c>
      <c r="G257" s="2" t="str">
        <f t="shared" si="40"/>
        <v/>
      </c>
      <c r="I257" t="str">
        <f t="shared" si="36"/>
        <v/>
      </c>
      <c r="J257" s="2" t="str">
        <f t="shared" si="41"/>
        <v/>
      </c>
      <c r="K257" s="2" t="str">
        <f t="shared" si="45"/>
        <v/>
      </c>
      <c r="L257" s="2" t="str">
        <f t="shared" si="46"/>
        <v/>
      </c>
      <c r="N257" t="str">
        <f t="shared" si="42"/>
        <v/>
      </c>
      <c r="O257" s="3" t="str">
        <f t="shared" si="43"/>
        <v/>
      </c>
      <c r="P257" s="17" t="str">
        <f t="shared" si="47"/>
        <v/>
      </c>
    </row>
    <row r="258" spans="3:16" x14ac:dyDescent="0.2">
      <c r="C258" t="str">
        <f t="shared" si="37"/>
        <v/>
      </c>
      <c r="D258" s="2" t="str">
        <f t="shared" si="38"/>
        <v/>
      </c>
      <c r="E258" s="2" t="str">
        <f t="shared" si="39"/>
        <v/>
      </c>
      <c r="F258" s="2" t="str">
        <f t="shared" si="44"/>
        <v/>
      </c>
      <c r="G258" s="2" t="str">
        <f t="shared" si="40"/>
        <v/>
      </c>
      <c r="I258" t="str">
        <f t="shared" si="36"/>
        <v/>
      </c>
      <c r="J258" s="2" t="str">
        <f t="shared" si="41"/>
        <v/>
      </c>
      <c r="K258" s="2" t="str">
        <f t="shared" si="45"/>
        <v/>
      </c>
      <c r="L258" s="2" t="str">
        <f t="shared" si="46"/>
        <v/>
      </c>
      <c r="N258" t="str">
        <f t="shared" si="42"/>
        <v/>
      </c>
      <c r="O258" s="3" t="str">
        <f t="shared" si="43"/>
        <v/>
      </c>
      <c r="P258" s="17" t="str">
        <f t="shared" si="47"/>
        <v/>
      </c>
    </row>
    <row r="259" spans="3:16" x14ac:dyDescent="0.2">
      <c r="C259" t="str">
        <f t="shared" si="37"/>
        <v/>
      </c>
      <c r="D259" s="2" t="str">
        <f t="shared" si="38"/>
        <v/>
      </c>
      <c r="E259" s="2" t="str">
        <f t="shared" si="39"/>
        <v/>
      </c>
      <c r="F259" s="2" t="str">
        <f t="shared" si="44"/>
        <v/>
      </c>
      <c r="G259" s="2" t="str">
        <f t="shared" si="40"/>
        <v/>
      </c>
      <c r="I259" t="str">
        <f t="shared" si="36"/>
        <v/>
      </c>
      <c r="J259" s="2" t="str">
        <f t="shared" si="41"/>
        <v/>
      </c>
      <c r="K259" s="2" t="str">
        <f t="shared" si="45"/>
        <v/>
      </c>
      <c r="L259" s="2" t="str">
        <f t="shared" si="46"/>
        <v/>
      </c>
      <c r="N259" t="str">
        <f t="shared" si="42"/>
        <v/>
      </c>
      <c r="O259" s="3" t="str">
        <f t="shared" si="43"/>
        <v/>
      </c>
      <c r="P259" s="17" t="str">
        <f t="shared" si="47"/>
        <v/>
      </c>
    </row>
    <row r="260" spans="3:16" x14ac:dyDescent="0.2">
      <c r="C260" t="str">
        <f t="shared" si="37"/>
        <v/>
      </c>
      <c r="D260" s="2" t="str">
        <f t="shared" si="38"/>
        <v/>
      </c>
      <c r="E260" s="2" t="str">
        <f t="shared" si="39"/>
        <v/>
      </c>
      <c r="F260" s="2" t="str">
        <f t="shared" si="44"/>
        <v/>
      </c>
      <c r="G260" s="2" t="str">
        <f t="shared" si="40"/>
        <v/>
      </c>
      <c r="I260" t="str">
        <f t="shared" si="36"/>
        <v/>
      </c>
      <c r="J260" s="2" t="str">
        <f t="shared" si="41"/>
        <v/>
      </c>
      <c r="K260" s="2" t="str">
        <f t="shared" si="45"/>
        <v/>
      </c>
      <c r="L260" s="2" t="str">
        <f t="shared" si="46"/>
        <v/>
      </c>
      <c r="N260" t="str">
        <f t="shared" si="42"/>
        <v/>
      </c>
      <c r="O260" s="3" t="str">
        <f t="shared" si="43"/>
        <v/>
      </c>
      <c r="P260" s="17" t="str">
        <f t="shared" si="47"/>
        <v/>
      </c>
    </row>
    <row r="261" spans="3:16" x14ac:dyDescent="0.2">
      <c r="C261" t="str">
        <f t="shared" si="37"/>
        <v/>
      </c>
      <c r="D261" s="2" t="str">
        <f t="shared" si="38"/>
        <v/>
      </c>
      <c r="E261" s="2" t="str">
        <f t="shared" si="39"/>
        <v/>
      </c>
      <c r="F261" s="2" t="str">
        <f t="shared" si="44"/>
        <v/>
      </c>
      <c r="G261" s="2" t="str">
        <f t="shared" si="40"/>
        <v/>
      </c>
      <c r="I261" t="str">
        <f t="shared" si="36"/>
        <v/>
      </c>
      <c r="J261" s="2" t="str">
        <f t="shared" si="41"/>
        <v/>
      </c>
      <c r="K261" s="2" t="str">
        <f t="shared" si="45"/>
        <v/>
      </c>
      <c r="L261" s="2" t="str">
        <f t="shared" si="46"/>
        <v/>
      </c>
      <c r="N261" t="str">
        <f t="shared" si="42"/>
        <v/>
      </c>
      <c r="O261" s="3" t="str">
        <f t="shared" si="43"/>
        <v/>
      </c>
      <c r="P261" s="17" t="str">
        <f t="shared" si="47"/>
        <v/>
      </c>
    </row>
    <row r="262" spans="3:16" x14ac:dyDescent="0.2">
      <c r="C262" t="str">
        <f t="shared" si="37"/>
        <v/>
      </c>
      <c r="D262" s="2" t="str">
        <f t="shared" si="38"/>
        <v/>
      </c>
      <c r="E262" s="2" t="str">
        <f t="shared" si="39"/>
        <v/>
      </c>
      <c r="F262" s="2" t="str">
        <f t="shared" si="44"/>
        <v/>
      </c>
      <c r="G262" s="2" t="str">
        <f t="shared" si="40"/>
        <v/>
      </c>
      <c r="I262" t="str">
        <f t="shared" si="36"/>
        <v/>
      </c>
      <c r="J262" s="2" t="str">
        <f t="shared" si="41"/>
        <v/>
      </c>
      <c r="K262" s="2" t="str">
        <f t="shared" si="45"/>
        <v/>
      </c>
      <c r="L262" s="2" t="str">
        <f t="shared" si="46"/>
        <v/>
      </c>
      <c r="N262" t="str">
        <f t="shared" si="42"/>
        <v/>
      </c>
      <c r="O262" s="3" t="str">
        <f t="shared" si="43"/>
        <v/>
      </c>
      <c r="P262" s="17" t="str">
        <f t="shared" si="47"/>
        <v/>
      </c>
    </row>
    <row r="263" spans="3:16" x14ac:dyDescent="0.2">
      <c r="C263" t="str">
        <f t="shared" si="37"/>
        <v/>
      </c>
      <c r="D263" s="2" t="str">
        <f t="shared" si="38"/>
        <v/>
      </c>
      <c r="E263" s="2" t="str">
        <f t="shared" si="39"/>
        <v/>
      </c>
      <c r="F263" s="2" t="str">
        <f t="shared" si="44"/>
        <v/>
      </c>
      <c r="G263" s="2" t="str">
        <f t="shared" si="40"/>
        <v/>
      </c>
      <c r="I263" t="str">
        <f t="shared" si="36"/>
        <v/>
      </c>
      <c r="J263" s="2" t="str">
        <f t="shared" si="41"/>
        <v/>
      </c>
      <c r="K263" s="2" t="str">
        <f t="shared" si="45"/>
        <v/>
      </c>
      <c r="L263" s="2" t="str">
        <f t="shared" si="46"/>
        <v/>
      </c>
      <c r="N263" t="str">
        <f t="shared" si="42"/>
        <v/>
      </c>
      <c r="O263" s="3" t="str">
        <f t="shared" si="43"/>
        <v/>
      </c>
      <c r="P263" s="17" t="str">
        <f t="shared" si="47"/>
        <v/>
      </c>
    </row>
    <row r="264" spans="3:16" x14ac:dyDescent="0.2">
      <c r="C264" t="str">
        <f t="shared" si="37"/>
        <v/>
      </c>
      <c r="D264" s="2" t="str">
        <f t="shared" si="38"/>
        <v/>
      </c>
      <c r="E264" s="2" t="str">
        <f t="shared" si="39"/>
        <v/>
      </c>
      <c r="F264" s="2" t="str">
        <f t="shared" si="44"/>
        <v/>
      </c>
      <c r="G264" s="2" t="str">
        <f t="shared" si="40"/>
        <v/>
      </c>
      <c r="I264" t="str">
        <f t="shared" si="36"/>
        <v/>
      </c>
      <c r="J264" s="2" t="str">
        <f t="shared" si="41"/>
        <v/>
      </c>
      <c r="K264" s="2" t="str">
        <f t="shared" si="45"/>
        <v/>
      </c>
      <c r="L264" s="2" t="str">
        <f t="shared" si="46"/>
        <v/>
      </c>
      <c r="N264" t="str">
        <f t="shared" si="42"/>
        <v/>
      </c>
      <c r="O264" s="3" t="str">
        <f t="shared" si="43"/>
        <v/>
      </c>
      <c r="P264" s="17" t="str">
        <f t="shared" si="47"/>
        <v/>
      </c>
    </row>
    <row r="265" spans="3:16" x14ac:dyDescent="0.2">
      <c r="C265" t="str">
        <f t="shared" si="37"/>
        <v/>
      </c>
      <c r="D265" s="2" t="str">
        <f t="shared" si="38"/>
        <v/>
      </c>
      <c r="E265" s="2" t="str">
        <f t="shared" si="39"/>
        <v/>
      </c>
      <c r="F265" s="2" t="str">
        <f t="shared" si="44"/>
        <v/>
      </c>
      <c r="G265" s="2" t="str">
        <f t="shared" si="40"/>
        <v/>
      </c>
      <c r="I265" t="str">
        <f t="shared" si="36"/>
        <v/>
      </c>
      <c r="J265" s="2" t="str">
        <f t="shared" si="41"/>
        <v/>
      </c>
      <c r="K265" s="2" t="str">
        <f t="shared" si="45"/>
        <v/>
      </c>
      <c r="L265" s="2" t="str">
        <f t="shared" si="46"/>
        <v/>
      </c>
      <c r="N265" t="str">
        <f t="shared" si="42"/>
        <v/>
      </c>
      <c r="O265" s="3" t="str">
        <f t="shared" si="43"/>
        <v/>
      </c>
      <c r="P265" s="17" t="str">
        <f t="shared" si="47"/>
        <v/>
      </c>
    </row>
    <row r="266" spans="3:16" x14ac:dyDescent="0.2">
      <c r="C266" t="str">
        <f t="shared" si="37"/>
        <v/>
      </c>
      <c r="D266" s="2" t="str">
        <f t="shared" si="38"/>
        <v/>
      </c>
      <c r="E266" s="2" t="str">
        <f t="shared" si="39"/>
        <v/>
      </c>
      <c r="F266" s="2" t="str">
        <f t="shared" si="44"/>
        <v/>
      </c>
      <c r="G266" s="2" t="str">
        <f t="shared" si="40"/>
        <v/>
      </c>
      <c r="I266" t="str">
        <f t="shared" si="36"/>
        <v/>
      </c>
      <c r="J266" s="2" t="str">
        <f t="shared" si="41"/>
        <v/>
      </c>
      <c r="K266" s="2" t="str">
        <f t="shared" si="45"/>
        <v/>
      </c>
      <c r="L266" s="2" t="str">
        <f t="shared" si="46"/>
        <v/>
      </c>
      <c r="N266" t="str">
        <f t="shared" si="42"/>
        <v/>
      </c>
      <c r="O266" s="3" t="str">
        <f t="shared" si="43"/>
        <v/>
      </c>
      <c r="P266" s="17" t="str">
        <f t="shared" si="47"/>
        <v/>
      </c>
    </row>
    <row r="267" spans="3:16" x14ac:dyDescent="0.2">
      <c r="C267" t="str">
        <f t="shared" si="37"/>
        <v/>
      </c>
      <c r="D267" s="2" t="str">
        <f t="shared" si="38"/>
        <v/>
      </c>
      <c r="E267" s="2" t="str">
        <f t="shared" si="39"/>
        <v/>
      </c>
      <c r="F267" s="2" t="str">
        <f t="shared" si="44"/>
        <v/>
      </c>
      <c r="G267" s="2" t="str">
        <f t="shared" si="40"/>
        <v/>
      </c>
      <c r="I267" t="str">
        <f t="shared" si="36"/>
        <v/>
      </c>
      <c r="J267" s="2" t="str">
        <f t="shared" si="41"/>
        <v/>
      </c>
      <c r="K267" s="2" t="str">
        <f t="shared" si="45"/>
        <v/>
      </c>
      <c r="L267" s="2" t="str">
        <f t="shared" si="46"/>
        <v/>
      </c>
      <c r="N267" t="str">
        <f t="shared" si="42"/>
        <v/>
      </c>
      <c r="O267" s="3" t="str">
        <f t="shared" si="43"/>
        <v/>
      </c>
      <c r="P267" s="17" t="str">
        <f t="shared" si="47"/>
        <v/>
      </c>
    </row>
    <row r="268" spans="3:16" x14ac:dyDescent="0.2">
      <c r="C268" t="str">
        <f t="shared" si="37"/>
        <v/>
      </c>
      <c r="D268" s="2" t="str">
        <f t="shared" si="38"/>
        <v/>
      </c>
      <c r="E268" s="2" t="str">
        <f t="shared" si="39"/>
        <v/>
      </c>
      <c r="F268" s="2" t="str">
        <f t="shared" si="44"/>
        <v/>
      </c>
      <c r="G268" s="2" t="str">
        <f t="shared" si="40"/>
        <v/>
      </c>
      <c r="I268" t="str">
        <f t="shared" si="36"/>
        <v/>
      </c>
      <c r="J268" s="2" t="str">
        <f t="shared" si="41"/>
        <v/>
      </c>
      <c r="K268" s="2" t="str">
        <f t="shared" si="45"/>
        <v/>
      </c>
      <c r="L268" s="2" t="str">
        <f t="shared" si="46"/>
        <v/>
      </c>
      <c r="N268" t="str">
        <f t="shared" si="42"/>
        <v/>
      </c>
      <c r="O268" s="3" t="str">
        <f t="shared" si="43"/>
        <v/>
      </c>
      <c r="P268" s="17" t="str">
        <f t="shared" si="47"/>
        <v/>
      </c>
    </row>
    <row r="269" spans="3:16" x14ac:dyDescent="0.2">
      <c r="C269" t="str">
        <f t="shared" si="37"/>
        <v/>
      </c>
      <c r="D269" s="2" t="str">
        <f t="shared" si="38"/>
        <v/>
      </c>
      <c r="E269" s="2" t="str">
        <f t="shared" si="39"/>
        <v/>
      </c>
      <c r="F269" s="2" t="str">
        <f t="shared" si="44"/>
        <v/>
      </c>
      <c r="G269" s="2" t="str">
        <f t="shared" si="40"/>
        <v/>
      </c>
      <c r="I269" t="str">
        <f t="shared" si="36"/>
        <v/>
      </c>
      <c r="J269" s="2" t="str">
        <f t="shared" si="41"/>
        <v/>
      </c>
      <c r="K269" s="2" t="str">
        <f t="shared" si="45"/>
        <v/>
      </c>
      <c r="L269" s="2" t="str">
        <f t="shared" si="46"/>
        <v/>
      </c>
      <c r="N269" t="str">
        <f t="shared" si="42"/>
        <v/>
      </c>
      <c r="O269" s="3" t="str">
        <f t="shared" si="43"/>
        <v/>
      </c>
      <c r="P269" s="17" t="str">
        <f t="shared" si="47"/>
        <v/>
      </c>
    </row>
    <row r="270" spans="3:16" x14ac:dyDescent="0.2">
      <c r="C270" t="str">
        <f t="shared" si="37"/>
        <v/>
      </c>
      <c r="D270" s="2" t="str">
        <f t="shared" si="38"/>
        <v/>
      </c>
      <c r="E270" s="2" t="str">
        <f t="shared" si="39"/>
        <v/>
      </c>
      <c r="F270" s="2" t="str">
        <f t="shared" si="44"/>
        <v/>
      </c>
      <c r="G270" s="2" t="str">
        <f t="shared" si="40"/>
        <v/>
      </c>
      <c r="I270" t="str">
        <f t="shared" si="36"/>
        <v/>
      </c>
      <c r="J270" s="2" t="str">
        <f t="shared" si="41"/>
        <v/>
      </c>
      <c r="K270" s="2" t="str">
        <f t="shared" si="45"/>
        <v/>
      </c>
      <c r="L270" s="2" t="str">
        <f t="shared" si="46"/>
        <v/>
      </c>
      <c r="N270" t="str">
        <f t="shared" si="42"/>
        <v/>
      </c>
      <c r="O270" s="3" t="str">
        <f t="shared" si="43"/>
        <v/>
      </c>
      <c r="P270" s="17" t="str">
        <f t="shared" si="47"/>
        <v/>
      </c>
    </row>
    <row r="271" spans="3:16" x14ac:dyDescent="0.2">
      <c r="C271" t="str">
        <f t="shared" si="37"/>
        <v/>
      </c>
      <c r="D271" s="2" t="str">
        <f t="shared" si="38"/>
        <v/>
      </c>
      <c r="E271" s="2" t="str">
        <f t="shared" si="39"/>
        <v/>
      </c>
      <c r="F271" s="2" t="str">
        <f t="shared" si="44"/>
        <v/>
      </c>
      <c r="G271" s="2" t="str">
        <f t="shared" si="40"/>
        <v/>
      </c>
      <c r="I271" t="str">
        <f t="shared" si="36"/>
        <v/>
      </c>
      <c r="J271" s="2" t="str">
        <f t="shared" si="41"/>
        <v/>
      </c>
      <c r="K271" s="2" t="str">
        <f t="shared" si="45"/>
        <v/>
      </c>
      <c r="L271" s="2" t="str">
        <f t="shared" si="46"/>
        <v/>
      </c>
      <c r="N271" t="str">
        <f t="shared" si="42"/>
        <v/>
      </c>
      <c r="O271" s="3" t="str">
        <f t="shared" si="43"/>
        <v/>
      </c>
      <c r="P271" s="17" t="str">
        <f t="shared" si="47"/>
        <v/>
      </c>
    </row>
    <row r="272" spans="3:16" x14ac:dyDescent="0.2">
      <c r="C272" t="str">
        <f t="shared" si="37"/>
        <v/>
      </c>
      <c r="D272" s="2" t="str">
        <f t="shared" si="38"/>
        <v/>
      </c>
      <c r="E272" s="2" t="str">
        <f t="shared" si="39"/>
        <v/>
      </c>
      <c r="F272" s="2" t="str">
        <f t="shared" si="44"/>
        <v/>
      </c>
      <c r="G272" s="2" t="str">
        <f t="shared" si="40"/>
        <v/>
      </c>
      <c r="I272" t="str">
        <f t="shared" si="36"/>
        <v/>
      </c>
      <c r="J272" s="2" t="str">
        <f t="shared" si="41"/>
        <v/>
      </c>
      <c r="K272" s="2" t="str">
        <f t="shared" si="45"/>
        <v/>
      </c>
      <c r="L272" s="2" t="str">
        <f t="shared" si="46"/>
        <v/>
      </c>
      <c r="N272" t="str">
        <f t="shared" si="42"/>
        <v/>
      </c>
      <c r="O272" s="3" t="str">
        <f t="shared" si="43"/>
        <v/>
      </c>
      <c r="P272" s="17" t="str">
        <f t="shared" si="47"/>
        <v/>
      </c>
    </row>
    <row r="273" spans="3:16" x14ac:dyDescent="0.2">
      <c r="C273" t="str">
        <f t="shared" si="37"/>
        <v/>
      </c>
      <c r="D273" s="2" t="str">
        <f t="shared" si="38"/>
        <v/>
      </c>
      <c r="E273" s="2" t="str">
        <f t="shared" si="39"/>
        <v/>
      </c>
      <c r="F273" s="2" t="str">
        <f t="shared" si="44"/>
        <v/>
      </c>
      <c r="G273" s="2" t="str">
        <f t="shared" si="40"/>
        <v/>
      </c>
      <c r="I273" t="str">
        <f t="shared" ref="I273:I336" si="48">C273</f>
        <v/>
      </c>
      <c r="J273" s="2" t="str">
        <f t="shared" si="41"/>
        <v/>
      </c>
      <c r="K273" s="2" t="str">
        <f t="shared" si="45"/>
        <v/>
      </c>
      <c r="L273" s="2" t="str">
        <f t="shared" si="46"/>
        <v/>
      </c>
      <c r="N273" t="str">
        <f t="shared" si="42"/>
        <v/>
      </c>
      <c r="O273" s="3" t="str">
        <f t="shared" si="43"/>
        <v/>
      </c>
      <c r="P273" s="17" t="str">
        <f t="shared" si="47"/>
        <v/>
      </c>
    </row>
    <row r="274" spans="3:16" x14ac:dyDescent="0.2">
      <c r="C274" t="str">
        <f t="shared" ref="C274:C337" si="49">IF(C273&lt;&gt;"",IF(C273=$C$9,"",C273+1),"")</f>
        <v/>
      </c>
      <c r="D274" s="2" t="str">
        <f t="shared" ref="D274:D337" si="50">IF(C274&lt;&gt;"",F274+E274,"")</f>
        <v/>
      </c>
      <c r="E274" s="2" t="str">
        <f t="shared" ref="E274:E337" si="51">IF(C274&lt;&gt;"",G273*$C$11,"")</f>
        <v/>
      </c>
      <c r="F274" s="2" t="str">
        <f t="shared" si="44"/>
        <v/>
      </c>
      <c r="G274" s="2" t="str">
        <f t="shared" ref="G274:G337" si="52">IF(C274&lt;&gt;"",G273-F274,"")</f>
        <v/>
      </c>
      <c r="I274" t="str">
        <f t="shared" si="48"/>
        <v/>
      </c>
      <c r="J274" s="2" t="str">
        <f t="shared" ref="J274:J337" si="53">IF(I274&lt;&gt;"",$C$13,"")</f>
        <v/>
      </c>
      <c r="K274" s="2" t="str">
        <f t="shared" si="45"/>
        <v/>
      </c>
      <c r="L274" s="2" t="str">
        <f t="shared" si="46"/>
        <v/>
      </c>
      <c r="N274" t="str">
        <f t="shared" ref="N274:N337" si="54">I274</f>
        <v/>
      </c>
      <c r="O274" s="3" t="str">
        <f t="shared" ref="O274:O337" si="55">IF(N274&lt;&gt;"",J274+D274,"")</f>
        <v/>
      </c>
      <c r="P274" s="17" t="str">
        <f t="shared" si="47"/>
        <v/>
      </c>
    </row>
    <row r="275" spans="3:16" x14ac:dyDescent="0.2">
      <c r="C275" t="str">
        <f t="shared" si="49"/>
        <v/>
      </c>
      <c r="D275" s="2" t="str">
        <f t="shared" si="50"/>
        <v/>
      </c>
      <c r="E275" s="2" t="str">
        <f t="shared" si="51"/>
        <v/>
      </c>
      <c r="F275" s="2" t="str">
        <f t="shared" ref="F275:F338" si="56">IF(C275="","",0)</f>
        <v/>
      </c>
      <c r="G275" s="2" t="str">
        <f t="shared" si="52"/>
        <v/>
      </c>
      <c r="I275" t="str">
        <f t="shared" si="48"/>
        <v/>
      </c>
      <c r="J275" s="2" t="str">
        <f t="shared" si="53"/>
        <v/>
      </c>
      <c r="K275" s="2" t="str">
        <f t="shared" ref="K275:K338" si="57">IF(I275&lt;&gt;"",L274*$C$11,"")</f>
        <v/>
      </c>
      <c r="L275" s="2" t="str">
        <f t="shared" ref="L275:L338" si="58">IF(I275&lt;&gt;"",L274+J275+K275,"")</f>
        <v/>
      </c>
      <c r="N275" t="str">
        <f t="shared" si="54"/>
        <v/>
      </c>
      <c r="O275" s="3" t="str">
        <f t="shared" si="55"/>
        <v/>
      </c>
      <c r="P275" s="17" t="str">
        <f t="shared" ref="P275:P338" si="59">IF(N275&lt;&gt;"",L275-G275,"")</f>
        <v/>
      </c>
    </row>
    <row r="276" spans="3:16" x14ac:dyDescent="0.2">
      <c r="C276" t="str">
        <f t="shared" si="49"/>
        <v/>
      </c>
      <c r="D276" s="2" t="str">
        <f t="shared" si="50"/>
        <v/>
      </c>
      <c r="E276" s="2" t="str">
        <f t="shared" si="51"/>
        <v/>
      </c>
      <c r="F276" s="2" t="str">
        <f t="shared" si="56"/>
        <v/>
      </c>
      <c r="G276" s="2" t="str">
        <f t="shared" si="52"/>
        <v/>
      </c>
      <c r="I276" t="str">
        <f t="shared" si="48"/>
        <v/>
      </c>
      <c r="J276" s="2" t="str">
        <f t="shared" si="53"/>
        <v/>
      </c>
      <c r="K276" s="2" t="str">
        <f t="shared" si="57"/>
        <v/>
      </c>
      <c r="L276" s="2" t="str">
        <f t="shared" si="58"/>
        <v/>
      </c>
      <c r="N276" t="str">
        <f t="shared" si="54"/>
        <v/>
      </c>
      <c r="O276" s="3" t="str">
        <f t="shared" si="55"/>
        <v/>
      </c>
      <c r="P276" s="17" t="str">
        <f t="shared" si="59"/>
        <v/>
      </c>
    </row>
    <row r="277" spans="3:16" x14ac:dyDescent="0.2">
      <c r="C277" t="str">
        <f t="shared" si="49"/>
        <v/>
      </c>
      <c r="D277" s="2" t="str">
        <f t="shared" si="50"/>
        <v/>
      </c>
      <c r="E277" s="2" t="str">
        <f t="shared" si="51"/>
        <v/>
      </c>
      <c r="F277" s="2" t="str">
        <f t="shared" si="56"/>
        <v/>
      </c>
      <c r="G277" s="2" t="str">
        <f t="shared" si="52"/>
        <v/>
      </c>
      <c r="I277" t="str">
        <f t="shared" si="48"/>
        <v/>
      </c>
      <c r="J277" s="2" t="str">
        <f t="shared" si="53"/>
        <v/>
      </c>
      <c r="K277" s="2" t="str">
        <f t="shared" si="57"/>
        <v/>
      </c>
      <c r="L277" s="2" t="str">
        <f t="shared" si="58"/>
        <v/>
      </c>
      <c r="N277" t="str">
        <f t="shared" si="54"/>
        <v/>
      </c>
      <c r="O277" s="3" t="str">
        <f t="shared" si="55"/>
        <v/>
      </c>
      <c r="P277" s="17" t="str">
        <f t="shared" si="59"/>
        <v/>
      </c>
    </row>
    <row r="278" spans="3:16" x14ac:dyDescent="0.2">
      <c r="C278" t="str">
        <f t="shared" si="49"/>
        <v/>
      </c>
      <c r="D278" s="2" t="str">
        <f t="shared" si="50"/>
        <v/>
      </c>
      <c r="E278" s="2" t="str">
        <f t="shared" si="51"/>
        <v/>
      </c>
      <c r="F278" s="2" t="str">
        <f t="shared" si="56"/>
        <v/>
      </c>
      <c r="G278" s="2" t="str">
        <f t="shared" si="52"/>
        <v/>
      </c>
      <c r="I278" t="str">
        <f t="shared" si="48"/>
        <v/>
      </c>
      <c r="J278" s="2" t="str">
        <f t="shared" si="53"/>
        <v/>
      </c>
      <c r="K278" s="2" t="str">
        <f t="shared" si="57"/>
        <v/>
      </c>
      <c r="L278" s="2" t="str">
        <f t="shared" si="58"/>
        <v/>
      </c>
      <c r="N278" t="str">
        <f t="shared" si="54"/>
        <v/>
      </c>
      <c r="O278" s="3" t="str">
        <f t="shared" si="55"/>
        <v/>
      </c>
      <c r="P278" s="17" t="str">
        <f t="shared" si="59"/>
        <v/>
      </c>
    </row>
    <row r="279" spans="3:16" x14ac:dyDescent="0.2">
      <c r="C279" t="str">
        <f t="shared" si="49"/>
        <v/>
      </c>
      <c r="D279" s="2" t="str">
        <f t="shared" si="50"/>
        <v/>
      </c>
      <c r="E279" s="2" t="str">
        <f t="shared" si="51"/>
        <v/>
      </c>
      <c r="F279" s="2" t="str">
        <f t="shared" si="56"/>
        <v/>
      </c>
      <c r="G279" s="2" t="str">
        <f t="shared" si="52"/>
        <v/>
      </c>
      <c r="I279" t="str">
        <f t="shared" si="48"/>
        <v/>
      </c>
      <c r="J279" s="2" t="str">
        <f t="shared" si="53"/>
        <v/>
      </c>
      <c r="K279" s="2" t="str">
        <f t="shared" si="57"/>
        <v/>
      </c>
      <c r="L279" s="2" t="str">
        <f t="shared" si="58"/>
        <v/>
      </c>
      <c r="N279" t="str">
        <f t="shared" si="54"/>
        <v/>
      </c>
      <c r="O279" s="3" t="str">
        <f t="shared" si="55"/>
        <v/>
      </c>
      <c r="P279" s="17" t="str">
        <f t="shared" si="59"/>
        <v/>
      </c>
    </row>
    <row r="280" spans="3:16" x14ac:dyDescent="0.2">
      <c r="C280" t="str">
        <f t="shared" si="49"/>
        <v/>
      </c>
      <c r="D280" s="2" t="str">
        <f t="shared" si="50"/>
        <v/>
      </c>
      <c r="E280" s="2" t="str">
        <f t="shared" si="51"/>
        <v/>
      </c>
      <c r="F280" s="2" t="str">
        <f t="shared" si="56"/>
        <v/>
      </c>
      <c r="G280" s="2" t="str">
        <f t="shared" si="52"/>
        <v/>
      </c>
      <c r="I280" t="str">
        <f t="shared" si="48"/>
        <v/>
      </c>
      <c r="J280" s="2" t="str">
        <f t="shared" si="53"/>
        <v/>
      </c>
      <c r="K280" s="2" t="str">
        <f t="shared" si="57"/>
        <v/>
      </c>
      <c r="L280" s="2" t="str">
        <f t="shared" si="58"/>
        <v/>
      </c>
      <c r="N280" t="str">
        <f t="shared" si="54"/>
        <v/>
      </c>
      <c r="O280" s="3" t="str">
        <f t="shared" si="55"/>
        <v/>
      </c>
      <c r="P280" s="17" t="str">
        <f t="shared" si="59"/>
        <v/>
      </c>
    </row>
    <row r="281" spans="3:16" x14ac:dyDescent="0.2">
      <c r="C281" t="str">
        <f t="shared" si="49"/>
        <v/>
      </c>
      <c r="D281" s="2" t="str">
        <f t="shared" si="50"/>
        <v/>
      </c>
      <c r="E281" s="2" t="str">
        <f t="shared" si="51"/>
        <v/>
      </c>
      <c r="F281" s="2" t="str">
        <f t="shared" si="56"/>
        <v/>
      </c>
      <c r="G281" s="2" t="str">
        <f t="shared" si="52"/>
        <v/>
      </c>
      <c r="I281" t="str">
        <f t="shared" si="48"/>
        <v/>
      </c>
      <c r="J281" s="2" t="str">
        <f t="shared" si="53"/>
        <v/>
      </c>
      <c r="K281" s="2" t="str">
        <f t="shared" si="57"/>
        <v/>
      </c>
      <c r="L281" s="2" t="str">
        <f t="shared" si="58"/>
        <v/>
      </c>
      <c r="N281" t="str">
        <f t="shared" si="54"/>
        <v/>
      </c>
      <c r="O281" s="3" t="str">
        <f t="shared" si="55"/>
        <v/>
      </c>
      <c r="P281" s="17" t="str">
        <f t="shared" si="59"/>
        <v/>
      </c>
    </row>
    <row r="282" spans="3:16" x14ac:dyDescent="0.2">
      <c r="C282" t="str">
        <f t="shared" si="49"/>
        <v/>
      </c>
      <c r="D282" s="2" t="str">
        <f t="shared" si="50"/>
        <v/>
      </c>
      <c r="E282" s="2" t="str">
        <f t="shared" si="51"/>
        <v/>
      </c>
      <c r="F282" s="2" t="str">
        <f t="shared" si="56"/>
        <v/>
      </c>
      <c r="G282" s="2" t="str">
        <f t="shared" si="52"/>
        <v/>
      </c>
      <c r="I282" t="str">
        <f t="shared" si="48"/>
        <v/>
      </c>
      <c r="J282" s="2" t="str">
        <f t="shared" si="53"/>
        <v/>
      </c>
      <c r="K282" s="2" t="str">
        <f t="shared" si="57"/>
        <v/>
      </c>
      <c r="L282" s="2" t="str">
        <f t="shared" si="58"/>
        <v/>
      </c>
      <c r="N282" t="str">
        <f t="shared" si="54"/>
        <v/>
      </c>
      <c r="O282" s="3" t="str">
        <f t="shared" si="55"/>
        <v/>
      </c>
      <c r="P282" s="17" t="str">
        <f t="shared" si="59"/>
        <v/>
      </c>
    </row>
    <row r="283" spans="3:16" x14ac:dyDescent="0.2">
      <c r="C283" t="str">
        <f t="shared" si="49"/>
        <v/>
      </c>
      <c r="D283" s="2" t="str">
        <f t="shared" si="50"/>
        <v/>
      </c>
      <c r="E283" s="2" t="str">
        <f t="shared" si="51"/>
        <v/>
      </c>
      <c r="F283" s="2" t="str">
        <f t="shared" si="56"/>
        <v/>
      </c>
      <c r="G283" s="2" t="str">
        <f t="shared" si="52"/>
        <v/>
      </c>
      <c r="I283" t="str">
        <f t="shared" si="48"/>
        <v/>
      </c>
      <c r="J283" s="2" t="str">
        <f t="shared" si="53"/>
        <v/>
      </c>
      <c r="K283" s="2" t="str">
        <f t="shared" si="57"/>
        <v/>
      </c>
      <c r="L283" s="2" t="str">
        <f t="shared" si="58"/>
        <v/>
      </c>
      <c r="N283" t="str">
        <f t="shared" si="54"/>
        <v/>
      </c>
      <c r="O283" s="3" t="str">
        <f t="shared" si="55"/>
        <v/>
      </c>
      <c r="P283" s="17" t="str">
        <f t="shared" si="59"/>
        <v/>
      </c>
    </row>
    <row r="284" spans="3:16" x14ac:dyDescent="0.2">
      <c r="C284" t="str">
        <f t="shared" si="49"/>
        <v/>
      </c>
      <c r="D284" s="2" t="str">
        <f t="shared" si="50"/>
        <v/>
      </c>
      <c r="E284" s="2" t="str">
        <f t="shared" si="51"/>
        <v/>
      </c>
      <c r="F284" s="2" t="str">
        <f t="shared" si="56"/>
        <v/>
      </c>
      <c r="G284" s="2" t="str">
        <f t="shared" si="52"/>
        <v/>
      </c>
      <c r="I284" t="str">
        <f t="shared" si="48"/>
        <v/>
      </c>
      <c r="J284" s="2" t="str">
        <f t="shared" si="53"/>
        <v/>
      </c>
      <c r="K284" s="2" t="str">
        <f t="shared" si="57"/>
        <v/>
      </c>
      <c r="L284" s="2" t="str">
        <f t="shared" si="58"/>
        <v/>
      </c>
      <c r="N284" t="str">
        <f t="shared" si="54"/>
        <v/>
      </c>
      <c r="O284" s="3" t="str">
        <f t="shared" si="55"/>
        <v/>
      </c>
      <c r="P284" s="17" t="str">
        <f t="shared" si="59"/>
        <v/>
      </c>
    </row>
    <row r="285" spans="3:16" x14ac:dyDescent="0.2">
      <c r="C285" t="str">
        <f t="shared" si="49"/>
        <v/>
      </c>
      <c r="D285" s="2" t="str">
        <f t="shared" si="50"/>
        <v/>
      </c>
      <c r="E285" s="2" t="str">
        <f t="shared" si="51"/>
        <v/>
      </c>
      <c r="F285" s="2" t="str">
        <f t="shared" si="56"/>
        <v/>
      </c>
      <c r="G285" s="2" t="str">
        <f t="shared" si="52"/>
        <v/>
      </c>
      <c r="I285" t="str">
        <f t="shared" si="48"/>
        <v/>
      </c>
      <c r="J285" s="2" t="str">
        <f t="shared" si="53"/>
        <v/>
      </c>
      <c r="K285" s="2" t="str">
        <f t="shared" si="57"/>
        <v/>
      </c>
      <c r="L285" s="2" t="str">
        <f t="shared" si="58"/>
        <v/>
      </c>
      <c r="N285" t="str">
        <f t="shared" si="54"/>
        <v/>
      </c>
      <c r="O285" s="3" t="str">
        <f t="shared" si="55"/>
        <v/>
      </c>
      <c r="P285" s="17" t="str">
        <f t="shared" si="59"/>
        <v/>
      </c>
    </row>
    <row r="286" spans="3:16" x14ac:dyDescent="0.2">
      <c r="C286" t="str">
        <f t="shared" si="49"/>
        <v/>
      </c>
      <c r="D286" s="2" t="str">
        <f t="shared" si="50"/>
        <v/>
      </c>
      <c r="E286" s="2" t="str">
        <f t="shared" si="51"/>
        <v/>
      </c>
      <c r="F286" s="2" t="str">
        <f t="shared" si="56"/>
        <v/>
      </c>
      <c r="G286" s="2" t="str">
        <f t="shared" si="52"/>
        <v/>
      </c>
      <c r="I286" t="str">
        <f t="shared" si="48"/>
        <v/>
      </c>
      <c r="J286" s="2" t="str">
        <f t="shared" si="53"/>
        <v/>
      </c>
      <c r="K286" s="2" t="str">
        <f t="shared" si="57"/>
        <v/>
      </c>
      <c r="L286" s="2" t="str">
        <f t="shared" si="58"/>
        <v/>
      </c>
      <c r="N286" t="str">
        <f t="shared" si="54"/>
        <v/>
      </c>
      <c r="O286" s="3" t="str">
        <f t="shared" si="55"/>
        <v/>
      </c>
      <c r="P286" s="17" t="str">
        <f t="shared" si="59"/>
        <v/>
      </c>
    </row>
    <row r="287" spans="3:16" x14ac:dyDescent="0.2">
      <c r="C287" t="str">
        <f t="shared" si="49"/>
        <v/>
      </c>
      <c r="D287" s="2" t="str">
        <f t="shared" si="50"/>
        <v/>
      </c>
      <c r="E287" s="2" t="str">
        <f t="shared" si="51"/>
        <v/>
      </c>
      <c r="F287" s="2" t="str">
        <f t="shared" si="56"/>
        <v/>
      </c>
      <c r="G287" s="2" t="str">
        <f t="shared" si="52"/>
        <v/>
      </c>
      <c r="I287" t="str">
        <f t="shared" si="48"/>
        <v/>
      </c>
      <c r="J287" s="2" t="str">
        <f t="shared" si="53"/>
        <v/>
      </c>
      <c r="K287" s="2" t="str">
        <f t="shared" si="57"/>
        <v/>
      </c>
      <c r="L287" s="2" t="str">
        <f t="shared" si="58"/>
        <v/>
      </c>
      <c r="N287" t="str">
        <f t="shared" si="54"/>
        <v/>
      </c>
      <c r="O287" s="3" t="str">
        <f t="shared" si="55"/>
        <v/>
      </c>
      <c r="P287" s="17" t="str">
        <f t="shared" si="59"/>
        <v/>
      </c>
    </row>
    <row r="288" spans="3:16" x14ac:dyDescent="0.2">
      <c r="C288" t="str">
        <f t="shared" si="49"/>
        <v/>
      </c>
      <c r="D288" s="2" t="str">
        <f t="shared" si="50"/>
        <v/>
      </c>
      <c r="E288" s="2" t="str">
        <f t="shared" si="51"/>
        <v/>
      </c>
      <c r="F288" s="2" t="str">
        <f t="shared" si="56"/>
        <v/>
      </c>
      <c r="G288" s="2" t="str">
        <f t="shared" si="52"/>
        <v/>
      </c>
      <c r="I288" t="str">
        <f t="shared" si="48"/>
        <v/>
      </c>
      <c r="J288" s="2" t="str">
        <f t="shared" si="53"/>
        <v/>
      </c>
      <c r="K288" s="2" t="str">
        <f t="shared" si="57"/>
        <v/>
      </c>
      <c r="L288" s="2" t="str">
        <f t="shared" si="58"/>
        <v/>
      </c>
      <c r="N288" t="str">
        <f t="shared" si="54"/>
        <v/>
      </c>
      <c r="O288" s="3" t="str">
        <f t="shared" si="55"/>
        <v/>
      </c>
      <c r="P288" s="17" t="str">
        <f t="shared" si="59"/>
        <v/>
      </c>
    </row>
    <row r="289" spans="3:16" x14ac:dyDescent="0.2">
      <c r="C289" t="str">
        <f t="shared" si="49"/>
        <v/>
      </c>
      <c r="D289" s="2" t="str">
        <f t="shared" si="50"/>
        <v/>
      </c>
      <c r="E289" s="2" t="str">
        <f t="shared" si="51"/>
        <v/>
      </c>
      <c r="F289" s="2" t="str">
        <f t="shared" si="56"/>
        <v/>
      </c>
      <c r="G289" s="2" t="str">
        <f t="shared" si="52"/>
        <v/>
      </c>
      <c r="I289" t="str">
        <f t="shared" si="48"/>
        <v/>
      </c>
      <c r="J289" s="2" t="str">
        <f t="shared" si="53"/>
        <v/>
      </c>
      <c r="K289" s="2" t="str">
        <f t="shared" si="57"/>
        <v/>
      </c>
      <c r="L289" s="2" t="str">
        <f t="shared" si="58"/>
        <v/>
      </c>
      <c r="N289" t="str">
        <f t="shared" si="54"/>
        <v/>
      </c>
      <c r="O289" s="3" t="str">
        <f t="shared" si="55"/>
        <v/>
      </c>
      <c r="P289" s="17" t="str">
        <f t="shared" si="59"/>
        <v/>
      </c>
    </row>
    <row r="290" spans="3:16" x14ac:dyDescent="0.2">
      <c r="C290" t="str">
        <f t="shared" si="49"/>
        <v/>
      </c>
      <c r="D290" s="2" t="str">
        <f t="shared" si="50"/>
        <v/>
      </c>
      <c r="E290" s="2" t="str">
        <f t="shared" si="51"/>
        <v/>
      </c>
      <c r="F290" s="2" t="str">
        <f t="shared" si="56"/>
        <v/>
      </c>
      <c r="G290" s="2" t="str">
        <f t="shared" si="52"/>
        <v/>
      </c>
      <c r="I290" t="str">
        <f t="shared" si="48"/>
        <v/>
      </c>
      <c r="J290" s="2" t="str">
        <f t="shared" si="53"/>
        <v/>
      </c>
      <c r="K290" s="2" t="str">
        <f t="shared" si="57"/>
        <v/>
      </c>
      <c r="L290" s="2" t="str">
        <f t="shared" si="58"/>
        <v/>
      </c>
      <c r="N290" t="str">
        <f t="shared" si="54"/>
        <v/>
      </c>
      <c r="O290" s="3" t="str">
        <f t="shared" si="55"/>
        <v/>
      </c>
      <c r="P290" s="17" t="str">
        <f t="shared" si="59"/>
        <v/>
      </c>
    </row>
    <row r="291" spans="3:16" x14ac:dyDescent="0.2">
      <c r="C291" t="str">
        <f t="shared" si="49"/>
        <v/>
      </c>
      <c r="D291" s="2" t="str">
        <f t="shared" si="50"/>
        <v/>
      </c>
      <c r="E291" s="2" t="str">
        <f t="shared" si="51"/>
        <v/>
      </c>
      <c r="F291" s="2" t="str">
        <f t="shared" si="56"/>
        <v/>
      </c>
      <c r="G291" s="2" t="str">
        <f t="shared" si="52"/>
        <v/>
      </c>
      <c r="I291" t="str">
        <f t="shared" si="48"/>
        <v/>
      </c>
      <c r="J291" s="2" t="str">
        <f t="shared" si="53"/>
        <v/>
      </c>
      <c r="K291" s="2" t="str">
        <f t="shared" si="57"/>
        <v/>
      </c>
      <c r="L291" s="2" t="str">
        <f t="shared" si="58"/>
        <v/>
      </c>
      <c r="N291" t="str">
        <f t="shared" si="54"/>
        <v/>
      </c>
      <c r="O291" s="3" t="str">
        <f t="shared" si="55"/>
        <v/>
      </c>
      <c r="P291" s="17" t="str">
        <f t="shared" si="59"/>
        <v/>
      </c>
    </row>
    <row r="292" spans="3:16" x14ac:dyDescent="0.2">
      <c r="C292" t="str">
        <f t="shared" si="49"/>
        <v/>
      </c>
      <c r="D292" s="2" t="str">
        <f t="shared" si="50"/>
        <v/>
      </c>
      <c r="E292" s="2" t="str">
        <f t="shared" si="51"/>
        <v/>
      </c>
      <c r="F292" s="2" t="str">
        <f t="shared" si="56"/>
        <v/>
      </c>
      <c r="G292" s="2" t="str">
        <f t="shared" si="52"/>
        <v/>
      </c>
      <c r="I292" t="str">
        <f t="shared" si="48"/>
        <v/>
      </c>
      <c r="J292" s="2" t="str">
        <f t="shared" si="53"/>
        <v/>
      </c>
      <c r="K292" s="2" t="str">
        <f t="shared" si="57"/>
        <v/>
      </c>
      <c r="L292" s="2" t="str">
        <f t="shared" si="58"/>
        <v/>
      </c>
      <c r="N292" t="str">
        <f t="shared" si="54"/>
        <v/>
      </c>
      <c r="O292" s="3" t="str">
        <f t="shared" si="55"/>
        <v/>
      </c>
      <c r="P292" s="17" t="str">
        <f t="shared" si="59"/>
        <v/>
      </c>
    </row>
    <row r="293" spans="3:16" x14ac:dyDescent="0.2">
      <c r="C293" t="str">
        <f t="shared" si="49"/>
        <v/>
      </c>
      <c r="D293" s="2" t="str">
        <f t="shared" si="50"/>
        <v/>
      </c>
      <c r="E293" s="2" t="str">
        <f t="shared" si="51"/>
        <v/>
      </c>
      <c r="F293" s="2" t="str">
        <f t="shared" si="56"/>
        <v/>
      </c>
      <c r="G293" s="2" t="str">
        <f t="shared" si="52"/>
        <v/>
      </c>
      <c r="I293" t="str">
        <f t="shared" si="48"/>
        <v/>
      </c>
      <c r="J293" s="2" t="str">
        <f t="shared" si="53"/>
        <v/>
      </c>
      <c r="K293" s="2" t="str">
        <f t="shared" si="57"/>
        <v/>
      </c>
      <c r="L293" s="2" t="str">
        <f t="shared" si="58"/>
        <v/>
      </c>
      <c r="N293" t="str">
        <f t="shared" si="54"/>
        <v/>
      </c>
      <c r="O293" s="3" t="str">
        <f t="shared" si="55"/>
        <v/>
      </c>
      <c r="P293" s="17" t="str">
        <f t="shared" si="59"/>
        <v/>
      </c>
    </row>
    <row r="294" spans="3:16" x14ac:dyDescent="0.2">
      <c r="C294" t="str">
        <f t="shared" si="49"/>
        <v/>
      </c>
      <c r="D294" s="2" t="str">
        <f t="shared" si="50"/>
        <v/>
      </c>
      <c r="E294" s="2" t="str">
        <f t="shared" si="51"/>
        <v/>
      </c>
      <c r="F294" s="2" t="str">
        <f t="shared" si="56"/>
        <v/>
      </c>
      <c r="G294" s="2" t="str">
        <f t="shared" si="52"/>
        <v/>
      </c>
      <c r="I294" t="str">
        <f t="shared" si="48"/>
        <v/>
      </c>
      <c r="J294" s="2" t="str">
        <f t="shared" si="53"/>
        <v/>
      </c>
      <c r="K294" s="2" t="str">
        <f t="shared" si="57"/>
        <v/>
      </c>
      <c r="L294" s="2" t="str">
        <f t="shared" si="58"/>
        <v/>
      </c>
      <c r="N294" t="str">
        <f t="shared" si="54"/>
        <v/>
      </c>
      <c r="O294" s="3" t="str">
        <f t="shared" si="55"/>
        <v/>
      </c>
      <c r="P294" s="17" t="str">
        <f t="shared" si="59"/>
        <v/>
      </c>
    </row>
    <row r="295" spans="3:16" x14ac:dyDescent="0.2">
      <c r="C295" t="str">
        <f t="shared" si="49"/>
        <v/>
      </c>
      <c r="D295" s="2" t="str">
        <f t="shared" si="50"/>
        <v/>
      </c>
      <c r="E295" s="2" t="str">
        <f t="shared" si="51"/>
        <v/>
      </c>
      <c r="F295" s="2" t="str">
        <f t="shared" si="56"/>
        <v/>
      </c>
      <c r="G295" s="2" t="str">
        <f t="shared" si="52"/>
        <v/>
      </c>
      <c r="I295" t="str">
        <f t="shared" si="48"/>
        <v/>
      </c>
      <c r="J295" s="2" t="str">
        <f t="shared" si="53"/>
        <v/>
      </c>
      <c r="K295" s="2" t="str">
        <f t="shared" si="57"/>
        <v/>
      </c>
      <c r="L295" s="2" t="str">
        <f t="shared" si="58"/>
        <v/>
      </c>
      <c r="N295" t="str">
        <f t="shared" si="54"/>
        <v/>
      </c>
      <c r="O295" s="3" t="str">
        <f t="shared" si="55"/>
        <v/>
      </c>
      <c r="P295" s="17" t="str">
        <f t="shared" si="59"/>
        <v/>
      </c>
    </row>
    <row r="296" spans="3:16" x14ac:dyDescent="0.2">
      <c r="C296" t="str">
        <f t="shared" si="49"/>
        <v/>
      </c>
      <c r="D296" s="2" t="str">
        <f t="shared" si="50"/>
        <v/>
      </c>
      <c r="E296" s="2" t="str">
        <f t="shared" si="51"/>
        <v/>
      </c>
      <c r="F296" s="2" t="str">
        <f t="shared" si="56"/>
        <v/>
      </c>
      <c r="G296" s="2" t="str">
        <f t="shared" si="52"/>
        <v/>
      </c>
      <c r="I296" t="str">
        <f t="shared" si="48"/>
        <v/>
      </c>
      <c r="J296" s="2" t="str">
        <f t="shared" si="53"/>
        <v/>
      </c>
      <c r="K296" s="2" t="str">
        <f t="shared" si="57"/>
        <v/>
      </c>
      <c r="L296" s="2" t="str">
        <f t="shared" si="58"/>
        <v/>
      </c>
      <c r="N296" t="str">
        <f t="shared" si="54"/>
        <v/>
      </c>
      <c r="O296" s="3" t="str">
        <f t="shared" si="55"/>
        <v/>
      </c>
      <c r="P296" s="17" t="str">
        <f t="shared" si="59"/>
        <v/>
      </c>
    </row>
    <row r="297" spans="3:16" x14ac:dyDescent="0.2">
      <c r="C297" t="str">
        <f t="shared" si="49"/>
        <v/>
      </c>
      <c r="D297" s="2" t="str">
        <f t="shared" si="50"/>
        <v/>
      </c>
      <c r="E297" s="2" t="str">
        <f t="shared" si="51"/>
        <v/>
      </c>
      <c r="F297" s="2" t="str">
        <f t="shared" si="56"/>
        <v/>
      </c>
      <c r="G297" s="2" t="str">
        <f t="shared" si="52"/>
        <v/>
      </c>
      <c r="I297" t="str">
        <f t="shared" si="48"/>
        <v/>
      </c>
      <c r="J297" s="2" t="str">
        <f t="shared" si="53"/>
        <v/>
      </c>
      <c r="K297" s="2" t="str">
        <f t="shared" si="57"/>
        <v/>
      </c>
      <c r="L297" s="2" t="str">
        <f t="shared" si="58"/>
        <v/>
      </c>
      <c r="N297" t="str">
        <f t="shared" si="54"/>
        <v/>
      </c>
      <c r="O297" s="3" t="str">
        <f t="shared" si="55"/>
        <v/>
      </c>
      <c r="P297" s="17" t="str">
        <f t="shared" si="59"/>
        <v/>
      </c>
    </row>
    <row r="298" spans="3:16" x14ac:dyDescent="0.2">
      <c r="C298" t="str">
        <f t="shared" si="49"/>
        <v/>
      </c>
      <c r="D298" s="2" t="str">
        <f t="shared" si="50"/>
        <v/>
      </c>
      <c r="E298" s="2" t="str">
        <f t="shared" si="51"/>
        <v/>
      </c>
      <c r="F298" s="2" t="str">
        <f t="shared" si="56"/>
        <v/>
      </c>
      <c r="G298" s="2" t="str">
        <f t="shared" si="52"/>
        <v/>
      </c>
      <c r="I298" t="str">
        <f t="shared" si="48"/>
        <v/>
      </c>
      <c r="J298" s="2" t="str">
        <f t="shared" si="53"/>
        <v/>
      </c>
      <c r="K298" s="2" t="str">
        <f t="shared" si="57"/>
        <v/>
      </c>
      <c r="L298" s="2" t="str">
        <f t="shared" si="58"/>
        <v/>
      </c>
      <c r="N298" t="str">
        <f t="shared" si="54"/>
        <v/>
      </c>
      <c r="O298" s="3" t="str">
        <f t="shared" si="55"/>
        <v/>
      </c>
      <c r="P298" s="17" t="str">
        <f t="shared" si="59"/>
        <v/>
      </c>
    </row>
    <row r="299" spans="3:16" x14ac:dyDescent="0.2">
      <c r="C299" t="str">
        <f t="shared" si="49"/>
        <v/>
      </c>
      <c r="D299" s="2" t="str">
        <f t="shared" si="50"/>
        <v/>
      </c>
      <c r="E299" s="2" t="str">
        <f t="shared" si="51"/>
        <v/>
      </c>
      <c r="F299" s="2" t="str">
        <f t="shared" si="56"/>
        <v/>
      </c>
      <c r="G299" s="2" t="str">
        <f t="shared" si="52"/>
        <v/>
      </c>
      <c r="I299" t="str">
        <f t="shared" si="48"/>
        <v/>
      </c>
      <c r="J299" s="2" t="str">
        <f t="shared" si="53"/>
        <v/>
      </c>
      <c r="K299" s="2" t="str">
        <f t="shared" si="57"/>
        <v/>
      </c>
      <c r="L299" s="2" t="str">
        <f t="shared" si="58"/>
        <v/>
      </c>
      <c r="N299" t="str">
        <f t="shared" si="54"/>
        <v/>
      </c>
      <c r="O299" s="3" t="str">
        <f t="shared" si="55"/>
        <v/>
      </c>
      <c r="P299" s="17" t="str">
        <f t="shared" si="59"/>
        <v/>
      </c>
    </row>
    <row r="300" spans="3:16" x14ac:dyDescent="0.2">
      <c r="C300" t="str">
        <f t="shared" si="49"/>
        <v/>
      </c>
      <c r="D300" s="2" t="str">
        <f t="shared" si="50"/>
        <v/>
      </c>
      <c r="E300" s="2" t="str">
        <f t="shared" si="51"/>
        <v/>
      </c>
      <c r="F300" s="2" t="str">
        <f t="shared" si="56"/>
        <v/>
      </c>
      <c r="G300" s="2" t="str">
        <f t="shared" si="52"/>
        <v/>
      </c>
      <c r="I300" t="str">
        <f t="shared" si="48"/>
        <v/>
      </c>
      <c r="J300" s="2" t="str">
        <f t="shared" si="53"/>
        <v/>
      </c>
      <c r="K300" s="2" t="str">
        <f t="shared" si="57"/>
        <v/>
      </c>
      <c r="L300" s="2" t="str">
        <f t="shared" si="58"/>
        <v/>
      </c>
      <c r="N300" t="str">
        <f t="shared" si="54"/>
        <v/>
      </c>
      <c r="O300" s="3" t="str">
        <f t="shared" si="55"/>
        <v/>
      </c>
      <c r="P300" s="17" t="str">
        <f t="shared" si="59"/>
        <v/>
      </c>
    </row>
    <row r="301" spans="3:16" x14ac:dyDescent="0.2">
      <c r="C301" t="str">
        <f t="shared" si="49"/>
        <v/>
      </c>
      <c r="D301" s="2" t="str">
        <f t="shared" si="50"/>
        <v/>
      </c>
      <c r="E301" s="2" t="str">
        <f t="shared" si="51"/>
        <v/>
      </c>
      <c r="F301" s="2" t="str">
        <f t="shared" si="56"/>
        <v/>
      </c>
      <c r="G301" s="2" t="str">
        <f t="shared" si="52"/>
        <v/>
      </c>
      <c r="I301" t="str">
        <f t="shared" si="48"/>
        <v/>
      </c>
      <c r="J301" s="2" t="str">
        <f t="shared" si="53"/>
        <v/>
      </c>
      <c r="K301" s="2" t="str">
        <f t="shared" si="57"/>
        <v/>
      </c>
      <c r="L301" s="2" t="str">
        <f t="shared" si="58"/>
        <v/>
      </c>
      <c r="N301" t="str">
        <f t="shared" si="54"/>
        <v/>
      </c>
      <c r="O301" s="3" t="str">
        <f t="shared" si="55"/>
        <v/>
      </c>
      <c r="P301" s="17" t="str">
        <f t="shared" si="59"/>
        <v/>
      </c>
    </row>
    <row r="302" spans="3:16" x14ac:dyDescent="0.2">
      <c r="C302" t="str">
        <f t="shared" si="49"/>
        <v/>
      </c>
      <c r="D302" s="2" t="str">
        <f t="shared" si="50"/>
        <v/>
      </c>
      <c r="E302" s="2" t="str">
        <f t="shared" si="51"/>
        <v/>
      </c>
      <c r="F302" s="2" t="str">
        <f t="shared" si="56"/>
        <v/>
      </c>
      <c r="G302" s="2" t="str">
        <f t="shared" si="52"/>
        <v/>
      </c>
      <c r="I302" t="str">
        <f t="shared" si="48"/>
        <v/>
      </c>
      <c r="J302" s="2" t="str">
        <f t="shared" si="53"/>
        <v/>
      </c>
      <c r="K302" s="2" t="str">
        <f t="shared" si="57"/>
        <v/>
      </c>
      <c r="L302" s="2" t="str">
        <f t="shared" si="58"/>
        <v/>
      </c>
      <c r="N302" t="str">
        <f t="shared" si="54"/>
        <v/>
      </c>
      <c r="O302" s="3" t="str">
        <f t="shared" si="55"/>
        <v/>
      </c>
      <c r="P302" s="17" t="str">
        <f t="shared" si="59"/>
        <v/>
      </c>
    </row>
    <row r="303" spans="3:16" x14ac:dyDescent="0.2">
      <c r="C303" t="str">
        <f t="shared" si="49"/>
        <v/>
      </c>
      <c r="D303" s="2" t="str">
        <f t="shared" si="50"/>
        <v/>
      </c>
      <c r="E303" s="2" t="str">
        <f t="shared" si="51"/>
        <v/>
      </c>
      <c r="F303" s="2" t="str">
        <f t="shared" si="56"/>
        <v/>
      </c>
      <c r="G303" s="2" t="str">
        <f t="shared" si="52"/>
        <v/>
      </c>
      <c r="I303" t="str">
        <f t="shared" si="48"/>
        <v/>
      </c>
      <c r="J303" s="2" t="str">
        <f t="shared" si="53"/>
        <v/>
      </c>
      <c r="K303" s="2" t="str">
        <f t="shared" si="57"/>
        <v/>
      </c>
      <c r="L303" s="2" t="str">
        <f t="shared" si="58"/>
        <v/>
      </c>
      <c r="N303" t="str">
        <f t="shared" si="54"/>
        <v/>
      </c>
      <c r="O303" s="3" t="str">
        <f t="shared" si="55"/>
        <v/>
      </c>
      <c r="P303" s="17" t="str">
        <f t="shared" si="59"/>
        <v/>
      </c>
    </row>
    <row r="304" spans="3:16" x14ac:dyDescent="0.2">
      <c r="C304" t="str">
        <f t="shared" si="49"/>
        <v/>
      </c>
      <c r="D304" s="2" t="str">
        <f t="shared" si="50"/>
        <v/>
      </c>
      <c r="E304" s="2" t="str">
        <f t="shared" si="51"/>
        <v/>
      </c>
      <c r="F304" s="2" t="str">
        <f t="shared" si="56"/>
        <v/>
      </c>
      <c r="G304" s="2" t="str">
        <f t="shared" si="52"/>
        <v/>
      </c>
      <c r="I304" t="str">
        <f t="shared" si="48"/>
        <v/>
      </c>
      <c r="J304" s="2" t="str">
        <f t="shared" si="53"/>
        <v/>
      </c>
      <c r="K304" s="2" t="str">
        <f t="shared" si="57"/>
        <v/>
      </c>
      <c r="L304" s="2" t="str">
        <f t="shared" si="58"/>
        <v/>
      </c>
      <c r="N304" t="str">
        <f t="shared" si="54"/>
        <v/>
      </c>
      <c r="O304" s="3" t="str">
        <f t="shared" si="55"/>
        <v/>
      </c>
      <c r="P304" s="17" t="str">
        <f t="shared" si="59"/>
        <v/>
      </c>
    </row>
    <row r="305" spans="3:16" x14ac:dyDescent="0.2">
      <c r="C305" t="str">
        <f t="shared" si="49"/>
        <v/>
      </c>
      <c r="D305" s="2" t="str">
        <f t="shared" si="50"/>
        <v/>
      </c>
      <c r="E305" s="2" t="str">
        <f t="shared" si="51"/>
        <v/>
      </c>
      <c r="F305" s="2" t="str">
        <f t="shared" si="56"/>
        <v/>
      </c>
      <c r="G305" s="2" t="str">
        <f t="shared" si="52"/>
        <v/>
      </c>
      <c r="I305" t="str">
        <f t="shared" si="48"/>
        <v/>
      </c>
      <c r="J305" s="2" t="str">
        <f t="shared" si="53"/>
        <v/>
      </c>
      <c r="K305" s="2" t="str">
        <f t="shared" si="57"/>
        <v/>
      </c>
      <c r="L305" s="2" t="str">
        <f t="shared" si="58"/>
        <v/>
      </c>
      <c r="N305" t="str">
        <f t="shared" si="54"/>
        <v/>
      </c>
      <c r="O305" s="3" t="str">
        <f t="shared" si="55"/>
        <v/>
      </c>
      <c r="P305" s="17" t="str">
        <f t="shared" si="59"/>
        <v/>
      </c>
    </row>
    <row r="306" spans="3:16" x14ac:dyDescent="0.2">
      <c r="C306" t="str">
        <f t="shared" si="49"/>
        <v/>
      </c>
      <c r="D306" s="2" t="str">
        <f t="shared" si="50"/>
        <v/>
      </c>
      <c r="E306" s="2" t="str">
        <f t="shared" si="51"/>
        <v/>
      </c>
      <c r="F306" s="2" t="str">
        <f t="shared" si="56"/>
        <v/>
      </c>
      <c r="G306" s="2" t="str">
        <f t="shared" si="52"/>
        <v/>
      </c>
      <c r="I306" t="str">
        <f t="shared" si="48"/>
        <v/>
      </c>
      <c r="J306" s="2" t="str">
        <f t="shared" si="53"/>
        <v/>
      </c>
      <c r="K306" s="2" t="str">
        <f t="shared" si="57"/>
        <v/>
      </c>
      <c r="L306" s="2" t="str">
        <f t="shared" si="58"/>
        <v/>
      </c>
      <c r="N306" t="str">
        <f t="shared" si="54"/>
        <v/>
      </c>
      <c r="O306" s="3" t="str">
        <f t="shared" si="55"/>
        <v/>
      </c>
      <c r="P306" s="17" t="str">
        <f t="shared" si="59"/>
        <v/>
      </c>
    </row>
    <row r="307" spans="3:16" x14ac:dyDescent="0.2">
      <c r="C307" t="str">
        <f t="shared" si="49"/>
        <v/>
      </c>
      <c r="D307" s="2" t="str">
        <f t="shared" si="50"/>
        <v/>
      </c>
      <c r="E307" s="2" t="str">
        <f t="shared" si="51"/>
        <v/>
      </c>
      <c r="F307" s="2" t="str">
        <f t="shared" si="56"/>
        <v/>
      </c>
      <c r="G307" s="2" t="str">
        <f t="shared" si="52"/>
        <v/>
      </c>
      <c r="I307" t="str">
        <f t="shared" si="48"/>
        <v/>
      </c>
      <c r="J307" s="2" t="str">
        <f t="shared" si="53"/>
        <v/>
      </c>
      <c r="K307" s="2" t="str">
        <f t="shared" si="57"/>
        <v/>
      </c>
      <c r="L307" s="2" t="str">
        <f t="shared" si="58"/>
        <v/>
      </c>
      <c r="N307" t="str">
        <f t="shared" si="54"/>
        <v/>
      </c>
      <c r="O307" s="3" t="str">
        <f t="shared" si="55"/>
        <v/>
      </c>
      <c r="P307" s="17" t="str">
        <f t="shared" si="59"/>
        <v/>
      </c>
    </row>
    <row r="308" spans="3:16" x14ac:dyDescent="0.2">
      <c r="C308" t="str">
        <f t="shared" si="49"/>
        <v/>
      </c>
      <c r="D308" s="2" t="str">
        <f t="shared" si="50"/>
        <v/>
      </c>
      <c r="E308" s="2" t="str">
        <f t="shared" si="51"/>
        <v/>
      </c>
      <c r="F308" s="2" t="str">
        <f t="shared" si="56"/>
        <v/>
      </c>
      <c r="G308" s="2" t="str">
        <f t="shared" si="52"/>
        <v/>
      </c>
      <c r="I308" t="str">
        <f t="shared" si="48"/>
        <v/>
      </c>
      <c r="J308" s="2" t="str">
        <f t="shared" si="53"/>
        <v/>
      </c>
      <c r="K308" s="2" t="str">
        <f t="shared" si="57"/>
        <v/>
      </c>
      <c r="L308" s="2" t="str">
        <f t="shared" si="58"/>
        <v/>
      </c>
      <c r="N308" t="str">
        <f t="shared" si="54"/>
        <v/>
      </c>
      <c r="O308" s="3" t="str">
        <f t="shared" si="55"/>
        <v/>
      </c>
      <c r="P308" s="17" t="str">
        <f t="shared" si="59"/>
        <v/>
      </c>
    </row>
    <row r="309" spans="3:16" x14ac:dyDescent="0.2">
      <c r="C309" t="str">
        <f t="shared" si="49"/>
        <v/>
      </c>
      <c r="D309" s="2" t="str">
        <f t="shared" si="50"/>
        <v/>
      </c>
      <c r="E309" s="2" t="str">
        <f t="shared" si="51"/>
        <v/>
      </c>
      <c r="F309" s="2" t="str">
        <f t="shared" si="56"/>
        <v/>
      </c>
      <c r="G309" s="2" t="str">
        <f t="shared" si="52"/>
        <v/>
      </c>
      <c r="I309" t="str">
        <f t="shared" si="48"/>
        <v/>
      </c>
      <c r="J309" s="2" t="str">
        <f t="shared" si="53"/>
        <v/>
      </c>
      <c r="K309" s="2" t="str">
        <f t="shared" si="57"/>
        <v/>
      </c>
      <c r="L309" s="2" t="str">
        <f t="shared" si="58"/>
        <v/>
      </c>
      <c r="N309" t="str">
        <f t="shared" si="54"/>
        <v/>
      </c>
      <c r="O309" s="3" t="str">
        <f t="shared" si="55"/>
        <v/>
      </c>
      <c r="P309" s="17" t="str">
        <f t="shared" si="59"/>
        <v/>
      </c>
    </row>
    <row r="310" spans="3:16" x14ac:dyDescent="0.2">
      <c r="C310" t="str">
        <f t="shared" si="49"/>
        <v/>
      </c>
      <c r="D310" s="2" t="str">
        <f t="shared" si="50"/>
        <v/>
      </c>
      <c r="E310" s="2" t="str">
        <f t="shared" si="51"/>
        <v/>
      </c>
      <c r="F310" s="2" t="str">
        <f t="shared" si="56"/>
        <v/>
      </c>
      <c r="G310" s="2" t="str">
        <f t="shared" si="52"/>
        <v/>
      </c>
      <c r="I310" t="str">
        <f t="shared" si="48"/>
        <v/>
      </c>
      <c r="J310" s="2" t="str">
        <f t="shared" si="53"/>
        <v/>
      </c>
      <c r="K310" s="2" t="str">
        <f t="shared" si="57"/>
        <v/>
      </c>
      <c r="L310" s="2" t="str">
        <f t="shared" si="58"/>
        <v/>
      </c>
      <c r="N310" t="str">
        <f t="shared" si="54"/>
        <v/>
      </c>
      <c r="O310" s="3" t="str">
        <f t="shared" si="55"/>
        <v/>
      </c>
      <c r="P310" s="17" t="str">
        <f t="shared" si="59"/>
        <v/>
      </c>
    </row>
    <row r="311" spans="3:16" x14ac:dyDescent="0.2">
      <c r="C311" t="str">
        <f t="shared" si="49"/>
        <v/>
      </c>
      <c r="D311" s="2" t="str">
        <f t="shared" si="50"/>
        <v/>
      </c>
      <c r="E311" s="2" t="str">
        <f t="shared" si="51"/>
        <v/>
      </c>
      <c r="F311" s="2" t="str">
        <f t="shared" si="56"/>
        <v/>
      </c>
      <c r="G311" s="2" t="str">
        <f t="shared" si="52"/>
        <v/>
      </c>
      <c r="I311" t="str">
        <f t="shared" si="48"/>
        <v/>
      </c>
      <c r="J311" s="2" t="str">
        <f t="shared" si="53"/>
        <v/>
      </c>
      <c r="K311" s="2" t="str">
        <f t="shared" si="57"/>
        <v/>
      </c>
      <c r="L311" s="2" t="str">
        <f t="shared" si="58"/>
        <v/>
      </c>
      <c r="N311" t="str">
        <f t="shared" si="54"/>
        <v/>
      </c>
      <c r="O311" s="3" t="str">
        <f t="shared" si="55"/>
        <v/>
      </c>
      <c r="P311" s="17" t="str">
        <f t="shared" si="59"/>
        <v/>
      </c>
    </row>
    <row r="312" spans="3:16" x14ac:dyDescent="0.2">
      <c r="C312" t="str">
        <f t="shared" si="49"/>
        <v/>
      </c>
      <c r="D312" s="2" t="str">
        <f t="shared" si="50"/>
        <v/>
      </c>
      <c r="E312" s="2" t="str">
        <f t="shared" si="51"/>
        <v/>
      </c>
      <c r="F312" s="2" t="str">
        <f t="shared" si="56"/>
        <v/>
      </c>
      <c r="G312" s="2" t="str">
        <f t="shared" si="52"/>
        <v/>
      </c>
      <c r="I312" t="str">
        <f t="shared" si="48"/>
        <v/>
      </c>
      <c r="J312" s="2" t="str">
        <f t="shared" si="53"/>
        <v/>
      </c>
      <c r="K312" s="2" t="str">
        <f t="shared" si="57"/>
        <v/>
      </c>
      <c r="L312" s="2" t="str">
        <f t="shared" si="58"/>
        <v/>
      </c>
      <c r="N312" t="str">
        <f t="shared" si="54"/>
        <v/>
      </c>
      <c r="O312" s="3" t="str">
        <f t="shared" si="55"/>
        <v/>
      </c>
      <c r="P312" s="17" t="str">
        <f t="shared" si="59"/>
        <v/>
      </c>
    </row>
    <row r="313" spans="3:16" x14ac:dyDescent="0.2">
      <c r="C313" t="str">
        <f t="shared" si="49"/>
        <v/>
      </c>
      <c r="D313" s="2" t="str">
        <f t="shared" si="50"/>
        <v/>
      </c>
      <c r="E313" s="2" t="str">
        <f t="shared" si="51"/>
        <v/>
      </c>
      <c r="F313" s="2" t="str">
        <f t="shared" si="56"/>
        <v/>
      </c>
      <c r="G313" s="2" t="str">
        <f t="shared" si="52"/>
        <v/>
      </c>
      <c r="I313" t="str">
        <f t="shared" si="48"/>
        <v/>
      </c>
      <c r="J313" s="2" t="str">
        <f t="shared" si="53"/>
        <v/>
      </c>
      <c r="K313" s="2" t="str">
        <f t="shared" si="57"/>
        <v/>
      </c>
      <c r="L313" s="2" t="str">
        <f t="shared" si="58"/>
        <v/>
      </c>
      <c r="N313" t="str">
        <f t="shared" si="54"/>
        <v/>
      </c>
      <c r="O313" s="3" t="str">
        <f t="shared" si="55"/>
        <v/>
      </c>
      <c r="P313" s="17" t="str">
        <f t="shared" si="59"/>
        <v/>
      </c>
    </row>
    <row r="314" spans="3:16" x14ac:dyDescent="0.2">
      <c r="C314" t="str">
        <f t="shared" si="49"/>
        <v/>
      </c>
      <c r="D314" s="2" t="str">
        <f t="shared" si="50"/>
        <v/>
      </c>
      <c r="E314" s="2" t="str">
        <f t="shared" si="51"/>
        <v/>
      </c>
      <c r="F314" s="2" t="str">
        <f t="shared" si="56"/>
        <v/>
      </c>
      <c r="G314" s="2" t="str">
        <f t="shared" si="52"/>
        <v/>
      </c>
      <c r="I314" t="str">
        <f t="shared" si="48"/>
        <v/>
      </c>
      <c r="J314" s="2" t="str">
        <f t="shared" si="53"/>
        <v/>
      </c>
      <c r="K314" s="2" t="str">
        <f t="shared" si="57"/>
        <v/>
      </c>
      <c r="L314" s="2" t="str">
        <f t="shared" si="58"/>
        <v/>
      </c>
      <c r="N314" t="str">
        <f t="shared" si="54"/>
        <v/>
      </c>
      <c r="O314" s="3" t="str">
        <f t="shared" si="55"/>
        <v/>
      </c>
      <c r="P314" s="17" t="str">
        <f t="shared" si="59"/>
        <v/>
      </c>
    </row>
    <row r="315" spans="3:16" x14ac:dyDescent="0.2">
      <c r="C315" t="str">
        <f t="shared" si="49"/>
        <v/>
      </c>
      <c r="D315" s="2" t="str">
        <f t="shared" si="50"/>
        <v/>
      </c>
      <c r="E315" s="2" t="str">
        <f t="shared" si="51"/>
        <v/>
      </c>
      <c r="F315" s="2" t="str">
        <f t="shared" si="56"/>
        <v/>
      </c>
      <c r="G315" s="2" t="str">
        <f t="shared" si="52"/>
        <v/>
      </c>
      <c r="I315" t="str">
        <f t="shared" si="48"/>
        <v/>
      </c>
      <c r="J315" s="2" t="str">
        <f t="shared" si="53"/>
        <v/>
      </c>
      <c r="K315" s="2" t="str">
        <f t="shared" si="57"/>
        <v/>
      </c>
      <c r="L315" s="2" t="str">
        <f t="shared" si="58"/>
        <v/>
      </c>
      <c r="N315" t="str">
        <f t="shared" si="54"/>
        <v/>
      </c>
      <c r="O315" s="3" t="str">
        <f t="shared" si="55"/>
        <v/>
      </c>
      <c r="P315" s="17" t="str">
        <f t="shared" si="59"/>
        <v/>
      </c>
    </row>
    <row r="316" spans="3:16" x14ac:dyDescent="0.2">
      <c r="C316" t="str">
        <f t="shared" si="49"/>
        <v/>
      </c>
      <c r="D316" s="2" t="str">
        <f t="shared" si="50"/>
        <v/>
      </c>
      <c r="E316" s="2" t="str">
        <f t="shared" si="51"/>
        <v/>
      </c>
      <c r="F316" s="2" t="str">
        <f t="shared" si="56"/>
        <v/>
      </c>
      <c r="G316" s="2" t="str">
        <f t="shared" si="52"/>
        <v/>
      </c>
      <c r="I316" t="str">
        <f t="shared" si="48"/>
        <v/>
      </c>
      <c r="J316" s="2" t="str">
        <f t="shared" si="53"/>
        <v/>
      </c>
      <c r="K316" s="2" t="str">
        <f t="shared" si="57"/>
        <v/>
      </c>
      <c r="L316" s="2" t="str">
        <f t="shared" si="58"/>
        <v/>
      </c>
      <c r="N316" t="str">
        <f t="shared" si="54"/>
        <v/>
      </c>
      <c r="O316" s="3" t="str">
        <f t="shared" si="55"/>
        <v/>
      </c>
      <c r="P316" s="17" t="str">
        <f t="shared" si="59"/>
        <v/>
      </c>
    </row>
    <row r="317" spans="3:16" x14ac:dyDescent="0.2">
      <c r="C317" t="str">
        <f t="shared" si="49"/>
        <v/>
      </c>
      <c r="D317" s="2" t="str">
        <f t="shared" si="50"/>
        <v/>
      </c>
      <c r="E317" s="2" t="str">
        <f t="shared" si="51"/>
        <v/>
      </c>
      <c r="F317" s="2" t="str">
        <f t="shared" si="56"/>
        <v/>
      </c>
      <c r="G317" s="2" t="str">
        <f t="shared" si="52"/>
        <v/>
      </c>
      <c r="I317" t="str">
        <f t="shared" si="48"/>
        <v/>
      </c>
      <c r="J317" s="2" t="str">
        <f t="shared" si="53"/>
        <v/>
      </c>
      <c r="K317" s="2" t="str">
        <f t="shared" si="57"/>
        <v/>
      </c>
      <c r="L317" s="2" t="str">
        <f t="shared" si="58"/>
        <v/>
      </c>
      <c r="N317" t="str">
        <f t="shared" si="54"/>
        <v/>
      </c>
      <c r="O317" s="3" t="str">
        <f t="shared" si="55"/>
        <v/>
      </c>
      <c r="P317" s="17" t="str">
        <f t="shared" si="59"/>
        <v/>
      </c>
    </row>
    <row r="318" spans="3:16" x14ac:dyDescent="0.2">
      <c r="C318" t="str">
        <f t="shared" si="49"/>
        <v/>
      </c>
      <c r="D318" s="2" t="str">
        <f t="shared" si="50"/>
        <v/>
      </c>
      <c r="E318" s="2" t="str">
        <f t="shared" si="51"/>
        <v/>
      </c>
      <c r="F318" s="2" t="str">
        <f t="shared" si="56"/>
        <v/>
      </c>
      <c r="G318" s="2" t="str">
        <f t="shared" si="52"/>
        <v/>
      </c>
      <c r="I318" t="str">
        <f t="shared" si="48"/>
        <v/>
      </c>
      <c r="J318" s="2" t="str">
        <f t="shared" si="53"/>
        <v/>
      </c>
      <c r="K318" s="2" t="str">
        <f t="shared" si="57"/>
        <v/>
      </c>
      <c r="L318" s="2" t="str">
        <f t="shared" si="58"/>
        <v/>
      </c>
      <c r="N318" t="str">
        <f t="shared" si="54"/>
        <v/>
      </c>
      <c r="O318" s="3" t="str">
        <f t="shared" si="55"/>
        <v/>
      </c>
      <c r="P318" s="17" t="str">
        <f t="shared" si="59"/>
        <v/>
      </c>
    </row>
    <row r="319" spans="3:16" x14ac:dyDescent="0.2">
      <c r="C319" t="str">
        <f t="shared" si="49"/>
        <v/>
      </c>
      <c r="D319" s="2" t="str">
        <f t="shared" si="50"/>
        <v/>
      </c>
      <c r="E319" s="2" t="str">
        <f t="shared" si="51"/>
        <v/>
      </c>
      <c r="F319" s="2" t="str">
        <f t="shared" si="56"/>
        <v/>
      </c>
      <c r="G319" s="2" t="str">
        <f t="shared" si="52"/>
        <v/>
      </c>
      <c r="I319" t="str">
        <f t="shared" si="48"/>
        <v/>
      </c>
      <c r="J319" s="2" t="str">
        <f t="shared" si="53"/>
        <v/>
      </c>
      <c r="K319" s="2" t="str">
        <f t="shared" si="57"/>
        <v/>
      </c>
      <c r="L319" s="2" t="str">
        <f t="shared" si="58"/>
        <v/>
      </c>
      <c r="N319" t="str">
        <f t="shared" si="54"/>
        <v/>
      </c>
      <c r="O319" s="3" t="str">
        <f t="shared" si="55"/>
        <v/>
      </c>
      <c r="P319" s="17" t="str">
        <f t="shared" si="59"/>
        <v/>
      </c>
    </row>
    <row r="320" spans="3:16" x14ac:dyDescent="0.2">
      <c r="C320" t="str">
        <f t="shared" si="49"/>
        <v/>
      </c>
      <c r="D320" s="2" t="str">
        <f t="shared" si="50"/>
        <v/>
      </c>
      <c r="E320" s="2" t="str">
        <f t="shared" si="51"/>
        <v/>
      </c>
      <c r="F320" s="2" t="str">
        <f t="shared" si="56"/>
        <v/>
      </c>
      <c r="G320" s="2" t="str">
        <f t="shared" si="52"/>
        <v/>
      </c>
      <c r="I320" t="str">
        <f t="shared" si="48"/>
        <v/>
      </c>
      <c r="J320" s="2" t="str">
        <f t="shared" si="53"/>
        <v/>
      </c>
      <c r="K320" s="2" t="str">
        <f t="shared" si="57"/>
        <v/>
      </c>
      <c r="L320" s="2" t="str">
        <f t="shared" si="58"/>
        <v/>
      </c>
      <c r="N320" t="str">
        <f t="shared" si="54"/>
        <v/>
      </c>
      <c r="O320" s="3" t="str">
        <f t="shared" si="55"/>
        <v/>
      </c>
      <c r="P320" s="17" t="str">
        <f t="shared" si="59"/>
        <v/>
      </c>
    </row>
    <row r="321" spans="3:16" x14ac:dyDescent="0.2">
      <c r="C321" t="str">
        <f t="shared" si="49"/>
        <v/>
      </c>
      <c r="D321" s="2" t="str">
        <f t="shared" si="50"/>
        <v/>
      </c>
      <c r="E321" s="2" t="str">
        <f t="shared" si="51"/>
        <v/>
      </c>
      <c r="F321" s="2" t="str">
        <f t="shared" si="56"/>
        <v/>
      </c>
      <c r="G321" s="2" t="str">
        <f t="shared" si="52"/>
        <v/>
      </c>
      <c r="I321" t="str">
        <f t="shared" si="48"/>
        <v/>
      </c>
      <c r="J321" s="2" t="str">
        <f t="shared" si="53"/>
        <v/>
      </c>
      <c r="K321" s="2" t="str">
        <f t="shared" si="57"/>
        <v/>
      </c>
      <c r="L321" s="2" t="str">
        <f t="shared" si="58"/>
        <v/>
      </c>
      <c r="N321" t="str">
        <f t="shared" si="54"/>
        <v/>
      </c>
      <c r="O321" s="3" t="str">
        <f t="shared" si="55"/>
        <v/>
      </c>
      <c r="P321" s="17" t="str">
        <f t="shared" si="59"/>
        <v/>
      </c>
    </row>
    <row r="322" spans="3:16" x14ac:dyDescent="0.2">
      <c r="C322" t="str">
        <f t="shared" si="49"/>
        <v/>
      </c>
      <c r="D322" s="2" t="str">
        <f t="shared" si="50"/>
        <v/>
      </c>
      <c r="E322" s="2" t="str">
        <f t="shared" si="51"/>
        <v/>
      </c>
      <c r="F322" s="2" t="str">
        <f t="shared" si="56"/>
        <v/>
      </c>
      <c r="G322" s="2" t="str">
        <f t="shared" si="52"/>
        <v/>
      </c>
      <c r="I322" t="str">
        <f t="shared" si="48"/>
        <v/>
      </c>
      <c r="J322" s="2" t="str">
        <f t="shared" si="53"/>
        <v/>
      </c>
      <c r="K322" s="2" t="str">
        <f t="shared" si="57"/>
        <v/>
      </c>
      <c r="L322" s="2" t="str">
        <f t="shared" si="58"/>
        <v/>
      </c>
      <c r="N322" t="str">
        <f t="shared" si="54"/>
        <v/>
      </c>
      <c r="O322" s="3" t="str">
        <f t="shared" si="55"/>
        <v/>
      </c>
      <c r="P322" s="17" t="str">
        <f t="shared" si="59"/>
        <v/>
      </c>
    </row>
    <row r="323" spans="3:16" x14ac:dyDescent="0.2">
      <c r="C323" t="str">
        <f t="shared" si="49"/>
        <v/>
      </c>
      <c r="D323" s="2" t="str">
        <f t="shared" si="50"/>
        <v/>
      </c>
      <c r="E323" s="2" t="str">
        <f t="shared" si="51"/>
        <v/>
      </c>
      <c r="F323" s="2" t="str">
        <f t="shared" si="56"/>
        <v/>
      </c>
      <c r="G323" s="2" t="str">
        <f t="shared" si="52"/>
        <v/>
      </c>
      <c r="I323" t="str">
        <f t="shared" si="48"/>
        <v/>
      </c>
      <c r="J323" s="2" t="str">
        <f t="shared" si="53"/>
        <v/>
      </c>
      <c r="K323" s="2" t="str">
        <f t="shared" si="57"/>
        <v/>
      </c>
      <c r="L323" s="2" t="str">
        <f t="shared" si="58"/>
        <v/>
      </c>
      <c r="N323" t="str">
        <f t="shared" si="54"/>
        <v/>
      </c>
      <c r="O323" s="3" t="str">
        <f t="shared" si="55"/>
        <v/>
      </c>
      <c r="P323" s="17" t="str">
        <f t="shared" si="59"/>
        <v/>
      </c>
    </row>
    <row r="324" spans="3:16" x14ac:dyDescent="0.2">
      <c r="C324" t="str">
        <f t="shared" si="49"/>
        <v/>
      </c>
      <c r="D324" s="2" t="str">
        <f t="shared" si="50"/>
        <v/>
      </c>
      <c r="E324" s="2" t="str">
        <f t="shared" si="51"/>
        <v/>
      </c>
      <c r="F324" s="2" t="str">
        <f t="shared" si="56"/>
        <v/>
      </c>
      <c r="G324" s="2" t="str">
        <f t="shared" si="52"/>
        <v/>
      </c>
      <c r="I324" t="str">
        <f t="shared" si="48"/>
        <v/>
      </c>
      <c r="J324" s="2" t="str">
        <f t="shared" si="53"/>
        <v/>
      </c>
      <c r="K324" s="2" t="str">
        <f t="shared" si="57"/>
        <v/>
      </c>
      <c r="L324" s="2" t="str">
        <f t="shared" si="58"/>
        <v/>
      </c>
      <c r="N324" t="str">
        <f t="shared" si="54"/>
        <v/>
      </c>
      <c r="O324" s="3" t="str">
        <f t="shared" si="55"/>
        <v/>
      </c>
      <c r="P324" s="17" t="str">
        <f t="shared" si="59"/>
        <v/>
      </c>
    </row>
    <row r="325" spans="3:16" x14ac:dyDescent="0.2">
      <c r="C325" t="str">
        <f t="shared" si="49"/>
        <v/>
      </c>
      <c r="D325" s="2" t="str">
        <f t="shared" si="50"/>
        <v/>
      </c>
      <c r="E325" s="2" t="str">
        <f t="shared" si="51"/>
        <v/>
      </c>
      <c r="F325" s="2" t="str">
        <f t="shared" si="56"/>
        <v/>
      </c>
      <c r="G325" s="2" t="str">
        <f t="shared" si="52"/>
        <v/>
      </c>
      <c r="I325" t="str">
        <f t="shared" si="48"/>
        <v/>
      </c>
      <c r="J325" s="2" t="str">
        <f t="shared" si="53"/>
        <v/>
      </c>
      <c r="K325" s="2" t="str">
        <f t="shared" si="57"/>
        <v/>
      </c>
      <c r="L325" s="2" t="str">
        <f t="shared" si="58"/>
        <v/>
      </c>
      <c r="N325" t="str">
        <f t="shared" si="54"/>
        <v/>
      </c>
      <c r="O325" s="3" t="str">
        <f t="shared" si="55"/>
        <v/>
      </c>
      <c r="P325" s="17" t="str">
        <f t="shared" si="59"/>
        <v/>
      </c>
    </row>
    <row r="326" spans="3:16" x14ac:dyDescent="0.2">
      <c r="C326" t="str">
        <f t="shared" si="49"/>
        <v/>
      </c>
      <c r="D326" s="2" t="str">
        <f t="shared" si="50"/>
        <v/>
      </c>
      <c r="E326" s="2" t="str">
        <f t="shared" si="51"/>
        <v/>
      </c>
      <c r="F326" s="2" t="str">
        <f t="shared" si="56"/>
        <v/>
      </c>
      <c r="G326" s="2" t="str">
        <f t="shared" si="52"/>
        <v/>
      </c>
      <c r="I326" t="str">
        <f t="shared" si="48"/>
        <v/>
      </c>
      <c r="J326" s="2" t="str">
        <f t="shared" si="53"/>
        <v/>
      </c>
      <c r="K326" s="2" t="str">
        <f t="shared" si="57"/>
        <v/>
      </c>
      <c r="L326" s="2" t="str">
        <f t="shared" si="58"/>
        <v/>
      </c>
      <c r="N326" t="str">
        <f t="shared" si="54"/>
        <v/>
      </c>
      <c r="O326" s="3" t="str">
        <f t="shared" si="55"/>
        <v/>
      </c>
      <c r="P326" s="17" t="str">
        <f t="shared" si="59"/>
        <v/>
      </c>
    </row>
    <row r="327" spans="3:16" x14ac:dyDescent="0.2">
      <c r="C327" t="str">
        <f t="shared" si="49"/>
        <v/>
      </c>
      <c r="D327" s="2" t="str">
        <f t="shared" si="50"/>
        <v/>
      </c>
      <c r="E327" s="2" t="str">
        <f t="shared" si="51"/>
        <v/>
      </c>
      <c r="F327" s="2" t="str">
        <f t="shared" si="56"/>
        <v/>
      </c>
      <c r="G327" s="2" t="str">
        <f t="shared" si="52"/>
        <v/>
      </c>
      <c r="I327" t="str">
        <f t="shared" si="48"/>
        <v/>
      </c>
      <c r="J327" s="2" t="str">
        <f t="shared" si="53"/>
        <v/>
      </c>
      <c r="K327" s="2" t="str">
        <f t="shared" si="57"/>
        <v/>
      </c>
      <c r="L327" s="2" t="str">
        <f t="shared" si="58"/>
        <v/>
      </c>
      <c r="N327" t="str">
        <f t="shared" si="54"/>
        <v/>
      </c>
      <c r="O327" s="3" t="str">
        <f t="shared" si="55"/>
        <v/>
      </c>
      <c r="P327" s="17" t="str">
        <f t="shared" si="59"/>
        <v/>
      </c>
    </row>
    <row r="328" spans="3:16" x14ac:dyDescent="0.2">
      <c r="C328" t="str">
        <f t="shared" si="49"/>
        <v/>
      </c>
      <c r="D328" s="2" t="str">
        <f t="shared" si="50"/>
        <v/>
      </c>
      <c r="E328" s="2" t="str">
        <f t="shared" si="51"/>
        <v/>
      </c>
      <c r="F328" s="2" t="str">
        <f t="shared" si="56"/>
        <v/>
      </c>
      <c r="G328" s="2" t="str">
        <f t="shared" si="52"/>
        <v/>
      </c>
      <c r="I328" t="str">
        <f t="shared" si="48"/>
        <v/>
      </c>
      <c r="J328" s="2" t="str">
        <f t="shared" si="53"/>
        <v/>
      </c>
      <c r="K328" s="2" t="str">
        <f t="shared" si="57"/>
        <v/>
      </c>
      <c r="L328" s="2" t="str">
        <f t="shared" si="58"/>
        <v/>
      </c>
      <c r="N328" t="str">
        <f t="shared" si="54"/>
        <v/>
      </c>
      <c r="O328" s="3" t="str">
        <f t="shared" si="55"/>
        <v/>
      </c>
      <c r="P328" s="17" t="str">
        <f t="shared" si="59"/>
        <v/>
      </c>
    </row>
    <row r="329" spans="3:16" x14ac:dyDescent="0.2">
      <c r="C329" t="str">
        <f t="shared" si="49"/>
        <v/>
      </c>
      <c r="D329" s="2" t="str">
        <f t="shared" si="50"/>
        <v/>
      </c>
      <c r="E329" s="2" t="str">
        <f t="shared" si="51"/>
        <v/>
      </c>
      <c r="F329" s="2" t="str">
        <f t="shared" si="56"/>
        <v/>
      </c>
      <c r="G329" s="2" t="str">
        <f t="shared" si="52"/>
        <v/>
      </c>
      <c r="I329" t="str">
        <f t="shared" si="48"/>
        <v/>
      </c>
      <c r="J329" s="2" t="str">
        <f t="shared" si="53"/>
        <v/>
      </c>
      <c r="K329" s="2" t="str">
        <f t="shared" si="57"/>
        <v/>
      </c>
      <c r="L329" s="2" t="str">
        <f t="shared" si="58"/>
        <v/>
      </c>
      <c r="N329" t="str">
        <f t="shared" si="54"/>
        <v/>
      </c>
      <c r="O329" s="3" t="str">
        <f t="shared" si="55"/>
        <v/>
      </c>
      <c r="P329" s="17" t="str">
        <f t="shared" si="59"/>
        <v/>
      </c>
    </row>
    <row r="330" spans="3:16" x14ac:dyDescent="0.2">
      <c r="C330" t="str">
        <f t="shared" si="49"/>
        <v/>
      </c>
      <c r="D330" s="2" t="str">
        <f t="shared" si="50"/>
        <v/>
      </c>
      <c r="E330" s="2" t="str">
        <f t="shared" si="51"/>
        <v/>
      </c>
      <c r="F330" s="2" t="str">
        <f t="shared" si="56"/>
        <v/>
      </c>
      <c r="G330" s="2" t="str">
        <f t="shared" si="52"/>
        <v/>
      </c>
      <c r="I330" t="str">
        <f t="shared" si="48"/>
        <v/>
      </c>
      <c r="J330" s="2" t="str">
        <f t="shared" si="53"/>
        <v/>
      </c>
      <c r="K330" s="2" t="str">
        <f t="shared" si="57"/>
        <v/>
      </c>
      <c r="L330" s="2" t="str">
        <f t="shared" si="58"/>
        <v/>
      </c>
      <c r="N330" t="str">
        <f t="shared" si="54"/>
        <v/>
      </c>
      <c r="O330" s="3" t="str">
        <f t="shared" si="55"/>
        <v/>
      </c>
      <c r="P330" s="17" t="str">
        <f t="shared" si="59"/>
        <v/>
      </c>
    </row>
    <row r="331" spans="3:16" x14ac:dyDescent="0.2">
      <c r="C331" t="str">
        <f t="shared" si="49"/>
        <v/>
      </c>
      <c r="D331" s="2" t="str">
        <f t="shared" si="50"/>
        <v/>
      </c>
      <c r="E331" s="2" t="str">
        <f t="shared" si="51"/>
        <v/>
      </c>
      <c r="F331" s="2" t="str">
        <f t="shared" si="56"/>
        <v/>
      </c>
      <c r="G331" s="2" t="str">
        <f t="shared" si="52"/>
        <v/>
      </c>
      <c r="I331" t="str">
        <f t="shared" si="48"/>
        <v/>
      </c>
      <c r="J331" s="2" t="str">
        <f t="shared" si="53"/>
        <v/>
      </c>
      <c r="K331" s="2" t="str">
        <f t="shared" si="57"/>
        <v/>
      </c>
      <c r="L331" s="2" t="str">
        <f t="shared" si="58"/>
        <v/>
      </c>
      <c r="N331" t="str">
        <f t="shared" si="54"/>
        <v/>
      </c>
      <c r="O331" s="3" t="str">
        <f t="shared" si="55"/>
        <v/>
      </c>
      <c r="P331" s="17" t="str">
        <f t="shared" si="59"/>
        <v/>
      </c>
    </row>
    <row r="332" spans="3:16" x14ac:dyDescent="0.2">
      <c r="C332" t="str">
        <f t="shared" si="49"/>
        <v/>
      </c>
      <c r="D332" s="2" t="str">
        <f t="shared" si="50"/>
        <v/>
      </c>
      <c r="E332" s="2" t="str">
        <f t="shared" si="51"/>
        <v/>
      </c>
      <c r="F332" s="2" t="str">
        <f t="shared" si="56"/>
        <v/>
      </c>
      <c r="G332" s="2" t="str">
        <f t="shared" si="52"/>
        <v/>
      </c>
      <c r="I332" t="str">
        <f t="shared" si="48"/>
        <v/>
      </c>
      <c r="J332" s="2" t="str">
        <f t="shared" si="53"/>
        <v/>
      </c>
      <c r="K332" s="2" t="str">
        <f t="shared" si="57"/>
        <v/>
      </c>
      <c r="L332" s="2" t="str">
        <f t="shared" si="58"/>
        <v/>
      </c>
      <c r="N332" t="str">
        <f t="shared" si="54"/>
        <v/>
      </c>
      <c r="O332" s="3" t="str">
        <f t="shared" si="55"/>
        <v/>
      </c>
      <c r="P332" s="17" t="str">
        <f t="shared" si="59"/>
        <v/>
      </c>
    </row>
    <row r="333" spans="3:16" x14ac:dyDescent="0.2">
      <c r="C333" t="str">
        <f t="shared" si="49"/>
        <v/>
      </c>
      <c r="D333" s="2" t="str">
        <f t="shared" si="50"/>
        <v/>
      </c>
      <c r="E333" s="2" t="str">
        <f t="shared" si="51"/>
        <v/>
      </c>
      <c r="F333" s="2" t="str">
        <f t="shared" si="56"/>
        <v/>
      </c>
      <c r="G333" s="2" t="str">
        <f t="shared" si="52"/>
        <v/>
      </c>
      <c r="I333" t="str">
        <f t="shared" si="48"/>
        <v/>
      </c>
      <c r="J333" s="2" t="str">
        <f t="shared" si="53"/>
        <v/>
      </c>
      <c r="K333" s="2" t="str">
        <f t="shared" si="57"/>
        <v/>
      </c>
      <c r="L333" s="2" t="str">
        <f t="shared" si="58"/>
        <v/>
      </c>
      <c r="N333" t="str">
        <f t="shared" si="54"/>
        <v/>
      </c>
      <c r="O333" s="3" t="str">
        <f t="shared" si="55"/>
        <v/>
      </c>
      <c r="P333" s="17" t="str">
        <f t="shared" si="59"/>
        <v/>
      </c>
    </row>
    <row r="334" spans="3:16" x14ac:dyDescent="0.2">
      <c r="C334" t="str">
        <f t="shared" si="49"/>
        <v/>
      </c>
      <c r="D334" s="2" t="str">
        <f t="shared" si="50"/>
        <v/>
      </c>
      <c r="E334" s="2" t="str">
        <f t="shared" si="51"/>
        <v/>
      </c>
      <c r="F334" s="2" t="str">
        <f t="shared" si="56"/>
        <v/>
      </c>
      <c r="G334" s="2" t="str">
        <f t="shared" si="52"/>
        <v/>
      </c>
      <c r="I334" t="str">
        <f t="shared" si="48"/>
        <v/>
      </c>
      <c r="J334" s="2" t="str">
        <f t="shared" si="53"/>
        <v/>
      </c>
      <c r="K334" s="2" t="str">
        <f t="shared" si="57"/>
        <v/>
      </c>
      <c r="L334" s="2" t="str">
        <f t="shared" si="58"/>
        <v/>
      </c>
      <c r="N334" t="str">
        <f t="shared" si="54"/>
        <v/>
      </c>
      <c r="O334" s="3" t="str">
        <f t="shared" si="55"/>
        <v/>
      </c>
      <c r="P334" s="17" t="str">
        <f t="shared" si="59"/>
        <v/>
      </c>
    </row>
    <row r="335" spans="3:16" x14ac:dyDescent="0.2">
      <c r="C335" t="str">
        <f t="shared" si="49"/>
        <v/>
      </c>
      <c r="D335" s="2" t="str">
        <f t="shared" si="50"/>
        <v/>
      </c>
      <c r="E335" s="2" t="str">
        <f t="shared" si="51"/>
        <v/>
      </c>
      <c r="F335" s="2" t="str">
        <f t="shared" si="56"/>
        <v/>
      </c>
      <c r="G335" s="2" t="str">
        <f t="shared" si="52"/>
        <v/>
      </c>
      <c r="I335" t="str">
        <f t="shared" si="48"/>
        <v/>
      </c>
      <c r="J335" s="2" t="str">
        <f t="shared" si="53"/>
        <v/>
      </c>
      <c r="K335" s="2" t="str">
        <f t="shared" si="57"/>
        <v/>
      </c>
      <c r="L335" s="2" t="str">
        <f t="shared" si="58"/>
        <v/>
      </c>
      <c r="N335" t="str">
        <f t="shared" si="54"/>
        <v/>
      </c>
      <c r="O335" s="3" t="str">
        <f t="shared" si="55"/>
        <v/>
      </c>
      <c r="P335" s="17" t="str">
        <f t="shared" si="59"/>
        <v/>
      </c>
    </row>
    <row r="336" spans="3:16" x14ac:dyDescent="0.2">
      <c r="C336" t="str">
        <f t="shared" si="49"/>
        <v/>
      </c>
      <c r="D336" s="2" t="str">
        <f t="shared" si="50"/>
        <v/>
      </c>
      <c r="E336" s="2" t="str">
        <f t="shared" si="51"/>
        <v/>
      </c>
      <c r="F336" s="2" t="str">
        <f t="shared" si="56"/>
        <v/>
      </c>
      <c r="G336" s="2" t="str">
        <f t="shared" si="52"/>
        <v/>
      </c>
      <c r="I336" t="str">
        <f t="shared" si="48"/>
        <v/>
      </c>
      <c r="J336" s="2" t="str">
        <f t="shared" si="53"/>
        <v/>
      </c>
      <c r="K336" s="2" t="str">
        <f t="shared" si="57"/>
        <v/>
      </c>
      <c r="L336" s="2" t="str">
        <f t="shared" si="58"/>
        <v/>
      </c>
      <c r="N336" t="str">
        <f t="shared" si="54"/>
        <v/>
      </c>
      <c r="O336" s="3" t="str">
        <f t="shared" si="55"/>
        <v/>
      </c>
      <c r="P336" s="17" t="str">
        <f t="shared" si="59"/>
        <v/>
      </c>
    </row>
    <row r="337" spans="3:16" x14ac:dyDescent="0.2">
      <c r="C337" t="str">
        <f t="shared" si="49"/>
        <v/>
      </c>
      <c r="D337" s="2" t="str">
        <f t="shared" si="50"/>
        <v/>
      </c>
      <c r="E337" s="2" t="str">
        <f t="shared" si="51"/>
        <v/>
      </c>
      <c r="F337" s="2" t="str">
        <f t="shared" si="56"/>
        <v/>
      </c>
      <c r="G337" s="2" t="str">
        <f t="shared" si="52"/>
        <v/>
      </c>
      <c r="I337" t="str">
        <f t="shared" ref="I337:I400" si="60">C337</f>
        <v/>
      </c>
      <c r="J337" s="2" t="str">
        <f t="shared" si="53"/>
        <v/>
      </c>
      <c r="K337" s="2" t="str">
        <f t="shared" si="57"/>
        <v/>
      </c>
      <c r="L337" s="2" t="str">
        <f t="shared" si="58"/>
        <v/>
      </c>
      <c r="N337" t="str">
        <f t="shared" si="54"/>
        <v/>
      </c>
      <c r="O337" s="3" t="str">
        <f t="shared" si="55"/>
        <v/>
      </c>
      <c r="P337" s="17" t="str">
        <f t="shared" si="59"/>
        <v/>
      </c>
    </row>
    <row r="338" spans="3:16" x14ac:dyDescent="0.2">
      <c r="C338" t="str">
        <f t="shared" ref="C338:C401" si="61">IF(C337&lt;&gt;"",IF(C337=$C$9,"",C337+1),"")</f>
        <v/>
      </c>
      <c r="D338" s="2" t="str">
        <f t="shared" ref="D338:D401" si="62">IF(C338&lt;&gt;"",F338+E338,"")</f>
        <v/>
      </c>
      <c r="E338" s="2" t="str">
        <f t="shared" ref="E338:E401" si="63">IF(C338&lt;&gt;"",G337*$C$11,"")</f>
        <v/>
      </c>
      <c r="F338" s="2" t="str">
        <f t="shared" si="56"/>
        <v/>
      </c>
      <c r="G338" s="2" t="str">
        <f t="shared" ref="G338:G401" si="64">IF(C338&lt;&gt;"",G337-F338,"")</f>
        <v/>
      </c>
      <c r="I338" t="str">
        <f t="shared" si="60"/>
        <v/>
      </c>
      <c r="J338" s="2" t="str">
        <f t="shared" ref="J338:J401" si="65">IF(I338&lt;&gt;"",$C$13,"")</f>
        <v/>
      </c>
      <c r="K338" s="2" t="str">
        <f t="shared" si="57"/>
        <v/>
      </c>
      <c r="L338" s="2" t="str">
        <f t="shared" si="58"/>
        <v/>
      </c>
      <c r="N338" t="str">
        <f t="shared" ref="N338:N401" si="66">I338</f>
        <v/>
      </c>
      <c r="O338" s="3" t="str">
        <f t="shared" ref="O338:O401" si="67">IF(N338&lt;&gt;"",J338+D338,"")</f>
        <v/>
      </c>
      <c r="P338" s="17" t="str">
        <f t="shared" si="59"/>
        <v/>
      </c>
    </row>
    <row r="339" spans="3:16" x14ac:dyDescent="0.2">
      <c r="C339" t="str">
        <f t="shared" si="61"/>
        <v/>
      </c>
      <c r="D339" s="2" t="str">
        <f t="shared" si="62"/>
        <v/>
      </c>
      <c r="E339" s="2" t="str">
        <f t="shared" si="63"/>
        <v/>
      </c>
      <c r="F339" s="2" t="str">
        <f t="shared" ref="F339:F402" si="68">IF(C339="","",0)</f>
        <v/>
      </c>
      <c r="G339" s="2" t="str">
        <f t="shared" si="64"/>
        <v/>
      </c>
      <c r="I339" t="str">
        <f t="shared" si="60"/>
        <v/>
      </c>
      <c r="J339" s="2" t="str">
        <f t="shared" si="65"/>
        <v/>
      </c>
      <c r="K339" s="2" t="str">
        <f t="shared" ref="K339:K402" si="69">IF(I339&lt;&gt;"",L338*$C$11,"")</f>
        <v/>
      </c>
      <c r="L339" s="2" t="str">
        <f t="shared" ref="L339:L402" si="70">IF(I339&lt;&gt;"",L338+J339+K339,"")</f>
        <v/>
      </c>
      <c r="N339" t="str">
        <f t="shared" si="66"/>
        <v/>
      </c>
      <c r="O339" s="3" t="str">
        <f t="shared" si="67"/>
        <v/>
      </c>
      <c r="P339" s="17" t="str">
        <f t="shared" ref="P339:P402" si="71">IF(N339&lt;&gt;"",L339-G339,"")</f>
        <v/>
      </c>
    </row>
    <row r="340" spans="3:16" x14ac:dyDescent="0.2">
      <c r="C340" t="str">
        <f t="shared" si="61"/>
        <v/>
      </c>
      <c r="D340" s="2" t="str">
        <f t="shared" si="62"/>
        <v/>
      </c>
      <c r="E340" s="2" t="str">
        <f t="shared" si="63"/>
        <v/>
      </c>
      <c r="F340" s="2" t="str">
        <f t="shared" si="68"/>
        <v/>
      </c>
      <c r="G340" s="2" t="str">
        <f t="shared" si="64"/>
        <v/>
      </c>
      <c r="I340" t="str">
        <f t="shared" si="60"/>
        <v/>
      </c>
      <c r="J340" s="2" t="str">
        <f t="shared" si="65"/>
        <v/>
      </c>
      <c r="K340" s="2" t="str">
        <f t="shared" si="69"/>
        <v/>
      </c>
      <c r="L340" s="2" t="str">
        <f t="shared" si="70"/>
        <v/>
      </c>
      <c r="N340" t="str">
        <f t="shared" si="66"/>
        <v/>
      </c>
      <c r="O340" s="3" t="str">
        <f t="shared" si="67"/>
        <v/>
      </c>
      <c r="P340" s="17" t="str">
        <f t="shared" si="71"/>
        <v/>
      </c>
    </row>
    <row r="341" spans="3:16" x14ac:dyDescent="0.2">
      <c r="C341" t="str">
        <f t="shared" si="61"/>
        <v/>
      </c>
      <c r="D341" s="2" t="str">
        <f t="shared" si="62"/>
        <v/>
      </c>
      <c r="E341" s="2" t="str">
        <f t="shared" si="63"/>
        <v/>
      </c>
      <c r="F341" s="2" t="str">
        <f t="shared" si="68"/>
        <v/>
      </c>
      <c r="G341" s="2" t="str">
        <f t="shared" si="64"/>
        <v/>
      </c>
      <c r="I341" t="str">
        <f t="shared" si="60"/>
        <v/>
      </c>
      <c r="J341" s="2" t="str">
        <f t="shared" si="65"/>
        <v/>
      </c>
      <c r="K341" s="2" t="str">
        <f t="shared" si="69"/>
        <v/>
      </c>
      <c r="L341" s="2" t="str">
        <f t="shared" si="70"/>
        <v/>
      </c>
      <c r="N341" t="str">
        <f t="shared" si="66"/>
        <v/>
      </c>
      <c r="O341" s="3" t="str">
        <f t="shared" si="67"/>
        <v/>
      </c>
      <c r="P341" s="17" t="str">
        <f t="shared" si="71"/>
        <v/>
      </c>
    </row>
    <row r="342" spans="3:16" x14ac:dyDescent="0.2">
      <c r="C342" t="str">
        <f t="shared" si="61"/>
        <v/>
      </c>
      <c r="D342" s="2" t="str">
        <f t="shared" si="62"/>
        <v/>
      </c>
      <c r="E342" s="2" t="str">
        <f t="shared" si="63"/>
        <v/>
      </c>
      <c r="F342" s="2" t="str">
        <f t="shared" si="68"/>
        <v/>
      </c>
      <c r="G342" s="2" t="str">
        <f t="shared" si="64"/>
        <v/>
      </c>
      <c r="I342" t="str">
        <f t="shared" si="60"/>
        <v/>
      </c>
      <c r="J342" s="2" t="str">
        <f t="shared" si="65"/>
        <v/>
      </c>
      <c r="K342" s="2" t="str">
        <f t="shared" si="69"/>
        <v/>
      </c>
      <c r="L342" s="2" t="str">
        <f t="shared" si="70"/>
        <v/>
      </c>
      <c r="N342" t="str">
        <f t="shared" si="66"/>
        <v/>
      </c>
      <c r="O342" s="3" t="str">
        <f t="shared" si="67"/>
        <v/>
      </c>
      <c r="P342" s="17" t="str">
        <f t="shared" si="71"/>
        <v/>
      </c>
    </row>
    <row r="343" spans="3:16" x14ac:dyDescent="0.2">
      <c r="C343" t="str">
        <f t="shared" si="61"/>
        <v/>
      </c>
      <c r="D343" s="2" t="str">
        <f t="shared" si="62"/>
        <v/>
      </c>
      <c r="E343" s="2" t="str">
        <f t="shared" si="63"/>
        <v/>
      </c>
      <c r="F343" s="2" t="str">
        <f t="shared" si="68"/>
        <v/>
      </c>
      <c r="G343" s="2" t="str">
        <f t="shared" si="64"/>
        <v/>
      </c>
      <c r="I343" t="str">
        <f t="shared" si="60"/>
        <v/>
      </c>
      <c r="J343" s="2" t="str">
        <f t="shared" si="65"/>
        <v/>
      </c>
      <c r="K343" s="2" t="str">
        <f t="shared" si="69"/>
        <v/>
      </c>
      <c r="L343" s="2" t="str">
        <f t="shared" si="70"/>
        <v/>
      </c>
      <c r="N343" t="str">
        <f t="shared" si="66"/>
        <v/>
      </c>
      <c r="O343" s="3" t="str">
        <f t="shared" si="67"/>
        <v/>
      </c>
      <c r="P343" s="17" t="str">
        <f t="shared" si="71"/>
        <v/>
      </c>
    </row>
    <row r="344" spans="3:16" x14ac:dyDescent="0.2">
      <c r="C344" t="str">
        <f t="shared" si="61"/>
        <v/>
      </c>
      <c r="D344" s="2" t="str">
        <f t="shared" si="62"/>
        <v/>
      </c>
      <c r="E344" s="2" t="str">
        <f t="shared" si="63"/>
        <v/>
      </c>
      <c r="F344" s="2" t="str">
        <f t="shared" si="68"/>
        <v/>
      </c>
      <c r="G344" s="2" t="str">
        <f t="shared" si="64"/>
        <v/>
      </c>
      <c r="I344" t="str">
        <f t="shared" si="60"/>
        <v/>
      </c>
      <c r="J344" s="2" t="str">
        <f t="shared" si="65"/>
        <v/>
      </c>
      <c r="K344" s="2" t="str">
        <f t="shared" si="69"/>
        <v/>
      </c>
      <c r="L344" s="2" t="str">
        <f t="shared" si="70"/>
        <v/>
      </c>
      <c r="N344" t="str">
        <f t="shared" si="66"/>
        <v/>
      </c>
      <c r="O344" s="3" t="str">
        <f t="shared" si="67"/>
        <v/>
      </c>
      <c r="P344" s="17" t="str">
        <f t="shared" si="71"/>
        <v/>
      </c>
    </row>
    <row r="345" spans="3:16" x14ac:dyDescent="0.2">
      <c r="C345" t="str">
        <f t="shared" si="61"/>
        <v/>
      </c>
      <c r="D345" s="2" t="str">
        <f t="shared" si="62"/>
        <v/>
      </c>
      <c r="E345" s="2" t="str">
        <f t="shared" si="63"/>
        <v/>
      </c>
      <c r="F345" s="2" t="str">
        <f t="shared" si="68"/>
        <v/>
      </c>
      <c r="G345" s="2" t="str">
        <f t="shared" si="64"/>
        <v/>
      </c>
      <c r="I345" t="str">
        <f t="shared" si="60"/>
        <v/>
      </c>
      <c r="J345" s="2" t="str">
        <f t="shared" si="65"/>
        <v/>
      </c>
      <c r="K345" s="2" t="str">
        <f t="shared" si="69"/>
        <v/>
      </c>
      <c r="L345" s="2" t="str">
        <f t="shared" si="70"/>
        <v/>
      </c>
      <c r="N345" t="str">
        <f t="shared" si="66"/>
        <v/>
      </c>
      <c r="O345" s="3" t="str">
        <f t="shared" si="67"/>
        <v/>
      </c>
      <c r="P345" s="17" t="str">
        <f t="shared" si="71"/>
        <v/>
      </c>
    </row>
    <row r="346" spans="3:16" x14ac:dyDescent="0.2">
      <c r="C346" t="str">
        <f t="shared" si="61"/>
        <v/>
      </c>
      <c r="D346" s="2" t="str">
        <f t="shared" si="62"/>
        <v/>
      </c>
      <c r="E346" s="2" t="str">
        <f t="shared" si="63"/>
        <v/>
      </c>
      <c r="F346" s="2" t="str">
        <f t="shared" si="68"/>
        <v/>
      </c>
      <c r="G346" s="2" t="str">
        <f t="shared" si="64"/>
        <v/>
      </c>
      <c r="I346" t="str">
        <f t="shared" si="60"/>
        <v/>
      </c>
      <c r="J346" s="2" t="str">
        <f t="shared" si="65"/>
        <v/>
      </c>
      <c r="K346" s="2" t="str">
        <f t="shared" si="69"/>
        <v/>
      </c>
      <c r="L346" s="2" t="str">
        <f t="shared" si="70"/>
        <v/>
      </c>
      <c r="N346" t="str">
        <f t="shared" si="66"/>
        <v/>
      </c>
      <c r="O346" s="3" t="str">
        <f t="shared" si="67"/>
        <v/>
      </c>
      <c r="P346" s="17" t="str">
        <f t="shared" si="71"/>
        <v/>
      </c>
    </row>
    <row r="347" spans="3:16" x14ac:dyDescent="0.2">
      <c r="C347" t="str">
        <f t="shared" si="61"/>
        <v/>
      </c>
      <c r="D347" s="2" t="str">
        <f t="shared" si="62"/>
        <v/>
      </c>
      <c r="E347" s="2" t="str">
        <f t="shared" si="63"/>
        <v/>
      </c>
      <c r="F347" s="2" t="str">
        <f t="shared" si="68"/>
        <v/>
      </c>
      <c r="G347" s="2" t="str">
        <f t="shared" si="64"/>
        <v/>
      </c>
      <c r="I347" t="str">
        <f t="shared" si="60"/>
        <v/>
      </c>
      <c r="J347" s="2" t="str">
        <f t="shared" si="65"/>
        <v/>
      </c>
      <c r="K347" s="2" t="str">
        <f t="shared" si="69"/>
        <v/>
      </c>
      <c r="L347" s="2" t="str">
        <f t="shared" si="70"/>
        <v/>
      </c>
      <c r="N347" t="str">
        <f t="shared" si="66"/>
        <v/>
      </c>
      <c r="O347" s="3" t="str">
        <f t="shared" si="67"/>
        <v/>
      </c>
      <c r="P347" s="17" t="str">
        <f t="shared" si="71"/>
        <v/>
      </c>
    </row>
    <row r="348" spans="3:16" x14ac:dyDescent="0.2">
      <c r="C348" t="str">
        <f t="shared" si="61"/>
        <v/>
      </c>
      <c r="D348" s="2" t="str">
        <f t="shared" si="62"/>
        <v/>
      </c>
      <c r="E348" s="2" t="str">
        <f t="shared" si="63"/>
        <v/>
      </c>
      <c r="F348" s="2" t="str">
        <f t="shared" si="68"/>
        <v/>
      </c>
      <c r="G348" s="2" t="str">
        <f t="shared" si="64"/>
        <v/>
      </c>
      <c r="I348" t="str">
        <f t="shared" si="60"/>
        <v/>
      </c>
      <c r="J348" s="2" t="str">
        <f t="shared" si="65"/>
        <v/>
      </c>
      <c r="K348" s="2" t="str">
        <f t="shared" si="69"/>
        <v/>
      </c>
      <c r="L348" s="2" t="str">
        <f t="shared" si="70"/>
        <v/>
      </c>
      <c r="N348" t="str">
        <f t="shared" si="66"/>
        <v/>
      </c>
      <c r="O348" s="3" t="str">
        <f t="shared" si="67"/>
        <v/>
      </c>
      <c r="P348" s="17" t="str">
        <f t="shared" si="71"/>
        <v/>
      </c>
    </row>
    <row r="349" spans="3:16" x14ac:dyDescent="0.2">
      <c r="C349" t="str">
        <f t="shared" si="61"/>
        <v/>
      </c>
      <c r="D349" s="2" t="str">
        <f t="shared" si="62"/>
        <v/>
      </c>
      <c r="E349" s="2" t="str">
        <f t="shared" si="63"/>
        <v/>
      </c>
      <c r="F349" s="2" t="str">
        <f t="shared" si="68"/>
        <v/>
      </c>
      <c r="G349" s="2" t="str">
        <f t="shared" si="64"/>
        <v/>
      </c>
      <c r="I349" t="str">
        <f t="shared" si="60"/>
        <v/>
      </c>
      <c r="J349" s="2" t="str">
        <f t="shared" si="65"/>
        <v/>
      </c>
      <c r="K349" s="2" t="str">
        <f t="shared" si="69"/>
        <v/>
      </c>
      <c r="L349" s="2" t="str">
        <f t="shared" si="70"/>
        <v/>
      </c>
      <c r="N349" t="str">
        <f t="shared" si="66"/>
        <v/>
      </c>
      <c r="O349" s="3" t="str">
        <f t="shared" si="67"/>
        <v/>
      </c>
      <c r="P349" s="17" t="str">
        <f t="shared" si="71"/>
        <v/>
      </c>
    </row>
    <row r="350" spans="3:16" x14ac:dyDescent="0.2">
      <c r="C350" t="str">
        <f t="shared" si="61"/>
        <v/>
      </c>
      <c r="D350" s="2" t="str">
        <f t="shared" si="62"/>
        <v/>
      </c>
      <c r="E350" s="2" t="str">
        <f t="shared" si="63"/>
        <v/>
      </c>
      <c r="F350" s="2" t="str">
        <f t="shared" si="68"/>
        <v/>
      </c>
      <c r="G350" s="2" t="str">
        <f t="shared" si="64"/>
        <v/>
      </c>
      <c r="I350" t="str">
        <f t="shared" si="60"/>
        <v/>
      </c>
      <c r="J350" s="2" t="str">
        <f t="shared" si="65"/>
        <v/>
      </c>
      <c r="K350" s="2" t="str">
        <f t="shared" si="69"/>
        <v/>
      </c>
      <c r="L350" s="2" t="str">
        <f t="shared" si="70"/>
        <v/>
      </c>
      <c r="N350" t="str">
        <f t="shared" si="66"/>
        <v/>
      </c>
      <c r="O350" s="3" t="str">
        <f t="shared" si="67"/>
        <v/>
      </c>
      <c r="P350" s="17" t="str">
        <f t="shared" si="71"/>
        <v/>
      </c>
    </row>
    <row r="351" spans="3:16" x14ac:dyDescent="0.2">
      <c r="C351" t="str">
        <f t="shared" si="61"/>
        <v/>
      </c>
      <c r="D351" s="2" t="str">
        <f t="shared" si="62"/>
        <v/>
      </c>
      <c r="E351" s="2" t="str">
        <f t="shared" si="63"/>
        <v/>
      </c>
      <c r="F351" s="2" t="str">
        <f t="shared" si="68"/>
        <v/>
      </c>
      <c r="G351" s="2" t="str">
        <f t="shared" si="64"/>
        <v/>
      </c>
      <c r="I351" t="str">
        <f t="shared" si="60"/>
        <v/>
      </c>
      <c r="J351" s="2" t="str">
        <f t="shared" si="65"/>
        <v/>
      </c>
      <c r="K351" s="2" t="str">
        <f t="shared" si="69"/>
        <v/>
      </c>
      <c r="L351" s="2" t="str">
        <f t="shared" si="70"/>
        <v/>
      </c>
      <c r="N351" t="str">
        <f t="shared" si="66"/>
        <v/>
      </c>
      <c r="O351" s="3" t="str">
        <f t="shared" si="67"/>
        <v/>
      </c>
      <c r="P351" s="17" t="str">
        <f t="shared" si="71"/>
        <v/>
      </c>
    </row>
    <row r="352" spans="3:16" x14ac:dyDescent="0.2">
      <c r="C352" t="str">
        <f t="shared" si="61"/>
        <v/>
      </c>
      <c r="D352" s="2" t="str">
        <f t="shared" si="62"/>
        <v/>
      </c>
      <c r="E352" s="2" t="str">
        <f t="shared" si="63"/>
        <v/>
      </c>
      <c r="F352" s="2" t="str">
        <f t="shared" si="68"/>
        <v/>
      </c>
      <c r="G352" s="2" t="str">
        <f t="shared" si="64"/>
        <v/>
      </c>
      <c r="I352" t="str">
        <f t="shared" si="60"/>
        <v/>
      </c>
      <c r="J352" s="2" t="str">
        <f t="shared" si="65"/>
        <v/>
      </c>
      <c r="K352" s="2" t="str">
        <f t="shared" si="69"/>
        <v/>
      </c>
      <c r="L352" s="2" t="str">
        <f t="shared" si="70"/>
        <v/>
      </c>
      <c r="N352" t="str">
        <f t="shared" si="66"/>
        <v/>
      </c>
      <c r="O352" s="3" t="str">
        <f t="shared" si="67"/>
        <v/>
      </c>
      <c r="P352" s="17" t="str">
        <f t="shared" si="71"/>
        <v/>
      </c>
    </row>
    <row r="353" spans="3:16" x14ac:dyDescent="0.2">
      <c r="C353" t="str">
        <f t="shared" si="61"/>
        <v/>
      </c>
      <c r="D353" s="2" t="str">
        <f t="shared" si="62"/>
        <v/>
      </c>
      <c r="E353" s="2" t="str">
        <f t="shared" si="63"/>
        <v/>
      </c>
      <c r="F353" s="2" t="str">
        <f t="shared" si="68"/>
        <v/>
      </c>
      <c r="G353" s="2" t="str">
        <f t="shared" si="64"/>
        <v/>
      </c>
      <c r="I353" t="str">
        <f t="shared" si="60"/>
        <v/>
      </c>
      <c r="J353" s="2" t="str">
        <f t="shared" si="65"/>
        <v/>
      </c>
      <c r="K353" s="2" t="str">
        <f t="shared" si="69"/>
        <v/>
      </c>
      <c r="L353" s="2" t="str">
        <f t="shared" si="70"/>
        <v/>
      </c>
      <c r="N353" t="str">
        <f t="shared" si="66"/>
        <v/>
      </c>
      <c r="O353" s="3" t="str">
        <f t="shared" si="67"/>
        <v/>
      </c>
      <c r="P353" s="17" t="str">
        <f t="shared" si="71"/>
        <v/>
      </c>
    </row>
    <row r="354" spans="3:16" x14ac:dyDescent="0.2">
      <c r="C354" t="str">
        <f t="shared" si="61"/>
        <v/>
      </c>
      <c r="D354" s="2" t="str">
        <f t="shared" si="62"/>
        <v/>
      </c>
      <c r="E354" s="2" t="str">
        <f t="shared" si="63"/>
        <v/>
      </c>
      <c r="F354" s="2" t="str">
        <f t="shared" si="68"/>
        <v/>
      </c>
      <c r="G354" s="2" t="str">
        <f t="shared" si="64"/>
        <v/>
      </c>
      <c r="I354" t="str">
        <f t="shared" si="60"/>
        <v/>
      </c>
      <c r="J354" s="2" t="str">
        <f t="shared" si="65"/>
        <v/>
      </c>
      <c r="K354" s="2" t="str">
        <f t="shared" si="69"/>
        <v/>
      </c>
      <c r="L354" s="2" t="str">
        <f t="shared" si="70"/>
        <v/>
      </c>
      <c r="N354" t="str">
        <f t="shared" si="66"/>
        <v/>
      </c>
      <c r="O354" s="3" t="str">
        <f t="shared" si="67"/>
        <v/>
      </c>
      <c r="P354" s="17" t="str">
        <f t="shared" si="71"/>
        <v/>
      </c>
    </row>
    <row r="355" spans="3:16" x14ac:dyDescent="0.2">
      <c r="C355" t="str">
        <f t="shared" si="61"/>
        <v/>
      </c>
      <c r="D355" s="2" t="str">
        <f t="shared" si="62"/>
        <v/>
      </c>
      <c r="E355" s="2" t="str">
        <f t="shared" si="63"/>
        <v/>
      </c>
      <c r="F355" s="2" t="str">
        <f t="shared" si="68"/>
        <v/>
      </c>
      <c r="G355" s="2" t="str">
        <f t="shared" si="64"/>
        <v/>
      </c>
      <c r="I355" t="str">
        <f t="shared" si="60"/>
        <v/>
      </c>
      <c r="J355" s="2" t="str">
        <f t="shared" si="65"/>
        <v/>
      </c>
      <c r="K355" s="2" t="str">
        <f t="shared" si="69"/>
        <v/>
      </c>
      <c r="L355" s="2" t="str">
        <f t="shared" si="70"/>
        <v/>
      </c>
      <c r="N355" t="str">
        <f t="shared" si="66"/>
        <v/>
      </c>
      <c r="O355" s="3" t="str">
        <f t="shared" si="67"/>
        <v/>
      </c>
      <c r="P355" s="17" t="str">
        <f t="shared" si="71"/>
        <v/>
      </c>
    </row>
    <row r="356" spans="3:16" x14ac:dyDescent="0.2">
      <c r="C356" t="str">
        <f t="shared" si="61"/>
        <v/>
      </c>
      <c r="D356" s="2" t="str">
        <f t="shared" si="62"/>
        <v/>
      </c>
      <c r="E356" s="2" t="str">
        <f t="shared" si="63"/>
        <v/>
      </c>
      <c r="F356" s="2" t="str">
        <f t="shared" si="68"/>
        <v/>
      </c>
      <c r="G356" s="2" t="str">
        <f t="shared" si="64"/>
        <v/>
      </c>
      <c r="I356" t="str">
        <f t="shared" si="60"/>
        <v/>
      </c>
      <c r="J356" s="2" t="str">
        <f t="shared" si="65"/>
        <v/>
      </c>
      <c r="K356" s="2" t="str">
        <f t="shared" si="69"/>
        <v/>
      </c>
      <c r="L356" s="2" t="str">
        <f t="shared" si="70"/>
        <v/>
      </c>
      <c r="N356" t="str">
        <f t="shared" si="66"/>
        <v/>
      </c>
      <c r="O356" s="3" t="str">
        <f t="shared" si="67"/>
        <v/>
      </c>
      <c r="P356" s="17" t="str">
        <f t="shared" si="71"/>
        <v/>
      </c>
    </row>
    <row r="357" spans="3:16" x14ac:dyDescent="0.2">
      <c r="C357" t="str">
        <f t="shared" si="61"/>
        <v/>
      </c>
      <c r="D357" s="2" t="str">
        <f t="shared" si="62"/>
        <v/>
      </c>
      <c r="E357" s="2" t="str">
        <f t="shared" si="63"/>
        <v/>
      </c>
      <c r="F357" s="2" t="str">
        <f t="shared" si="68"/>
        <v/>
      </c>
      <c r="G357" s="2" t="str">
        <f t="shared" si="64"/>
        <v/>
      </c>
      <c r="I357" t="str">
        <f t="shared" si="60"/>
        <v/>
      </c>
      <c r="J357" s="2" t="str">
        <f t="shared" si="65"/>
        <v/>
      </c>
      <c r="K357" s="2" t="str">
        <f t="shared" si="69"/>
        <v/>
      </c>
      <c r="L357" s="2" t="str">
        <f t="shared" si="70"/>
        <v/>
      </c>
      <c r="N357" t="str">
        <f t="shared" si="66"/>
        <v/>
      </c>
      <c r="O357" s="3" t="str">
        <f t="shared" si="67"/>
        <v/>
      </c>
      <c r="P357" s="17" t="str">
        <f t="shared" si="71"/>
        <v/>
      </c>
    </row>
    <row r="358" spans="3:16" x14ac:dyDescent="0.2">
      <c r="C358" t="str">
        <f t="shared" si="61"/>
        <v/>
      </c>
      <c r="D358" s="2" t="str">
        <f t="shared" si="62"/>
        <v/>
      </c>
      <c r="E358" s="2" t="str">
        <f t="shared" si="63"/>
        <v/>
      </c>
      <c r="F358" s="2" t="str">
        <f t="shared" si="68"/>
        <v/>
      </c>
      <c r="G358" s="2" t="str">
        <f t="shared" si="64"/>
        <v/>
      </c>
      <c r="I358" t="str">
        <f t="shared" si="60"/>
        <v/>
      </c>
      <c r="J358" s="2" t="str">
        <f t="shared" si="65"/>
        <v/>
      </c>
      <c r="K358" s="2" t="str">
        <f t="shared" si="69"/>
        <v/>
      </c>
      <c r="L358" s="2" t="str">
        <f t="shared" si="70"/>
        <v/>
      </c>
      <c r="N358" t="str">
        <f t="shared" si="66"/>
        <v/>
      </c>
      <c r="O358" s="3" t="str">
        <f t="shared" si="67"/>
        <v/>
      </c>
      <c r="P358" s="17" t="str">
        <f t="shared" si="71"/>
        <v/>
      </c>
    </row>
    <row r="359" spans="3:16" x14ac:dyDescent="0.2">
      <c r="C359" t="str">
        <f t="shared" si="61"/>
        <v/>
      </c>
      <c r="D359" s="2" t="str">
        <f t="shared" si="62"/>
        <v/>
      </c>
      <c r="E359" s="2" t="str">
        <f t="shared" si="63"/>
        <v/>
      </c>
      <c r="F359" s="2" t="str">
        <f t="shared" si="68"/>
        <v/>
      </c>
      <c r="G359" s="2" t="str">
        <f t="shared" si="64"/>
        <v/>
      </c>
      <c r="I359" t="str">
        <f t="shared" si="60"/>
        <v/>
      </c>
      <c r="J359" s="2" t="str">
        <f t="shared" si="65"/>
        <v/>
      </c>
      <c r="K359" s="2" t="str">
        <f t="shared" si="69"/>
        <v/>
      </c>
      <c r="L359" s="2" t="str">
        <f t="shared" si="70"/>
        <v/>
      </c>
      <c r="N359" t="str">
        <f t="shared" si="66"/>
        <v/>
      </c>
      <c r="O359" s="3" t="str">
        <f t="shared" si="67"/>
        <v/>
      </c>
      <c r="P359" s="17" t="str">
        <f t="shared" si="71"/>
        <v/>
      </c>
    </row>
    <row r="360" spans="3:16" x14ac:dyDescent="0.2">
      <c r="C360" t="str">
        <f t="shared" si="61"/>
        <v/>
      </c>
      <c r="D360" s="2" t="str">
        <f t="shared" si="62"/>
        <v/>
      </c>
      <c r="E360" s="2" t="str">
        <f t="shared" si="63"/>
        <v/>
      </c>
      <c r="F360" s="2" t="str">
        <f t="shared" si="68"/>
        <v/>
      </c>
      <c r="G360" s="2" t="str">
        <f t="shared" si="64"/>
        <v/>
      </c>
      <c r="I360" t="str">
        <f t="shared" si="60"/>
        <v/>
      </c>
      <c r="J360" s="2" t="str">
        <f t="shared" si="65"/>
        <v/>
      </c>
      <c r="K360" s="2" t="str">
        <f t="shared" si="69"/>
        <v/>
      </c>
      <c r="L360" s="2" t="str">
        <f t="shared" si="70"/>
        <v/>
      </c>
      <c r="N360" t="str">
        <f t="shared" si="66"/>
        <v/>
      </c>
      <c r="O360" s="3" t="str">
        <f t="shared" si="67"/>
        <v/>
      </c>
      <c r="P360" s="17" t="str">
        <f t="shared" si="71"/>
        <v/>
      </c>
    </row>
    <row r="361" spans="3:16" x14ac:dyDescent="0.2">
      <c r="C361" t="str">
        <f t="shared" si="61"/>
        <v/>
      </c>
      <c r="D361" s="2" t="str">
        <f t="shared" si="62"/>
        <v/>
      </c>
      <c r="E361" s="2" t="str">
        <f t="shared" si="63"/>
        <v/>
      </c>
      <c r="F361" s="2" t="str">
        <f t="shared" si="68"/>
        <v/>
      </c>
      <c r="G361" s="2" t="str">
        <f t="shared" si="64"/>
        <v/>
      </c>
      <c r="I361" t="str">
        <f t="shared" si="60"/>
        <v/>
      </c>
      <c r="J361" s="2" t="str">
        <f t="shared" si="65"/>
        <v/>
      </c>
      <c r="K361" s="2" t="str">
        <f t="shared" si="69"/>
        <v/>
      </c>
      <c r="L361" s="2" t="str">
        <f t="shared" si="70"/>
        <v/>
      </c>
      <c r="N361" t="str">
        <f t="shared" si="66"/>
        <v/>
      </c>
      <c r="O361" s="3" t="str">
        <f t="shared" si="67"/>
        <v/>
      </c>
      <c r="P361" s="17" t="str">
        <f t="shared" si="71"/>
        <v/>
      </c>
    </row>
    <row r="362" spans="3:16" x14ac:dyDescent="0.2">
      <c r="C362" t="str">
        <f t="shared" si="61"/>
        <v/>
      </c>
      <c r="D362" s="2" t="str">
        <f t="shared" si="62"/>
        <v/>
      </c>
      <c r="E362" s="2" t="str">
        <f t="shared" si="63"/>
        <v/>
      </c>
      <c r="F362" s="2" t="str">
        <f t="shared" si="68"/>
        <v/>
      </c>
      <c r="G362" s="2" t="str">
        <f t="shared" si="64"/>
        <v/>
      </c>
      <c r="I362" t="str">
        <f t="shared" si="60"/>
        <v/>
      </c>
      <c r="J362" s="2" t="str">
        <f t="shared" si="65"/>
        <v/>
      </c>
      <c r="K362" s="2" t="str">
        <f t="shared" si="69"/>
        <v/>
      </c>
      <c r="L362" s="2" t="str">
        <f t="shared" si="70"/>
        <v/>
      </c>
      <c r="N362" t="str">
        <f t="shared" si="66"/>
        <v/>
      </c>
      <c r="O362" s="3" t="str">
        <f t="shared" si="67"/>
        <v/>
      </c>
      <c r="P362" s="17" t="str">
        <f t="shared" si="71"/>
        <v/>
      </c>
    </row>
    <row r="363" spans="3:16" x14ac:dyDescent="0.2">
      <c r="C363" t="str">
        <f t="shared" si="61"/>
        <v/>
      </c>
      <c r="D363" s="2" t="str">
        <f t="shared" si="62"/>
        <v/>
      </c>
      <c r="E363" s="2" t="str">
        <f t="shared" si="63"/>
        <v/>
      </c>
      <c r="F363" s="2" t="str">
        <f t="shared" si="68"/>
        <v/>
      </c>
      <c r="G363" s="2" t="str">
        <f t="shared" si="64"/>
        <v/>
      </c>
      <c r="I363" t="str">
        <f t="shared" si="60"/>
        <v/>
      </c>
      <c r="J363" s="2" t="str">
        <f t="shared" si="65"/>
        <v/>
      </c>
      <c r="K363" s="2" t="str">
        <f t="shared" si="69"/>
        <v/>
      </c>
      <c r="L363" s="2" t="str">
        <f t="shared" si="70"/>
        <v/>
      </c>
      <c r="N363" t="str">
        <f t="shared" si="66"/>
        <v/>
      </c>
      <c r="O363" s="3" t="str">
        <f t="shared" si="67"/>
        <v/>
      </c>
      <c r="P363" s="17" t="str">
        <f t="shared" si="71"/>
        <v/>
      </c>
    </row>
    <row r="364" spans="3:16" x14ac:dyDescent="0.2">
      <c r="C364" t="str">
        <f t="shared" si="61"/>
        <v/>
      </c>
      <c r="D364" s="2" t="str">
        <f t="shared" si="62"/>
        <v/>
      </c>
      <c r="E364" s="2" t="str">
        <f t="shared" si="63"/>
        <v/>
      </c>
      <c r="F364" s="2" t="str">
        <f t="shared" si="68"/>
        <v/>
      </c>
      <c r="G364" s="2" t="str">
        <f t="shared" si="64"/>
        <v/>
      </c>
      <c r="I364" t="str">
        <f t="shared" si="60"/>
        <v/>
      </c>
      <c r="J364" s="2" t="str">
        <f t="shared" si="65"/>
        <v/>
      </c>
      <c r="K364" s="2" t="str">
        <f t="shared" si="69"/>
        <v/>
      </c>
      <c r="L364" s="2" t="str">
        <f t="shared" si="70"/>
        <v/>
      </c>
      <c r="N364" t="str">
        <f t="shared" si="66"/>
        <v/>
      </c>
      <c r="O364" s="3" t="str">
        <f t="shared" si="67"/>
        <v/>
      </c>
      <c r="P364" s="17" t="str">
        <f t="shared" si="71"/>
        <v/>
      </c>
    </row>
    <row r="365" spans="3:16" x14ac:dyDescent="0.2">
      <c r="C365" t="str">
        <f t="shared" si="61"/>
        <v/>
      </c>
      <c r="D365" s="2" t="str">
        <f t="shared" si="62"/>
        <v/>
      </c>
      <c r="E365" s="2" t="str">
        <f t="shared" si="63"/>
        <v/>
      </c>
      <c r="F365" s="2" t="str">
        <f t="shared" si="68"/>
        <v/>
      </c>
      <c r="G365" s="2" t="str">
        <f t="shared" si="64"/>
        <v/>
      </c>
      <c r="I365" t="str">
        <f t="shared" si="60"/>
        <v/>
      </c>
      <c r="J365" s="2" t="str">
        <f t="shared" si="65"/>
        <v/>
      </c>
      <c r="K365" s="2" t="str">
        <f t="shared" si="69"/>
        <v/>
      </c>
      <c r="L365" s="2" t="str">
        <f t="shared" si="70"/>
        <v/>
      </c>
      <c r="N365" t="str">
        <f t="shared" si="66"/>
        <v/>
      </c>
      <c r="O365" s="3" t="str">
        <f t="shared" si="67"/>
        <v/>
      </c>
      <c r="P365" s="17" t="str">
        <f t="shared" si="71"/>
        <v/>
      </c>
    </row>
    <row r="366" spans="3:16" x14ac:dyDescent="0.2">
      <c r="C366" t="str">
        <f t="shared" si="61"/>
        <v/>
      </c>
      <c r="D366" s="2" t="str">
        <f t="shared" si="62"/>
        <v/>
      </c>
      <c r="E366" s="2" t="str">
        <f t="shared" si="63"/>
        <v/>
      </c>
      <c r="F366" s="2" t="str">
        <f t="shared" si="68"/>
        <v/>
      </c>
      <c r="G366" s="2" t="str">
        <f t="shared" si="64"/>
        <v/>
      </c>
      <c r="I366" t="str">
        <f t="shared" si="60"/>
        <v/>
      </c>
      <c r="J366" s="2" t="str">
        <f t="shared" si="65"/>
        <v/>
      </c>
      <c r="K366" s="2" t="str">
        <f t="shared" si="69"/>
        <v/>
      </c>
      <c r="L366" s="2" t="str">
        <f t="shared" si="70"/>
        <v/>
      </c>
      <c r="N366" t="str">
        <f t="shared" si="66"/>
        <v/>
      </c>
      <c r="O366" s="3" t="str">
        <f t="shared" si="67"/>
        <v/>
      </c>
      <c r="P366" s="17" t="str">
        <f t="shared" si="71"/>
        <v/>
      </c>
    </row>
    <row r="367" spans="3:16" x14ac:dyDescent="0.2">
      <c r="C367" t="str">
        <f t="shared" si="61"/>
        <v/>
      </c>
      <c r="D367" s="2" t="str">
        <f t="shared" si="62"/>
        <v/>
      </c>
      <c r="E367" s="2" t="str">
        <f t="shared" si="63"/>
        <v/>
      </c>
      <c r="F367" s="2" t="str">
        <f t="shared" si="68"/>
        <v/>
      </c>
      <c r="G367" s="2" t="str">
        <f t="shared" si="64"/>
        <v/>
      </c>
      <c r="I367" t="str">
        <f t="shared" si="60"/>
        <v/>
      </c>
      <c r="J367" s="2" t="str">
        <f t="shared" si="65"/>
        <v/>
      </c>
      <c r="K367" s="2" t="str">
        <f t="shared" si="69"/>
        <v/>
      </c>
      <c r="L367" s="2" t="str">
        <f t="shared" si="70"/>
        <v/>
      </c>
      <c r="N367" t="str">
        <f t="shared" si="66"/>
        <v/>
      </c>
      <c r="O367" s="3" t="str">
        <f t="shared" si="67"/>
        <v/>
      </c>
      <c r="P367" s="17" t="str">
        <f t="shared" si="71"/>
        <v/>
      </c>
    </row>
    <row r="368" spans="3:16" x14ac:dyDescent="0.2">
      <c r="C368" t="str">
        <f t="shared" si="61"/>
        <v/>
      </c>
      <c r="D368" s="2" t="str">
        <f t="shared" si="62"/>
        <v/>
      </c>
      <c r="E368" s="2" t="str">
        <f t="shared" si="63"/>
        <v/>
      </c>
      <c r="F368" s="2" t="str">
        <f t="shared" si="68"/>
        <v/>
      </c>
      <c r="G368" s="2" t="str">
        <f t="shared" si="64"/>
        <v/>
      </c>
      <c r="I368" t="str">
        <f t="shared" si="60"/>
        <v/>
      </c>
      <c r="J368" s="2" t="str">
        <f t="shared" si="65"/>
        <v/>
      </c>
      <c r="K368" s="2" t="str">
        <f t="shared" si="69"/>
        <v/>
      </c>
      <c r="L368" s="2" t="str">
        <f t="shared" si="70"/>
        <v/>
      </c>
      <c r="N368" t="str">
        <f t="shared" si="66"/>
        <v/>
      </c>
      <c r="O368" s="3" t="str">
        <f t="shared" si="67"/>
        <v/>
      </c>
      <c r="P368" s="17" t="str">
        <f t="shared" si="71"/>
        <v/>
      </c>
    </row>
    <row r="369" spans="3:16" x14ac:dyDescent="0.2">
      <c r="C369" t="str">
        <f t="shared" si="61"/>
        <v/>
      </c>
      <c r="D369" s="2" t="str">
        <f t="shared" si="62"/>
        <v/>
      </c>
      <c r="E369" s="2" t="str">
        <f t="shared" si="63"/>
        <v/>
      </c>
      <c r="F369" s="2" t="str">
        <f t="shared" si="68"/>
        <v/>
      </c>
      <c r="G369" s="2" t="str">
        <f t="shared" si="64"/>
        <v/>
      </c>
      <c r="I369" t="str">
        <f t="shared" si="60"/>
        <v/>
      </c>
      <c r="J369" s="2" t="str">
        <f t="shared" si="65"/>
        <v/>
      </c>
      <c r="K369" s="2" t="str">
        <f t="shared" si="69"/>
        <v/>
      </c>
      <c r="L369" s="2" t="str">
        <f t="shared" si="70"/>
        <v/>
      </c>
      <c r="N369" t="str">
        <f t="shared" si="66"/>
        <v/>
      </c>
      <c r="O369" s="3" t="str">
        <f t="shared" si="67"/>
        <v/>
      </c>
      <c r="P369" s="17" t="str">
        <f t="shared" si="71"/>
        <v/>
      </c>
    </row>
    <row r="370" spans="3:16" x14ac:dyDescent="0.2">
      <c r="C370" t="str">
        <f t="shared" si="61"/>
        <v/>
      </c>
      <c r="D370" s="2" t="str">
        <f t="shared" si="62"/>
        <v/>
      </c>
      <c r="E370" s="2" t="str">
        <f t="shared" si="63"/>
        <v/>
      </c>
      <c r="F370" s="2" t="str">
        <f t="shared" si="68"/>
        <v/>
      </c>
      <c r="G370" s="2" t="str">
        <f t="shared" si="64"/>
        <v/>
      </c>
      <c r="I370" t="str">
        <f t="shared" si="60"/>
        <v/>
      </c>
      <c r="J370" s="2" t="str">
        <f t="shared" si="65"/>
        <v/>
      </c>
      <c r="K370" s="2" t="str">
        <f t="shared" si="69"/>
        <v/>
      </c>
      <c r="L370" s="2" t="str">
        <f t="shared" si="70"/>
        <v/>
      </c>
      <c r="N370" t="str">
        <f t="shared" si="66"/>
        <v/>
      </c>
      <c r="O370" s="3" t="str">
        <f t="shared" si="67"/>
        <v/>
      </c>
      <c r="P370" s="17" t="str">
        <f t="shared" si="71"/>
        <v/>
      </c>
    </row>
    <row r="371" spans="3:16" x14ac:dyDescent="0.2">
      <c r="C371" t="str">
        <f t="shared" si="61"/>
        <v/>
      </c>
      <c r="D371" s="2" t="str">
        <f t="shared" si="62"/>
        <v/>
      </c>
      <c r="E371" s="2" t="str">
        <f t="shared" si="63"/>
        <v/>
      </c>
      <c r="F371" s="2" t="str">
        <f t="shared" si="68"/>
        <v/>
      </c>
      <c r="G371" s="2" t="str">
        <f t="shared" si="64"/>
        <v/>
      </c>
      <c r="I371" t="str">
        <f t="shared" si="60"/>
        <v/>
      </c>
      <c r="J371" s="2" t="str">
        <f t="shared" si="65"/>
        <v/>
      </c>
      <c r="K371" s="2" t="str">
        <f t="shared" si="69"/>
        <v/>
      </c>
      <c r="L371" s="2" t="str">
        <f t="shared" si="70"/>
        <v/>
      </c>
      <c r="N371" t="str">
        <f t="shared" si="66"/>
        <v/>
      </c>
      <c r="O371" s="3" t="str">
        <f t="shared" si="67"/>
        <v/>
      </c>
      <c r="P371" s="17" t="str">
        <f t="shared" si="71"/>
        <v/>
      </c>
    </row>
    <row r="372" spans="3:16" x14ac:dyDescent="0.2">
      <c r="C372" t="str">
        <f t="shared" si="61"/>
        <v/>
      </c>
      <c r="D372" s="2" t="str">
        <f t="shared" si="62"/>
        <v/>
      </c>
      <c r="E372" s="2" t="str">
        <f t="shared" si="63"/>
        <v/>
      </c>
      <c r="F372" s="2" t="str">
        <f t="shared" si="68"/>
        <v/>
      </c>
      <c r="G372" s="2" t="str">
        <f t="shared" si="64"/>
        <v/>
      </c>
      <c r="I372" t="str">
        <f t="shared" si="60"/>
        <v/>
      </c>
      <c r="J372" s="2" t="str">
        <f t="shared" si="65"/>
        <v/>
      </c>
      <c r="K372" s="2" t="str">
        <f t="shared" si="69"/>
        <v/>
      </c>
      <c r="L372" s="2" t="str">
        <f t="shared" si="70"/>
        <v/>
      </c>
      <c r="N372" t="str">
        <f t="shared" si="66"/>
        <v/>
      </c>
      <c r="O372" s="3" t="str">
        <f t="shared" si="67"/>
        <v/>
      </c>
      <c r="P372" s="17" t="str">
        <f t="shared" si="71"/>
        <v/>
      </c>
    </row>
    <row r="373" spans="3:16" x14ac:dyDescent="0.2">
      <c r="C373" t="str">
        <f t="shared" si="61"/>
        <v/>
      </c>
      <c r="D373" s="2" t="str">
        <f t="shared" si="62"/>
        <v/>
      </c>
      <c r="E373" s="2" t="str">
        <f t="shared" si="63"/>
        <v/>
      </c>
      <c r="F373" s="2" t="str">
        <f t="shared" si="68"/>
        <v/>
      </c>
      <c r="G373" s="2" t="str">
        <f t="shared" si="64"/>
        <v/>
      </c>
      <c r="I373" t="str">
        <f t="shared" si="60"/>
        <v/>
      </c>
      <c r="J373" s="2" t="str">
        <f t="shared" si="65"/>
        <v/>
      </c>
      <c r="K373" s="2" t="str">
        <f t="shared" si="69"/>
        <v/>
      </c>
      <c r="L373" s="2" t="str">
        <f t="shared" si="70"/>
        <v/>
      </c>
      <c r="N373" t="str">
        <f t="shared" si="66"/>
        <v/>
      </c>
      <c r="O373" s="3" t="str">
        <f t="shared" si="67"/>
        <v/>
      </c>
      <c r="P373" s="17" t="str">
        <f t="shared" si="71"/>
        <v/>
      </c>
    </row>
    <row r="374" spans="3:16" x14ac:dyDescent="0.2">
      <c r="C374" t="str">
        <f t="shared" si="61"/>
        <v/>
      </c>
      <c r="D374" s="2" t="str">
        <f t="shared" si="62"/>
        <v/>
      </c>
      <c r="E374" s="2" t="str">
        <f t="shared" si="63"/>
        <v/>
      </c>
      <c r="F374" s="2" t="str">
        <f t="shared" si="68"/>
        <v/>
      </c>
      <c r="G374" s="2" t="str">
        <f t="shared" si="64"/>
        <v/>
      </c>
      <c r="I374" t="str">
        <f t="shared" si="60"/>
        <v/>
      </c>
      <c r="J374" s="2" t="str">
        <f t="shared" si="65"/>
        <v/>
      </c>
      <c r="K374" s="2" t="str">
        <f t="shared" si="69"/>
        <v/>
      </c>
      <c r="L374" s="2" t="str">
        <f t="shared" si="70"/>
        <v/>
      </c>
      <c r="N374" t="str">
        <f t="shared" si="66"/>
        <v/>
      </c>
      <c r="O374" s="3" t="str">
        <f t="shared" si="67"/>
        <v/>
      </c>
      <c r="P374" s="17" t="str">
        <f t="shared" si="71"/>
        <v/>
      </c>
    </row>
    <row r="375" spans="3:16" x14ac:dyDescent="0.2">
      <c r="C375" t="str">
        <f t="shared" si="61"/>
        <v/>
      </c>
      <c r="D375" s="2" t="str">
        <f t="shared" si="62"/>
        <v/>
      </c>
      <c r="E375" s="2" t="str">
        <f t="shared" si="63"/>
        <v/>
      </c>
      <c r="F375" s="2" t="str">
        <f t="shared" si="68"/>
        <v/>
      </c>
      <c r="G375" s="2" t="str">
        <f t="shared" si="64"/>
        <v/>
      </c>
      <c r="I375" t="str">
        <f t="shared" si="60"/>
        <v/>
      </c>
      <c r="J375" s="2" t="str">
        <f t="shared" si="65"/>
        <v/>
      </c>
      <c r="K375" s="2" t="str">
        <f t="shared" si="69"/>
        <v/>
      </c>
      <c r="L375" s="2" t="str">
        <f t="shared" si="70"/>
        <v/>
      </c>
      <c r="N375" t="str">
        <f t="shared" si="66"/>
        <v/>
      </c>
      <c r="O375" s="3" t="str">
        <f t="shared" si="67"/>
        <v/>
      </c>
      <c r="P375" s="17" t="str">
        <f t="shared" si="71"/>
        <v/>
      </c>
    </row>
    <row r="376" spans="3:16" x14ac:dyDescent="0.2">
      <c r="C376" t="str">
        <f t="shared" si="61"/>
        <v/>
      </c>
      <c r="D376" s="2" t="str">
        <f t="shared" si="62"/>
        <v/>
      </c>
      <c r="E376" s="2" t="str">
        <f t="shared" si="63"/>
        <v/>
      </c>
      <c r="F376" s="2" t="str">
        <f t="shared" si="68"/>
        <v/>
      </c>
      <c r="G376" s="2" t="str">
        <f t="shared" si="64"/>
        <v/>
      </c>
      <c r="I376" t="str">
        <f t="shared" si="60"/>
        <v/>
      </c>
      <c r="J376" s="2" t="str">
        <f t="shared" si="65"/>
        <v/>
      </c>
      <c r="K376" s="2" t="str">
        <f t="shared" si="69"/>
        <v/>
      </c>
      <c r="L376" s="2" t="str">
        <f t="shared" si="70"/>
        <v/>
      </c>
      <c r="N376" t="str">
        <f t="shared" si="66"/>
        <v/>
      </c>
      <c r="O376" s="3" t="str">
        <f t="shared" si="67"/>
        <v/>
      </c>
      <c r="P376" s="17" t="str">
        <f t="shared" si="71"/>
        <v/>
      </c>
    </row>
    <row r="377" spans="3:16" x14ac:dyDescent="0.2">
      <c r="C377" t="str">
        <f t="shared" si="61"/>
        <v/>
      </c>
      <c r="D377" s="2" t="str">
        <f t="shared" si="62"/>
        <v/>
      </c>
      <c r="E377" s="2" t="str">
        <f t="shared" si="63"/>
        <v/>
      </c>
      <c r="F377" s="2" t="str">
        <f t="shared" si="68"/>
        <v/>
      </c>
      <c r="G377" s="2" t="str">
        <f t="shared" si="64"/>
        <v/>
      </c>
      <c r="I377" t="str">
        <f t="shared" si="60"/>
        <v/>
      </c>
      <c r="J377" s="2" t="str">
        <f t="shared" si="65"/>
        <v/>
      </c>
      <c r="K377" s="2" t="str">
        <f t="shared" si="69"/>
        <v/>
      </c>
      <c r="L377" s="2" t="str">
        <f t="shared" si="70"/>
        <v/>
      </c>
      <c r="N377" t="str">
        <f t="shared" si="66"/>
        <v/>
      </c>
      <c r="O377" s="3" t="str">
        <f t="shared" si="67"/>
        <v/>
      </c>
      <c r="P377" s="17" t="str">
        <f t="shared" si="71"/>
        <v/>
      </c>
    </row>
    <row r="378" spans="3:16" x14ac:dyDescent="0.2">
      <c r="C378" t="str">
        <f t="shared" si="61"/>
        <v/>
      </c>
      <c r="D378" s="2" t="str">
        <f t="shared" si="62"/>
        <v/>
      </c>
      <c r="E378" s="2" t="str">
        <f t="shared" si="63"/>
        <v/>
      </c>
      <c r="F378" s="2" t="str">
        <f t="shared" si="68"/>
        <v/>
      </c>
      <c r="G378" s="2" t="str">
        <f t="shared" si="64"/>
        <v/>
      </c>
      <c r="I378" t="str">
        <f t="shared" si="60"/>
        <v/>
      </c>
      <c r="J378" s="2" t="str">
        <f t="shared" si="65"/>
        <v/>
      </c>
      <c r="K378" s="2" t="str">
        <f t="shared" si="69"/>
        <v/>
      </c>
      <c r="L378" s="2" t="str">
        <f t="shared" si="70"/>
        <v/>
      </c>
      <c r="N378" t="str">
        <f t="shared" si="66"/>
        <v/>
      </c>
      <c r="O378" s="3" t="str">
        <f t="shared" si="67"/>
        <v/>
      </c>
      <c r="P378" s="17" t="str">
        <f t="shared" si="71"/>
        <v/>
      </c>
    </row>
    <row r="379" spans="3:16" x14ac:dyDescent="0.2">
      <c r="C379" t="str">
        <f t="shared" si="61"/>
        <v/>
      </c>
      <c r="D379" s="2" t="str">
        <f t="shared" si="62"/>
        <v/>
      </c>
      <c r="E379" s="2" t="str">
        <f t="shared" si="63"/>
        <v/>
      </c>
      <c r="F379" s="2" t="str">
        <f t="shared" si="68"/>
        <v/>
      </c>
      <c r="G379" s="2" t="str">
        <f t="shared" si="64"/>
        <v/>
      </c>
      <c r="I379" t="str">
        <f t="shared" si="60"/>
        <v/>
      </c>
      <c r="J379" s="2" t="str">
        <f t="shared" si="65"/>
        <v/>
      </c>
      <c r="K379" s="2" t="str">
        <f t="shared" si="69"/>
        <v/>
      </c>
      <c r="L379" s="2" t="str">
        <f t="shared" si="70"/>
        <v/>
      </c>
      <c r="N379" t="str">
        <f t="shared" si="66"/>
        <v/>
      </c>
      <c r="O379" s="3" t="str">
        <f t="shared" si="67"/>
        <v/>
      </c>
      <c r="P379" s="17" t="str">
        <f t="shared" si="71"/>
        <v/>
      </c>
    </row>
    <row r="380" spans="3:16" x14ac:dyDescent="0.2">
      <c r="C380" t="str">
        <f t="shared" si="61"/>
        <v/>
      </c>
      <c r="D380" s="2" t="str">
        <f t="shared" si="62"/>
        <v/>
      </c>
      <c r="E380" s="2" t="str">
        <f t="shared" si="63"/>
        <v/>
      </c>
      <c r="F380" s="2" t="str">
        <f t="shared" si="68"/>
        <v/>
      </c>
      <c r="G380" s="2" t="str">
        <f t="shared" si="64"/>
        <v/>
      </c>
      <c r="I380" t="str">
        <f t="shared" si="60"/>
        <v/>
      </c>
      <c r="J380" s="2" t="str">
        <f t="shared" si="65"/>
        <v/>
      </c>
      <c r="K380" s="2" t="str">
        <f t="shared" si="69"/>
        <v/>
      </c>
      <c r="L380" s="2" t="str">
        <f t="shared" si="70"/>
        <v/>
      </c>
      <c r="N380" t="str">
        <f t="shared" si="66"/>
        <v/>
      </c>
      <c r="O380" s="3" t="str">
        <f t="shared" si="67"/>
        <v/>
      </c>
      <c r="P380" s="17" t="str">
        <f t="shared" si="71"/>
        <v/>
      </c>
    </row>
    <row r="381" spans="3:16" x14ac:dyDescent="0.2">
      <c r="C381" t="str">
        <f t="shared" si="61"/>
        <v/>
      </c>
      <c r="D381" s="2" t="str">
        <f t="shared" si="62"/>
        <v/>
      </c>
      <c r="E381" s="2" t="str">
        <f t="shared" si="63"/>
        <v/>
      </c>
      <c r="F381" s="2" t="str">
        <f t="shared" si="68"/>
        <v/>
      </c>
      <c r="G381" s="2" t="str">
        <f t="shared" si="64"/>
        <v/>
      </c>
      <c r="I381" t="str">
        <f t="shared" si="60"/>
        <v/>
      </c>
      <c r="J381" s="2" t="str">
        <f t="shared" si="65"/>
        <v/>
      </c>
      <c r="K381" s="2" t="str">
        <f t="shared" si="69"/>
        <v/>
      </c>
      <c r="L381" s="2" t="str">
        <f t="shared" si="70"/>
        <v/>
      </c>
      <c r="N381" t="str">
        <f t="shared" si="66"/>
        <v/>
      </c>
      <c r="O381" s="3" t="str">
        <f t="shared" si="67"/>
        <v/>
      </c>
      <c r="P381" s="17" t="str">
        <f t="shared" si="71"/>
        <v/>
      </c>
    </row>
    <row r="382" spans="3:16" x14ac:dyDescent="0.2">
      <c r="C382" t="str">
        <f t="shared" si="61"/>
        <v/>
      </c>
      <c r="D382" s="2" t="str">
        <f t="shared" si="62"/>
        <v/>
      </c>
      <c r="E382" s="2" t="str">
        <f t="shared" si="63"/>
        <v/>
      </c>
      <c r="F382" s="2" t="str">
        <f t="shared" si="68"/>
        <v/>
      </c>
      <c r="G382" s="2" t="str">
        <f t="shared" si="64"/>
        <v/>
      </c>
      <c r="I382" t="str">
        <f t="shared" si="60"/>
        <v/>
      </c>
      <c r="J382" s="2" t="str">
        <f t="shared" si="65"/>
        <v/>
      </c>
      <c r="K382" s="2" t="str">
        <f t="shared" si="69"/>
        <v/>
      </c>
      <c r="L382" s="2" t="str">
        <f t="shared" si="70"/>
        <v/>
      </c>
      <c r="N382" t="str">
        <f t="shared" si="66"/>
        <v/>
      </c>
      <c r="O382" s="3" t="str">
        <f t="shared" si="67"/>
        <v/>
      </c>
      <c r="P382" s="17" t="str">
        <f t="shared" si="71"/>
        <v/>
      </c>
    </row>
    <row r="383" spans="3:16" x14ac:dyDescent="0.2">
      <c r="C383" t="str">
        <f t="shared" si="61"/>
        <v/>
      </c>
      <c r="D383" s="2" t="str">
        <f t="shared" si="62"/>
        <v/>
      </c>
      <c r="E383" s="2" t="str">
        <f t="shared" si="63"/>
        <v/>
      </c>
      <c r="F383" s="2" t="str">
        <f t="shared" si="68"/>
        <v/>
      </c>
      <c r="G383" s="2" t="str">
        <f t="shared" si="64"/>
        <v/>
      </c>
      <c r="I383" t="str">
        <f t="shared" si="60"/>
        <v/>
      </c>
      <c r="J383" s="2" t="str">
        <f t="shared" si="65"/>
        <v/>
      </c>
      <c r="K383" s="2" t="str">
        <f t="shared" si="69"/>
        <v/>
      </c>
      <c r="L383" s="2" t="str">
        <f t="shared" si="70"/>
        <v/>
      </c>
      <c r="N383" t="str">
        <f t="shared" si="66"/>
        <v/>
      </c>
      <c r="O383" s="3" t="str">
        <f t="shared" si="67"/>
        <v/>
      </c>
      <c r="P383" s="17" t="str">
        <f t="shared" si="71"/>
        <v/>
      </c>
    </row>
    <row r="384" spans="3:16" x14ac:dyDescent="0.2">
      <c r="C384" t="str">
        <f t="shared" si="61"/>
        <v/>
      </c>
      <c r="D384" s="2" t="str">
        <f t="shared" si="62"/>
        <v/>
      </c>
      <c r="E384" s="2" t="str">
        <f t="shared" si="63"/>
        <v/>
      </c>
      <c r="F384" s="2" t="str">
        <f t="shared" si="68"/>
        <v/>
      </c>
      <c r="G384" s="2" t="str">
        <f t="shared" si="64"/>
        <v/>
      </c>
      <c r="I384" t="str">
        <f t="shared" si="60"/>
        <v/>
      </c>
      <c r="J384" s="2" t="str">
        <f t="shared" si="65"/>
        <v/>
      </c>
      <c r="K384" s="2" t="str">
        <f t="shared" si="69"/>
        <v/>
      </c>
      <c r="L384" s="2" t="str">
        <f t="shared" si="70"/>
        <v/>
      </c>
      <c r="N384" t="str">
        <f t="shared" si="66"/>
        <v/>
      </c>
      <c r="O384" s="3" t="str">
        <f t="shared" si="67"/>
        <v/>
      </c>
      <c r="P384" s="17" t="str">
        <f t="shared" si="71"/>
        <v/>
      </c>
    </row>
    <row r="385" spans="3:16" x14ac:dyDescent="0.2">
      <c r="C385" t="str">
        <f t="shared" si="61"/>
        <v/>
      </c>
      <c r="D385" s="2" t="str">
        <f t="shared" si="62"/>
        <v/>
      </c>
      <c r="E385" s="2" t="str">
        <f t="shared" si="63"/>
        <v/>
      </c>
      <c r="F385" s="2" t="str">
        <f t="shared" si="68"/>
        <v/>
      </c>
      <c r="G385" s="2" t="str">
        <f t="shared" si="64"/>
        <v/>
      </c>
      <c r="I385" t="str">
        <f t="shared" si="60"/>
        <v/>
      </c>
      <c r="J385" s="2" t="str">
        <f t="shared" si="65"/>
        <v/>
      </c>
      <c r="K385" s="2" t="str">
        <f t="shared" si="69"/>
        <v/>
      </c>
      <c r="L385" s="2" t="str">
        <f t="shared" si="70"/>
        <v/>
      </c>
      <c r="N385" t="str">
        <f t="shared" si="66"/>
        <v/>
      </c>
      <c r="O385" s="3" t="str">
        <f t="shared" si="67"/>
        <v/>
      </c>
      <c r="P385" s="17" t="str">
        <f t="shared" si="71"/>
        <v/>
      </c>
    </row>
    <row r="386" spans="3:16" x14ac:dyDescent="0.2">
      <c r="C386" t="str">
        <f t="shared" si="61"/>
        <v/>
      </c>
      <c r="D386" s="2" t="str">
        <f t="shared" si="62"/>
        <v/>
      </c>
      <c r="E386" s="2" t="str">
        <f t="shared" si="63"/>
        <v/>
      </c>
      <c r="F386" s="2" t="str">
        <f t="shared" si="68"/>
        <v/>
      </c>
      <c r="G386" s="2" t="str">
        <f t="shared" si="64"/>
        <v/>
      </c>
      <c r="I386" t="str">
        <f t="shared" si="60"/>
        <v/>
      </c>
      <c r="J386" s="2" t="str">
        <f t="shared" si="65"/>
        <v/>
      </c>
      <c r="K386" s="2" t="str">
        <f t="shared" si="69"/>
        <v/>
      </c>
      <c r="L386" s="2" t="str">
        <f t="shared" si="70"/>
        <v/>
      </c>
      <c r="N386" t="str">
        <f t="shared" si="66"/>
        <v/>
      </c>
      <c r="O386" s="3" t="str">
        <f t="shared" si="67"/>
        <v/>
      </c>
      <c r="P386" s="17" t="str">
        <f t="shared" si="71"/>
        <v/>
      </c>
    </row>
    <row r="387" spans="3:16" x14ac:dyDescent="0.2">
      <c r="C387" t="str">
        <f t="shared" si="61"/>
        <v/>
      </c>
      <c r="D387" s="2" t="str">
        <f t="shared" si="62"/>
        <v/>
      </c>
      <c r="E387" s="2" t="str">
        <f t="shared" si="63"/>
        <v/>
      </c>
      <c r="F387" s="2" t="str">
        <f t="shared" si="68"/>
        <v/>
      </c>
      <c r="G387" s="2" t="str">
        <f t="shared" si="64"/>
        <v/>
      </c>
      <c r="I387" t="str">
        <f t="shared" si="60"/>
        <v/>
      </c>
      <c r="J387" s="2" t="str">
        <f t="shared" si="65"/>
        <v/>
      </c>
      <c r="K387" s="2" t="str">
        <f t="shared" si="69"/>
        <v/>
      </c>
      <c r="L387" s="2" t="str">
        <f t="shared" si="70"/>
        <v/>
      </c>
      <c r="N387" t="str">
        <f t="shared" si="66"/>
        <v/>
      </c>
      <c r="O387" s="3" t="str">
        <f t="shared" si="67"/>
        <v/>
      </c>
      <c r="P387" s="17" t="str">
        <f t="shared" si="71"/>
        <v/>
      </c>
    </row>
    <row r="388" spans="3:16" x14ac:dyDescent="0.2">
      <c r="C388" t="str">
        <f t="shared" si="61"/>
        <v/>
      </c>
      <c r="D388" s="2" t="str">
        <f t="shared" si="62"/>
        <v/>
      </c>
      <c r="E388" s="2" t="str">
        <f t="shared" si="63"/>
        <v/>
      </c>
      <c r="F388" s="2" t="str">
        <f t="shared" si="68"/>
        <v/>
      </c>
      <c r="G388" s="2" t="str">
        <f t="shared" si="64"/>
        <v/>
      </c>
      <c r="I388" t="str">
        <f t="shared" si="60"/>
        <v/>
      </c>
      <c r="J388" s="2" t="str">
        <f t="shared" si="65"/>
        <v/>
      </c>
      <c r="K388" s="2" t="str">
        <f t="shared" si="69"/>
        <v/>
      </c>
      <c r="L388" s="2" t="str">
        <f t="shared" si="70"/>
        <v/>
      </c>
      <c r="N388" t="str">
        <f t="shared" si="66"/>
        <v/>
      </c>
      <c r="O388" s="3" t="str">
        <f t="shared" si="67"/>
        <v/>
      </c>
      <c r="P388" s="17" t="str">
        <f t="shared" si="71"/>
        <v/>
      </c>
    </row>
    <row r="389" spans="3:16" x14ac:dyDescent="0.2">
      <c r="C389" t="str">
        <f t="shared" si="61"/>
        <v/>
      </c>
      <c r="D389" s="2" t="str">
        <f t="shared" si="62"/>
        <v/>
      </c>
      <c r="E389" s="2" t="str">
        <f t="shared" si="63"/>
        <v/>
      </c>
      <c r="F389" s="2" t="str">
        <f t="shared" si="68"/>
        <v/>
      </c>
      <c r="G389" s="2" t="str">
        <f t="shared" si="64"/>
        <v/>
      </c>
      <c r="I389" t="str">
        <f t="shared" si="60"/>
        <v/>
      </c>
      <c r="J389" s="2" t="str">
        <f t="shared" si="65"/>
        <v/>
      </c>
      <c r="K389" s="2" t="str">
        <f t="shared" si="69"/>
        <v/>
      </c>
      <c r="L389" s="2" t="str">
        <f t="shared" si="70"/>
        <v/>
      </c>
      <c r="N389" t="str">
        <f t="shared" si="66"/>
        <v/>
      </c>
      <c r="O389" s="3" t="str">
        <f t="shared" si="67"/>
        <v/>
      </c>
      <c r="P389" s="17" t="str">
        <f t="shared" si="71"/>
        <v/>
      </c>
    </row>
    <row r="390" spans="3:16" x14ac:dyDescent="0.2">
      <c r="C390" t="str">
        <f t="shared" si="61"/>
        <v/>
      </c>
      <c r="D390" s="2" t="str">
        <f t="shared" si="62"/>
        <v/>
      </c>
      <c r="E390" s="2" t="str">
        <f t="shared" si="63"/>
        <v/>
      </c>
      <c r="F390" s="2" t="str">
        <f t="shared" si="68"/>
        <v/>
      </c>
      <c r="G390" s="2" t="str">
        <f t="shared" si="64"/>
        <v/>
      </c>
      <c r="I390" t="str">
        <f t="shared" si="60"/>
        <v/>
      </c>
      <c r="J390" s="2" t="str">
        <f t="shared" si="65"/>
        <v/>
      </c>
      <c r="K390" s="2" t="str">
        <f t="shared" si="69"/>
        <v/>
      </c>
      <c r="L390" s="2" t="str">
        <f t="shared" si="70"/>
        <v/>
      </c>
      <c r="N390" t="str">
        <f t="shared" si="66"/>
        <v/>
      </c>
      <c r="O390" s="3" t="str">
        <f t="shared" si="67"/>
        <v/>
      </c>
      <c r="P390" s="17" t="str">
        <f t="shared" si="71"/>
        <v/>
      </c>
    </row>
    <row r="391" spans="3:16" x14ac:dyDescent="0.2">
      <c r="C391" t="str">
        <f t="shared" si="61"/>
        <v/>
      </c>
      <c r="D391" s="2" t="str">
        <f t="shared" si="62"/>
        <v/>
      </c>
      <c r="E391" s="2" t="str">
        <f t="shared" si="63"/>
        <v/>
      </c>
      <c r="F391" s="2" t="str">
        <f t="shared" si="68"/>
        <v/>
      </c>
      <c r="G391" s="2" t="str">
        <f t="shared" si="64"/>
        <v/>
      </c>
      <c r="I391" t="str">
        <f t="shared" si="60"/>
        <v/>
      </c>
      <c r="J391" s="2" t="str">
        <f t="shared" si="65"/>
        <v/>
      </c>
      <c r="K391" s="2" t="str">
        <f t="shared" si="69"/>
        <v/>
      </c>
      <c r="L391" s="2" t="str">
        <f t="shared" si="70"/>
        <v/>
      </c>
      <c r="N391" t="str">
        <f t="shared" si="66"/>
        <v/>
      </c>
      <c r="O391" s="3" t="str">
        <f t="shared" si="67"/>
        <v/>
      </c>
      <c r="P391" s="17" t="str">
        <f t="shared" si="71"/>
        <v/>
      </c>
    </row>
    <row r="392" spans="3:16" x14ac:dyDescent="0.2">
      <c r="C392" t="str">
        <f t="shared" si="61"/>
        <v/>
      </c>
      <c r="D392" s="2" t="str">
        <f t="shared" si="62"/>
        <v/>
      </c>
      <c r="E392" s="2" t="str">
        <f t="shared" si="63"/>
        <v/>
      </c>
      <c r="F392" s="2" t="str">
        <f t="shared" si="68"/>
        <v/>
      </c>
      <c r="G392" s="2" t="str">
        <f t="shared" si="64"/>
        <v/>
      </c>
      <c r="I392" t="str">
        <f t="shared" si="60"/>
        <v/>
      </c>
      <c r="J392" s="2" t="str">
        <f t="shared" si="65"/>
        <v/>
      </c>
      <c r="K392" s="2" t="str">
        <f t="shared" si="69"/>
        <v/>
      </c>
      <c r="L392" s="2" t="str">
        <f t="shared" si="70"/>
        <v/>
      </c>
      <c r="N392" t="str">
        <f t="shared" si="66"/>
        <v/>
      </c>
      <c r="O392" s="3" t="str">
        <f t="shared" si="67"/>
        <v/>
      </c>
      <c r="P392" s="17" t="str">
        <f t="shared" si="71"/>
        <v/>
      </c>
    </row>
    <row r="393" spans="3:16" x14ac:dyDescent="0.2">
      <c r="C393" t="str">
        <f t="shared" si="61"/>
        <v/>
      </c>
      <c r="D393" s="2" t="str">
        <f t="shared" si="62"/>
        <v/>
      </c>
      <c r="E393" s="2" t="str">
        <f t="shared" si="63"/>
        <v/>
      </c>
      <c r="F393" s="2" t="str">
        <f t="shared" si="68"/>
        <v/>
      </c>
      <c r="G393" s="2" t="str">
        <f t="shared" si="64"/>
        <v/>
      </c>
      <c r="I393" t="str">
        <f t="shared" si="60"/>
        <v/>
      </c>
      <c r="J393" s="2" t="str">
        <f t="shared" si="65"/>
        <v/>
      </c>
      <c r="K393" s="2" t="str">
        <f t="shared" si="69"/>
        <v/>
      </c>
      <c r="L393" s="2" t="str">
        <f t="shared" si="70"/>
        <v/>
      </c>
      <c r="N393" t="str">
        <f t="shared" si="66"/>
        <v/>
      </c>
      <c r="O393" s="3" t="str">
        <f t="shared" si="67"/>
        <v/>
      </c>
      <c r="P393" s="17" t="str">
        <f t="shared" si="71"/>
        <v/>
      </c>
    </row>
    <row r="394" spans="3:16" x14ac:dyDescent="0.2">
      <c r="C394" t="str">
        <f t="shared" si="61"/>
        <v/>
      </c>
      <c r="D394" s="2" t="str">
        <f t="shared" si="62"/>
        <v/>
      </c>
      <c r="E394" s="2" t="str">
        <f t="shared" si="63"/>
        <v/>
      </c>
      <c r="F394" s="2" t="str">
        <f t="shared" si="68"/>
        <v/>
      </c>
      <c r="G394" s="2" t="str">
        <f t="shared" si="64"/>
        <v/>
      </c>
      <c r="I394" t="str">
        <f t="shared" si="60"/>
        <v/>
      </c>
      <c r="J394" s="2" t="str">
        <f t="shared" si="65"/>
        <v/>
      </c>
      <c r="K394" s="2" t="str">
        <f t="shared" si="69"/>
        <v/>
      </c>
      <c r="L394" s="2" t="str">
        <f t="shared" si="70"/>
        <v/>
      </c>
      <c r="N394" t="str">
        <f t="shared" si="66"/>
        <v/>
      </c>
      <c r="O394" s="3" t="str">
        <f t="shared" si="67"/>
        <v/>
      </c>
      <c r="P394" s="17" t="str">
        <f t="shared" si="71"/>
        <v/>
      </c>
    </row>
    <row r="395" spans="3:16" x14ac:dyDescent="0.2">
      <c r="C395" t="str">
        <f t="shared" si="61"/>
        <v/>
      </c>
      <c r="D395" s="2" t="str">
        <f t="shared" si="62"/>
        <v/>
      </c>
      <c r="E395" s="2" t="str">
        <f t="shared" si="63"/>
        <v/>
      </c>
      <c r="F395" s="2" t="str">
        <f t="shared" si="68"/>
        <v/>
      </c>
      <c r="G395" s="2" t="str">
        <f t="shared" si="64"/>
        <v/>
      </c>
      <c r="I395" t="str">
        <f t="shared" si="60"/>
        <v/>
      </c>
      <c r="J395" s="2" t="str">
        <f t="shared" si="65"/>
        <v/>
      </c>
      <c r="K395" s="2" t="str">
        <f t="shared" si="69"/>
        <v/>
      </c>
      <c r="L395" s="2" t="str">
        <f t="shared" si="70"/>
        <v/>
      </c>
      <c r="N395" t="str">
        <f t="shared" si="66"/>
        <v/>
      </c>
      <c r="O395" s="3" t="str">
        <f t="shared" si="67"/>
        <v/>
      </c>
      <c r="P395" s="17" t="str">
        <f t="shared" si="71"/>
        <v/>
      </c>
    </row>
    <row r="396" spans="3:16" x14ac:dyDescent="0.2">
      <c r="C396" t="str">
        <f t="shared" si="61"/>
        <v/>
      </c>
      <c r="D396" s="2" t="str">
        <f t="shared" si="62"/>
        <v/>
      </c>
      <c r="E396" s="2" t="str">
        <f t="shared" si="63"/>
        <v/>
      </c>
      <c r="F396" s="2" t="str">
        <f t="shared" si="68"/>
        <v/>
      </c>
      <c r="G396" s="2" t="str">
        <f t="shared" si="64"/>
        <v/>
      </c>
      <c r="I396" t="str">
        <f t="shared" si="60"/>
        <v/>
      </c>
      <c r="J396" s="2" t="str">
        <f t="shared" si="65"/>
        <v/>
      </c>
      <c r="K396" s="2" t="str">
        <f t="shared" si="69"/>
        <v/>
      </c>
      <c r="L396" s="2" t="str">
        <f t="shared" si="70"/>
        <v/>
      </c>
      <c r="N396" t="str">
        <f t="shared" si="66"/>
        <v/>
      </c>
      <c r="O396" s="3" t="str">
        <f t="shared" si="67"/>
        <v/>
      </c>
      <c r="P396" s="17" t="str">
        <f t="shared" si="71"/>
        <v/>
      </c>
    </row>
    <row r="397" spans="3:16" x14ac:dyDescent="0.2">
      <c r="C397" t="str">
        <f t="shared" si="61"/>
        <v/>
      </c>
      <c r="D397" s="2" t="str">
        <f t="shared" si="62"/>
        <v/>
      </c>
      <c r="E397" s="2" t="str">
        <f t="shared" si="63"/>
        <v/>
      </c>
      <c r="F397" s="2" t="str">
        <f t="shared" si="68"/>
        <v/>
      </c>
      <c r="G397" s="2" t="str">
        <f t="shared" si="64"/>
        <v/>
      </c>
      <c r="I397" t="str">
        <f t="shared" si="60"/>
        <v/>
      </c>
      <c r="J397" s="2" t="str">
        <f t="shared" si="65"/>
        <v/>
      </c>
      <c r="K397" s="2" t="str">
        <f t="shared" si="69"/>
        <v/>
      </c>
      <c r="L397" s="2" t="str">
        <f t="shared" si="70"/>
        <v/>
      </c>
      <c r="N397" t="str">
        <f t="shared" si="66"/>
        <v/>
      </c>
      <c r="O397" s="3" t="str">
        <f t="shared" si="67"/>
        <v/>
      </c>
      <c r="P397" s="17" t="str">
        <f t="shared" si="71"/>
        <v/>
      </c>
    </row>
    <row r="398" spans="3:16" x14ac:dyDescent="0.2">
      <c r="C398" t="str">
        <f t="shared" si="61"/>
        <v/>
      </c>
      <c r="D398" s="2" t="str">
        <f t="shared" si="62"/>
        <v/>
      </c>
      <c r="E398" s="2" t="str">
        <f t="shared" si="63"/>
        <v/>
      </c>
      <c r="F398" s="2" t="str">
        <f t="shared" si="68"/>
        <v/>
      </c>
      <c r="G398" s="2" t="str">
        <f t="shared" si="64"/>
        <v/>
      </c>
      <c r="I398" t="str">
        <f t="shared" si="60"/>
        <v/>
      </c>
      <c r="J398" s="2" t="str">
        <f t="shared" si="65"/>
        <v/>
      </c>
      <c r="K398" s="2" t="str">
        <f t="shared" si="69"/>
        <v/>
      </c>
      <c r="L398" s="2" t="str">
        <f t="shared" si="70"/>
        <v/>
      </c>
      <c r="N398" t="str">
        <f t="shared" si="66"/>
        <v/>
      </c>
      <c r="O398" s="3" t="str">
        <f t="shared" si="67"/>
        <v/>
      </c>
      <c r="P398" s="17" t="str">
        <f t="shared" si="71"/>
        <v/>
      </c>
    </row>
    <row r="399" spans="3:16" x14ac:dyDescent="0.2">
      <c r="C399" t="str">
        <f t="shared" si="61"/>
        <v/>
      </c>
      <c r="D399" s="2" t="str">
        <f t="shared" si="62"/>
        <v/>
      </c>
      <c r="E399" s="2" t="str">
        <f t="shared" si="63"/>
        <v/>
      </c>
      <c r="F399" s="2" t="str">
        <f t="shared" si="68"/>
        <v/>
      </c>
      <c r="G399" s="2" t="str">
        <f t="shared" si="64"/>
        <v/>
      </c>
      <c r="I399" t="str">
        <f t="shared" si="60"/>
        <v/>
      </c>
      <c r="J399" s="2" t="str">
        <f t="shared" si="65"/>
        <v/>
      </c>
      <c r="K399" s="2" t="str">
        <f t="shared" si="69"/>
        <v/>
      </c>
      <c r="L399" s="2" t="str">
        <f t="shared" si="70"/>
        <v/>
      </c>
      <c r="N399" t="str">
        <f t="shared" si="66"/>
        <v/>
      </c>
      <c r="O399" s="3" t="str">
        <f t="shared" si="67"/>
        <v/>
      </c>
      <c r="P399" s="17" t="str">
        <f t="shared" si="71"/>
        <v/>
      </c>
    </row>
    <row r="400" spans="3:16" x14ac:dyDescent="0.2">
      <c r="C400" t="str">
        <f t="shared" si="61"/>
        <v/>
      </c>
      <c r="D400" s="2" t="str">
        <f t="shared" si="62"/>
        <v/>
      </c>
      <c r="E400" s="2" t="str">
        <f t="shared" si="63"/>
        <v/>
      </c>
      <c r="F400" s="2" t="str">
        <f t="shared" si="68"/>
        <v/>
      </c>
      <c r="G400" s="2" t="str">
        <f t="shared" si="64"/>
        <v/>
      </c>
      <c r="I400" t="str">
        <f t="shared" si="60"/>
        <v/>
      </c>
      <c r="J400" s="2" t="str">
        <f t="shared" si="65"/>
        <v/>
      </c>
      <c r="K400" s="2" t="str">
        <f t="shared" si="69"/>
        <v/>
      </c>
      <c r="L400" s="2" t="str">
        <f t="shared" si="70"/>
        <v/>
      </c>
      <c r="N400" t="str">
        <f t="shared" si="66"/>
        <v/>
      </c>
      <c r="O400" s="3" t="str">
        <f t="shared" si="67"/>
        <v/>
      </c>
      <c r="P400" s="17" t="str">
        <f t="shared" si="71"/>
        <v/>
      </c>
    </row>
    <row r="401" spans="3:16" x14ac:dyDescent="0.2">
      <c r="C401" t="str">
        <f t="shared" si="61"/>
        <v/>
      </c>
      <c r="D401" s="2" t="str">
        <f t="shared" si="62"/>
        <v/>
      </c>
      <c r="E401" s="2" t="str">
        <f t="shared" si="63"/>
        <v/>
      </c>
      <c r="F401" s="2" t="str">
        <f t="shared" si="68"/>
        <v/>
      </c>
      <c r="G401" s="2" t="str">
        <f t="shared" si="64"/>
        <v/>
      </c>
      <c r="I401" t="str">
        <f t="shared" ref="I401:I464" si="72">C401</f>
        <v/>
      </c>
      <c r="J401" s="2" t="str">
        <f t="shared" si="65"/>
        <v/>
      </c>
      <c r="K401" s="2" t="str">
        <f t="shared" si="69"/>
        <v/>
      </c>
      <c r="L401" s="2" t="str">
        <f t="shared" si="70"/>
        <v/>
      </c>
      <c r="N401" t="str">
        <f t="shared" si="66"/>
        <v/>
      </c>
      <c r="O401" s="3" t="str">
        <f t="shared" si="67"/>
        <v/>
      </c>
      <c r="P401" s="17" t="str">
        <f t="shared" si="71"/>
        <v/>
      </c>
    </row>
    <row r="402" spans="3:16" x14ac:dyDescent="0.2">
      <c r="C402" t="str">
        <f t="shared" ref="C402:C465" si="73">IF(C401&lt;&gt;"",IF(C401=$C$9,"",C401+1),"")</f>
        <v/>
      </c>
      <c r="D402" s="2" t="str">
        <f t="shared" ref="D402:D465" si="74">IF(C402&lt;&gt;"",F402+E402,"")</f>
        <v/>
      </c>
      <c r="E402" s="2" t="str">
        <f t="shared" ref="E402:E465" si="75">IF(C402&lt;&gt;"",G401*$C$11,"")</f>
        <v/>
      </c>
      <c r="F402" s="2" t="str">
        <f t="shared" si="68"/>
        <v/>
      </c>
      <c r="G402" s="2" t="str">
        <f t="shared" ref="G402:G465" si="76">IF(C402&lt;&gt;"",G401-F402,"")</f>
        <v/>
      </c>
      <c r="I402" t="str">
        <f t="shared" si="72"/>
        <v/>
      </c>
      <c r="J402" s="2" t="str">
        <f t="shared" ref="J402:J465" si="77">IF(I402&lt;&gt;"",$C$13,"")</f>
        <v/>
      </c>
      <c r="K402" s="2" t="str">
        <f t="shared" si="69"/>
        <v/>
      </c>
      <c r="L402" s="2" t="str">
        <f t="shared" si="70"/>
        <v/>
      </c>
      <c r="N402" t="str">
        <f t="shared" ref="N402:N465" si="78">I402</f>
        <v/>
      </c>
      <c r="O402" s="3" t="str">
        <f t="shared" ref="O402:O465" si="79">IF(N402&lt;&gt;"",J402+D402,"")</f>
        <v/>
      </c>
      <c r="P402" s="17" t="str">
        <f t="shared" si="71"/>
        <v/>
      </c>
    </row>
    <row r="403" spans="3:16" x14ac:dyDescent="0.2">
      <c r="C403" t="str">
        <f t="shared" si="73"/>
        <v/>
      </c>
      <c r="D403" s="2" t="str">
        <f t="shared" si="74"/>
        <v/>
      </c>
      <c r="E403" s="2" t="str">
        <f t="shared" si="75"/>
        <v/>
      </c>
      <c r="F403" s="2" t="str">
        <f t="shared" ref="F403:F466" si="80">IF(C403="","",0)</f>
        <v/>
      </c>
      <c r="G403" s="2" t="str">
        <f t="shared" si="76"/>
        <v/>
      </c>
      <c r="I403" t="str">
        <f t="shared" si="72"/>
        <v/>
      </c>
      <c r="J403" s="2" t="str">
        <f t="shared" si="77"/>
        <v/>
      </c>
      <c r="K403" s="2" t="str">
        <f t="shared" ref="K403:K466" si="81">IF(I403&lt;&gt;"",L402*$C$11,"")</f>
        <v/>
      </c>
      <c r="L403" s="2" t="str">
        <f t="shared" ref="L403:L466" si="82">IF(I403&lt;&gt;"",L402+J403+K403,"")</f>
        <v/>
      </c>
      <c r="N403" t="str">
        <f t="shared" si="78"/>
        <v/>
      </c>
      <c r="O403" s="3" t="str">
        <f t="shared" si="79"/>
        <v/>
      </c>
      <c r="P403" s="17" t="str">
        <f t="shared" ref="P403:P466" si="83">IF(N403&lt;&gt;"",L403-G403,"")</f>
        <v/>
      </c>
    </row>
    <row r="404" spans="3:16" x14ac:dyDescent="0.2">
      <c r="C404" t="str">
        <f t="shared" si="73"/>
        <v/>
      </c>
      <c r="D404" s="2" t="str">
        <f t="shared" si="74"/>
        <v/>
      </c>
      <c r="E404" s="2" t="str">
        <f t="shared" si="75"/>
        <v/>
      </c>
      <c r="F404" s="2" t="str">
        <f t="shared" si="80"/>
        <v/>
      </c>
      <c r="G404" s="2" t="str">
        <f t="shared" si="76"/>
        <v/>
      </c>
      <c r="I404" t="str">
        <f t="shared" si="72"/>
        <v/>
      </c>
      <c r="J404" s="2" t="str">
        <f t="shared" si="77"/>
        <v/>
      </c>
      <c r="K404" s="2" t="str">
        <f t="shared" si="81"/>
        <v/>
      </c>
      <c r="L404" s="2" t="str">
        <f t="shared" si="82"/>
        <v/>
      </c>
      <c r="N404" t="str">
        <f t="shared" si="78"/>
        <v/>
      </c>
      <c r="O404" s="3" t="str">
        <f t="shared" si="79"/>
        <v/>
      </c>
      <c r="P404" s="17" t="str">
        <f t="shared" si="83"/>
        <v/>
      </c>
    </row>
    <row r="405" spans="3:16" x14ac:dyDescent="0.2">
      <c r="C405" t="str">
        <f t="shared" si="73"/>
        <v/>
      </c>
      <c r="D405" s="2" t="str">
        <f t="shared" si="74"/>
        <v/>
      </c>
      <c r="E405" s="2" t="str">
        <f t="shared" si="75"/>
        <v/>
      </c>
      <c r="F405" s="2" t="str">
        <f t="shared" si="80"/>
        <v/>
      </c>
      <c r="G405" s="2" t="str">
        <f t="shared" si="76"/>
        <v/>
      </c>
      <c r="I405" t="str">
        <f t="shared" si="72"/>
        <v/>
      </c>
      <c r="J405" s="2" t="str">
        <f t="shared" si="77"/>
        <v/>
      </c>
      <c r="K405" s="2" t="str">
        <f t="shared" si="81"/>
        <v/>
      </c>
      <c r="L405" s="2" t="str">
        <f t="shared" si="82"/>
        <v/>
      </c>
      <c r="N405" t="str">
        <f t="shared" si="78"/>
        <v/>
      </c>
      <c r="O405" s="3" t="str">
        <f t="shared" si="79"/>
        <v/>
      </c>
      <c r="P405" s="17" t="str">
        <f t="shared" si="83"/>
        <v/>
      </c>
    </row>
    <row r="406" spans="3:16" x14ac:dyDescent="0.2">
      <c r="C406" t="str">
        <f t="shared" si="73"/>
        <v/>
      </c>
      <c r="D406" s="2" t="str">
        <f t="shared" si="74"/>
        <v/>
      </c>
      <c r="E406" s="2" t="str">
        <f t="shared" si="75"/>
        <v/>
      </c>
      <c r="F406" s="2" t="str">
        <f t="shared" si="80"/>
        <v/>
      </c>
      <c r="G406" s="2" t="str">
        <f t="shared" si="76"/>
        <v/>
      </c>
      <c r="I406" t="str">
        <f t="shared" si="72"/>
        <v/>
      </c>
      <c r="J406" s="2" t="str">
        <f t="shared" si="77"/>
        <v/>
      </c>
      <c r="K406" s="2" t="str">
        <f t="shared" si="81"/>
        <v/>
      </c>
      <c r="L406" s="2" t="str">
        <f t="shared" si="82"/>
        <v/>
      </c>
      <c r="N406" t="str">
        <f t="shared" si="78"/>
        <v/>
      </c>
      <c r="O406" s="3" t="str">
        <f t="shared" si="79"/>
        <v/>
      </c>
      <c r="P406" s="17" t="str">
        <f t="shared" si="83"/>
        <v/>
      </c>
    </row>
    <row r="407" spans="3:16" x14ac:dyDescent="0.2">
      <c r="C407" t="str">
        <f t="shared" si="73"/>
        <v/>
      </c>
      <c r="D407" s="2" t="str">
        <f t="shared" si="74"/>
        <v/>
      </c>
      <c r="E407" s="2" t="str">
        <f t="shared" si="75"/>
        <v/>
      </c>
      <c r="F407" s="2" t="str">
        <f t="shared" si="80"/>
        <v/>
      </c>
      <c r="G407" s="2" t="str">
        <f t="shared" si="76"/>
        <v/>
      </c>
      <c r="I407" t="str">
        <f t="shared" si="72"/>
        <v/>
      </c>
      <c r="J407" s="2" t="str">
        <f t="shared" si="77"/>
        <v/>
      </c>
      <c r="K407" s="2" t="str">
        <f t="shared" si="81"/>
        <v/>
      </c>
      <c r="L407" s="2" t="str">
        <f t="shared" si="82"/>
        <v/>
      </c>
      <c r="N407" t="str">
        <f t="shared" si="78"/>
        <v/>
      </c>
      <c r="O407" s="3" t="str">
        <f t="shared" si="79"/>
        <v/>
      </c>
      <c r="P407" s="17" t="str">
        <f t="shared" si="83"/>
        <v/>
      </c>
    </row>
    <row r="408" spans="3:16" x14ac:dyDescent="0.2">
      <c r="C408" t="str">
        <f t="shared" si="73"/>
        <v/>
      </c>
      <c r="D408" s="2" t="str">
        <f t="shared" si="74"/>
        <v/>
      </c>
      <c r="E408" s="2" t="str">
        <f t="shared" si="75"/>
        <v/>
      </c>
      <c r="F408" s="2" t="str">
        <f t="shared" si="80"/>
        <v/>
      </c>
      <c r="G408" s="2" t="str">
        <f t="shared" si="76"/>
        <v/>
      </c>
      <c r="I408" t="str">
        <f t="shared" si="72"/>
        <v/>
      </c>
      <c r="J408" s="2" t="str">
        <f t="shared" si="77"/>
        <v/>
      </c>
      <c r="K408" s="2" t="str">
        <f t="shared" si="81"/>
        <v/>
      </c>
      <c r="L408" s="2" t="str">
        <f t="shared" si="82"/>
        <v/>
      </c>
      <c r="N408" t="str">
        <f t="shared" si="78"/>
        <v/>
      </c>
      <c r="O408" s="3" t="str">
        <f t="shared" si="79"/>
        <v/>
      </c>
      <c r="P408" s="17" t="str">
        <f t="shared" si="83"/>
        <v/>
      </c>
    </row>
    <row r="409" spans="3:16" x14ac:dyDescent="0.2">
      <c r="C409" t="str">
        <f t="shared" si="73"/>
        <v/>
      </c>
      <c r="D409" s="2" t="str">
        <f t="shared" si="74"/>
        <v/>
      </c>
      <c r="E409" s="2" t="str">
        <f t="shared" si="75"/>
        <v/>
      </c>
      <c r="F409" s="2" t="str">
        <f t="shared" si="80"/>
        <v/>
      </c>
      <c r="G409" s="2" t="str">
        <f t="shared" si="76"/>
        <v/>
      </c>
      <c r="I409" t="str">
        <f t="shared" si="72"/>
        <v/>
      </c>
      <c r="J409" s="2" t="str">
        <f t="shared" si="77"/>
        <v/>
      </c>
      <c r="K409" s="2" t="str">
        <f t="shared" si="81"/>
        <v/>
      </c>
      <c r="L409" s="2" t="str">
        <f t="shared" si="82"/>
        <v/>
      </c>
      <c r="N409" t="str">
        <f t="shared" si="78"/>
        <v/>
      </c>
      <c r="O409" s="3" t="str">
        <f t="shared" si="79"/>
        <v/>
      </c>
      <c r="P409" s="17" t="str">
        <f t="shared" si="83"/>
        <v/>
      </c>
    </row>
    <row r="410" spans="3:16" x14ac:dyDescent="0.2">
      <c r="C410" t="str">
        <f t="shared" si="73"/>
        <v/>
      </c>
      <c r="D410" s="2" t="str">
        <f t="shared" si="74"/>
        <v/>
      </c>
      <c r="E410" s="2" t="str">
        <f t="shared" si="75"/>
        <v/>
      </c>
      <c r="F410" s="2" t="str">
        <f t="shared" si="80"/>
        <v/>
      </c>
      <c r="G410" s="2" t="str">
        <f t="shared" si="76"/>
        <v/>
      </c>
      <c r="I410" t="str">
        <f t="shared" si="72"/>
        <v/>
      </c>
      <c r="J410" s="2" t="str">
        <f t="shared" si="77"/>
        <v/>
      </c>
      <c r="K410" s="2" t="str">
        <f t="shared" si="81"/>
        <v/>
      </c>
      <c r="L410" s="2" t="str">
        <f t="shared" si="82"/>
        <v/>
      </c>
      <c r="N410" t="str">
        <f t="shared" si="78"/>
        <v/>
      </c>
      <c r="O410" s="3" t="str">
        <f t="shared" si="79"/>
        <v/>
      </c>
      <c r="P410" s="17" t="str">
        <f t="shared" si="83"/>
        <v/>
      </c>
    </row>
    <row r="411" spans="3:16" x14ac:dyDescent="0.2">
      <c r="C411" t="str">
        <f t="shared" si="73"/>
        <v/>
      </c>
      <c r="D411" s="2" t="str">
        <f t="shared" si="74"/>
        <v/>
      </c>
      <c r="E411" s="2" t="str">
        <f t="shared" si="75"/>
        <v/>
      </c>
      <c r="F411" s="2" t="str">
        <f t="shared" si="80"/>
        <v/>
      </c>
      <c r="G411" s="2" t="str">
        <f t="shared" si="76"/>
        <v/>
      </c>
      <c r="I411" t="str">
        <f t="shared" si="72"/>
        <v/>
      </c>
      <c r="J411" s="2" t="str">
        <f t="shared" si="77"/>
        <v/>
      </c>
      <c r="K411" s="2" t="str">
        <f t="shared" si="81"/>
        <v/>
      </c>
      <c r="L411" s="2" t="str">
        <f t="shared" si="82"/>
        <v/>
      </c>
      <c r="N411" t="str">
        <f t="shared" si="78"/>
        <v/>
      </c>
      <c r="O411" s="3" t="str">
        <f t="shared" si="79"/>
        <v/>
      </c>
      <c r="P411" s="17" t="str">
        <f t="shared" si="83"/>
        <v/>
      </c>
    </row>
    <row r="412" spans="3:16" x14ac:dyDescent="0.2">
      <c r="C412" t="str">
        <f t="shared" si="73"/>
        <v/>
      </c>
      <c r="D412" s="2" t="str">
        <f t="shared" si="74"/>
        <v/>
      </c>
      <c r="E412" s="2" t="str">
        <f t="shared" si="75"/>
        <v/>
      </c>
      <c r="F412" s="2" t="str">
        <f t="shared" si="80"/>
        <v/>
      </c>
      <c r="G412" s="2" t="str">
        <f t="shared" si="76"/>
        <v/>
      </c>
      <c r="I412" t="str">
        <f t="shared" si="72"/>
        <v/>
      </c>
      <c r="J412" s="2" t="str">
        <f t="shared" si="77"/>
        <v/>
      </c>
      <c r="K412" s="2" t="str">
        <f t="shared" si="81"/>
        <v/>
      </c>
      <c r="L412" s="2" t="str">
        <f t="shared" si="82"/>
        <v/>
      </c>
      <c r="N412" t="str">
        <f t="shared" si="78"/>
        <v/>
      </c>
      <c r="O412" s="3" t="str">
        <f t="shared" si="79"/>
        <v/>
      </c>
      <c r="P412" s="17" t="str">
        <f t="shared" si="83"/>
        <v/>
      </c>
    </row>
    <row r="413" spans="3:16" x14ac:dyDescent="0.2">
      <c r="C413" t="str">
        <f t="shared" si="73"/>
        <v/>
      </c>
      <c r="D413" s="2" t="str">
        <f t="shared" si="74"/>
        <v/>
      </c>
      <c r="E413" s="2" t="str">
        <f t="shared" si="75"/>
        <v/>
      </c>
      <c r="F413" s="2" t="str">
        <f t="shared" si="80"/>
        <v/>
      </c>
      <c r="G413" s="2" t="str">
        <f t="shared" si="76"/>
        <v/>
      </c>
      <c r="I413" t="str">
        <f t="shared" si="72"/>
        <v/>
      </c>
      <c r="J413" s="2" t="str">
        <f t="shared" si="77"/>
        <v/>
      </c>
      <c r="K413" s="2" t="str">
        <f t="shared" si="81"/>
        <v/>
      </c>
      <c r="L413" s="2" t="str">
        <f t="shared" si="82"/>
        <v/>
      </c>
      <c r="N413" t="str">
        <f t="shared" si="78"/>
        <v/>
      </c>
      <c r="O413" s="3" t="str">
        <f t="shared" si="79"/>
        <v/>
      </c>
      <c r="P413" s="17" t="str">
        <f t="shared" si="83"/>
        <v/>
      </c>
    </row>
    <row r="414" spans="3:16" x14ac:dyDescent="0.2">
      <c r="C414" t="str">
        <f t="shared" si="73"/>
        <v/>
      </c>
      <c r="D414" s="2" t="str">
        <f t="shared" si="74"/>
        <v/>
      </c>
      <c r="E414" s="2" t="str">
        <f t="shared" si="75"/>
        <v/>
      </c>
      <c r="F414" s="2" t="str">
        <f t="shared" si="80"/>
        <v/>
      </c>
      <c r="G414" s="2" t="str">
        <f t="shared" si="76"/>
        <v/>
      </c>
      <c r="I414" t="str">
        <f t="shared" si="72"/>
        <v/>
      </c>
      <c r="J414" s="2" t="str">
        <f t="shared" si="77"/>
        <v/>
      </c>
      <c r="K414" s="2" t="str">
        <f t="shared" si="81"/>
        <v/>
      </c>
      <c r="L414" s="2" t="str">
        <f t="shared" si="82"/>
        <v/>
      </c>
      <c r="N414" t="str">
        <f t="shared" si="78"/>
        <v/>
      </c>
      <c r="O414" s="3" t="str">
        <f t="shared" si="79"/>
        <v/>
      </c>
      <c r="P414" s="17" t="str">
        <f t="shared" si="83"/>
        <v/>
      </c>
    </row>
    <row r="415" spans="3:16" x14ac:dyDescent="0.2">
      <c r="C415" t="str">
        <f t="shared" si="73"/>
        <v/>
      </c>
      <c r="D415" s="2" t="str">
        <f t="shared" si="74"/>
        <v/>
      </c>
      <c r="E415" s="2" t="str">
        <f t="shared" si="75"/>
        <v/>
      </c>
      <c r="F415" s="2" t="str">
        <f t="shared" si="80"/>
        <v/>
      </c>
      <c r="G415" s="2" t="str">
        <f t="shared" si="76"/>
        <v/>
      </c>
      <c r="I415" t="str">
        <f t="shared" si="72"/>
        <v/>
      </c>
      <c r="J415" s="2" t="str">
        <f t="shared" si="77"/>
        <v/>
      </c>
      <c r="K415" s="2" t="str">
        <f t="shared" si="81"/>
        <v/>
      </c>
      <c r="L415" s="2" t="str">
        <f t="shared" si="82"/>
        <v/>
      </c>
      <c r="N415" t="str">
        <f t="shared" si="78"/>
        <v/>
      </c>
      <c r="O415" s="3" t="str">
        <f t="shared" si="79"/>
        <v/>
      </c>
      <c r="P415" s="17" t="str">
        <f t="shared" si="83"/>
        <v/>
      </c>
    </row>
    <row r="416" spans="3:16" x14ac:dyDescent="0.2">
      <c r="C416" t="str">
        <f t="shared" si="73"/>
        <v/>
      </c>
      <c r="D416" s="2" t="str">
        <f t="shared" si="74"/>
        <v/>
      </c>
      <c r="E416" s="2" t="str">
        <f t="shared" si="75"/>
        <v/>
      </c>
      <c r="F416" s="2" t="str">
        <f t="shared" si="80"/>
        <v/>
      </c>
      <c r="G416" s="2" t="str">
        <f t="shared" si="76"/>
        <v/>
      </c>
      <c r="I416" t="str">
        <f t="shared" si="72"/>
        <v/>
      </c>
      <c r="J416" s="2" t="str">
        <f t="shared" si="77"/>
        <v/>
      </c>
      <c r="K416" s="2" t="str">
        <f t="shared" si="81"/>
        <v/>
      </c>
      <c r="L416" s="2" t="str">
        <f t="shared" si="82"/>
        <v/>
      </c>
      <c r="N416" t="str">
        <f t="shared" si="78"/>
        <v/>
      </c>
      <c r="O416" s="3" t="str">
        <f t="shared" si="79"/>
        <v/>
      </c>
      <c r="P416" s="17" t="str">
        <f t="shared" si="83"/>
        <v/>
      </c>
    </row>
    <row r="417" spans="3:16" x14ac:dyDescent="0.2">
      <c r="C417" t="str">
        <f t="shared" si="73"/>
        <v/>
      </c>
      <c r="D417" s="2" t="str">
        <f t="shared" si="74"/>
        <v/>
      </c>
      <c r="E417" s="2" t="str">
        <f t="shared" si="75"/>
        <v/>
      </c>
      <c r="F417" s="2" t="str">
        <f t="shared" si="80"/>
        <v/>
      </c>
      <c r="G417" s="2" t="str">
        <f t="shared" si="76"/>
        <v/>
      </c>
      <c r="I417" t="str">
        <f t="shared" si="72"/>
        <v/>
      </c>
      <c r="J417" s="2" t="str">
        <f t="shared" si="77"/>
        <v/>
      </c>
      <c r="K417" s="2" t="str">
        <f t="shared" si="81"/>
        <v/>
      </c>
      <c r="L417" s="2" t="str">
        <f t="shared" si="82"/>
        <v/>
      </c>
      <c r="N417" t="str">
        <f t="shared" si="78"/>
        <v/>
      </c>
      <c r="O417" s="3" t="str">
        <f t="shared" si="79"/>
        <v/>
      </c>
      <c r="P417" s="17" t="str">
        <f t="shared" si="83"/>
        <v/>
      </c>
    </row>
    <row r="418" spans="3:16" x14ac:dyDescent="0.2">
      <c r="C418" t="str">
        <f t="shared" si="73"/>
        <v/>
      </c>
      <c r="D418" s="2" t="str">
        <f t="shared" si="74"/>
        <v/>
      </c>
      <c r="E418" s="2" t="str">
        <f t="shared" si="75"/>
        <v/>
      </c>
      <c r="F418" s="2" t="str">
        <f t="shared" si="80"/>
        <v/>
      </c>
      <c r="G418" s="2" t="str">
        <f t="shared" si="76"/>
        <v/>
      </c>
      <c r="I418" t="str">
        <f t="shared" si="72"/>
        <v/>
      </c>
      <c r="J418" s="2" t="str">
        <f t="shared" si="77"/>
        <v/>
      </c>
      <c r="K418" s="2" t="str">
        <f t="shared" si="81"/>
        <v/>
      </c>
      <c r="L418" s="2" t="str">
        <f t="shared" si="82"/>
        <v/>
      </c>
      <c r="N418" t="str">
        <f t="shared" si="78"/>
        <v/>
      </c>
      <c r="O418" s="3" t="str">
        <f t="shared" si="79"/>
        <v/>
      </c>
      <c r="P418" s="17" t="str">
        <f t="shared" si="83"/>
        <v/>
      </c>
    </row>
    <row r="419" spans="3:16" x14ac:dyDescent="0.2">
      <c r="C419" t="str">
        <f t="shared" si="73"/>
        <v/>
      </c>
      <c r="D419" s="2" t="str">
        <f t="shared" si="74"/>
        <v/>
      </c>
      <c r="E419" s="2" t="str">
        <f t="shared" si="75"/>
        <v/>
      </c>
      <c r="F419" s="2" t="str">
        <f t="shared" si="80"/>
        <v/>
      </c>
      <c r="G419" s="2" t="str">
        <f t="shared" si="76"/>
        <v/>
      </c>
      <c r="I419" t="str">
        <f t="shared" si="72"/>
        <v/>
      </c>
      <c r="J419" s="2" t="str">
        <f t="shared" si="77"/>
        <v/>
      </c>
      <c r="K419" s="2" t="str">
        <f t="shared" si="81"/>
        <v/>
      </c>
      <c r="L419" s="2" t="str">
        <f t="shared" si="82"/>
        <v/>
      </c>
      <c r="N419" t="str">
        <f t="shared" si="78"/>
        <v/>
      </c>
      <c r="O419" s="3" t="str">
        <f t="shared" si="79"/>
        <v/>
      </c>
      <c r="P419" s="17" t="str">
        <f t="shared" si="83"/>
        <v/>
      </c>
    </row>
    <row r="420" spans="3:16" x14ac:dyDescent="0.2">
      <c r="C420" t="str">
        <f t="shared" si="73"/>
        <v/>
      </c>
      <c r="D420" s="2" t="str">
        <f t="shared" si="74"/>
        <v/>
      </c>
      <c r="E420" s="2" t="str">
        <f t="shared" si="75"/>
        <v/>
      </c>
      <c r="F420" s="2" t="str">
        <f t="shared" si="80"/>
        <v/>
      </c>
      <c r="G420" s="2" t="str">
        <f t="shared" si="76"/>
        <v/>
      </c>
      <c r="I420" t="str">
        <f t="shared" si="72"/>
        <v/>
      </c>
      <c r="J420" s="2" t="str">
        <f t="shared" si="77"/>
        <v/>
      </c>
      <c r="K420" s="2" t="str">
        <f t="shared" si="81"/>
        <v/>
      </c>
      <c r="L420" s="2" t="str">
        <f t="shared" si="82"/>
        <v/>
      </c>
      <c r="N420" t="str">
        <f t="shared" si="78"/>
        <v/>
      </c>
      <c r="O420" s="3" t="str">
        <f t="shared" si="79"/>
        <v/>
      </c>
      <c r="P420" s="17" t="str">
        <f t="shared" si="83"/>
        <v/>
      </c>
    </row>
    <row r="421" spans="3:16" x14ac:dyDescent="0.2">
      <c r="C421" t="str">
        <f t="shared" si="73"/>
        <v/>
      </c>
      <c r="D421" s="2" t="str">
        <f t="shared" si="74"/>
        <v/>
      </c>
      <c r="E421" s="2" t="str">
        <f t="shared" si="75"/>
        <v/>
      </c>
      <c r="F421" s="2" t="str">
        <f t="shared" si="80"/>
        <v/>
      </c>
      <c r="G421" s="2" t="str">
        <f t="shared" si="76"/>
        <v/>
      </c>
      <c r="I421" t="str">
        <f t="shared" si="72"/>
        <v/>
      </c>
      <c r="J421" s="2" t="str">
        <f t="shared" si="77"/>
        <v/>
      </c>
      <c r="K421" s="2" t="str">
        <f t="shared" si="81"/>
        <v/>
      </c>
      <c r="L421" s="2" t="str">
        <f t="shared" si="82"/>
        <v/>
      </c>
      <c r="N421" t="str">
        <f t="shared" si="78"/>
        <v/>
      </c>
      <c r="O421" s="3" t="str">
        <f t="shared" si="79"/>
        <v/>
      </c>
      <c r="P421" s="17" t="str">
        <f t="shared" si="83"/>
        <v/>
      </c>
    </row>
    <row r="422" spans="3:16" x14ac:dyDescent="0.2">
      <c r="C422" t="str">
        <f t="shared" si="73"/>
        <v/>
      </c>
      <c r="D422" s="2" t="str">
        <f t="shared" si="74"/>
        <v/>
      </c>
      <c r="E422" s="2" t="str">
        <f t="shared" si="75"/>
        <v/>
      </c>
      <c r="F422" s="2" t="str">
        <f t="shared" si="80"/>
        <v/>
      </c>
      <c r="G422" s="2" t="str">
        <f t="shared" si="76"/>
        <v/>
      </c>
      <c r="I422" t="str">
        <f t="shared" si="72"/>
        <v/>
      </c>
      <c r="J422" s="2" t="str">
        <f t="shared" si="77"/>
        <v/>
      </c>
      <c r="K422" s="2" t="str">
        <f t="shared" si="81"/>
        <v/>
      </c>
      <c r="L422" s="2" t="str">
        <f t="shared" si="82"/>
        <v/>
      </c>
      <c r="N422" t="str">
        <f t="shared" si="78"/>
        <v/>
      </c>
      <c r="O422" s="3" t="str">
        <f t="shared" si="79"/>
        <v/>
      </c>
      <c r="P422" s="17" t="str">
        <f t="shared" si="83"/>
        <v/>
      </c>
    </row>
    <row r="423" spans="3:16" x14ac:dyDescent="0.2">
      <c r="C423" t="str">
        <f t="shared" si="73"/>
        <v/>
      </c>
      <c r="D423" s="2" t="str">
        <f t="shared" si="74"/>
        <v/>
      </c>
      <c r="E423" s="2" t="str">
        <f t="shared" si="75"/>
        <v/>
      </c>
      <c r="F423" s="2" t="str">
        <f t="shared" si="80"/>
        <v/>
      </c>
      <c r="G423" s="2" t="str">
        <f t="shared" si="76"/>
        <v/>
      </c>
      <c r="I423" t="str">
        <f t="shared" si="72"/>
        <v/>
      </c>
      <c r="J423" s="2" t="str">
        <f t="shared" si="77"/>
        <v/>
      </c>
      <c r="K423" s="2" t="str">
        <f t="shared" si="81"/>
        <v/>
      </c>
      <c r="L423" s="2" t="str">
        <f t="shared" si="82"/>
        <v/>
      </c>
      <c r="N423" t="str">
        <f t="shared" si="78"/>
        <v/>
      </c>
      <c r="O423" s="3" t="str">
        <f t="shared" si="79"/>
        <v/>
      </c>
      <c r="P423" s="17" t="str">
        <f t="shared" si="83"/>
        <v/>
      </c>
    </row>
    <row r="424" spans="3:16" x14ac:dyDescent="0.2">
      <c r="C424" t="str">
        <f t="shared" si="73"/>
        <v/>
      </c>
      <c r="D424" s="2" t="str">
        <f t="shared" si="74"/>
        <v/>
      </c>
      <c r="E424" s="2" t="str">
        <f t="shared" si="75"/>
        <v/>
      </c>
      <c r="F424" s="2" t="str">
        <f t="shared" si="80"/>
        <v/>
      </c>
      <c r="G424" s="2" t="str">
        <f t="shared" si="76"/>
        <v/>
      </c>
      <c r="I424" t="str">
        <f t="shared" si="72"/>
        <v/>
      </c>
      <c r="J424" s="2" t="str">
        <f t="shared" si="77"/>
        <v/>
      </c>
      <c r="K424" s="2" t="str">
        <f t="shared" si="81"/>
        <v/>
      </c>
      <c r="L424" s="2" t="str">
        <f t="shared" si="82"/>
        <v/>
      </c>
      <c r="N424" t="str">
        <f t="shared" si="78"/>
        <v/>
      </c>
      <c r="O424" s="3" t="str">
        <f t="shared" si="79"/>
        <v/>
      </c>
      <c r="P424" s="17" t="str">
        <f t="shared" si="83"/>
        <v/>
      </c>
    </row>
    <row r="425" spans="3:16" x14ac:dyDescent="0.2">
      <c r="C425" t="str">
        <f t="shared" si="73"/>
        <v/>
      </c>
      <c r="D425" s="2" t="str">
        <f t="shared" si="74"/>
        <v/>
      </c>
      <c r="E425" s="2" t="str">
        <f t="shared" si="75"/>
        <v/>
      </c>
      <c r="F425" s="2" t="str">
        <f t="shared" si="80"/>
        <v/>
      </c>
      <c r="G425" s="2" t="str">
        <f t="shared" si="76"/>
        <v/>
      </c>
      <c r="I425" t="str">
        <f t="shared" si="72"/>
        <v/>
      </c>
      <c r="J425" s="2" t="str">
        <f t="shared" si="77"/>
        <v/>
      </c>
      <c r="K425" s="2" t="str">
        <f t="shared" si="81"/>
        <v/>
      </c>
      <c r="L425" s="2" t="str">
        <f t="shared" si="82"/>
        <v/>
      </c>
      <c r="N425" t="str">
        <f t="shared" si="78"/>
        <v/>
      </c>
      <c r="O425" s="3" t="str">
        <f t="shared" si="79"/>
        <v/>
      </c>
      <c r="P425" s="17" t="str">
        <f t="shared" si="83"/>
        <v/>
      </c>
    </row>
    <row r="426" spans="3:16" x14ac:dyDescent="0.2">
      <c r="C426" t="str">
        <f t="shared" si="73"/>
        <v/>
      </c>
      <c r="D426" s="2" t="str">
        <f t="shared" si="74"/>
        <v/>
      </c>
      <c r="E426" s="2" t="str">
        <f t="shared" si="75"/>
        <v/>
      </c>
      <c r="F426" s="2" t="str">
        <f t="shared" si="80"/>
        <v/>
      </c>
      <c r="G426" s="2" t="str">
        <f t="shared" si="76"/>
        <v/>
      </c>
      <c r="I426" t="str">
        <f t="shared" si="72"/>
        <v/>
      </c>
      <c r="J426" s="2" t="str">
        <f t="shared" si="77"/>
        <v/>
      </c>
      <c r="K426" s="2" t="str">
        <f t="shared" si="81"/>
        <v/>
      </c>
      <c r="L426" s="2" t="str">
        <f t="shared" si="82"/>
        <v/>
      </c>
      <c r="N426" t="str">
        <f t="shared" si="78"/>
        <v/>
      </c>
      <c r="O426" s="3" t="str">
        <f t="shared" si="79"/>
        <v/>
      </c>
      <c r="P426" s="17" t="str">
        <f t="shared" si="83"/>
        <v/>
      </c>
    </row>
    <row r="427" spans="3:16" x14ac:dyDescent="0.2">
      <c r="C427" t="str">
        <f t="shared" si="73"/>
        <v/>
      </c>
      <c r="D427" s="2" t="str">
        <f t="shared" si="74"/>
        <v/>
      </c>
      <c r="E427" s="2" t="str">
        <f t="shared" si="75"/>
        <v/>
      </c>
      <c r="F427" s="2" t="str">
        <f t="shared" si="80"/>
        <v/>
      </c>
      <c r="G427" s="2" t="str">
        <f t="shared" si="76"/>
        <v/>
      </c>
      <c r="I427" t="str">
        <f t="shared" si="72"/>
        <v/>
      </c>
      <c r="J427" s="2" t="str">
        <f t="shared" si="77"/>
        <v/>
      </c>
      <c r="K427" s="2" t="str">
        <f t="shared" si="81"/>
        <v/>
      </c>
      <c r="L427" s="2" t="str">
        <f t="shared" si="82"/>
        <v/>
      </c>
      <c r="N427" t="str">
        <f t="shared" si="78"/>
        <v/>
      </c>
      <c r="O427" s="3" t="str">
        <f t="shared" si="79"/>
        <v/>
      </c>
      <c r="P427" s="17" t="str">
        <f t="shared" si="83"/>
        <v/>
      </c>
    </row>
    <row r="428" spans="3:16" x14ac:dyDescent="0.2">
      <c r="C428" t="str">
        <f t="shared" si="73"/>
        <v/>
      </c>
      <c r="D428" s="2" t="str">
        <f t="shared" si="74"/>
        <v/>
      </c>
      <c r="E428" s="2" t="str">
        <f t="shared" si="75"/>
        <v/>
      </c>
      <c r="F428" s="2" t="str">
        <f t="shared" si="80"/>
        <v/>
      </c>
      <c r="G428" s="2" t="str">
        <f t="shared" si="76"/>
        <v/>
      </c>
      <c r="I428" t="str">
        <f t="shared" si="72"/>
        <v/>
      </c>
      <c r="J428" s="2" t="str">
        <f t="shared" si="77"/>
        <v/>
      </c>
      <c r="K428" s="2" t="str">
        <f t="shared" si="81"/>
        <v/>
      </c>
      <c r="L428" s="2" t="str">
        <f t="shared" si="82"/>
        <v/>
      </c>
      <c r="N428" t="str">
        <f t="shared" si="78"/>
        <v/>
      </c>
      <c r="O428" s="3" t="str">
        <f t="shared" si="79"/>
        <v/>
      </c>
      <c r="P428" s="17" t="str">
        <f t="shared" si="83"/>
        <v/>
      </c>
    </row>
    <row r="429" spans="3:16" x14ac:dyDescent="0.2">
      <c r="C429" t="str">
        <f t="shared" si="73"/>
        <v/>
      </c>
      <c r="D429" s="2" t="str">
        <f t="shared" si="74"/>
        <v/>
      </c>
      <c r="E429" s="2" t="str">
        <f t="shared" si="75"/>
        <v/>
      </c>
      <c r="F429" s="2" t="str">
        <f t="shared" si="80"/>
        <v/>
      </c>
      <c r="G429" s="2" t="str">
        <f t="shared" si="76"/>
        <v/>
      </c>
      <c r="I429" t="str">
        <f t="shared" si="72"/>
        <v/>
      </c>
      <c r="J429" s="2" t="str">
        <f t="shared" si="77"/>
        <v/>
      </c>
      <c r="K429" s="2" t="str">
        <f t="shared" si="81"/>
        <v/>
      </c>
      <c r="L429" s="2" t="str">
        <f t="shared" si="82"/>
        <v/>
      </c>
      <c r="N429" t="str">
        <f t="shared" si="78"/>
        <v/>
      </c>
      <c r="O429" s="3" t="str">
        <f t="shared" si="79"/>
        <v/>
      </c>
      <c r="P429" s="17" t="str">
        <f t="shared" si="83"/>
        <v/>
      </c>
    </row>
    <row r="430" spans="3:16" x14ac:dyDescent="0.2">
      <c r="C430" t="str">
        <f t="shared" si="73"/>
        <v/>
      </c>
      <c r="D430" s="2" t="str">
        <f t="shared" si="74"/>
        <v/>
      </c>
      <c r="E430" s="2" t="str">
        <f t="shared" si="75"/>
        <v/>
      </c>
      <c r="F430" s="2" t="str">
        <f t="shared" si="80"/>
        <v/>
      </c>
      <c r="G430" s="2" t="str">
        <f t="shared" si="76"/>
        <v/>
      </c>
      <c r="I430" t="str">
        <f t="shared" si="72"/>
        <v/>
      </c>
      <c r="J430" s="2" t="str">
        <f t="shared" si="77"/>
        <v/>
      </c>
      <c r="K430" s="2" t="str">
        <f t="shared" si="81"/>
        <v/>
      </c>
      <c r="L430" s="2" t="str">
        <f t="shared" si="82"/>
        <v/>
      </c>
      <c r="N430" t="str">
        <f t="shared" si="78"/>
        <v/>
      </c>
      <c r="O430" s="3" t="str">
        <f t="shared" si="79"/>
        <v/>
      </c>
      <c r="P430" s="17" t="str">
        <f t="shared" si="83"/>
        <v/>
      </c>
    </row>
    <row r="431" spans="3:16" x14ac:dyDescent="0.2">
      <c r="C431" t="str">
        <f t="shared" si="73"/>
        <v/>
      </c>
      <c r="D431" s="2" t="str">
        <f t="shared" si="74"/>
        <v/>
      </c>
      <c r="E431" s="2" t="str">
        <f t="shared" si="75"/>
        <v/>
      </c>
      <c r="F431" s="2" t="str">
        <f t="shared" si="80"/>
        <v/>
      </c>
      <c r="G431" s="2" t="str">
        <f t="shared" si="76"/>
        <v/>
      </c>
      <c r="I431" t="str">
        <f t="shared" si="72"/>
        <v/>
      </c>
      <c r="J431" s="2" t="str">
        <f t="shared" si="77"/>
        <v/>
      </c>
      <c r="K431" s="2" t="str">
        <f t="shared" si="81"/>
        <v/>
      </c>
      <c r="L431" s="2" t="str">
        <f t="shared" si="82"/>
        <v/>
      </c>
      <c r="N431" t="str">
        <f t="shared" si="78"/>
        <v/>
      </c>
      <c r="O431" s="3" t="str">
        <f t="shared" si="79"/>
        <v/>
      </c>
      <c r="P431" s="17" t="str">
        <f t="shared" si="83"/>
        <v/>
      </c>
    </row>
    <row r="432" spans="3:16" x14ac:dyDescent="0.2">
      <c r="C432" t="str">
        <f t="shared" si="73"/>
        <v/>
      </c>
      <c r="D432" s="2" t="str">
        <f t="shared" si="74"/>
        <v/>
      </c>
      <c r="E432" s="2" t="str">
        <f t="shared" si="75"/>
        <v/>
      </c>
      <c r="F432" s="2" t="str">
        <f t="shared" si="80"/>
        <v/>
      </c>
      <c r="G432" s="2" t="str">
        <f t="shared" si="76"/>
        <v/>
      </c>
      <c r="I432" t="str">
        <f t="shared" si="72"/>
        <v/>
      </c>
      <c r="J432" s="2" t="str">
        <f t="shared" si="77"/>
        <v/>
      </c>
      <c r="K432" s="2" t="str">
        <f t="shared" si="81"/>
        <v/>
      </c>
      <c r="L432" s="2" t="str">
        <f t="shared" si="82"/>
        <v/>
      </c>
      <c r="N432" t="str">
        <f t="shared" si="78"/>
        <v/>
      </c>
      <c r="O432" s="3" t="str">
        <f t="shared" si="79"/>
        <v/>
      </c>
      <c r="P432" s="17" t="str">
        <f t="shared" si="83"/>
        <v/>
      </c>
    </row>
    <row r="433" spans="3:16" x14ac:dyDescent="0.2">
      <c r="C433" t="str">
        <f t="shared" si="73"/>
        <v/>
      </c>
      <c r="D433" s="2" t="str">
        <f t="shared" si="74"/>
        <v/>
      </c>
      <c r="E433" s="2" t="str">
        <f t="shared" si="75"/>
        <v/>
      </c>
      <c r="F433" s="2" t="str">
        <f t="shared" si="80"/>
        <v/>
      </c>
      <c r="G433" s="2" t="str">
        <f t="shared" si="76"/>
        <v/>
      </c>
      <c r="I433" t="str">
        <f t="shared" si="72"/>
        <v/>
      </c>
      <c r="J433" s="2" t="str">
        <f t="shared" si="77"/>
        <v/>
      </c>
      <c r="K433" s="2" t="str">
        <f t="shared" si="81"/>
        <v/>
      </c>
      <c r="L433" s="2" t="str">
        <f t="shared" si="82"/>
        <v/>
      </c>
      <c r="N433" t="str">
        <f t="shared" si="78"/>
        <v/>
      </c>
      <c r="O433" s="3" t="str">
        <f t="shared" si="79"/>
        <v/>
      </c>
      <c r="P433" s="17" t="str">
        <f t="shared" si="83"/>
        <v/>
      </c>
    </row>
    <row r="434" spans="3:16" x14ac:dyDescent="0.2">
      <c r="C434" t="str">
        <f t="shared" si="73"/>
        <v/>
      </c>
      <c r="D434" s="2" t="str">
        <f t="shared" si="74"/>
        <v/>
      </c>
      <c r="E434" s="2" t="str">
        <f t="shared" si="75"/>
        <v/>
      </c>
      <c r="F434" s="2" t="str">
        <f t="shared" si="80"/>
        <v/>
      </c>
      <c r="G434" s="2" t="str">
        <f t="shared" si="76"/>
        <v/>
      </c>
      <c r="I434" t="str">
        <f t="shared" si="72"/>
        <v/>
      </c>
      <c r="J434" s="2" t="str">
        <f t="shared" si="77"/>
        <v/>
      </c>
      <c r="K434" s="2" t="str">
        <f t="shared" si="81"/>
        <v/>
      </c>
      <c r="L434" s="2" t="str">
        <f t="shared" si="82"/>
        <v/>
      </c>
      <c r="N434" t="str">
        <f t="shared" si="78"/>
        <v/>
      </c>
      <c r="O434" s="3" t="str">
        <f t="shared" si="79"/>
        <v/>
      </c>
      <c r="P434" s="17" t="str">
        <f t="shared" si="83"/>
        <v/>
      </c>
    </row>
    <row r="435" spans="3:16" x14ac:dyDescent="0.2">
      <c r="C435" t="str">
        <f t="shared" si="73"/>
        <v/>
      </c>
      <c r="D435" s="2" t="str">
        <f t="shared" si="74"/>
        <v/>
      </c>
      <c r="E435" s="2" t="str">
        <f t="shared" si="75"/>
        <v/>
      </c>
      <c r="F435" s="2" t="str">
        <f t="shared" si="80"/>
        <v/>
      </c>
      <c r="G435" s="2" t="str">
        <f t="shared" si="76"/>
        <v/>
      </c>
      <c r="I435" t="str">
        <f t="shared" si="72"/>
        <v/>
      </c>
      <c r="J435" s="2" t="str">
        <f t="shared" si="77"/>
        <v/>
      </c>
      <c r="K435" s="2" t="str">
        <f t="shared" si="81"/>
        <v/>
      </c>
      <c r="L435" s="2" t="str">
        <f t="shared" si="82"/>
        <v/>
      </c>
      <c r="N435" t="str">
        <f t="shared" si="78"/>
        <v/>
      </c>
      <c r="O435" s="3" t="str">
        <f t="shared" si="79"/>
        <v/>
      </c>
      <c r="P435" s="17" t="str">
        <f t="shared" si="83"/>
        <v/>
      </c>
    </row>
    <row r="436" spans="3:16" x14ac:dyDescent="0.2">
      <c r="C436" t="str">
        <f t="shared" si="73"/>
        <v/>
      </c>
      <c r="D436" s="2" t="str">
        <f t="shared" si="74"/>
        <v/>
      </c>
      <c r="E436" s="2" t="str">
        <f t="shared" si="75"/>
        <v/>
      </c>
      <c r="F436" s="2" t="str">
        <f t="shared" si="80"/>
        <v/>
      </c>
      <c r="G436" s="2" t="str">
        <f t="shared" si="76"/>
        <v/>
      </c>
      <c r="I436" t="str">
        <f t="shared" si="72"/>
        <v/>
      </c>
      <c r="J436" s="2" t="str">
        <f t="shared" si="77"/>
        <v/>
      </c>
      <c r="K436" s="2" t="str">
        <f t="shared" si="81"/>
        <v/>
      </c>
      <c r="L436" s="2" t="str">
        <f t="shared" si="82"/>
        <v/>
      </c>
      <c r="N436" t="str">
        <f t="shared" si="78"/>
        <v/>
      </c>
      <c r="O436" s="3" t="str">
        <f t="shared" si="79"/>
        <v/>
      </c>
      <c r="P436" s="17" t="str">
        <f t="shared" si="83"/>
        <v/>
      </c>
    </row>
    <row r="437" spans="3:16" x14ac:dyDescent="0.2">
      <c r="C437" t="str">
        <f t="shared" si="73"/>
        <v/>
      </c>
      <c r="D437" s="2" t="str">
        <f t="shared" si="74"/>
        <v/>
      </c>
      <c r="E437" s="2" t="str">
        <f t="shared" si="75"/>
        <v/>
      </c>
      <c r="F437" s="2" t="str">
        <f t="shared" si="80"/>
        <v/>
      </c>
      <c r="G437" s="2" t="str">
        <f t="shared" si="76"/>
        <v/>
      </c>
      <c r="I437" t="str">
        <f t="shared" si="72"/>
        <v/>
      </c>
      <c r="J437" s="2" t="str">
        <f t="shared" si="77"/>
        <v/>
      </c>
      <c r="K437" s="2" t="str">
        <f t="shared" si="81"/>
        <v/>
      </c>
      <c r="L437" s="2" t="str">
        <f t="shared" si="82"/>
        <v/>
      </c>
      <c r="N437" t="str">
        <f t="shared" si="78"/>
        <v/>
      </c>
      <c r="O437" s="3" t="str">
        <f t="shared" si="79"/>
        <v/>
      </c>
      <c r="P437" s="17" t="str">
        <f t="shared" si="83"/>
        <v/>
      </c>
    </row>
    <row r="438" spans="3:16" x14ac:dyDescent="0.2">
      <c r="C438" t="str">
        <f t="shared" si="73"/>
        <v/>
      </c>
      <c r="D438" s="2" t="str">
        <f t="shared" si="74"/>
        <v/>
      </c>
      <c r="E438" s="2" t="str">
        <f t="shared" si="75"/>
        <v/>
      </c>
      <c r="F438" s="2" t="str">
        <f t="shared" si="80"/>
        <v/>
      </c>
      <c r="G438" s="2" t="str">
        <f t="shared" si="76"/>
        <v/>
      </c>
      <c r="I438" t="str">
        <f t="shared" si="72"/>
        <v/>
      </c>
      <c r="J438" s="2" t="str">
        <f t="shared" si="77"/>
        <v/>
      </c>
      <c r="K438" s="2" t="str">
        <f t="shared" si="81"/>
        <v/>
      </c>
      <c r="L438" s="2" t="str">
        <f t="shared" si="82"/>
        <v/>
      </c>
      <c r="N438" t="str">
        <f t="shared" si="78"/>
        <v/>
      </c>
      <c r="O438" s="3" t="str">
        <f t="shared" si="79"/>
        <v/>
      </c>
      <c r="P438" s="17" t="str">
        <f t="shared" si="83"/>
        <v/>
      </c>
    </row>
    <row r="439" spans="3:16" x14ac:dyDescent="0.2">
      <c r="C439" t="str">
        <f t="shared" si="73"/>
        <v/>
      </c>
      <c r="D439" s="2" t="str">
        <f t="shared" si="74"/>
        <v/>
      </c>
      <c r="E439" s="2" t="str">
        <f t="shared" si="75"/>
        <v/>
      </c>
      <c r="F439" s="2" t="str">
        <f t="shared" si="80"/>
        <v/>
      </c>
      <c r="G439" s="2" t="str">
        <f t="shared" si="76"/>
        <v/>
      </c>
      <c r="I439" t="str">
        <f t="shared" si="72"/>
        <v/>
      </c>
      <c r="J439" s="2" t="str">
        <f t="shared" si="77"/>
        <v/>
      </c>
      <c r="K439" s="2" t="str">
        <f t="shared" si="81"/>
        <v/>
      </c>
      <c r="L439" s="2" t="str">
        <f t="shared" si="82"/>
        <v/>
      </c>
      <c r="N439" t="str">
        <f t="shared" si="78"/>
        <v/>
      </c>
      <c r="O439" s="3" t="str">
        <f t="shared" si="79"/>
        <v/>
      </c>
      <c r="P439" s="17" t="str">
        <f t="shared" si="83"/>
        <v/>
      </c>
    </row>
    <row r="440" spans="3:16" x14ac:dyDescent="0.2">
      <c r="C440" t="str">
        <f t="shared" si="73"/>
        <v/>
      </c>
      <c r="D440" s="2" t="str">
        <f t="shared" si="74"/>
        <v/>
      </c>
      <c r="E440" s="2" t="str">
        <f t="shared" si="75"/>
        <v/>
      </c>
      <c r="F440" s="2" t="str">
        <f t="shared" si="80"/>
        <v/>
      </c>
      <c r="G440" s="2" t="str">
        <f t="shared" si="76"/>
        <v/>
      </c>
      <c r="I440" t="str">
        <f t="shared" si="72"/>
        <v/>
      </c>
      <c r="J440" s="2" t="str">
        <f t="shared" si="77"/>
        <v/>
      </c>
      <c r="K440" s="2" t="str">
        <f t="shared" si="81"/>
        <v/>
      </c>
      <c r="L440" s="2" t="str">
        <f t="shared" si="82"/>
        <v/>
      </c>
      <c r="N440" t="str">
        <f t="shared" si="78"/>
        <v/>
      </c>
      <c r="O440" s="3" t="str">
        <f t="shared" si="79"/>
        <v/>
      </c>
      <c r="P440" s="17" t="str">
        <f t="shared" si="83"/>
        <v/>
      </c>
    </row>
    <row r="441" spans="3:16" x14ac:dyDescent="0.2">
      <c r="C441" t="str">
        <f t="shared" si="73"/>
        <v/>
      </c>
      <c r="D441" s="2" t="str">
        <f t="shared" si="74"/>
        <v/>
      </c>
      <c r="E441" s="2" t="str">
        <f t="shared" si="75"/>
        <v/>
      </c>
      <c r="F441" s="2" t="str">
        <f t="shared" si="80"/>
        <v/>
      </c>
      <c r="G441" s="2" t="str">
        <f t="shared" si="76"/>
        <v/>
      </c>
      <c r="I441" t="str">
        <f t="shared" si="72"/>
        <v/>
      </c>
      <c r="J441" s="2" t="str">
        <f t="shared" si="77"/>
        <v/>
      </c>
      <c r="K441" s="2" t="str">
        <f t="shared" si="81"/>
        <v/>
      </c>
      <c r="L441" s="2" t="str">
        <f t="shared" si="82"/>
        <v/>
      </c>
      <c r="N441" t="str">
        <f t="shared" si="78"/>
        <v/>
      </c>
      <c r="O441" s="3" t="str">
        <f t="shared" si="79"/>
        <v/>
      </c>
      <c r="P441" s="17" t="str">
        <f t="shared" si="83"/>
        <v/>
      </c>
    </row>
    <row r="442" spans="3:16" x14ac:dyDescent="0.2">
      <c r="C442" t="str">
        <f t="shared" si="73"/>
        <v/>
      </c>
      <c r="D442" s="2" t="str">
        <f t="shared" si="74"/>
        <v/>
      </c>
      <c r="E442" s="2" t="str">
        <f t="shared" si="75"/>
        <v/>
      </c>
      <c r="F442" s="2" t="str">
        <f t="shared" si="80"/>
        <v/>
      </c>
      <c r="G442" s="2" t="str">
        <f t="shared" si="76"/>
        <v/>
      </c>
      <c r="I442" t="str">
        <f t="shared" si="72"/>
        <v/>
      </c>
      <c r="J442" s="2" t="str">
        <f t="shared" si="77"/>
        <v/>
      </c>
      <c r="K442" s="2" t="str">
        <f t="shared" si="81"/>
        <v/>
      </c>
      <c r="L442" s="2" t="str">
        <f t="shared" si="82"/>
        <v/>
      </c>
      <c r="N442" t="str">
        <f t="shared" si="78"/>
        <v/>
      </c>
      <c r="O442" s="3" t="str">
        <f t="shared" si="79"/>
        <v/>
      </c>
      <c r="P442" s="17" t="str">
        <f t="shared" si="83"/>
        <v/>
      </c>
    </row>
    <row r="443" spans="3:16" x14ac:dyDescent="0.2">
      <c r="C443" t="str">
        <f t="shared" si="73"/>
        <v/>
      </c>
      <c r="D443" s="2" t="str">
        <f t="shared" si="74"/>
        <v/>
      </c>
      <c r="E443" s="2" t="str">
        <f t="shared" si="75"/>
        <v/>
      </c>
      <c r="F443" s="2" t="str">
        <f t="shared" si="80"/>
        <v/>
      </c>
      <c r="G443" s="2" t="str">
        <f t="shared" si="76"/>
        <v/>
      </c>
      <c r="I443" t="str">
        <f t="shared" si="72"/>
        <v/>
      </c>
      <c r="J443" s="2" t="str">
        <f t="shared" si="77"/>
        <v/>
      </c>
      <c r="K443" s="2" t="str">
        <f t="shared" si="81"/>
        <v/>
      </c>
      <c r="L443" s="2" t="str">
        <f t="shared" si="82"/>
        <v/>
      </c>
      <c r="N443" t="str">
        <f t="shared" si="78"/>
        <v/>
      </c>
      <c r="O443" s="3" t="str">
        <f t="shared" si="79"/>
        <v/>
      </c>
      <c r="P443" s="17" t="str">
        <f t="shared" si="83"/>
        <v/>
      </c>
    </row>
    <row r="444" spans="3:16" x14ac:dyDescent="0.2">
      <c r="C444" t="str">
        <f t="shared" si="73"/>
        <v/>
      </c>
      <c r="D444" s="2" t="str">
        <f t="shared" si="74"/>
        <v/>
      </c>
      <c r="E444" s="2" t="str">
        <f t="shared" si="75"/>
        <v/>
      </c>
      <c r="F444" s="2" t="str">
        <f t="shared" si="80"/>
        <v/>
      </c>
      <c r="G444" s="2" t="str">
        <f t="shared" si="76"/>
        <v/>
      </c>
      <c r="I444" t="str">
        <f t="shared" si="72"/>
        <v/>
      </c>
      <c r="J444" s="2" t="str">
        <f t="shared" si="77"/>
        <v/>
      </c>
      <c r="K444" s="2" t="str">
        <f t="shared" si="81"/>
        <v/>
      </c>
      <c r="L444" s="2" t="str">
        <f t="shared" si="82"/>
        <v/>
      </c>
      <c r="N444" t="str">
        <f t="shared" si="78"/>
        <v/>
      </c>
      <c r="O444" s="3" t="str">
        <f t="shared" si="79"/>
        <v/>
      </c>
      <c r="P444" s="17" t="str">
        <f t="shared" si="83"/>
        <v/>
      </c>
    </row>
    <row r="445" spans="3:16" x14ac:dyDescent="0.2">
      <c r="C445" t="str">
        <f t="shared" si="73"/>
        <v/>
      </c>
      <c r="D445" s="2" t="str">
        <f t="shared" si="74"/>
        <v/>
      </c>
      <c r="E445" s="2" t="str">
        <f t="shared" si="75"/>
        <v/>
      </c>
      <c r="F445" s="2" t="str">
        <f t="shared" si="80"/>
        <v/>
      </c>
      <c r="G445" s="2" t="str">
        <f t="shared" si="76"/>
        <v/>
      </c>
      <c r="I445" t="str">
        <f t="shared" si="72"/>
        <v/>
      </c>
      <c r="J445" s="2" t="str">
        <f t="shared" si="77"/>
        <v/>
      </c>
      <c r="K445" s="2" t="str">
        <f t="shared" si="81"/>
        <v/>
      </c>
      <c r="L445" s="2" t="str">
        <f t="shared" si="82"/>
        <v/>
      </c>
      <c r="N445" t="str">
        <f t="shared" si="78"/>
        <v/>
      </c>
      <c r="O445" s="3" t="str">
        <f t="shared" si="79"/>
        <v/>
      </c>
      <c r="P445" s="17" t="str">
        <f t="shared" si="83"/>
        <v/>
      </c>
    </row>
    <row r="446" spans="3:16" x14ac:dyDescent="0.2">
      <c r="C446" t="str">
        <f t="shared" si="73"/>
        <v/>
      </c>
      <c r="D446" s="2" t="str">
        <f t="shared" si="74"/>
        <v/>
      </c>
      <c r="E446" s="2" t="str">
        <f t="shared" si="75"/>
        <v/>
      </c>
      <c r="F446" s="2" t="str">
        <f t="shared" si="80"/>
        <v/>
      </c>
      <c r="G446" s="2" t="str">
        <f t="shared" si="76"/>
        <v/>
      </c>
      <c r="I446" t="str">
        <f t="shared" si="72"/>
        <v/>
      </c>
      <c r="J446" s="2" t="str">
        <f t="shared" si="77"/>
        <v/>
      </c>
      <c r="K446" s="2" t="str">
        <f t="shared" si="81"/>
        <v/>
      </c>
      <c r="L446" s="2" t="str">
        <f t="shared" si="82"/>
        <v/>
      </c>
      <c r="N446" t="str">
        <f t="shared" si="78"/>
        <v/>
      </c>
      <c r="O446" s="3" t="str">
        <f t="shared" si="79"/>
        <v/>
      </c>
      <c r="P446" s="17" t="str">
        <f t="shared" si="83"/>
        <v/>
      </c>
    </row>
    <row r="447" spans="3:16" x14ac:dyDescent="0.2">
      <c r="C447" t="str">
        <f t="shared" si="73"/>
        <v/>
      </c>
      <c r="D447" s="2" t="str">
        <f t="shared" si="74"/>
        <v/>
      </c>
      <c r="E447" s="2" t="str">
        <f t="shared" si="75"/>
        <v/>
      </c>
      <c r="F447" s="2" t="str">
        <f t="shared" si="80"/>
        <v/>
      </c>
      <c r="G447" s="2" t="str">
        <f t="shared" si="76"/>
        <v/>
      </c>
      <c r="I447" t="str">
        <f t="shared" si="72"/>
        <v/>
      </c>
      <c r="J447" s="2" t="str">
        <f t="shared" si="77"/>
        <v/>
      </c>
      <c r="K447" s="2" t="str">
        <f t="shared" si="81"/>
        <v/>
      </c>
      <c r="L447" s="2" t="str">
        <f t="shared" si="82"/>
        <v/>
      </c>
      <c r="N447" t="str">
        <f t="shared" si="78"/>
        <v/>
      </c>
      <c r="O447" s="3" t="str">
        <f t="shared" si="79"/>
        <v/>
      </c>
      <c r="P447" s="17" t="str">
        <f t="shared" si="83"/>
        <v/>
      </c>
    </row>
    <row r="448" spans="3:16" x14ac:dyDescent="0.2">
      <c r="C448" t="str">
        <f t="shared" si="73"/>
        <v/>
      </c>
      <c r="D448" s="2" t="str">
        <f t="shared" si="74"/>
        <v/>
      </c>
      <c r="E448" s="2" t="str">
        <f t="shared" si="75"/>
        <v/>
      </c>
      <c r="F448" s="2" t="str">
        <f t="shared" si="80"/>
        <v/>
      </c>
      <c r="G448" s="2" t="str">
        <f t="shared" si="76"/>
        <v/>
      </c>
      <c r="I448" t="str">
        <f t="shared" si="72"/>
        <v/>
      </c>
      <c r="J448" s="2" t="str">
        <f t="shared" si="77"/>
        <v/>
      </c>
      <c r="K448" s="2" t="str">
        <f t="shared" si="81"/>
        <v/>
      </c>
      <c r="L448" s="2" t="str">
        <f t="shared" si="82"/>
        <v/>
      </c>
      <c r="N448" t="str">
        <f t="shared" si="78"/>
        <v/>
      </c>
      <c r="O448" s="3" t="str">
        <f t="shared" si="79"/>
        <v/>
      </c>
      <c r="P448" s="17" t="str">
        <f t="shared" si="83"/>
        <v/>
      </c>
    </row>
    <row r="449" spans="3:16" x14ac:dyDescent="0.2">
      <c r="C449" t="str">
        <f t="shared" si="73"/>
        <v/>
      </c>
      <c r="D449" s="2" t="str">
        <f t="shared" si="74"/>
        <v/>
      </c>
      <c r="E449" s="2" t="str">
        <f t="shared" si="75"/>
        <v/>
      </c>
      <c r="F449" s="2" t="str">
        <f t="shared" si="80"/>
        <v/>
      </c>
      <c r="G449" s="2" t="str">
        <f t="shared" si="76"/>
        <v/>
      </c>
      <c r="I449" t="str">
        <f t="shared" si="72"/>
        <v/>
      </c>
      <c r="J449" s="2" t="str">
        <f t="shared" si="77"/>
        <v/>
      </c>
      <c r="K449" s="2" t="str">
        <f t="shared" si="81"/>
        <v/>
      </c>
      <c r="L449" s="2" t="str">
        <f t="shared" si="82"/>
        <v/>
      </c>
      <c r="N449" t="str">
        <f t="shared" si="78"/>
        <v/>
      </c>
      <c r="O449" s="3" t="str">
        <f t="shared" si="79"/>
        <v/>
      </c>
      <c r="P449" s="17" t="str">
        <f t="shared" si="83"/>
        <v/>
      </c>
    </row>
    <row r="450" spans="3:16" x14ac:dyDescent="0.2">
      <c r="C450" t="str">
        <f t="shared" si="73"/>
        <v/>
      </c>
      <c r="D450" s="2" t="str">
        <f t="shared" si="74"/>
        <v/>
      </c>
      <c r="E450" s="2" t="str">
        <f t="shared" si="75"/>
        <v/>
      </c>
      <c r="F450" s="2" t="str">
        <f t="shared" si="80"/>
        <v/>
      </c>
      <c r="G450" s="2" t="str">
        <f t="shared" si="76"/>
        <v/>
      </c>
      <c r="I450" t="str">
        <f t="shared" si="72"/>
        <v/>
      </c>
      <c r="J450" s="2" t="str">
        <f t="shared" si="77"/>
        <v/>
      </c>
      <c r="K450" s="2" t="str">
        <f t="shared" si="81"/>
        <v/>
      </c>
      <c r="L450" s="2" t="str">
        <f t="shared" si="82"/>
        <v/>
      </c>
      <c r="N450" t="str">
        <f t="shared" si="78"/>
        <v/>
      </c>
      <c r="O450" s="3" t="str">
        <f t="shared" si="79"/>
        <v/>
      </c>
      <c r="P450" s="17" t="str">
        <f t="shared" si="83"/>
        <v/>
      </c>
    </row>
    <row r="451" spans="3:16" x14ac:dyDescent="0.2">
      <c r="C451" t="str">
        <f t="shared" si="73"/>
        <v/>
      </c>
      <c r="D451" s="2" t="str">
        <f t="shared" si="74"/>
        <v/>
      </c>
      <c r="E451" s="2" t="str">
        <f t="shared" si="75"/>
        <v/>
      </c>
      <c r="F451" s="2" t="str">
        <f t="shared" si="80"/>
        <v/>
      </c>
      <c r="G451" s="2" t="str">
        <f t="shared" si="76"/>
        <v/>
      </c>
      <c r="I451" t="str">
        <f t="shared" si="72"/>
        <v/>
      </c>
      <c r="J451" s="2" t="str">
        <f t="shared" si="77"/>
        <v/>
      </c>
      <c r="K451" s="2" t="str">
        <f t="shared" si="81"/>
        <v/>
      </c>
      <c r="L451" s="2" t="str">
        <f t="shared" si="82"/>
        <v/>
      </c>
      <c r="N451" t="str">
        <f t="shared" si="78"/>
        <v/>
      </c>
      <c r="O451" s="3" t="str">
        <f t="shared" si="79"/>
        <v/>
      </c>
      <c r="P451" s="17" t="str">
        <f t="shared" si="83"/>
        <v/>
      </c>
    </row>
    <row r="452" spans="3:16" x14ac:dyDescent="0.2">
      <c r="C452" t="str">
        <f t="shared" si="73"/>
        <v/>
      </c>
      <c r="D452" s="2" t="str">
        <f t="shared" si="74"/>
        <v/>
      </c>
      <c r="E452" s="2" t="str">
        <f t="shared" si="75"/>
        <v/>
      </c>
      <c r="F452" s="2" t="str">
        <f t="shared" si="80"/>
        <v/>
      </c>
      <c r="G452" s="2" t="str">
        <f t="shared" si="76"/>
        <v/>
      </c>
      <c r="I452" t="str">
        <f t="shared" si="72"/>
        <v/>
      </c>
      <c r="J452" s="2" t="str">
        <f t="shared" si="77"/>
        <v/>
      </c>
      <c r="K452" s="2" t="str">
        <f t="shared" si="81"/>
        <v/>
      </c>
      <c r="L452" s="2" t="str">
        <f t="shared" si="82"/>
        <v/>
      </c>
      <c r="N452" t="str">
        <f t="shared" si="78"/>
        <v/>
      </c>
      <c r="O452" s="3" t="str">
        <f t="shared" si="79"/>
        <v/>
      </c>
      <c r="P452" s="17" t="str">
        <f t="shared" si="83"/>
        <v/>
      </c>
    </row>
    <row r="453" spans="3:16" x14ac:dyDescent="0.2">
      <c r="C453" t="str">
        <f t="shared" si="73"/>
        <v/>
      </c>
      <c r="D453" s="2" t="str">
        <f t="shared" si="74"/>
        <v/>
      </c>
      <c r="E453" s="2" t="str">
        <f t="shared" si="75"/>
        <v/>
      </c>
      <c r="F453" s="2" t="str">
        <f t="shared" si="80"/>
        <v/>
      </c>
      <c r="G453" s="2" t="str">
        <f t="shared" si="76"/>
        <v/>
      </c>
      <c r="I453" t="str">
        <f t="shared" si="72"/>
        <v/>
      </c>
      <c r="J453" s="2" t="str">
        <f t="shared" si="77"/>
        <v/>
      </c>
      <c r="K453" s="2" t="str">
        <f t="shared" si="81"/>
        <v/>
      </c>
      <c r="L453" s="2" t="str">
        <f t="shared" si="82"/>
        <v/>
      </c>
      <c r="N453" t="str">
        <f t="shared" si="78"/>
        <v/>
      </c>
      <c r="O453" s="3" t="str">
        <f t="shared" si="79"/>
        <v/>
      </c>
      <c r="P453" s="17" t="str">
        <f t="shared" si="83"/>
        <v/>
      </c>
    </row>
    <row r="454" spans="3:16" x14ac:dyDescent="0.2">
      <c r="C454" t="str">
        <f t="shared" si="73"/>
        <v/>
      </c>
      <c r="D454" s="2" t="str">
        <f t="shared" si="74"/>
        <v/>
      </c>
      <c r="E454" s="2" t="str">
        <f t="shared" si="75"/>
        <v/>
      </c>
      <c r="F454" s="2" t="str">
        <f t="shared" si="80"/>
        <v/>
      </c>
      <c r="G454" s="2" t="str">
        <f t="shared" si="76"/>
        <v/>
      </c>
      <c r="I454" t="str">
        <f t="shared" si="72"/>
        <v/>
      </c>
      <c r="J454" s="2" t="str">
        <f t="shared" si="77"/>
        <v/>
      </c>
      <c r="K454" s="2" t="str">
        <f t="shared" si="81"/>
        <v/>
      </c>
      <c r="L454" s="2" t="str">
        <f t="shared" si="82"/>
        <v/>
      </c>
      <c r="N454" t="str">
        <f t="shared" si="78"/>
        <v/>
      </c>
      <c r="O454" s="3" t="str">
        <f t="shared" si="79"/>
        <v/>
      </c>
      <c r="P454" s="17" t="str">
        <f t="shared" si="83"/>
        <v/>
      </c>
    </row>
    <row r="455" spans="3:16" x14ac:dyDescent="0.2">
      <c r="C455" t="str">
        <f t="shared" si="73"/>
        <v/>
      </c>
      <c r="D455" s="2" t="str">
        <f t="shared" si="74"/>
        <v/>
      </c>
      <c r="E455" s="2" t="str">
        <f t="shared" si="75"/>
        <v/>
      </c>
      <c r="F455" s="2" t="str">
        <f t="shared" si="80"/>
        <v/>
      </c>
      <c r="G455" s="2" t="str">
        <f t="shared" si="76"/>
        <v/>
      </c>
      <c r="I455" t="str">
        <f t="shared" si="72"/>
        <v/>
      </c>
      <c r="J455" s="2" t="str">
        <f t="shared" si="77"/>
        <v/>
      </c>
      <c r="K455" s="2" t="str">
        <f t="shared" si="81"/>
        <v/>
      </c>
      <c r="L455" s="2" t="str">
        <f t="shared" si="82"/>
        <v/>
      </c>
      <c r="N455" t="str">
        <f t="shared" si="78"/>
        <v/>
      </c>
      <c r="O455" s="3" t="str">
        <f t="shared" si="79"/>
        <v/>
      </c>
      <c r="P455" s="17" t="str">
        <f t="shared" si="83"/>
        <v/>
      </c>
    </row>
    <row r="456" spans="3:16" x14ac:dyDescent="0.2">
      <c r="C456" t="str">
        <f t="shared" si="73"/>
        <v/>
      </c>
      <c r="D456" s="2" t="str">
        <f t="shared" si="74"/>
        <v/>
      </c>
      <c r="E456" s="2" t="str">
        <f t="shared" si="75"/>
        <v/>
      </c>
      <c r="F456" s="2" t="str">
        <f t="shared" si="80"/>
        <v/>
      </c>
      <c r="G456" s="2" t="str">
        <f t="shared" si="76"/>
        <v/>
      </c>
      <c r="I456" t="str">
        <f t="shared" si="72"/>
        <v/>
      </c>
      <c r="J456" s="2" t="str">
        <f t="shared" si="77"/>
        <v/>
      </c>
      <c r="K456" s="2" t="str">
        <f t="shared" si="81"/>
        <v/>
      </c>
      <c r="L456" s="2" t="str">
        <f t="shared" si="82"/>
        <v/>
      </c>
      <c r="N456" t="str">
        <f t="shared" si="78"/>
        <v/>
      </c>
      <c r="O456" s="3" t="str">
        <f t="shared" si="79"/>
        <v/>
      </c>
      <c r="P456" s="17" t="str">
        <f t="shared" si="83"/>
        <v/>
      </c>
    </row>
    <row r="457" spans="3:16" x14ac:dyDescent="0.2">
      <c r="C457" t="str">
        <f t="shared" si="73"/>
        <v/>
      </c>
      <c r="D457" s="2" t="str">
        <f t="shared" si="74"/>
        <v/>
      </c>
      <c r="E457" s="2" t="str">
        <f t="shared" si="75"/>
        <v/>
      </c>
      <c r="F457" s="2" t="str">
        <f t="shared" si="80"/>
        <v/>
      </c>
      <c r="G457" s="2" t="str">
        <f t="shared" si="76"/>
        <v/>
      </c>
      <c r="I457" t="str">
        <f t="shared" si="72"/>
        <v/>
      </c>
      <c r="J457" s="2" t="str">
        <f t="shared" si="77"/>
        <v/>
      </c>
      <c r="K457" s="2" t="str">
        <f t="shared" si="81"/>
        <v/>
      </c>
      <c r="L457" s="2" t="str">
        <f t="shared" si="82"/>
        <v/>
      </c>
      <c r="N457" t="str">
        <f t="shared" si="78"/>
        <v/>
      </c>
      <c r="O457" s="3" t="str">
        <f t="shared" si="79"/>
        <v/>
      </c>
      <c r="P457" s="17" t="str">
        <f t="shared" si="83"/>
        <v/>
      </c>
    </row>
    <row r="458" spans="3:16" x14ac:dyDescent="0.2">
      <c r="C458" t="str">
        <f t="shared" si="73"/>
        <v/>
      </c>
      <c r="D458" s="2" t="str">
        <f t="shared" si="74"/>
        <v/>
      </c>
      <c r="E458" s="2" t="str">
        <f t="shared" si="75"/>
        <v/>
      </c>
      <c r="F458" s="2" t="str">
        <f t="shared" si="80"/>
        <v/>
      </c>
      <c r="G458" s="2" t="str">
        <f t="shared" si="76"/>
        <v/>
      </c>
      <c r="I458" t="str">
        <f t="shared" si="72"/>
        <v/>
      </c>
      <c r="J458" s="2" t="str">
        <f t="shared" si="77"/>
        <v/>
      </c>
      <c r="K458" s="2" t="str">
        <f t="shared" si="81"/>
        <v/>
      </c>
      <c r="L458" s="2" t="str">
        <f t="shared" si="82"/>
        <v/>
      </c>
      <c r="N458" t="str">
        <f t="shared" si="78"/>
        <v/>
      </c>
      <c r="O458" s="3" t="str">
        <f t="shared" si="79"/>
        <v/>
      </c>
      <c r="P458" s="17" t="str">
        <f t="shared" si="83"/>
        <v/>
      </c>
    </row>
    <row r="459" spans="3:16" x14ac:dyDescent="0.2">
      <c r="C459" t="str">
        <f t="shared" si="73"/>
        <v/>
      </c>
      <c r="D459" s="2" t="str">
        <f t="shared" si="74"/>
        <v/>
      </c>
      <c r="E459" s="2" t="str">
        <f t="shared" si="75"/>
        <v/>
      </c>
      <c r="F459" s="2" t="str">
        <f t="shared" si="80"/>
        <v/>
      </c>
      <c r="G459" s="2" t="str">
        <f t="shared" si="76"/>
        <v/>
      </c>
      <c r="I459" t="str">
        <f t="shared" si="72"/>
        <v/>
      </c>
      <c r="J459" s="2" t="str">
        <f t="shared" si="77"/>
        <v/>
      </c>
      <c r="K459" s="2" t="str">
        <f t="shared" si="81"/>
        <v/>
      </c>
      <c r="L459" s="2" t="str">
        <f t="shared" si="82"/>
        <v/>
      </c>
      <c r="N459" t="str">
        <f t="shared" si="78"/>
        <v/>
      </c>
      <c r="O459" s="3" t="str">
        <f t="shared" si="79"/>
        <v/>
      </c>
      <c r="P459" s="17" t="str">
        <f t="shared" si="83"/>
        <v/>
      </c>
    </row>
    <row r="460" spans="3:16" x14ac:dyDescent="0.2">
      <c r="C460" t="str">
        <f t="shared" si="73"/>
        <v/>
      </c>
      <c r="D460" s="2" t="str">
        <f t="shared" si="74"/>
        <v/>
      </c>
      <c r="E460" s="2" t="str">
        <f t="shared" si="75"/>
        <v/>
      </c>
      <c r="F460" s="2" t="str">
        <f t="shared" si="80"/>
        <v/>
      </c>
      <c r="G460" s="2" t="str">
        <f t="shared" si="76"/>
        <v/>
      </c>
      <c r="I460" t="str">
        <f t="shared" si="72"/>
        <v/>
      </c>
      <c r="J460" s="2" t="str">
        <f t="shared" si="77"/>
        <v/>
      </c>
      <c r="K460" s="2" t="str">
        <f t="shared" si="81"/>
        <v/>
      </c>
      <c r="L460" s="2" t="str">
        <f t="shared" si="82"/>
        <v/>
      </c>
      <c r="N460" t="str">
        <f t="shared" si="78"/>
        <v/>
      </c>
      <c r="O460" s="3" t="str">
        <f t="shared" si="79"/>
        <v/>
      </c>
      <c r="P460" s="17" t="str">
        <f t="shared" si="83"/>
        <v/>
      </c>
    </row>
    <row r="461" spans="3:16" x14ac:dyDescent="0.2">
      <c r="C461" t="str">
        <f t="shared" si="73"/>
        <v/>
      </c>
      <c r="D461" s="2" t="str">
        <f t="shared" si="74"/>
        <v/>
      </c>
      <c r="E461" s="2" t="str">
        <f t="shared" si="75"/>
        <v/>
      </c>
      <c r="F461" s="2" t="str">
        <f t="shared" si="80"/>
        <v/>
      </c>
      <c r="G461" s="2" t="str">
        <f t="shared" si="76"/>
        <v/>
      </c>
      <c r="I461" t="str">
        <f t="shared" si="72"/>
        <v/>
      </c>
      <c r="J461" s="2" t="str">
        <f t="shared" si="77"/>
        <v/>
      </c>
      <c r="K461" s="2" t="str">
        <f t="shared" si="81"/>
        <v/>
      </c>
      <c r="L461" s="2" t="str">
        <f t="shared" si="82"/>
        <v/>
      </c>
      <c r="N461" t="str">
        <f t="shared" si="78"/>
        <v/>
      </c>
      <c r="O461" s="3" t="str">
        <f t="shared" si="79"/>
        <v/>
      </c>
      <c r="P461" s="17" t="str">
        <f t="shared" si="83"/>
        <v/>
      </c>
    </row>
    <row r="462" spans="3:16" x14ac:dyDescent="0.2">
      <c r="C462" t="str">
        <f t="shared" si="73"/>
        <v/>
      </c>
      <c r="D462" s="2" t="str">
        <f t="shared" si="74"/>
        <v/>
      </c>
      <c r="E462" s="2" t="str">
        <f t="shared" si="75"/>
        <v/>
      </c>
      <c r="F462" s="2" t="str">
        <f t="shared" si="80"/>
        <v/>
      </c>
      <c r="G462" s="2" t="str">
        <f t="shared" si="76"/>
        <v/>
      </c>
      <c r="I462" t="str">
        <f t="shared" si="72"/>
        <v/>
      </c>
      <c r="J462" s="2" t="str">
        <f t="shared" si="77"/>
        <v/>
      </c>
      <c r="K462" s="2" t="str">
        <f t="shared" si="81"/>
        <v/>
      </c>
      <c r="L462" s="2" t="str">
        <f t="shared" si="82"/>
        <v/>
      </c>
      <c r="N462" t="str">
        <f t="shared" si="78"/>
        <v/>
      </c>
      <c r="O462" s="3" t="str">
        <f t="shared" si="79"/>
        <v/>
      </c>
      <c r="P462" s="17" t="str">
        <f t="shared" si="83"/>
        <v/>
      </c>
    </row>
    <row r="463" spans="3:16" x14ac:dyDescent="0.2">
      <c r="C463" t="str">
        <f t="shared" si="73"/>
        <v/>
      </c>
      <c r="D463" s="2" t="str">
        <f t="shared" si="74"/>
        <v/>
      </c>
      <c r="E463" s="2" t="str">
        <f t="shared" si="75"/>
        <v/>
      </c>
      <c r="F463" s="2" t="str">
        <f t="shared" si="80"/>
        <v/>
      </c>
      <c r="G463" s="2" t="str">
        <f t="shared" si="76"/>
        <v/>
      </c>
      <c r="I463" t="str">
        <f t="shared" si="72"/>
        <v/>
      </c>
      <c r="J463" s="2" t="str">
        <f t="shared" si="77"/>
        <v/>
      </c>
      <c r="K463" s="2" t="str">
        <f t="shared" si="81"/>
        <v/>
      </c>
      <c r="L463" s="2" t="str">
        <f t="shared" si="82"/>
        <v/>
      </c>
      <c r="N463" t="str">
        <f t="shared" si="78"/>
        <v/>
      </c>
      <c r="O463" s="3" t="str">
        <f t="shared" si="79"/>
        <v/>
      </c>
      <c r="P463" s="17" t="str">
        <f t="shared" si="83"/>
        <v/>
      </c>
    </row>
    <row r="464" spans="3:16" x14ac:dyDescent="0.2">
      <c r="C464" t="str">
        <f t="shared" si="73"/>
        <v/>
      </c>
      <c r="D464" s="2" t="str">
        <f t="shared" si="74"/>
        <v/>
      </c>
      <c r="E464" s="2" t="str">
        <f t="shared" si="75"/>
        <v/>
      </c>
      <c r="F464" s="2" t="str">
        <f t="shared" si="80"/>
        <v/>
      </c>
      <c r="G464" s="2" t="str">
        <f t="shared" si="76"/>
        <v/>
      </c>
      <c r="I464" t="str">
        <f t="shared" si="72"/>
        <v/>
      </c>
      <c r="J464" s="2" t="str">
        <f t="shared" si="77"/>
        <v/>
      </c>
      <c r="K464" s="2" t="str">
        <f t="shared" si="81"/>
        <v/>
      </c>
      <c r="L464" s="2" t="str">
        <f t="shared" si="82"/>
        <v/>
      </c>
      <c r="N464" t="str">
        <f t="shared" si="78"/>
        <v/>
      </c>
      <c r="O464" s="3" t="str">
        <f t="shared" si="79"/>
        <v/>
      </c>
      <c r="P464" s="17" t="str">
        <f t="shared" si="83"/>
        <v/>
      </c>
    </row>
    <row r="465" spans="3:16" x14ac:dyDescent="0.2">
      <c r="C465" t="str">
        <f t="shared" si="73"/>
        <v/>
      </c>
      <c r="D465" s="2" t="str">
        <f t="shared" si="74"/>
        <v/>
      </c>
      <c r="E465" s="2" t="str">
        <f t="shared" si="75"/>
        <v/>
      </c>
      <c r="F465" s="2" t="str">
        <f t="shared" si="80"/>
        <v/>
      </c>
      <c r="G465" s="2" t="str">
        <f t="shared" si="76"/>
        <v/>
      </c>
      <c r="I465" t="str">
        <f t="shared" ref="I465:I528" si="84">C465</f>
        <v/>
      </c>
      <c r="J465" s="2" t="str">
        <f t="shared" si="77"/>
        <v/>
      </c>
      <c r="K465" s="2" t="str">
        <f t="shared" si="81"/>
        <v/>
      </c>
      <c r="L465" s="2" t="str">
        <f t="shared" si="82"/>
        <v/>
      </c>
      <c r="N465" t="str">
        <f t="shared" si="78"/>
        <v/>
      </c>
      <c r="O465" s="3" t="str">
        <f t="shared" si="79"/>
        <v/>
      </c>
      <c r="P465" s="17" t="str">
        <f t="shared" si="83"/>
        <v/>
      </c>
    </row>
    <row r="466" spans="3:16" x14ac:dyDescent="0.2">
      <c r="C466" t="str">
        <f t="shared" ref="C466:C529" si="85">IF(C465&lt;&gt;"",IF(C465=$C$9,"",C465+1),"")</f>
        <v/>
      </c>
      <c r="D466" s="2" t="str">
        <f t="shared" ref="D466:D529" si="86">IF(C466&lt;&gt;"",F466+E466,"")</f>
        <v/>
      </c>
      <c r="E466" s="2" t="str">
        <f t="shared" ref="E466:E529" si="87">IF(C466&lt;&gt;"",G465*$C$11,"")</f>
        <v/>
      </c>
      <c r="F466" s="2" t="str">
        <f t="shared" si="80"/>
        <v/>
      </c>
      <c r="G466" s="2" t="str">
        <f t="shared" ref="G466:G529" si="88">IF(C466&lt;&gt;"",G465-F466,"")</f>
        <v/>
      </c>
      <c r="I466" t="str">
        <f t="shared" si="84"/>
        <v/>
      </c>
      <c r="J466" s="2" t="str">
        <f t="shared" ref="J466:J529" si="89">IF(I466&lt;&gt;"",$C$13,"")</f>
        <v/>
      </c>
      <c r="K466" s="2" t="str">
        <f t="shared" si="81"/>
        <v/>
      </c>
      <c r="L466" s="2" t="str">
        <f t="shared" si="82"/>
        <v/>
      </c>
      <c r="N466" t="str">
        <f t="shared" ref="N466:N529" si="90">I466</f>
        <v/>
      </c>
      <c r="O466" s="3" t="str">
        <f t="shared" ref="O466:O529" si="91">IF(N466&lt;&gt;"",J466+D466,"")</f>
        <v/>
      </c>
      <c r="P466" s="17" t="str">
        <f t="shared" si="83"/>
        <v/>
      </c>
    </row>
    <row r="467" spans="3:16" x14ac:dyDescent="0.2">
      <c r="C467" t="str">
        <f t="shared" si="85"/>
        <v/>
      </c>
      <c r="D467" s="2" t="str">
        <f t="shared" si="86"/>
        <v/>
      </c>
      <c r="E467" s="2" t="str">
        <f t="shared" si="87"/>
        <v/>
      </c>
      <c r="F467" s="2" t="str">
        <f t="shared" ref="F467:F530" si="92">IF(C467="","",0)</f>
        <v/>
      </c>
      <c r="G467" s="2" t="str">
        <f t="shared" si="88"/>
        <v/>
      </c>
      <c r="I467" t="str">
        <f t="shared" si="84"/>
        <v/>
      </c>
      <c r="J467" s="2" t="str">
        <f t="shared" si="89"/>
        <v/>
      </c>
      <c r="K467" s="2" t="str">
        <f t="shared" ref="K467:K530" si="93">IF(I467&lt;&gt;"",L466*$C$11,"")</f>
        <v/>
      </c>
      <c r="L467" s="2" t="str">
        <f t="shared" ref="L467:L530" si="94">IF(I467&lt;&gt;"",L466+J467+K467,"")</f>
        <v/>
      </c>
      <c r="N467" t="str">
        <f t="shared" si="90"/>
        <v/>
      </c>
      <c r="O467" s="3" t="str">
        <f t="shared" si="91"/>
        <v/>
      </c>
      <c r="P467" s="17" t="str">
        <f t="shared" ref="P467:P530" si="95">IF(N467&lt;&gt;"",L467-G467,"")</f>
        <v/>
      </c>
    </row>
    <row r="468" spans="3:16" x14ac:dyDescent="0.2">
      <c r="C468" t="str">
        <f t="shared" si="85"/>
        <v/>
      </c>
      <c r="D468" s="2" t="str">
        <f t="shared" si="86"/>
        <v/>
      </c>
      <c r="E468" s="2" t="str">
        <f t="shared" si="87"/>
        <v/>
      </c>
      <c r="F468" s="2" t="str">
        <f t="shared" si="92"/>
        <v/>
      </c>
      <c r="G468" s="2" t="str">
        <f t="shared" si="88"/>
        <v/>
      </c>
      <c r="I468" t="str">
        <f t="shared" si="84"/>
        <v/>
      </c>
      <c r="J468" s="2" t="str">
        <f t="shared" si="89"/>
        <v/>
      </c>
      <c r="K468" s="2" t="str">
        <f t="shared" si="93"/>
        <v/>
      </c>
      <c r="L468" s="2" t="str">
        <f t="shared" si="94"/>
        <v/>
      </c>
      <c r="N468" t="str">
        <f t="shared" si="90"/>
        <v/>
      </c>
      <c r="O468" s="3" t="str">
        <f t="shared" si="91"/>
        <v/>
      </c>
      <c r="P468" s="17" t="str">
        <f t="shared" si="95"/>
        <v/>
      </c>
    </row>
    <row r="469" spans="3:16" x14ac:dyDescent="0.2">
      <c r="C469" t="str">
        <f t="shared" si="85"/>
        <v/>
      </c>
      <c r="D469" s="2" t="str">
        <f t="shared" si="86"/>
        <v/>
      </c>
      <c r="E469" s="2" t="str">
        <f t="shared" si="87"/>
        <v/>
      </c>
      <c r="F469" s="2" t="str">
        <f t="shared" si="92"/>
        <v/>
      </c>
      <c r="G469" s="2" t="str">
        <f t="shared" si="88"/>
        <v/>
      </c>
      <c r="I469" t="str">
        <f t="shared" si="84"/>
        <v/>
      </c>
      <c r="J469" s="2" t="str">
        <f t="shared" si="89"/>
        <v/>
      </c>
      <c r="K469" s="2" t="str">
        <f t="shared" si="93"/>
        <v/>
      </c>
      <c r="L469" s="2" t="str">
        <f t="shared" si="94"/>
        <v/>
      </c>
      <c r="N469" t="str">
        <f t="shared" si="90"/>
        <v/>
      </c>
      <c r="O469" s="3" t="str">
        <f t="shared" si="91"/>
        <v/>
      </c>
      <c r="P469" s="17" t="str">
        <f t="shared" si="95"/>
        <v/>
      </c>
    </row>
    <row r="470" spans="3:16" x14ac:dyDescent="0.2">
      <c r="C470" t="str">
        <f t="shared" si="85"/>
        <v/>
      </c>
      <c r="D470" s="2" t="str">
        <f t="shared" si="86"/>
        <v/>
      </c>
      <c r="E470" s="2" t="str">
        <f t="shared" si="87"/>
        <v/>
      </c>
      <c r="F470" s="2" t="str">
        <f t="shared" si="92"/>
        <v/>
      </c>
      <c r="G470" s="2" t="str">
        <f t="shared" si="88"/>
        <v/>
      </c>
      <c r="I470" t="str">
        <f t="shared" si="84"/>
        <v/>
      </c>
      <c r="J470" s="2" t="str">
        <f t="shared" si="89"/>
        <v/>
      </c>
      <c r="K470" s="2" t="str">
        <f t="shared" si="93"/>
        <v/>
      </c>
      <c r="L470" s="2" t="str">
        <f t="shared" si="94"/>
        <v/>
      </c>
      <c r="N470" t="str">
        <f t="shared" si="90"/>
        <v/>
      </c>
      <c r="O470" s="3" t="str">
        <f t="shared" si="91"/>
        <v/>
      </c>
      <c r="P470" s="17" t="str">
        <f t="shared" si="95"/>
        <v/>
      </c>
    </row>
    <row r="471" spans="3:16" x14ac:dyDescent="0.2">
      <c r="C471" t="str">
        <f t="shared" si="85"/>
        <v/>
      </c>
      <c r="D471" s="2" t="str">
        <f t="shared" si="86"/>
        <v/>
      </c>
      <c r="E471" s="2" t="str">
        <f t="shared" si="87"/>
        <v/>
      </c>
      <c r="F471" s="2" t="str">
        <f t="shared" si="92"/>
        <v/>
      </c>
      <c r="G471" s="2" t="str">
        <f t="shared" si="88"/>
        <v/>
      </c>
      <c r="I471" t="str">
        <f t="shared" si="84"/>
        <v/>
      </c>
      <c r="J471" s="2" t="str">
        <f t="shared" si="89"/>
        <v/>
      </c>
      <c r="K471" s="2" t="str">
        <f t="shared" si="93"/>
        <v/>
      </c>
      <c r="L471" s="2" t="str">
        <f t="shared" si="94"/>
        <v/>
      </c>
      <c r="N471" t="str">
        <f t="shared" si="90"/>
        <v/>
      </c>
      <c r="O471" s="3" t="str">
        <f t="shared" si="91"/>
        <v/>
      </c>
      <c r="P471" s="17" t="str">
        <f t="shared" si="95"/>
        <v/>
      </c>
    </row>
    <row r="472" spans="3:16" x14ac:dyDescent="0.2">
      <c r="C472" t="str">
        <f t="shared" si="85"/>
        <v/>
      </c>
      <c r="D472" s="2" t="str">
        <f t="shared" si="86"/>
        <v/>
      </c>
      <c r="E472" s="2" t="str">
        <f t="shared" si="87"/>
        <v/>
      </c>
      <c r="F472" s="2" t="str">
        <f t="shared" si="92"/>
        <v/>
      </c>
      <c r="G472" s="2" t="str">
        <f t="shared" si="88"/>
        <v/>
      </c>
      <c r="I472" t="str">
        <f t="shared" si="84"/>
        <v/>
      </c>
      <c r="J472" s="2" t="str">
        <f t="shared" si="89"/>
        <v/>
      </c>
      <c r="K472" s="2" t="str">
        <f t="shared" si="93"/>
        <v/>
      </c>
      <c r="L472" s="2" t="str">
        <f t="shared" si="94"/>
        <v/>
      </c>
      <c r="N472" t="str">
        <f t="shared" si="90"/>
        <v/>
      </c>
      <c r="O472" s="3" t="str">
        <f t="shared" si="91"/>
        <v/>
      </c>
      <c r="P472" s="17" t="str">
        <f t="shared" si="95"/>
        <v/>
      </c>
    </row>
    <row r="473" spans="3:16" x14ac:dyDescent="0.2">
      <c r="C473" t="str">
        <f t="shared" si="85"/>
        <v/>
      </c>
      <c r="D473" s="2" t="str">
        <f t="shared" si="86"/>
        <v/>
      </c>
      <c r="E473" s="2" t="str">
        <f t="shared" si="87"/>
        <v/>
      </c>
      <c r="F473" s="2" t="str">
        <f t="shared" si="92"/>
        <v/>
      </c>
      <c r="G473" s="2" t="str">
        <f t="shared" si="88"/>
        <v/>
      </c>
      <c r="I473" t="str">
        <f t="shared" si="84"/>
        <v/>
      </c>
      <c r="J473" s="2" t="str">
        <f t="shared" si="89"/>
        <v/>
      </c>
      <c r="K473" s="2" t="str">
        <f t="shared" si="93"/>
        <v/>
      </c>
      <c r="L473" s="2" t="str">
        <f t="shared" si="94"/>
        <v/>
      </c>
      <c r="N473" t="str">
        <f t="shared" si="90"/>
        <v/>
      </c>
      <c r="O473" s="3" t="str">
        <f t="shared" si="91"/>
        <v/>
      </c>
      <c r="P473" s="17" t="str">
        <f t="shared" si="95"/>
        <v/>
      </c>
    </row>
    <row r="474" spans="3:16" x14ac:dyDescent="0.2">
      <c r="C474" t="str">
        <f t="shared" si="85"/>
        <v/>
      </c>
      <c r="D474" s="2" t="str">
        <f t="shared" si="86"/>
        <v/>
      </c>
      <c r="E474" s="2" t="str">
        <f t="shared" si="87"/>
        <v/>
      </c>
      <c r="F474" s="2" t="str">
        <f t="shared" si="92"/>
        <v/>
      </c>
      <c r="G474" s="2" t="str">
        <f t="shared" si="88"/>
        <v/>
      </c>
      <c r="I474" t="str">
        <f t="shared" si="84"/>
        <v/>
      </c>
      <c r="J474" s="2" t="str">
        <f t="shared" si="89"/>
        <v/>
      </c>
      <c r="K474" s="2" t="str">
        <f t="shared" si="93"/>
        <v/>
      </c>
      <c r="L474" s="2" t="str">
        <f t="shared" si="94"/>
        <v/>
      </c>
      <c r="N474" t="str">
        <f t="shared" si="90"/>
        <v/>
      </c>
      <c r="O474" s="3" t="str">
        <f t="shared" si="91"/>
        <v/>
      </c>
      <c r="P474" s="17" t="str">
        <f t="shared" si="95"/>
        <v/>
      </c>
    </row>
    <row r="475" spans="3:16" x14ac:dyDescent="0.2">
      <c r="C475" t="str">
        <f t="shared" si="85"/>
        <v/>
      </c>
      <c r="D475" s="2" t="str">
        <f t="shared" si="86"/>
        <v/>
      </c>
      <c r="E475" s="2" t="str">
        <f t="shared" si="87"/>
        <v/>
      </c>
      <c r="F475" s="2" t="str">
        <f t="shared" si="92"/>
        <v/>
      </c>
      <c r="G475" s="2" t="str">
        <f t="shared" si="88"/>
        <v/>
      </c>
      <c r="I475" t="str">
        <f t="shared" si="84"/>
        <v/>
      </c>
      <c r="J475" s="2" t="str">
        <f t="shared" si="89"/>
        <v/>
      </c>
      <c r="K475" s="2" t="str">
        <f t="shared" si="93"/>
        <v/>
      </c>
      <c r="L475" s="2" t="str">
        <f t="shared" si="94"/>
        <v/>
      </c>
      <c r="N475" t="str">
        <f t="shared" si="90"/>
        <v/>
      </c>
      <c r="O475" s="3" t="str">
        <f t="shared" si="91"/>
        <v/>
      </c>
      <c r="P475" s="17" t="str">
        <f t="shared" si="95"/>
        <v/>
      </c>
    </row>
    <row r="476" spans="3:16" x14ac:dyDescent="0.2">
      <c r="C476" t="str">
        <f t="shared" si="85"/>
        <v/>
      </c>
      <c r="D476" s="2" t="str">
        <f t="shared" si="86"/>
        <v/>
      </c>
      <c r="E476" s="2" t="str">
        <f t="shared" si="87"/>
        <v/>
      </c>
      <c r="F476" s="2" t="str">
        <f t="shared" si="92"/>
        <v/>
      </c>
      <c r="G476" s="2" t="str">
        <f t="shared" si="88"/>
        <v/>
      </c>
      <c r="I476" t="str">
        <f t="shared" si="84"/>
        <v/>
      </c>
      <c r="J476" s="2" t="str">
        <f t="shared" si="89"/>
        <v/>
      </c>
      <c r="K476" s="2" t="str">
        <f t="shared" si="93"/>
        <v/>
      </c>
      <c r="L476" s="2" t="str">
        <f t="shared" si="94"/>
        <v/>
      </c>
      <c r="N476" t="str">
        <f t="shared" si="90"/>
        <v/>
      </c>
      <c r="O476" s="3" t="str">
        <f t="shared" si="91"/>
        <v/>
      </c>
      <c r="P476" s="17" t="str">
        <f t="shared" si="95"/>
        <v/>
      </c>
    </row>
    <row r="477" spans="3:16" x14ac:dyDescent="0.2">
      <c r="C477" t="str">
        <f t="shared" si="85"/>
        <v/>
      </c>
      <c r="D477" s="2" t="str">
        <f t="shared" si="86"/>
        <v/>
      </c>
      <c r="E477" s="2" t="str">
        <f t="shared" si="87"/>
        <v/>
      </c>
      <c r="F477" s="2" t="str">
        <f t="shared" si="92"/>
        <v/>
      </c>
      <c r="G477" s="2" t="str">
        <f t="shared" si="88"/>
        <v/>
      </c>
      <c r="I477" t="str">
        <f t="shared" si="84"/>
        <v/>
      </c>
      <c r="J477" s="2" t="str">
        <f t="shared" si="89"/>
        <v/>
      </c>
      <c r="K477" s="2" t="str">
        <f t="shared" si="93"/>
        <v/>
      </c>
      <c r="L477" s="2" t="str">
        <f t="shared" si="94"/>
        <v/>
      </c>
      <c r="N477" t="str">
        <f t="shared" si="90"/>
        <v/>
      </c>
      <c r="O477" s="3" t="str">
        <f t="shared" si="91"/>
        <v/>
      </c>
      <c r="P477" s="17" t="str">
        <f t="shared" si="95"/>
        <v/>
      </c>
    </row>
    <row r="478" spans="3:16" x14ac:dyDescent="0.2">
      <c r="C478" t="str">
        <f t="shared" si="85"/>
        <v/>
      </c>
      <c r="D478" s="2" t="str">
        <f t="shared" si="86"/>
        <v/>
      </c>
      <c r="E478" s="2" t="str">
        <f t="shared" si="87"/>
        <v/>
      </c>
      <c r="F478" s="2" t="str">
        <f t="shared" si="92"/>
        <v/>
      </c>
      <c r="G478" s="2" t="str">
        <f t="shared" si="88"/>
        <v/>
      </c>
      <c r="I478" t="str">
        <f t="shared" si="84"/>
        <v/>
      </c>
      <c r="J478" s="2" t="str">
        <f t="shared" si="89"/>
        <v/>
      </c>
      <c r="K478" s="2" t="str">
        <f t="shared" si="93"/>
        <v/>
      </c>
      <c r="L478" s="2" t="str">
        <f t="shared" si="94"/>
        <v/>
      </c>
      <c r="N478" t="str">
        <f t="shared" si="90"/>
        <v/>
      </c>
      <c r="O478" s="3" t="str">
        <f t="shared" si="91"/>
        <v/>
      </c>
      <c r="P478" s="17" t="str">
        <f t="shared" si="95"/>
        <v/>
      </c>
    </row>
    <row r="479" spans="3:16" x14ac:dyDescent="0.2">
      <c r="C479" t="str">
        <f t="shared" si="85"/>
        <v/>
      </c>
      <c r="D479" s="2" t="str">
        <f t="shared" si="86"/>
        <v/>
      </c>
      <c r="E479" s="2" t="str">
        <f t="shared" si="87"/>
        <v/>
      </c>
      <c r="F479" s="2" t="str">
        <f t="shared" si="92"/>
        <v/>
      </c>
      <c r="G479" s="2" t="str">
        <f t="shared" si="88"/>
        <v/>
      </c>
      <c r="I479" t="str">
        <f t="shared" si="84"/>
        <v/>
      </c>
      <c r="J479" s="2" t="str">
        <f t="shared" si="89"/>
        <v/>
      </c>
      <c r="K479" s="2" t="str">
        <f t="shared" si="93"/>
        <v/>
      </c>
      <c r="L479" s="2" t="str">
        <f t="shared" si="94"/>
        <v/>
      </c>
      <c r="N479" t="str">
        <f t="shared" si="90"/>
        <v/>
      </c>
      <c r="O479" s="3" t="str">
        <f t="shared" si="91"/>
        <v/>
      </c>
      <c r="P479" s="17" t="str">
        <f t="shared" si="95"/>
        <v/>
      </c>
    </row>
    <row r="480" spans="3:16" x14ac:dyDescent="0.2">
      <c r="C480" t="str">
        <f t="shared" si="85"/>
        <v/>
      </c>
      <c r="D480" s="2" t="str">
        <f t="shared" si="86"/>
        <v/>
      </c>
      <c r="E480" s="2" t="str">
        <f t="shared" si="87"/>
        <v/>
      </c>
      <c r="F480" s="2" t="str">
        <f t="shared" si="92"/>
        <v/>
      </c>
      <c r="G480" s="2" t="str">
        <f t="shared" si="88"/>
        <v/>
      </c>
      <c r="I480" t="str">
        <f t="shared" si="84"/>
        <v/>
      </c>
      <c r="J480" s="2" t="str">
        <f t="shared" si="89"/>
        <v/>
      </c>
      <c r="K480" s="2" t="str">
        <f t="shared" si="93"/>
        <v/>
      </c>
      <c r="L480" s="2" t="str">
        <f t="shared" si="94"/>
        <v/>
      </c>
      <c r="N480" t="str">
        <f t="shared" si="90"/>
        <v/>
      </c>
      <c r="O480" s="3" t="str">
        <f t="shared" si="91"/>
        <v/>
      </c>
      <c r="P480" s="17" t="str">
        <f t="shared" si="95"/>
        <v/>
      </c>
    </row>
    <row r="481" spans="3:16" x14ac:dyDescent="0.2">
      <c r="C481" t="str">
        <f t="shared" si="85"/>
        <v/>
      </c>
      <c r="D481" s="2" t="str">
        <f t="shared" si="86"/>
        <v/>
      </c>
      <c r="E481" s="2" t="str">
        <f t="shared" si="87"/>
        <v/>
      </c>
      <c r="F481" s="2" t="str">
        <f t="shared" si="92"/>
        <v/>
      </c>
      <c r="G481" s="2" t="str">
        <f t="shared" si="88"/>
        <v/>
      </c>
      <c r="I481" t="str">
        <f t="shared" si="84"/>
        <v/>
      </c>
      <c r="J481" s="2" t="str">
        <f t="shared" si="89"/>
        <v/>
      </c>
      <c r="K481" s="2" t="str">
        <f t="shared" si="93"/>
        <v/>
      </c>
      <c r="L481" s="2" t="str">
        <f t="shared" si="94"/>
        <v/>
      </c>
      <c r="N481" t="str">
        <f t="shared" si="90"/>
        <v/>
      </c>
      <c r="O481" s="3" t="str">
        <f t="shared" si="91"/>
        <v/>
      </c>
      <c r="P481" s="17" t="str">
        <f t="shared" si="95"/>
        <v/>
      </c>
    </row>
    <row r="482" spans="3:16" x14ac:dyDescent="0.2">
      <c r="C482" t="str">
        <f t="shared" si="85"/>
        <v/>
      </c>
      <c r="D482" s="2" t="str">
        <f t="shared" si="86"/>
        <v/>
      </c>
      <c r="E482" s="2" t="str">
        <f t="shared" si="87"/>
        <v/>
      </c>
      <c r="F482" s="2" t="str">
        <f t="shared" si="92"/>
        <v/>
      </c>
      <c r="G482" s="2" t="str">
        <f t="shared" si="88"/>
        <v/>
      </c>
      <c r="I482" t="str">
        <f t="shared" si="84"/>
        <v/>
      </c>
      <c r="J482" s="2" t="str">
        <f t="shared" si="89"/>
        <v/>
      </c>
      <c r="K482" s="2" t="str">
        <f t="shared" si="93"/>
        <v/>
      </c>
      <c r="L482" s="2" t="str">
        <f t="shared" si="94"/>
        <v/>
      </c>
      <c r="N482" t="str">
        <f t="shared" si="90"/>
        <v/>
      </c>
      <c r="O482" s="3" t="str">
        <f t="shared" si="91"/>
        <v/>
      </c>
      <c r="P482" s="17" t="str">
        <f t="shared" si="95"/>
        <v/>
      </c>
    </row>
    <row r="483" spans="3:16" x14ac:dyDescent="0.2">
      <c r="C483" t="str">
        <f t="shared" si="85"/>
        <v/>
      </c>
      <c r="D483" s="2" t="str">
        <f t="shared" si="86"/>
        <v/>
      </c>
      <c r="E483" s="2" t="str">
        <f t="shared" si="87"/>
        <v/>
      </c>
      <c r="F483" s="2" t="str">
        <f t="shared" si="92"/>
        <v/>
      </c>
      <c r="G483" s="2" t="str">
        <f t="shared" si="88"/>
        <v/>
      </c>
      <c r="I483" t="str">
        <f t="shared" si="84"/>
        <v/>
      </c>
      <c r="J483" s="2" t="str">
        <f t="shared" si="89"/>
        <v/>
      </c>
      <c r="K483" s="2" t="str">
        <f t="shared" si="93"/>
        <v/>
      </c>
      <c r="L483" s="2" t="str">
        <f t="shared" si="94"/>
        <v/>
      </c>
      <c r="N483" t="str">
        <f t="shared" si="90"/>
        <v/>
      </c>
      <c r="O483" s="3" t="str">
        <f t="shared" si="91"/>
        <v/>
      </c>
      <c r="P483" s="17" t="str">
        <f t="shared" si="95"/>
        <v/>
      </c>
    </row>
    <row r="484" spans="3:16" x14ac:dyDescent="0.2">
      <c r="C484" t="str">
        <f t="shared" si="85"/>
        <v/>
      </c>
      <c r="D484" s="2" t="str">
        <f t="shared" si="86"/>
        <v/>
      </c>
      <c r="E484" s="2" t="str">
        <f t="shared" si="87"/>
        <v/>
      </c>
      <c r="F484" s="2" t="str">
        <f t="shared" si="92"/>
        <v/>
      </c>
      <c r="G484" s="2" t="str">
        <f t="shared" si="88"/>
        <v/>
      </c>
      <c r="I484" t="str">
        <f t="shared" si="84"/>
        <v/>
      </c>
      <c r="J484" s="2" t="str">
        <f t="shared" si="89"/>
        <v/>
      </c>
      <c r="K484" s="2" t="str">
        <f t="shared" si="93"/>
        <v/>
      </c>
      <c r="L484" s="2" t="str">
        <f t="shared" si="94"/>
        <v/>
      </c>
      <c r="N484" t="str">
        <f t="shared" si="90"/>
        <v/>
      </c>
      <c r="O484" s="3" t="str">
        <f t="shared" si="91"/>
        <v/>
      </c>
      <c r="P484" s="17" t="str">
        <f t="shared" si="95"/>
        <v/>
      </c>
    </row>
    <row r="485" spans="3:16" x14ac:dyDescent="0.2">
      <c r="C485" t="str">
        <f t="shared" si="85"/>
        <v/>
      </c>
      <c r="D485" s="2" t="str">
        <f t="shared" si="86"/>
        <v/>
      </c>
      <c r="E485" s="2" t="str">
        <f t="shared" si="87"/>
        <v/>
      </c>
      <c r="F485" s="2" t="str">
        <f t="shared" si="92"/>
        <v/>
      </c>
      <c r="G485" s="2" t="str">
        <f t="shared" si="88"/>
        <v/>
      </c>
      <c r="I485" t="str">
        <f t="shared" si="84"/>
        <v/>
      </c>
      <c r="J485" s="2" t="str">
        <f t="shared" si="89"/>
        <v/>
      </c>
      <c r="K485" s="2" t="str">
        <f t="shared" si="93"/>
        <v/>
      </c>
      <c r="L485" s="2" t="str">
        <f t="shared" si="94"/>
        <v/>
      </c>
      <c r="N485" t="str">
        <f t="shared" si="90"/>
        <v/>
      </c>
      <c r="O485" s="3" t="str">
        <f t="shared" si="91"/>
        <v/>
      </c>
      <c r="P485" s="17" t="str">
        <f t="shared" si="95"/>
        <v/>
      </c>
    </row>
    <row r="486" spans="3:16" x14ac:dyDescent="0.2">
      <c r="C486" t="str">
        <f t="shared" si="85"/>
        <v/>
      </c>
      <c r="D486" s="2" t="str">
        <f t="shared" si="86"/>
        <v/>
      </c>
      <c r="E486" s="2" t="str">
        <f t="shared" si="87"/>
        <v/>
      </c>
      <c r="F486" s="2" t="str">
        <f t="shared" si="92"/>
        <v/>
      </c>
      <c r="G486" s="2" t="str">
        <f t="shared" si="88"/>
        <v/>
      </c>
      <c r="I486" t="str">
        <f t="shared" si="84"/>
        <v/>
      </c>
      <c r="J486" s="2" t="str">
        <f t="shared" si="89"/>
        <v/>
      </c>
      <c r="K486" s="2" t="str">
        <f t="shared" si="93"/>
        <v/>
      </c>
      <c r="L486" s="2" t="str">
        <f t="shared" si="94"/>
        <v/>
      </c>
      <c r="N486" t="str">
        <f t="shared" si="90"/>
        <v/>
      </c>
      <c r="O486" s="3" t="str">
        <f t="shared" si="91"/>
        <v/>
      </c>
      <c r="P486" s="17" t="str">
        <f t="shared" si="95"/>
        <v/>
      </c>
    </row>
    <row r="487" spans="3:16" x14ac:dyDescent="0.2">
      <c r="C487" t="str">
        <f t="shared" si="85"/>
        <v/>
      </c>
      <c r="D487" s="2" t="str">
        <f t="shared" si="86"/>
        <v/>
      </c>
      <c r="E487" s="2" t="str">
        <f t="shared" si="87"/>
        <v/>
      </c>
      <c r="F487" s="2" t="str">
        <f t="shared" si="92"/>
        <v/>
      </c>
      <c r="G487" s="2" t="str">
        <f t="shared" si="88"/>
        <v/>
      </c>
      <c r="I487" t="str">
        <f t="shared" si="84"/>
        <v/>
      </c>
      <c r="J487" s="2" t="str">
        <f t="shared" si="89"/>
        <v/>
      </c>
      <c r="K487" s="2" t="str">
        <f t="shared" si="93"/>
        <v/>
      </c>
      <c r="L487" s="2" t="str">
        <f t="shared" si="94"/>
        <v/>
      </c>
      <c r="N487" t="str">
        <f t="shared" si="90"/>
        <v/>
      </c>
      <c r="O487" s="3" t="str">
        <f t="shared" si="91"/>
        <v/>
      </c>
      <c r="P487" s="17" t="str">
        <f t="shared" si="95"/>
        <v/>
      </c>
    </row>
    <row r="488" spans="3:16" x14ac:dyDescent="0.2">
      <c r="C488" t="str">
        <f t="shared" si="85"/>
        <v/>
      </c>
      <c r="D488" s="2" t="str">
        <f t="shared" si="86"/>
        <v/>
      </c>
      <c r="E488" s="2" t="str">
        <f t="shared" si="87"/>
        <v/>
      </c>
      <c r="F488" s="2" t="str">
        <f t="shared" si="92"/>
        <v/>
      </c>
      <c r="G488" s="2" t="str">
        <f t="shared" si="88"/>
        <v/>
      </c>
      <c r="I488" t="str">
        <f t="shared" si="84"/>
        <v/>
      </c>
      <c r="J488" s="2" t="str">
        <f t="shared" si="89"/>
        <v/>
      </c>
      <c r="K488" s="2" t="str">
        <f t="shared" si="93"/>
        <v/>
      </c>
      <c r="L488" s="2" t="str">
        <f t="shared" si="94"/>
        <v/>
      </c>
      <c r="N488" t="str">
        <f t="shared" si="90"/>
        <v/>
      </c>
      <c r="O488" s="3" t="str">
        <f t="shared" si="91"/>
        <v/>
      </c>
      <c r="P488" s="17" t="str">
        <f t="shared" si="95"/>
        <v/>
      </c>
    </row>
    <row r="489" spans="3:16" x14ac:dyDescent="0.2">
      <c r="C489" t="str">
        <f t="shared" si="85"/>
        <v/>
      </c>
      <c r="D489" s="2" t="str">
        <f t="shared" si="86"/>
        <v/>
      </c>
      <c r="E489" s="2" t="str">
        <f t="shared" si="87"/>
        <v/>
      </c>
      <c r="F489" s="2" t="str">
        <f t="shared" si="92"/>
        <v/>
      </c>
      <c r="G489" s="2" t="str">
        <f t="shared" si="88"/>
        <v/>
      </c>
      <c r="I489" t="str">
        <f t="shared" si="84"/>
        <v/>
      </c>
      <c r="J489" s="2" t="str">
        <f t="shared" si="89"/>
        <v/>
      </c>
      <c r="K489" s="2" t="str">
        <f t="shared" si="93"/>
        <v/>
      </c>
      <c r="L489" s="2" t="str">
        <f t="shared" si="94"/>
        <v/>
      </c>
      <c r="N489" t="str">
        <f t="shared" si="90"/>
        <v/>
      </c>
      <c r="O489" s="3" t="str">
        <f t="shared" si="91"/>
        <v/>
      </c>
      <c r="P489" s="17" t="str">
        <f t="shared" si="95"/>
        <v/>
      </c>
    </row>
    <row r="490" spans="3:16" x14ac:dyDescent="0.2">
      <c r="C490" t="str">
        <f t="shared" si="85"/>
        <v/>
      </c>
      <c r="D490" s="2" t="str">
        <f t="shared" si="86"/>
        <v/>
      </c>
      <c r="E490" s="2" t="str">
        <f t="shared" si="87"/>
        <v/>
      </c>
      <c r="F490" s="2" t="str">
        <f t="shared" si="92"/>
        <v/>
      </c>
      <c r="G490" s="2" t="str">
        <f t="shared" si="88"/>
        <v/>
      </c>
      <c r="I490" t="str">
        <f t="shared" si="84"/>
        <v/>
      </c>
      <c r="J490" s="2" t="str">
        <f t="shared" si="89"/>
        <v/>
      </c>
      <c r="K490" s="2" t="str">
        <f t="shared" si="93"/>
        <v/>
      </c>
      <c r="L490" s="2" t="str">
        <f t="shared" si="94"/>
        <v/>
      </c>
      <c r="N490" t="str">
        <f t="shared" si="90"/>
        <v/>
      </c>
      <c r="O490" s="3" t="str">
        <f t="shared" si="91"/>
        <v/>
      </c>
      <c r="P490" s="17" t="str">
        <f t="shared" si="95"/>
        <v/>
      </c>
    </row>
    <row r="491" spans="3:16" x14ac:dyDescent="0.2">
      <c r="C491" t="str">
        <f t="shared" si="85"/>
        <v/>
      </c>
      <c r="D491" s="2" t="str">
        <f t="shared" si="86"/>
        <v/>
      </c>
      <c r="E491" s="2" t="str">
        <f t="shared" si="87"/>
        <v/>
      </c>
      <c r="F491" s="2" t="str">
        <f t="shared" si="92"/>
        <v/>
      </c>
      <c r="G491" s="2" t="str">
        <f t="shared" si="88"/>
        <v/>
      </c>
      <c r="I491" t="str">
        <f t="shared" si="84"/>
        <v/>
      </c>
      <c r="J491" s="2" t="str">
        <f t="shared" si="89"/>
        <v/>
      </c>
      <c r="K491" s="2" t="str">
        <f t="shared" si="93"/>
        <v/>
      </c>
      <c r="L491" s="2" t="str">
        <f t="shared" si="94"/>
        <v/>
      </c>
      <c r="N491" t="str">
        <f t="shared" si="90"/>
        <v/>
      </c>
      <c r="O491" s="3" t="str">
        <f t="shared" si="91"/>
        <v/>
      </c>
      <c r="P491" s="17" t="str">
        <f t="shared" si="95"/>
        <v/>
      </c>
    </row>
    <row r="492" spans="3:16" x14ac:dyDescent="0.2">
      <c r="C492" t="str">
        <f t="shared" si="85"/>
        <v/>
      </c>
      <c r="D492" s="2" t="str">
        <f t="shared" si="86"/>
        <v/>
      </c>
      <c r="E492" s="2" t="str">
        <f t="shared" si="87"/>
        <v/>
      </c>
      <c r="F492" s="2" t="str">
        <f t="shared" si="92"/>
        <v/>
      </c>
      <c r="G492" s="2" t="str">
        <f t="shared" si="88"/>
        <v/>
      </c>
      <c r="I492" t="str">
        <f t="shared" si="84"/>
        <v/>
      </c>
      <c r="J492" s="2" t="str">
        <f t="shared" si="89"/>
        <v/>
      </c>
      <c r="K492" s="2" t="str">
        <f t="shared" si="93"/>
        <v/>
      </c>
      <c r="L492" s="2" t="str">
        <f t="shared" si="94"/>
        <v/>
      </c>
      <c r="N492" t="str">
        <f t="shared" si="90"/>
        <v/>
      </c>
      <c r="O492" s="3" t="str">
        <f t="shared" si="91"/>
        <v/>
      </c>
      <c r="P492" s="17" t="str">
        <f t="shared" si="95"/>
        <v/>
      </c>
    </row>
    <row r="493" spans="3:16" x14ac:dyDescent="0.2">
      <c r="C493" t="str">
        <f t="shared" si="85"/>
        <v/>
      </c>
      <c r="D493" s="2" t="str">
        <f t="shared" si="86"/>
        <v/>
      </c>
      <c r="E493" s="2" t="str">
        <f t="shared" si="87"/>
        <v/>
      </c>
      <c r="F493" s="2" t="str">
        <f t="shared" si="92"/>
        <v/>
      </c>
      <c r="G493" s="2" t="str">
        <f t="shared" si="88"/>
        <v/>
      </c>
      <c r="I493" t="str">
        <f t="shared" si="84"/>
        <v/>
      </c>
      <c r="J493" s="2" t="str">
        <f t="shared" si="89"/>
        <v/>
      </c>
      <c r="K493" s="2" t="str">
        <f t="shared" si="93"/>
        <v/>
      </c>
      <c r="L493" s="2" t="str">
        <f t="shared" si="94"/>
        <v/>
      </c>
      <c r="N493" t="str">
        <f t="shared" si="90"/>
        <v/>
      </c>
      <c r="O493" s="3" t="str">
        <f t="shared" si="91"/>
        <v/>
      </c>
      <c r="P493" s="17" t="str">
        <f t="shared" si="95"/>
        <v/>
      </c>
    </row>
    <row r="494" spans="3:16" x14ac:dyDescent="0.2">
      <c r="C494" t="str">
        <f t="shared" si="85"/>
        <v/>
      </c>
      <c r="D494" s="2" t="str">
        <f t="shared" si="86"/>
        <v/>
      </c>
      <c r="E494" s="2" t="str">
        <f t="shared" si="87"/>
        <v/>
      </c>
      <c r="F494" s="2" t="str">
        <f t="shared" si="92"/>
        <v/>
      </c>
      <c r="G494" s="2" t="str">
        <f t="shared" si="88"/>
        <v/>
      </c>
      <c r="I494" t="str">
        <f t="shared" si="84"/>
        <v/>
      </c>
      <c r="J494" s="2" t="str">
        <f t="shared" si="89"/>
        <v/>
      </c>
      <c r="K494" s="2" t="str">
        <f t="shared" si="93"/>
        <v/>
      </c>
      <c r="L494" s="2" t="str">
        <f t="shared" si="94"/>
        <v/>
      </c>
      <c r="N494" t="str">
        <f t="shared" si="90"/>
        <v/>
      </c>
      <c r="O494" s="3" t="str">
        <f t="shared" si="91"/>
        <v/>
      </c>
      <c r="P494" s="17" t="str">
        <f t="shared" si="95"/>
        <v/>
      </c>
    </row>
    <row r="495" spans="3:16" x14ac:dyDescent="0.2">
      <c r="C495" t="str">
        <f t="shared" si="85"/>
        <v/>
      </c>
      <c r="D495" s="2" t="str">
        <f t="shared" si="86"/>
        <v/>
      </c>
      <c r="E495" s="2" t="str">
        <f t="shared" si="87"/>
        <v/>
      </c>
      <c r="F495" s="2" t="str">
        <f t="shared" si="92"/>
        <v/>
      </c>
      <c r="G495" s="2" t="str">
        <f t="shared" si="88"/>
        <v/>
      </c>
      <c r="I495" t="str">
        <f t="shared" si="84"/>
        <v/>
      </c>
      <c r="J495" s="2" t="str">
        <f t="shared" si="89"/>
        <v/>
      </c>
      <c r="K495" s="2" t="str">
        <f t="shared" si="93"/>
        <v/>
      </c>
      <c r="L495" s="2" t="str">
        <f t="shared" si="94"/>
        <v/>
      </c>
      <c r="N495" t="str">
        <f t="shared" si="90"/>
        <v/>
      </c>
      <c r="O495" s="3" t="str">
        <f t="shared" si="91"/>
        <v/>
      </c>
      <c r="P495" s="17" t="str">
        <f t="shared" si="95"/>
        <v/>
      </c>
    </row>
    <row r="496" spans="3:16" x14ac:dyDescent="0.2">
      <c r="C496" t="str">
        <f t="shared" si="85"/>
        <v/>
      </c>
      <c r="D496" s="2" t="str">
        <f t="shared" si="86"/>
        <v/>
      </c>
      <c r="E496" s="2" t="str">
        <f t="shared" si="87"/>
        <v/>
      </c>
      <c r="F496" s="2" t="str">
        <f t="shared" si="92"/>
        <v/>
      </c>
      <c r="G496" s="2" t="str">
        <f t="shared" si="88"/>
        <v/>
      </c>
      <c r="I496" t="str">
        <f t="shared" si="84"/>
        <v/>
      </c>
      <c r="J496" s="2" t="str">
        <f t="shared" si="89"/>
        <v/>
      </c>
      <c r="K496" s="2" t="str">
        <f t="shared" si="93"/>
        <v/>
      </c>
      <c r="L496" s="2" t="str">
        <f t="shared" si="94"/>
        <v/>
      </c>
      <c r="N496" t="str">
        <f t="shared" si="90"/>
        <v/>
      </c>
      <c r="O496" s="3" t="str">
        <f t="shared" si="91"/>
        <v/>
      </c>
      <c r="P496" s="17" t="str">
        <f t="shared" si="95"/>
        <v/>
      </c>
    </row>
    <row r="497" spans="3:16" x14ac:dyDescent="0.2">
      <c r="C497" t="str">
        <f t="shared" si="85"/>
        <v/>
      </c>
      <c r="D497" s="2" t="str">
        <f t="shared" si="86"/>
        <v/>
      </c>
      <c r="E497" s="2" t="str">
        <f t="shared" si="87"/>
        <v/>
      </c>
      <c r="F497" s="2" t="str">
        <f t="shared" si="92"/>
        <v/>
      </c>
      <c r="G497" s="2" t="str">
        <f t="shared" si="88"/>
        <v/>
      </c>
      <c r="I497" t="str">
        <f t="shared" si="84"/>
        <v/>
      </c>
      <c r="J497" s="2" t="str">
        <f t="shared" si="89"/>
        <v/>
      </c>
      <c r="K497" s="2" t="str">
        <f t="shared" si="93"/>
        <v/>
      </c>
      <c r="L497" s="2" t="str">
        <f t="shared" si="94"/>
        <v/>
      </c>
      <c r="N497" t="str">
        <f t="shared" si="90"/>
        <v/>
      </c>
      <c r="O497" s="3" t="str">
        <f t="shared" si="91"/>
        <v/>
      </c>
      <c r="P497" s="17" t="str">
        <f t="shared" si="95"/>
        <v/>
      </c>
    </row>
    <row r="498" spans="3:16" x14ac:dyDescent="0.2">
      <c r="C498" t="str">
        <f t="shared" si="85"/>
        <v/>
      </c>
      <c r="D498" s="2" t="str">
        <f t="shared" si="86"/>
        <v/>
      </c>
      <c r="E498" s="2" t="str">
        <f t="shared" si="87"/>
        <v/>
      </c>
      <c r="F498" s="2" t="str">
        <f t="shared" si="92"/>
        <v/>
      </c>
      <c r="G498" s="2" t="str">
        <f t="shared" si="88"/>
        <v/>
      </c>
      <c r="I498" t="str">
        <f t="shared" si="84"/>
        <v/>
      </c>
      <c r="J498" s="2" t="str">
        <f t="shared" si="89"/>
        <v/>
      </c>
      <c r="K498" s="2" t="str">
        <f t="shared" si="93"/>
        <v/>
      </c>
      <c r="L498" s="2" t="str">
        <f t="shared" si="94"/>
        <v/>
      </c>
      <c r="N498" t="str">
        <f t="shared" si="90"/>
        <v/>
      </c>
      <c r="O498" s="3" t="str">
        <f t="shared" si="91"/>
        <v/>
      </c>
      <c r="P498" s="17" t="str">
        <f t="shared" si="95"/>
        <v/>
      </c>
    </row>
    <row r="499" spans="3:16" x14ac:dyDescent="0.2">
      <c r="C499" t="str">
        <f t="shared" si="85"/>
        <v/>
      </c>
      <c r="D499" s="2" t="str">
        <f t="shared" si="86"/>
        <v/>
      </c>
      <c r="E499" s="2" t="str">
        <f t="shared" si="87"/>
        <v/>
      </c>
      <c r="F499" s="2" t="str">
        <f t="shared" si="92"/>
        <v/>
      </c>
      <c r="G499" s="2" t="str">
        <f t="shared" si="88"/>
        <v/>
      </c>
      <c r="I499" t="str">
        <f t="shared" si="84"/>
        <v/>
      </c>
      <c r="J499" s="2" t="str">
        <f t="shared" si="89"/>
        <v/>
      </c>
      <c r="K499" s="2" t="str">
        <f t="shared" si="93"/>
        <v/>
      </c>
      <c r="L499" s="2" t="str">
        <f t="shared" si="94"/>
        <v/>
      </c>
      <c r="N499" t="str">
        <f t="shared" si="90"/>
        <v/>
      </c>
      <c r="O499" s="3" t="str">
        <f t="shared" si="91"/>
        <v/>
      </c>
      <c r="P499" s="17" t="str">
        <f t="shared" si="95"/>
        <v/>
      </c>
    </row>
    <row r="500" spans="3:16" x14ac:dyDescent="0.2">
      <c r="C500" t="str">
        <f t="shared" si="85"/>
        <v/>
      </c>
      <c r="D500" s="2" t="str">
        <f t="shared" si="86"/>
        <v/>
      </c>
      <c r="E500" s="2" t="str">
        <f t="shared" si="87"/>
        <v/>
      </c>
      <c r="F500" s="2" t="str">
        <f t="shared" si="92"/>
        <v/>
      </c>
      <c r="G500" s="2" t="str">
        <f t="shared" si="88"/>
        <v/>
      </c>
      <c r="I500" t="str">
        <f t="shared" si="84"/>
        <v/>
      </c>
      <c r="J500" s="2" t="str">
        <f t="shared" si="89"/>
        <v/>
      </c>
      <c r="K500" s="2" t="str">
        <f t="shared" si="93"/>
        <v/>
      </c>
      <c r="L500" s="2" t="str">
        <f t="shared" si="94"/>
        <v/>
      </c>
      <c r="N500" t="str">
        <f t="shared" si="90"/>
        <v/>
      </c>
      <c r="O500" s="3" t="str">
        <f t="shared" si="91"/>
        <v/>
      </c>
      <c r="P500" s="17" t="str">
        <f t="shared" si="95"/>
        <v/>
      </c>
    </row>
    <row r="501" spans="3:16" x14ac:dyDescent="0.2">
      <c r="C501" t="str">
        <f t="shared" si="85"/>
        <v/>
      </c>
      <c r="D501" s="2" t="str">
        <f t="shared" si="86"/>
        <v/>
      </c>
      <c r="E501" s="2" t="str">
        <f t="shared" si="87"/>
        <v/>
      </c>
      <c r="F501" s="2" t="str">
        <f t="shared" si="92"/>
        <v/>
      </c>
      <c r="G501" s="2" t="str">
        <f t="shared" si="88"/>
        <v/>
      </c>
      <c r="I501" t="str">
        <f t="shared" si="84"/>
        <v/>
      </c>
      <c r="J501" s="2" t="str">
        <f t="shared" si="89"/>
        <v/>
      </c>
      <c r="K501" s="2" t="str">
        <f t="shared" si="93"/>
        <v/>
      </c>
      <c r="L501" s="2" t="str">
        <f t="shared" si="94"/>
        <v/>
      </c>
      <c r="N501" t="str">
        <f t="shared" si="90"/>
        <v/>
      </c>
      <c r="O501" s="3" t="str">
        <f t="shared" si="91"/>
        <v/>
      </c>
      <c r="P501" s="17" t="str">
        <f t="shared" si="95"/>
        <v/>
      </c>
    </row>
    <row r="502" spans="3:16" x14ac:dyDescent="0.2">
      <c r="C502" t="str">
        <f t="shared" si="85"/>
        <v/>
      </c>
      <c r="D502" s="2" t="str">
        <f t="shared" si="86"/>
        <v/>
      </c>
      <c r="E502" s="2" t="str">
        <f t="shared" si="87"/>
        <v/>
      </c>
      <c r="F502" s="2" t="str">
        <f t="shared" si="92"/>
        <v/>
      </c>
      <c r="G502" s="2" t="str">
        <f t="shared" si="88"/>
        <v/>
      </c>
      <c r="I502" t="str">
        <f t="shared" si="84"/>
        <v/>
      </c>
      <c r="J502" s="2" t="str">
        <f t="shared" si="89"/>
        <v/>
      </c>
      <c r="K502" s="2" t="str">
        <f t="shared" si="93"/>
        <v/>
      </c>
      <c r="L502" s="2" t="str">
        <f t="shared" si="94"/>
        <v/>
      </c>
      <c r="N502" t="str">
        <f t="shared" si="90"/>
        <v/>
      </c>
      <c r="O502" s="3" t="str">
        <f t="shared" si="91"/>
        <v/>
      </c>
      <c r="P502" s="17" t="str">
        <f t="shared" si="95"/>
        <v/>
      </c>
    </row>
    <row r="503" spans="3:16" x14ac:dyDescent="0.2">
      <c r="C503" t="str">
        <f t="shared" si="85"/>
        <v/>
      </c>
      <c r="D503" s="2" t="str">
        <f t="shared" si="86"/>
        <v/>
      </c>
      <c r="E503" s="2" t="str">
        <f t="shared" si="87"/>
        <v/>
      </c>
      <c r="F503" s="2" t="str">
        <f t="shared" si="92"/>
        <v/>
      </c>
      <c r="G503" s="2" t="str">
        <f t="shared" si="88"/>
        <v/>
      </c>
      <c r="I503" t="str">
        <f t="shared" si="84"/>
        <v/>
      </c>
      <c r="J503" s="2" t="str">
        <f t="shared" si="89"/>
        <v/>
      </c>
      <c r="K503" s="2" t="str">
        <f t="shared" si="93"/>
        <v/>
      </c>
      <c r="L503" s="2" t="str">
        <f t="shared" si="94"/>
        <v/>
      </c>
      <c r="N503" t="str">
        <f t="shared" si="90"/>
        <v/>
      </c>
      <c r="O503" s="3" t="str">
        <f t="shared" si="91"/>
        <v/>
      </c>
      <c r="P503" s="17" t="str">
        <f t="shared" si="95"/>
        <v/>
      </c>
    </row>
    <row r="504" spans="3:16" x14ac:dyDescent="0.2">
      <c r="C504" t="str">
        <f t="shared" si="85"/>
        <v/>
      </c>
      <c r="D504" s="2" t="str">
        <f t="shared" si="86"/>
        <v/>
      </c>
      <c r="E504" s="2" t="str">
        <f t="shared" si="87"/>
        <v/>
      </c>
      <c r="F504" s="2" t="str">
        <f t="shared" si="92"/>
        <v/>
      </c>
      <c r="G504" s="2" t="str">
        <f t="shared" si="88"/>
        <v/>
      </c>
      <c r="I504" t="str">
        <f t="shared" si="84"/>
        <v/>
      </c>
      <c r="J504" s="2" t="str">
        <f t="shared" si="89"/>
        <v/>
      </c>
      <c r="K504" s="2" t="str">
        <f t="shared" si="93"/>
        <v/>
      </c>
      <c r="L504" s="2" t="str">
        <f t="shared" si="94"/>
        <v/>
      </c>
      <c r="N504" t="str">
        <f t="shared" si="90"/>
        <v/>
      </c>
      <c r="O504" s="3" t="str">
        <f t="shared" si="91"/>
        <v/>
      </c>
      <c r="P504" s="17" t="str">
        <f t="shared" si="95"/>
        <v/>
      </c>
    </row>
    <row r="505" spans="3:16" x14ac:dyDescent="0.2">
      <c r="C505" t="str">
        <f t="shared" si="85"/>
        <v/>
      </c>
      <c r="D505" s="2" t="str">
        <f t="shared" si="86"/>
        <v/>
      </c>
      <c r="E505" s="2" t="str">
        <f t="shared" si="87"/>
        <v/>
      </c>
      <c r="F505" s="2" t="str">
        <f t="shared" si="92"/>
        <v/>
      </c>
      <c r="G505" s="2" t="str">
        <f t="shared" si="88"/>
        <v/>
      </c>
      <c r="I505" t="str">
        <f t="shared" si="84"/>
        <v/>
      </c>
      <c r="J505" s="2" t="str">
        <f t="shared" si="89"/>
        <v/>
      </c>
      <c r="K505" s="2" t="str">
        <f t="shared" si="93"/>
        <v/>
      </c>
      <c r="L505" s="2" t="str">
        <f t="shared" si="94"/>
        <v/>
      </c>
      <c r="N505" t="str">
        <f t="shared" si="90"/>
        <v/>
      </c>
      <c r="O505" s="3" t="str">
        <f t="shared" si="91"/>
        <v/>
      </c>
      <c r="P505" s="17" t="str">
        <f t="shared" si="95"/>
        <v/>
      </c>
    </row>
    <row r="506" spans="3:16" x14ac:dyDescent="0.2">
      <c r="C506" t="str">
        <f t="shared" si="85"/>
        <v/>
      </c>
      <c r="D506" s="2" t="str">
        <f t="shared" si="86"/>
        <v/>
      </c>
      <c r="E506" s="2" t="str">
        <f t="shared" si="87"/>
        <v/>
      </c>
      <c r="F506" s="2" t="str">
        <f t="shared" si="92"/>
        <v/>
      </c>
      <c r="G506" s="2" t="str">
        <f t="shared" si="88"/>
        <v/>
      </c>
      <c r="I506" t="str">
        <f t="shared" si="84"/>
        <v/>
      </c>
      <c r="J506" s="2" t="str">
        <f t="shared" si="89"/>
        <v/>
      </c>
      <c r="K506" s="2" t="str">
        <f t="shared" si="93"/>
        <v/>
      </c>
      <c r="L506" s="2" t="str">
        <f t="shared" si="94"/>
        <v/>
      </c>
      <c r="N506" t="str">
        <f t="shared" si="90"/>
        <v/>
      </c>
      <c r="O506" s="3" t="str">
        <f t="shared" si="91"/>
        <v/>
      </c>
      <c r="P506" s="17" t="str">
        <f t="shared" si="95"/>
        <v/>
      </c>
    </row>
    <row r="507" spans="3:16" x14ac:dyDescent="0.2">
      <c r="C507" t="str">
        <f t="shared" si="85"/>
        <v/>
      </c>
      <c r="D507" s="2" t="str">
        <f t="shared" si="86"/>
        <v/>
      </c>
      <c r="E507" s="2" t="str">
        <f t="shared" si="87"/>
        <v/>
      </c>
      <c r="F507" s="2" t="str">
        <f t="shared" si="92"/>
        <v/>
      </c>
      <c r="G507" s="2" t="str">
        <f t="shared" si="88"/>
        <v/>
      </c>
      <c r="I507" t="str">
        <f t="shared" si="84"/>
        <v/>
      </c>
      <c r="J507" s="2" t="str">
        <f t="shared" si="89"/>
        <v/>
      </c>
      <c r="K507" s="2" t="str">
        <f t="shared" si="93"/>
        <v/>
      </c>
      <c r="L507" s="2" t="str">
        <f t="shared" si="94"/>
        <v/>
      </c>
      <c r="N507" t="str">
        <f t="shared" si="90"/>
        <v/>
      </c>
      <c r="O507" s="3" t="str">
        <f t="shared" si="91"/>
        <v/>
      </c>
      <c r="P507" s="17" t="str">
        <f t="shared" si="95"/>
        <v/>
      </c>
    </row>
    <row r="508" spans="3:16" x14ac:dyDescent="0.2">
      <c r="C508" t="str">
        <f t="shared" si="85"/>
        <v/>
      </c>
      <c r="D508" s="2" t="str">
        <f t="shared" si="86"/>
        <v/>
      </c>
      <c r="E508" s="2" t="str">
        <f t="shared" si="87"/>
        <v/>
      </c>
      <c r="F508" s="2" t="str">
        <f t="shared" si="92"/>
        <v/>
      </c>
      <c r="G508" s="2" t="str">
        <f t="shared" si="88"/>
        <v/>
      </c>
      <c r="I508" t="str">
        <f t="shared" si="84"/>
        <v/>
      </c>
      <c r="J508" s="2" t="str">
        <f t="shared" si="89"/>
        <v/>
      </c>
      <c r="K508" s="2" t="str">
        <f t="shared" si="93"/>
        <v/>
      </c>
      <c r="L508" s="2" t="str">
        <f t="shared" si="94"/>
        <v/>
      </c>
      <c r="N508" t="str">
        <f t="shared" si="90"/>
        <v/>
      </c>
      <c r="O508" s="3" t="str">
        <f t="shared" si="91"/>
        <v/>
      </c>
      <c r="P508" s="17" t="str">
        <f t="shared" si="95"/>
        <v/>
      </c>
    </row>
    <row r="509" spans="3:16" x14ac:dyDescent="0.2">
      <c r="C509" t="str">
        <f t="shared" si="85"/>
        <v/>
      </c>
      <c r="D509" s="2" t="str">
        <f t="shared" si="86"/>
        <v/>
      </c>
      <c r="E509" s="2" t="str">
        <f t="shared" si="87"/>
        <v/>
      </c>
      <c r="F509" s="2" t="str">
        <f t="shared" si="92"/>
        <v/>
      </c>
      <c r="G509" s="2" t="str">
        <f t="shared" si="88"/>
        <v/>
      </c>
      <c r="I509" t="str">
        <f t="shared" si="84"/>
        <v/>
      </c>
      <c r="J509" s="2" t="str">
        <f t="shared" si="89"/>
        <v/>
      </c>
      <c r="K509" s="2" t="str">
        <f t="shared" si="93"/>
        <v/>
      </c>
      <c r="L509" s="2" t="str">
        <f t="shared" si="94"/>
        <v/>
      </c>
      <c r="N509" t="str">
        <f t="shared" si="90"/>
        <v/>
      </c>
      <c r="O509" s="3" t="str">
        <f t="shared" si="91"/>
        <v/>
      </c>
      <c r="P509" s="17" t="str">
        <f t="shared" si="95"/>
        <v/>
      </c>
    </row>
    <row r="510" spans="3:16" x14ac:dyDescent="0.2">
      <c r="C510" t="str">
        <f t="shared" si="85"/>
        <v/>
      </c>
      <c r="D510" s="2" t="str">
        <f t="shared" si="86"/>
        <v/>
      </c>
      <c r="E510" s="2" t="str">
        <f t="shared" si="87"/>
        <v/>
      </c>
      <c r="F510" s="2" t="str">
        <f t="shared" si="92"/>
        <v/>
      </c>
      <c r="G510" s="2" t="str">
        <f t="shared" si="88"/>
        <v/>
      </c>
      <c r="I510" t="str">
        <f t="shared" si="84"/>
        <v/>
      </c>
      <c r="J510" s="2" t="str">
        <f t="shared" si="89"/>
        <v/>
      </c>
      <c r="K510" s="2" t="str">
        <f t="shared" si="93"/>
        <v/>
      </c>
      <c r="L510" s="2" t="str">
        <f t="shared" si="94"/>
        <v/>
      </c>
      <c r="N510" t="str">
        <f t="shared" si="90"/>
        <v/>
      </c>
      <c r="O510" s="3" t="str">
        <f t="shared" si="91"/>
        <v/>
      </c>
      <c r="P510" s="17" t="str">
        <f t="shared" si="95"/>
        <v/>
      </c>
    </row>
    <row r="511" spans="3:16" x14ac:dyDescent="0.2">
      <c r="C511" t="str">
        <f t="shared" si="85"/>
        <v/>
      </c>
      <c r="D511" s="2" t="str">
        <f t="shared" si="86"/>
        <v/>
      </c>
      <c r="E511" s="2" t="str">
        <f t="shared" si="87"/>
        <v/>
      </c>
      <c r="F511" s="2" t="str">
        <f t="shared" si="92"/>
        <v/>
      </c>
      <c r="G511" s="2" t="str">
        <f t="shared" si="88"/>
        <v/>
      </c>
      <c r="I511" t="str">
        <f t="shared" si="84"/>
        <v/>
      </c>
      <c r="J511" s="2" t="str">
        <f t="shared" si="89"/>
        <v/>
      </c>
      <c r="K511" s="2" t="str">
        <f t="shared" si="93"/>
        <v/>
      </c>
      <c r="L511" s="2" t="str">
        <f t="shared" si="94"/>
        <v/>
      </c>
      <c r="N511" t="str">
        <f t="shared" si="90"/>
        <v/>
      </c>
      <c r="O511" s="3" t="str">
        <f t="shared" si="91"/>
        <v/>
      </c>
      <c r="P511" s="17" t="str">
        <f t="shared" si="95"/>
        <v/>
      </c>
    </row>
    <row r="512" spans="3:16" x14ac:dyDescent="0.2">
      <c r="C512" t="str">
        <f t="shared" si="85"/>
        <v/>
      </c>
      <c r="D512" s="2" t="str">
        <f t="shared" si="86"/>
        <v/>
      </c>
      <c r="E512" s="2" t="str">
        <f t="shared" si="87"/>
        <v/>
      </c>
      <c r="F512" s="2" t="str">
        <f t="shared" si="92"/>
        <v/>
      </c>
      <c r="G512" s="2" t="str">
        <f t="shared" si="88"/>
        <v/>
      </c>
      <c r="I512" t="str">
        <f t="shared" si="84"/>
        <v/>
      </c>
      <c r="J512" s="2" t="str">
        <f t="shared" si="89"/>
        <v/>
      </c>
      <c r="K512" s="2" t="str">
        <f t="shared" si="93"/>
        <v/>
      </c>
      <c r="L512" s="2" t="str">
        <f t="shared" si="94"/>
        <v/>
      </c>
      <c r="N512" t="str">
        <f t="shared" si="90"/>
        <v/>
      </c>
      <c r="O512" s="3" t="str">
        <f t="shared" si="91"/>
        <v/>
      </c>
      <c r="P512" s="17" t="str">
        <f t="shared" si="95"/>
        <v/>
      </c>
    </row>
    <row r="513" spans="3:16" x14ac:dyDescent="0.2">
      <c r="C513" t="str">
        <f t="shared" si="85"/>
        <v/>
      </c>
      <c r="D513" s="2" t="str">
        <f t="shared" si="86"/>
        <v/>
      </c>
      <c r="E513" s="2" t="str">
        <f t="shared" si="87"/>
        <v/>
      </c>
      <c r="F513" s="2" t="str">
        <f t="shared" si="92"/>
        <v/>
      </c>
      <c r="G513" s="2" t="str">
        <f t="shared" si="88"/>
        <v/>
      </c>
      <c r="I513" t="str">
        <f t="shared" si="84"/>
        <v/>
      </c>
      <c r="J513" s="2" t="str">
        <f t="shared" si="89"/>
        <v/>
      </c>
      <c r="K513" s="2" t="str">
        <f t="shared" si="93"/>
        <v/>
      </c>
      <c r="L513" s="2" t="str">
        <f t="shared" si="94"/>
        <v/>
      </c>
      <c r="N513" t="str">
        <f t="shared" si="90"/>
        <v/>
      </c>
      <c r="O513" s="3" t="str">
        <f t="shared" si="91"/>
        <v/>
      </c>
      <c r="P513" s="17" t="str">
        <f t="shared" si="95"/>
        <v/>
      </c>
    </row>
    <row r="514" spans="3:16" x14ac:dyDescent="0.2">
      <c r="C514" t="str">
        <f t="shared" si="85"/>
        <v/>
      </c>
      <c r="D514" s="2" t="str">
        <f t="shared" si="86"/>
        <v/>
      </c>
      <c r="E514" s="2" t="str">
        <f t="shared" si="87"/>
        <v/>
      </c>
      <c r="F514" s="2" t="str">
        <f t="shared" si="92"/>
        <v/>
      </c>
      <c r="G514" s="2" t="str">
        <f t="shared" si="88"/>
        <v/>
      </c>
      <c r="I514" t="str">
        <f t="shared" si="84"/>
        <v/>
      </c>
      <c r="J514" s="2" t="str">
        <f t="shared" si="89"/>
        <v/>
      </c>
      <c r="K514" s="2" t="str">
        <f t="shared" si="93"/>
        <v/>
      </c>
      <c r="L514" s="2" t="str">
        <f t="shared" si="94"/>
        <v/>
      </c>
      <c r="N514" t="str">
        <f t="shared" si="90"/>
        <v/>
      </c>
      <c r="O514" s="3" t="str">
        <f t="shared" si="91"/>
        <v/>
      </c>
      <c r="P514" s="17" t="str">
        <f t="shared" si="95"/>
        <v/>
      </c>
    </row>
    <row r="515" spans="3:16" x14ac:dyDescent="0.2">
      <c r="C515" t="str">
        <f t="shared" si="85"/>
        <v/>
      </c>
      <c r="D515" s="2" t="str">
        <f t="shared" si="86"/>
        <v/>
      </c>
      <c r="E515" s="2" t="str">
        <f t="shared" si="87"/>
        <v/>
      </c>
      <c r="F515" s="2" t="str">
        <f t="shared" si="92"/>
        <v/>
      </c>
      <c r="G515" s="2" t="str">
        <f t="shared" si="88"/>
        <v/>
      </c>
      <c r="I515" t="str">
        <f t="shared" si="84"/>
        <v/>
      </c>
      <c r="J515" s="2" t="str">
        <f t="shared" si="89"/>
        <v/>
      </c>
      <c r="K515" s="2" t="str">
        <f t="shared" si="93"/>
        <v/>
      </c>
      <c r="L515" s="2" t="str">
        <f t="shared" si="94"/>
        <v/>
      </c>
      <c r="N515" t="str">
        <f t="shared" si="90"/>
        <v/>
      </c>
      <c r="O515" s="3" t="str">
        <f t="shared" si="91"/>
        <v/>
      </c>
      <c r="P515" s="17" t="str">
        <f t="shared" si="95"/>
        <v/>
      </c>
    </row>
    <row r="516" spans="3:16" x14ac:dyDescent="0.2">
      <c r="C516" t="str">
        <f t="shared" si="85"/>
        <v/>
      </c>
      <c r="D516" s="2" t="str">
        <f t="shared" si="86"/>
        <v/>
      </c>
      <c r="E516" s="2" t="str">
        <f t="shared" si="87"/>
        <v/>
      </c>
      <c r="F516" s="2" t="str">
        <f t="shared" si="92"/>
        <v/>
      </c>
      <c r="G516" s="2" t="str">
        <f t="shared" si="88"/>
        <v/>
      </c>
      <c r="I516" t="str">
        <f t="shared" si="84"/>
        <v/>
      </c>
      <c r="J516" s="2" t="str">
        <f t="shared" si="89"/>
        <v/>
      </c>
      <c r="K516" s="2" t="str">
        <f t="shared" si="93"/>
        <v/>
      </c>
      <c r="L516" s="2" t="str">
        <f t="shared" si="94"/>
        <v/>
      </c>
      <c r="N516" t="str">
        <f t="shared" si="90"/>
        <v/>
      </c>
      <c r="O516" s="3" t="str">
        <f t="shared" si="91"/>
        <v/>
      </c>
      <c r="P516" s="17" t="str">
        <f t="shared" si="95"/>
        <v/>
      </c>
    </row>
    <row r="517" spans="3:16" x14ac:dyDescent="0.2">
      <c r="C517" t="str">
        <f t="shared" si="85"/>
        <v/>
      </c>
      <c r="D517" s="2" t="str">
        <f t="shared" si="86"/>
        <v/>
      </c>
      <c r="E517" s="2" t="str">
        <f t="shared" si="87"/>
        <v/>
      </c>
      <c r="F517" s="2" t="str">
        <f t="shared" si="92"/>
        <v/>
      </c>
      <c r="G517" s="2" t="str">
        <f t="shared" si="88"/>
        <v/>
      </c>
      <c r="I517" t="str">
        <f t="shared" si="84"/>
        <v/>
      </c>
      <c r="J517" s="2" t="str">
        <f t="shared" si="89"/>
        <v/>
      </c>
      <c r="K517" s="2" t="str">
        <f t="shared" si="93"/>
        <v/>
      </c>
      <c r="L517" s="2" t="str">
        <f t="shared" si="94"/>
        <v/>
      </c>
      <c r="N517" t="str">
        <f t="shared" si="90"/>
        <v/>
      </c>
      <c r="O517" s="3" t="str">
        <f t="shared" si="91"/>
        <v/>
      </c>
      <c r="P517" s="17" t="str">
        <f t="shared" si="95"/>
        <v/>
      </c>
    </row>
    <row r="518" spans="3:16" x14ac:dyDescent="0.2">
      <c r="C518" t="str">
        <f t="shared" si="85"/>
        <v/>
      </c>
      <c r="D518" s="2" t="str">
        <f t="shared" si="86"/>
        <v/>
      </c>
      <c r="E518" s="2" t="str">
        <f t="shared" si="87"/>
        <v/>
      </c>
      <c r="F518" s="2" t="str">
        <f t="shared" si="92"/>
        <v/>
      </c>
      <c r="G518" s="2" t="str">
        <f t="shared" si="88"/>
        <v/>
      </c>
      <c r="I518" t="str">
        <f t="shared" si="84"/>
        <v/>
      </c>
      <c r="J518" s="2" t="str">
        <f t="shared" si="89"/>
        <v/>
      </c>
      <c r="K518" s="2" t="str">
        <f t="shared" si="93"/>
        <v/>
      </c>
      <c r="L518" s="2" t="str">
        <f t="shared" si="94"/>
        <v/>
      </c>
      <c r="N518" t="str">
        <f t="shared" si="90"/>
        <v/>
      </c>
      <c r="O518" s="3" t="str">
        <f t="shared" si="91"/>
        <v/>
      </c>
      <c r="P518" s="17" t="str">
        <f t="shared" si="95"/>
        <v/>
      </c>
    </row>
    <row r="519" spans="3:16" x14ac:dyDescent="0.2">
      <c r="C519" t="str">
        <f t="shared" si="85"/>
        <v/>
      </c>
      <c r="D519" s="2" t="str">
        <f t="shared" si="86"/>
        <v/>
      </c>
      <c r="E519" s="2" t="str">
        <f t="shared" si="87"/>
        <v/>
      </c>
      <c r="F519" s="2" t="str">
        <f t="shared" si="92"/>
        <v/>
      </c>
      <c r="G519" s="2" t="str">
        <f t="shared" si="88"/>
        <v/>
      </c>
      <c r="I519" t="str">
        <f t="shared" si="84"/>
        <v/>
      </c>
      <c r="J519" s="2" t="str">
        <f t="shared" si="89"/>
        <v/>
      </c>
      <c r="K519" s="2" t="str">
        <f t="shared" si="93"/>
        <v/>
      </c>
      <c r="L519" s="2" t="str">
        <f t="shared" si="94"/>
        <v/>
      </c>
      <c r="N519" t="str">
        <f t="shared" si="90"/>
        <v/>
      </c>
      <c r="O519" s="3" t="str">
        <f t="shared" si="91"/>
        <v/>
      </c>
      <c r="P519" s="17" t="str">
        <f t="shared" si="95"/>
        <v/>
      </c>
    </row>
    <row r="520" spans="3:16" x14ac:dyDescent="0.2">
      <c r="C520" t="str">
        <f t="shared" si="85"/>
        <v/>
      </c>
      <c r="D520" s="2" t="str">
        <f t="shared" si="86"/>
        <v/>
      </c>
      <c r="E520" s="2" t="str">
        <f t="shared" si="87"/>
        <v/>
      </c>
      <c r="F520" s="2" t="str">
        <f t="shared" si="92"/>
        <v/>
      </c>
      <c r="G520" s="2" t="str">
        <f t="shared" si="88"/>
        <v/>
      </c>
      <c r="I520" t="str">
        <f t="shared" si="84"/>
        <v/>
      </c>
      <c r="J520" s="2" t="str">
        <f t="shared" si="89"/>
        <v/>
      </c>
      <c r="K520" s="2" t="str">
        <f t="shared" si="93"/>
        <v/>
      </c>
      <c r="L520" s="2" t="str">
        <f t="shared" si="94"/>
        <v/>
      </c>
      <c r="N520" t="str">
        <f t="shared" si="90"/>
        <v/>
      </c>
      <c r="O520" s="3" t="str">
        <f t="shared" si="91"/>
        <v/>
      </c>
      <c r="P520" s="17" t="str">
        <f t="shared" si="95"/>
        <v/>
      </c>
    </row>
    <row r="521" spans="3:16" x14ac:dyDescent="0.2">
      <c r="C521" t="str">
        <f t="shared" si="85"/>
        <v/>
      </c>
      <c r="D521" s="2" t="str">
        <f t="shared" si="86"/>
        <v/>
      </c>
      <c r="E521" s="2" t="str">
        <f t="shared" si="87"/>
        <v/>
      </c>
      <c r="F521" s="2" t="str">
        <f t="shared" si="92"/>
        <v/>
      </c>
      <c r="G521" s="2" t="str">
        <f t="shared" si="88"/>
        <v/>
      </c>
      <c r="I521" t="str">
        <f t="shared" si="84"/>
        <v/>
      </c>
      <c r="J521" s="2" t="str">
        <f t="shared" si="89"/>
        <v/>
      </c>
      <c r="K521" s="2" t="str">
        <f t="shared" si="93"/>
        <v/>
      </c>
      <c r="L521" s="2" t="str">
        <f t="shared" si="94"/>
        <v/>
      </c>
      <c r="N521" t="str">
        <f t="shared" si="90"/>
        <v/>
      </c>
      <c r="O521" s="3" t="str">
        <f t="shared" si="91"/>
        <v/>
      </c>
      <c r="P521" s="17" t="str">
        <f t="shared" si="95"/>
        <v/>
      </c>
    </row>
    <row r="522" spans="3:16" x14ac:dyDescent="0.2">
      <c r="C522" t="str">
        <f t="shared" si="85"/>
        <v/>
      </c>
      <c r="D522" s="2" t="str">
        <f t="shared" si="86"/>
        <v/>
      </c>
      <c r="E522" s="2" t="str">
        <f t="shared" si="87"/>
        <v/>
      </c>
      <c r="F522" s="2" t="str">
        <f t="shared" si="92"/>
        <v/>
      </c>
      <c r="G522" s="2" t="str">
        <f t="shared" si="88"/>
        <v/>
      </c>
      <c r="I522" t="str">
        <f t="shared" si="84"/>
        <v/>
      </c>
      <c r="J522" s="2" t="str">
        <f t="shared" si="89"/>
        <v/>
      </c>
      <c r="K522" s="2" t="str">
        <f t="shared" si="93"/>
        <v/>
      </c>
      <c r="L522" s="2" t="str">
        <f t="shared" si="94"/>
        <v/>
      </c>
      <c r="N522" t="str">
        <f t="shared" si="90"/>
        <v/>
      </c>
      <c r="O522" s="3" t="str">
        <f t="shared" si="91"/>
        <v/>
      </c>
      <c r="P522" s="17" t="str">
        <f t="shared" si="95"/>
        <v/>
      </c>
    </row>
    <row r="523" spans="3:16" x14ac:dyDescent="0.2">
      <c r="C523" t="str">
        <f t="shared" si="85"/>
        <v/>
      </c>
      <c r="D523" s="2" t="str">
        <f t="shared" si="86"/>
        <v/>
      </c>
      <c r="E523" s="2" t="str">
        <f t="shared" si="87"/>
        <v/>
      </c>
      <c r="F523" s="2" t="str">
        <f t="shared" si="92"/>
        <v/>
      </c>
      <c r="G523" s="2" t="str">
        <f t="shared" si="88"/>
        <v/>
      </c>
      <c r="I523" t="str">
        <f t="shared" si="84"/>
        <v/>
      </c>
      <c r="J523" s="2" t="str">
        <f t="shared" si="89"/>
        <v/>
      </c>
      <c r="K523" s="2" t="str">
        <f t="shared" si="93"/>
        <v/>
      </c>
      <c r="L523" s="2" t="str">
        <f t="shared" si="94"/>
        <v/>
      </c>
      <c r="N523" t="str">
        <f t="shared" si="90"/>
        <v/>
      </c>
      <c r="O523" s="3" t="str">
        <f t="shared" si="91"/>
        <v/>
      </c>
      <c r="P523" s="17" t="str">
        <f t="shared" si="95"/>
        <v/>
      </c>
    </row>
    <row r="524" spans="3:16" x14ac:dyDescent="0.2">
      <c r="C524" t="str">
        <f t="shared" si="85"/>
        <v/>
      </c>
      <c r="D524" s="2" t="str">
        <f t="shared" si="86"/>
        <v/>
      </c>
      <c r="E524" s="2" t="str">
        <f t="shared" si="87"/>
        <v/>
      </c>
      <c r="F524" s="2" t="str">
        <f t="shared" si="92"/>
        <v/>
      </c>
      <c r="G524" s="2" t="str">
        <f t="shared" si="88"/>
        <v/>
      </c>
      <c r="I524" t="str">
        <f t="shared" si="84"/>
        <v/>
      </c>
      <c r="J524" s="2" t="str">
        <f t="shared" si="89"/>
        <v/>
      </c>
      <c r="K524" s="2" t="str">
        <f t="shared" si="93"/>
        <v/>
      </c>
      <c r="L524" s="2" t="str">
        <f t="shared" si="94"/>
        <v/>
      </c>
      <c r="N524" t="str">
        <f t="shared" si="90"/>
        <v/>
      </c>
      <c r="O524" s="3" t="str">
        <f t="shared" si="91"/>
        <v/>
      </c>
      <c r="P524" s="17" t="str">
        <f t="shared" si="95"/>
        <v/>
      </c>
    </row>
    <row r="525" spans="3:16" x14ac:dyDescent="0.2">
      <c r="C525" t="str">
        <f t="shared" si="85"/>
        <v/>
      </c>
      <c r="D525" s="2" t="str">
        <f t="shared" si="86"/>
        <v/>
      </c>
      <c r="E525" s="2" t="str">
        <f t="shared" si="87"/>
        <v/>
      </c>
      <c r="F525" s="2" t="str">
        <f t="shared" si="92"/>
        <v/>
      </c>
      <c r="G525" s="2" t="str">
        <f t="shared" si="88"/>
        <v/>
      </c>
      <c r="I525" t="str">
        <f t="shared" si="84"/>
        <v/>
      </c>
      <c r="J525" s="2" t="str">
        <f t="shared" si="89"/>
        <v/>
      </c>
      <c r="K525" s="2" t="str">
        <f t="shared" si="93"/>
        <v/>
      </c>
      <c r="L525" s="2" t="str">
        <f t="shared" si="94"/>
        <v/>
      </c>
      <c r="N525" t="str">
        <f t="shared" si="90"/>
        <v/>
      </c>
      <c r="O525" s="3" t="str">
        <f t="shared" si="91"/>
        <v/>
      </c>
      <c r="P525" s="17" t="str">
        <f t="shared" si="95"/>
        <v/>
      </c>
    </row>
    <row r="526" spans="3:16" x14ac:dyDescent="0.2">
      <c r="C526" t="str">
        <f t="shared" si="85"/>
        <v/>
      </c>
      <c r="D526" s="2" t="str">
        <f t="shared" si="86"/>
        <v/>
      </c>
      <c r="E526" s="2" t="str">
        <f t="shared" si="87"/>
        <v/>
      </c>
      <c r="F526" s="2" t="str">
        <f t="shared" si="92"/>
        <v/>
      </c>
      <c r="G526" s="2" t="str">
        <f t="shared" si="88"/>
        <v/>
      </c>
      <c r="I526" t="str">
        <f t="shared" si="84"/>
        <v/>
      </c>
      <c r="J526" s="2" t="str">
        <f t="shared" si="89"/>
        <v/>
      </c>
      <c r="K526" s="2" t="str">
        <f t="shared" si="93"/>
        <v/>
      </c>
      <c r="L526" s="2" t="str">
        <f t="shared" si="94"/>
        <v/>
      </c>
      <c r="N526" t="str">
        <f t="shared" si="90"/>
        <v/>
      </c>
      <c r="O526" s="3" t="str">
        <f t="shared" si="91"/>
        <v/>
      </c>
      <c r="P526" s="17" t="str">
        <f t="shared" si="95"/>
        <v/>
      </c>
    </row>
    <row r="527" spans="3:16" x14ac:dyDescent="0.2">
      <c r="C527" t="str">
        <f t="shared" si="85"/>
        <v/>
      </c>
      <c r="D527" s="2" t="str">
        <f t="shared" si="86"/>
        <v/>
      </c>
      <c r="E527" s="2" t="str">
        <f t="shared" si="87"/>
        <v/>
      </c>
      <c r="F527" s="2" t="str">
        <f t="shared" si="92"/>
        <v/>
      </c>
      <c r="G527" s="2" t="str">
        <f t="shared" si="88"/>
        <v/>
      </c>
      <c r="I527" t="str">
        <f t="shared" si="84"/>
        <v/>
      </c>
      <c r="J527" s="2" t="str">
        <f t="shared" si="89"/>
        <v/>
      </c>
      <c r="K527" s="2" t="str">
        <f t="shared" si="93"/>
        <v/>
      </c>
      <c r="L527" s="2" t="str">
        <f t="shared" si="94"/>
        <v/>
      </c>
      <c r="N527" t="str">
        <f t="shared" si="90"/>
        <v/>
      </c>
      <c r="O527" s="3" t="str">
        <f t="shared" si="91"/>
        <v/>
      </c>
      <c r="P527" s="17" t="str">
        <f t="shared" si="95"/>
        <v/>
      </c>
    </row>
    <row r="528" spans="3:16" x14ac:dyDescent="0.2">
      <c r="C528" t="str">
        <f t="shared" si="85"/>
        <v/>
      </c>
      <c r="D528" s="2" t="str">
        <f t="shared" si="86"/>
        <v/>
      </c>
      <c r="E528" s="2" t="str">
        <f t="shared" si="87"/>
        <v/>
      </c>
      <c r="F528" s="2" t="str">
        <f t="shared" si="92"/>
        <v/>
      </c>
      <c r="G528" s="2" t="str">
        <f t="shared" si="88"/>
        <v/>
      </c>
      <c r="I528" t="str">
        <f t="shared" si="84"/>
        <v/>
      </c>
      <c r="J528" s="2" t="str">
        <f t="shared" si="89"/>
        <v/>
      </c>
      <c r="K528" s="2" t="str">
        <f t="shared" si="93"/>
        <v/>
      </c>
      <c r="L528" s="2" t="str">
        <f t="shared" si="94"/>
        <v/>
      </c>
      <c r="N528" t="str">
        <f t="shared" si="90"/>
        <v/>
      </c>
      <c r="O528" s="3" t="str">
        <f t="shared" si="91"/>
        <v/>
      </c>
      <c r="P528" s="17" t="str">
        <f t="shared" si="95"/>
        <v/>
      </c>
    </row>
    <row r="529" spans="3:16" x14ac:dyDescent="0.2">
      <c r="C529" t="str">
        <f t="shared" si="85"/>
        <v/>
      </c>
      <c r="D529" s="2" t="str">
        <f t="shared" si="86"/>
        <v/>
      </c>
      <c r="E529" s="2" t="str">
        <f t="shared" si="87"/>
        <v/>
      </c>
      <c r="F529" s="2" t="str">
        <f t="shared" si="92"/>
        <v/>
      </c>
      <c r="G529" s="2" t="str">
        <f t="shared" si="88"/>
        <v/>
      </c>
      <c r="I529" t="str">
        <f t="shared" ref="I529:I592" si="96">C529</f>
        <v/>
      </c>
      <c r="J529" s="2" t="str">
        <f t="shared" si="89"/>
        <v/>
      </c>
      <c r="K529" s="2" t="str">
        <f t="shared" si="93"/>
        <v/>
      </c>
      <c r="L529" s="2" t="str">
        <f t="shared" si="94"/>
        <v/>
      </c>
      <c r="N529" t="str">
        <f t="shared" si="90"/>
        <v/>
      </c>
      <c r="O529" s="3" t="str">
        <f t="shared" si="91"/>
        <v/>
      </c>
      <c r="P529" s="17" t="str">
        <f t="shared" si="95"/>
        <v/>
      </c>
    </row>
    <row r="530" spans="3:16" x14ac:dyDescent="0.2">
      <c r="C530" t="str">
        <f t="shared" ref="C530:C593" si="97">IF(C529&lt;&gt;"",IF(C529=$C$9,"",C529+1),"")</f>
        <v/>
      </c>
      <c r="D530" s="2" t="str">
        <f t="shared" ref="D530:D593" si="98">IF(C530&lt;&gt;"",F530+E530,"")</f>
        <v/>
      </c>
      <c r="E530" s="2" t="str">
        <f t="shared" ref="E530:E593" si="99">IF(C530&lt;&gt;"",G529*$C$11,"")</f>
        <v/>
      </c>
      <c r="F530" s="2" t="str">
        <f t="shared" si="92"/>
        <v/>
      </c>
      <c r="G530" s="2" t="str">
        <f t="shared" ref="G530:G593" si="100">IF(C530&lt;&gt;"",G529-F530,"")</f>
        <v/>
      </c>
      <c r="I530" t="str">
        <f t="shared" si="96"/>
        <v/>
      </c>
      <c r="J530" s="2" t="str">
        <f t="shared" ref="J530:J593" si="101">IF(I530&lt;&gt;"",$C$13,"")</f>
        <v/>
      </c>
      <c r="K530" s="2" t="str">
        <f t="shared" si="93"/>
        <v/>
      </c>
      <c r="L530" s="2" t="str">
        <f t="shared" si="94"/>
        <v/>
      </c>
      <c r="N530" t="str">
        <f t="shared" ref="N530:N593" si="102">I530</f>
        <v/>
      </c>
      <c r="O530" s="3" t="str">
        <f t="shared" ref="O530:O593" si="103">IF(N530&lt;&gt;"",J530+D530,"")</f>
        <v/>
      </c>
      <c r="P530" s="17" t="str">
        <f t="shared" si="95"/>
        <v/>
      </c>
    </row>
    <row r="531" spans="3:16" x14ac:dyDescent="0.2">
      <c r="C531" t="str">
        <f t="shared" si="97"/>
        <v/>
      </c>
      <c r="D531" s="2" t="str">
        <f t="shared" si="98"/>
        <v/>
      </c>
      <c r="E531" s="2" t="str">
        <f t="shared" si="99"/>
        <v/>
      </c>
      <c r="F531" s="2" t="str">
        <f t="shared" ref="F531:F594" si="104">IF(C531="","",0)</f>
        <v/>
      </c>
      <c r="G531" s="2" t="str">
        <f t="shared" si="100"/>
        <v/>
      </c>
      <c r="I531" t="str">
        <f t="shared" si="96"/>
        <v/>
      </c>
      <c r="J531" s="2" t="str">
        <f t="shared" si="101"/>
        <v/>
      </c>
      <c r="K531" s="2" t="str">
        <f t="shared" ref="K531:K594" si="105">IF(I531&lt;&gt;"",L530*$C$11,"")</f>
        <v/>
      </c>
      <c r="L531" s="2" t="str">
        <f t="shared" ref="L531:L594" si="106">IF(I531&lt;&gt;"",L530+J531+K531,"")</f>
        <v/>
      </c>
      <c r="N531" t="str">
        <f t="shared" si="102"/>
        <v/>
      </c>
      <c r="O531" s="3" t="str">
        <f t="shared" si="103"/>
        <v/>
      </c>
      <c r="P531" s="17" t="str">
        <f t="shared" ref="P531:P594" si="107">IF(N531&lt;&gt;"",L531-G531,"")</f>
        <v/>
      </c>
    </row>
    <row r="532" spans="3:16" x14ac:dyDescent="0.2">
      <c r="C532" t="str">
        <f t="shared" si="97"/>
        <v/>
      </c>
      <c r="D532" s="2" t="str">
        <f t="shared" si="98"/>
        <v/>
      </c>
      <c r="E532" s="2" t="str">
        <f t="shared" si="99"/>
        <v/>
      </c>
      <c r="F532" s="2" t="str">
        <f t="shared" si="104"/>
        <v/>
      </c>
      <c r="G532" s="2" t="str">
        <f t="shared" si="100"/>
        <v/>
      </c>
      <c r="I532" t="str">
        <f t="shared" si="96"/>
        <v/>
      </c>
      <c r="J532" s="2" t="str">
        <f t="shared" si="101"/>
        <v/>
      </c>
      <c r="K532" s="2" t="str">
        <f t="shared" si="105"/>
        <v/>
      </c>
      <c r="L532" s="2" t="str">
        <f t="shared" si="106"/>
        <v/>
      </c>
      <c r="N532" t="str">
        <f t="shared" si="102"/>
        <v/>
      </c>
      <c r="O532" s="3" t="str">
        <f t="shared" si="103"/>
        <v/>
      </c>
      <c r="P532" s="17" t="str">
        <f t="shared" si="107"/>
        <v/>
      </c>
    </row>
    <row r="533" spans="3:16" x14ac:dyDescent="0.2">
      <c r="C533" t="str">
        <f t="shared" si="97"/>
        <v/>
      </c>
      <c r="D533" s="2" t="str">
        <f t="shared" si="98"/>
        <v/>
      </c>
      <c r="E533" s="2" t="str">
        <f t="shared" si="99"/>
        <v/>
      </c>
      <c r="F533" s="2" t="str">
        <f t="shared" si="104"/>
        <v/>
      </c>
      <c r="G533" s="2" t="str">
        <f t="shared" si="100"/>
        <v/>
      </c>
      <c r="I533" t="str">
        <f t="shared" si="96"/>
        <v/>
      </c>
      <c r="J533" s="2" t="str">
        <f t="shared" si="101"/>
        <v/>
      </c>
      <c r="K533" s="2" t="str">
        <f t="shared" si="105"/>
        <v/>
      </c>
      <c r="L533" s="2" t="str">
        <f t="shared" si="106"/>
        <v/>
      </c>
      <c r="N533" t="str">
        <f t="shared" si="102"/>
        <v/>
      </c>
      <c r="O533" s="3" t="str">
        <f t="shared" si="103"/>
        <v/>
      </c>
      <c r="P533" s="17" t="str">
        <f t="shared" si="107"/>
        <v/>
      </c>
    </row>
    <row r="534" spans="3:16" x14ac:dyDescent="0.2">
      <c r="C534" t="str">
        <f t="shared" si="97"/>
        <v/>
      </c>
      <c r="D534" s="2" t="str">
        <f t="shared" si="98"/>
        <v/>
      </c>
      <c r="E534" s="2" t="str">
        <f t="shared" si="99"/>
        <v/>
      </c>
      <c r="F534" s="2" t="str">
        <f t="shared" si="104"/>
        <v/>
      </c>
      <c r="G534" s="2" t="str">
        <f t="shared" si="100"/>
        <v/>
      </c>
      <c r="I534" t="str">
        <f t="shared" si="96"/>
        <v/>
      </c>
      <c r="J534" s="2" t="str">
        <f t="shared" si="101"/>
        <v/>
      </c>
      <c r="K534" s="2" t="str">
        <f t="shared" si="105"/>
        <v/>
      </c>
      <c r="L534" s="2" t="str">
        <f t="shared" si="106"/>
        <v/>
      </c>
      <c r="N534" t="str">
        <f t="shared" si="102"/>
        <v/>
      </c>
      <c r="O534" s="3" t="str">
        <f t="shared" si="103"/>
        <v/>
      </c>
      <c r="P534" s="17" t="str">
        <f t="shared" si="107"/>
        <v/>
      </c>
    </row>
    <row r="535" spans="3:16" x14ac:dyDescent="0.2">
      <c r="C535" t="str">
        <f t="shared" si="97"/>
        <v/>
      </c>
      <c r="D535" s="2" t="str">
        <f t="shared" si="98"/>
        <v/>
      </c>
      <c r="E535" s="2" t="str">
        <f t="shared" si="99"/>
        <v/>
      </c>
      <c r="F535" s="2" t="str">
        <f t="shared" si="104"/>
        <v/>
      </c>
      <c r="G535" s="2" t="str">
        <f t="shared" si="100"/>
        <v/>
      </c>
      <c r="I535" t="str">
        <f t="shared" si="96"/>
        <v/>
      </c>
      <c r="J535" s="2" t="str">
        <f t="shared" si="101"/>
        <v/>
      </c>
      <c r="K535" s="2" t="str">
        <f t="shared" si="105"/>
        <v/>
      </c>
      <c r="L535" s="2" t="str">
        <f t="shared" si="106"/>
        <v/>
      </c>
      <c r="N535" t="str">
        <f t="shared" si="102"/>
        <v/>
      </c>
      <c r="O535" s="3" t="str">
        <f t="shared" si="103"/>
        <v/>
      </c>
      <c r="P535" s="17" t="str">
        <f t="shared" si="107"/>
        <v/>
      </c>
    </row>
    <row r="536" spans="3:16" x14ac:dyDescent="0.2">
      <c r="C536" t="str">
        <f t="shared" si="97"/>
        <v/>
      </c>
      <c r="D536" s="2" t="str">
        <f t="shared" si="98"/>
        <v/>
      </c>
      <c r="E536" s="2" t="str">
        <f t="shared" si="99"/>
        <v/>
      </c>
      <c r="F536" s="2" t="str">
        <f t="shared" si="104"/>
        <v/>
      </c>
      <c r="G536" s="2" t="str">
        <f t="shared" si="100"/>
        <v/>
      </c>
      <c r="I536" t="str">
        <f t="shared" si="96"/>
        <v/>
      </c>
      <c r="J536" s="2" t="str">
        <f t="shared" si="101"/>
        <v/>
      </c>
      <c r="K536" s="2" t="str">
        <f t="shared" si="105"/>
        <v/>
      </c>
      <c r="L536" s="2" t="str">
        <f t="shared" si="106"/>
        <v/>
      </c>
      <c r="N536" t="str">
        <f t="shared" si="102"/>
        <v/>
      </c>
      <c r="O536" s="3" t="str">
        <f t="shared" si="103"/>
        <v/>
      </c>
      <c r="P536" s="17" t="str">
        <f t="shared" si="107"/>
        <v/>
      </c>
    </row>
    <row r="537" spans="3:16" x14ac:dyDescent="0.2">
      <c r="C537" t="str">
        <f t="shared" si="97"/>
        <v/>
      </c>
      <c r="D537" s="2" t="str">
        <f t="shared" si="98"/>
        <v/>
      </c>
      <c r="E537" s="2" t="str">
        <f t="shared" si="99"/>
        <v/>
      </c>
      <c r="F537" s="2" t="str">
        <f t="shared" si="104"/>
        <v/>
      </c>
      <c r="G537" s="2" t="str">
        <f t="shared" si="100"/>
        <v/>
      </c>
      <c r="I537" t="str">
        <f t="shared" si="96"/>
        <v/>
      </c>
      <c r="J537" s="2" t="str">
        <f t="shared" si="101"/>
        <v/>
      </c>
      <c r="K537" s="2" t="str">
        <f t="shared" si="105"/>
        <v/>
      </c>
      <c r="L537" s="2" t="str">
        <f t="shared" si="106"/>
        <v/>
      </c>
      <c r="N537" t="str">
        <f t="shared" si="102"/>
        <v/>
      </c>
      <c r="O537" s="3" t="str">
        <f t="shared" si="103"/>
        <v/>
      </c>
      <c r="P537" s="17" t="str">
        <f t="shared" si="107"/>
        <v/>
      </c>
    </row>
    <row r="538" spans="3:16" x14ac:dyDescent="0.2">
      <c r="C538" t="str">
        <f t="shared" si="97"/>
        <v/>
      </c>
      <c r="D538" s="2" t="str">
        <f t="shared" si="98"/>
        <v/>
      </c>
      <c r="E538" s="2" t="str">
        <f t="shared" si="99"/>
        <v/>
      </c>
      <c r="F538" s="2" t="str">
        <f t="shared" si="104"/>
        <v/>
      </c>
      <c r="G538" s="2" t="str">
        <f t="shared" si="100"/>
        <v/>
      </c>
      <c r="I538" t="str">
        <f t="shared" si="96"/>
        <v/>
      </c>
      <c r="J538" s="2" t="str">
        <f t="shared" si="101"/>
        <v/>
      </c>
      <c r="K538" s="2" t="str">
        <f t="shared" si="105"/>
        <v/>
      </c>
      <c r="L538" s="2" t="str">
        <f t="shared" si="106"/>
        <v/>
      </c>
      <c r="N538" t="str">
        <f t="shared" si="102"/>
        <v/>
      </c>
      <c r="O538" s="3" t="str">
        <f t="shared" si="103"/>
        <v/>
      </c>
      <c r="P538" s="17" t="str">
        <f t="shared" si="107"/>
        <v/>
      </c>
    </row>
    <row r="539" spans="3:16" x14ac:dyDescent="0.2">
      <c r="C539" t="str">
        <f t="shared" si="97"/>
        <v/>
      </c>
      <c r="D539" s="2" t="str">
        <f t="shared" si="98"/>
        <v/>
      </c>
      <c r="E539" s="2" t="str">
        <f t="shared" si="99"/>
        <v/>
      </c>
      <c r="F539" s="2" t="str">
        <f t="shared" si="104"/>
        <v/>
      </c>
      <c r="G539" s="2" t="str">
        <f t="shared" si="100"/>
        <v/>
      </c>
      <c r="I539" t="str">
        <f t="shared" si="96"/>
        <v/>
      </c>
      <c r="J539" s="2" t="str">
        <f t="shared" si="101"/>
        <v/>
      </c>
      <c r="K539" s="2" t="str">
        <f t="shared" si="105"/>
        <v/>
      </c>
      <c r="L539" s="2" t="str">
        <f t="shared" si="106"/>
        <v/>
      </c>
      <c r="N539" t="str">
        <f t="shared" si="102"/>
        <v/>
      </c>
      <c r="O539" s="3" t="str">
        <f t="shared" si="103"/>
        <v/>
      </c>
      <c r="P539" s="17" t="str">
        <f t="shared" si="107"/>
        <v/>
      </c>
    </row>
    <row r="540" spans="3:16" x14ac:dyDescent="0.2">
      <c r="C540" t="str">
        <f t="shared" si="97"/>
        <v/>
      </c>
      <c r="D540" s="2" t="str">
        <f t="shared" si="98"/>
        <v/>
      </c>
      <c r="E540" s="2" t="str">
        <f t="shared" si="99"/>
        <v/>
      </c>
      <c r="F540" s="2" t="str">
        <f t="shared" si="104"/>
        <v/>
      </c>
      <c r="G540" s="2" t="str">
        <f t="shared" si="100"/>
        <v/>
      </c>
      <c r="I540" t="str">
        <f t="shared" si="96"/>
        <v/>
      </c>
      <c r="J540" s="2" t="str">
        <f t="shared" si="101"/>
        <v/>
      </c>
      <c r="K540" s="2" t="str">
        <f t="shared" si="105"/>
        <v/>
      </c>
      <c r="L540" s="2" t="str">
        <f t="shared" si="106"/>
        <v/>
      </c>
      <c r="N540" t="str">
        <f t="shared" si="102"/>
        <v/>
      </c>
      <c r="O540" s="3" t="str">
        <f t="shared" si="103"/>
        <v/>
      </c>
      <c r="P540" s="17" t="str">
        <f t="shared" si="107"/>
        <v/>
      </c>
    </row>
    <row r="541" spans="3:16" x14ac:dyDescent="0.2">
      <c r="C541" t="str">
        <f t="shared" si="97"/>
        <v/>
      </c>
      <c r="D541" s="2" t="str">
        <f t="shared" si="98"/>
        <v/>
      </c>
      <c r="E541" s="2" t="str">
        <f t="shared" si="99"/>
        <v/>
      </c>
      <c r="F541" s="2" t="str">
        <f t="shared" si="104"/>
        <v/>
      </c>
      <c r="G541" s="2" t="str">
        <f t="shared" si="100"/>
        <v/>
      </c>
      <c r="I541" t="str">
        <f t="shared" si="96"/>
        <v/>
      </c>
      <c r="J541" s="2" t="str">
        <f t="shared" si="101"/>
        <v/>
      </c>
      <c r="K541" s="2" t="str">
        <f t="shared" si="105"/>
        <v/>
      </c>
      <c r="L541" s="2" t="str">
        <f t="shared" si="106"/>
        <v/>
      </c>
      <c r="N541" t="str">
        <f t="shared" si="102"/>
        <v/>
      </c>
      <c r="O541" s="3" t="str">
        <f t="shared" si="103"/>
        <v/>
      </c>
      <c r="P541" s="17" t="str">
        <f t="shared" si="107"/>
        <v/>
      </c>
    </row>
    <row r="542" spans="3:16" x14ac:dyDescent="0.2">
      <c r="C542" t="str">
        <f t="shared" si="97"/>
        <v/>
      </c>
      <c r="D542" s="2" t="str">
        <f t="shared" si="98"/>
        <v/>
      </c>
      <c r="E542" s="2" t="str">
        <f t="shared" si="99"/>
        <v/>
      </c>
      <c r="F542" s="2" t="str">
        <f t="shared" si="104"/>
        <v/>
      </c>
      <c r="G542" s="2" t="str">
        <f t="shared" si="100"/>
        <v/>
      </c>
      <c r="I542" t="str">
        <f t="shared" si="96"/>
        <v/>
      </c>
      <c r="J542" s="2" t="str">
        <f t="shared" si="101"/>
        <v/>
      </c>
      <c r="K542" s="2" t="str">
        <f t="shared" si="105"/>
        <v/>
      </c>
      <c r="L542" s="2" t="str">
        <f t="shared" si="106"/>
        <v/>
      </c>
      <c r="N542" t="str">
        <f t="shared" si="102"/>
        <v/>
      </c>
      <c r="O542" s="3" t="str">
        <f t="shared" si="103"/>
        <v/>
      </c>
      <c r="P542" s="17" t="str">
        <f t="shared" si="107"/>
        <v/>
      </c>
    </row>
    <row r="543" spans="3:16" x14ac:dyDescent="0.2">
      <c r="C543" t="str">
        <f t="shared" si="97"/>
        <v/>
      </c>
      <c r="D543" s="2" t="str">
        <f t="shared" si="98"/>
        <v/>
      </c>
      <c r="E543" s="2" t="str">
        <f t="shared" si="99"/>
        <v/>
      </c>
      <c r="F543" s="2" t="str">
        <f t="shared" si="104"/>
        <v/>
      </c>
      <c r="G543" s="2" t="str">
        <f t="shared" si="100"/>
        <v/>
      </c>
      <c r="I543" t="str">
        <f t="shared" si="96"/>
        <v/>
      </c>
      <c r="J543" s="2" t="str">
        <f t="shared" si="101"/>
        <v/>
      </c>
      <c r="K543" s="2" t="str">
        <f t="shared" si="105"/>
        <v/>
      </c>
      <c r="L543" s="2" t="str">
        <f t="shared" si="106"/>
        <v/>
      </c>
      <c r="N543" t="str">
        <f t="shared" si="102"/>
        <v/>
      </c>
      <c r="O543" s="3" t="str">
        <f t="shared" si="103"/>
        <v/>
      </c>
      <c r="P543" s="17" t="str">
        <f t="shared" si="107"/>
        <v/>
      </c>
    </row>
    <row r="544" spans="3:16" x14ac:dyDescent="0.2">
      <c r="C544" t="str">
        <f t="shared" si="97"/>
        <v/>
      </c>
      <c r="D544" s="2" t="str">
        <f t="shared" si="98"/>
        <v/>
      </c>
      <c r="E544" s="2" t="str">
        <f t="shared" si="99"/>
        <v/>
      </c>
      <c r="F544" s="2" t="str">
        <f t="shared" si="104"/>
        <v/>
      </c>
      <c r="G544" s="2" t="str">
        <f t="shared" si="100"/>
        <v/>
      </c>
      <c r="I544" t="str">
        <f t="shared" si="96"/>
        <v/>
      </c>
      <c r="J544" s="2" t="str">
        <f t="shared" si="101"/>
        <v/>
      </c>
      <c r="K544" s="2" t="str">
        <f t="shared" si="105"/>
        <v/>
      </c>
      <c r="L544" s="2" t="str">
        <f t="shared" si="106"/>
        <v/>
      </c>
      <c r="N544" t="str">
        <f t="shared" si="102"/>
        <v/>
      </c>
      <c r="O544" s="3" t="str">
        <f t="shared" si="103"/>
        <v/>
      </c>
      <c r="P544" s="17" t="str">
        <f t="shared" si="107"/>
        <v/>
      </c>
    </row>
    <row r="545" spans="3:16" x14ac:dyDescent="0.2">
      <c r="C545" t="str">
        <f t="shared" si="97"/>
        <v/>
      </c>
      <c r="D545" s="2" t="str">
        <f t="shared" si="98"/>
        <v/>
      </c>
      <c r="E545" s="2" t="str">
        <f t="shared" si="99"/>
        <v/>
      </c>
      <c r="F545" s="2" t="str">
        <f t="shared" si="104"/>
        <v/>
      </c>
      <c r="G545" s="2" t="str">
        <f t="shared" si="100"/>
        <v/>
      </c>
      <c r="I545" t="str">
        <f t="shared" si="96"/>
        <v/>
      </c>
      <c r="J545" s="2" t="str">
        <f t="shared" si="101"/>
        <v/>
      </c>
      <c r="K545" s="2" t="str">
        <f t="shared" si="105"/>
        <v/>
      </c>
      <c r="L545" s="2" t="str">
        <f t="shared" si="106"/>
        <v/>
      </c>
      <c r="N545" t="str">
        <f t="shared" si="102"/>
        <v/>
      </c>
      <c r="O545" s="3" t="str">
        <f t="shared" si="103"/>
        <v/>
      </c>
      <c r="P545" s="17" t="str">
        <f t="shared" si="107"/>
        <v/>
      </c>
    </row>
    <row r="546" spans="3:16" x14ac:dyDescent="0.2">
      <c r="C546" t="str">
        <f t="shared" si="97"/>
        <v/>
      </c>
      <c r="D546" s="2" t="str">
        <f t="shared" si="98"/>
        <v/>
      </c>
      <c r="E546" s="2" t="str">
        <f t="shared" si="99"/>
        <v/>
      </c>
      <c r="F546" s="2" t="str">
        <f t="shared" si="104"/>
        <v/>
      </c>
      <c r="G546" s="2" t="str">
        <f t="shared" si="100"/>
        <v/>
      </c>
      <c r="I546" t="str">
        <f t="shared" si="96"/>
        <v/>
      </c>
      <c r="J546" s="2" t="str">
        <f t="shared" si="101"/>
        <v/>
      </c>
      <c r="K546" s="2" t="str">
        <f t="shared" si="105"/>
        <v/>
      </c>
      <c r="L546" s="2" t="str">
        <f t="shared" si="106"/>
        <v/>
      </c>
      <c r="N546" t="str">
        <f t="shared" si="102"/>
        <v/>
      </c>
      <c r="O546" s="3" t="str">
        <f t="shared" si="103"/>
        <v/>
      </c>
      <c r="P546" s="17" t="str">
        <f t="shared" si="107"/>
        <v/>
      </c>
    </row>
    <row r="547" spans="3:16" x14ac:dyDescent="0.2">
      <c r="C547" t="str">
        <f t="shared" si="97"/>
        <v/>
      </c>
      <c r="D547" s="2" t="str">
        <f t="shared" si="98"/>
        <v/>
      </c>
      <c r="E547" s="2" t="str">
        <f t="shared" si="99"/>
        <v/>
      </c>
      <c r="F547" s="2" t="str">
        <f t="shared" si="104"/>
        <v/>
      </c>
      <c r="G547" s="2" t="str">
        <f t="shared" si="100"/>
        <v/>
      </c>
      <c r="I547" t="str">
        <f t="shared" si="96"/>
        <v/>
      </c>
      <c r="J547" s="2" t="str">
        <f t="shared" si="101"/>
        <v/>
      </c>
      <c r="K547" s="2" t="str">
        <f t="shared" si="105"/>
        <v/>
      </c>
      <c r="L547" s="2" t="str">
        <f t="shared" si="106"/>
        <v/>
      </c>
      <c r="N547" t="str">
        <f t="shared" si="102"/>
        <v/>
      </c>
      <c r="O547" s="3" t="str">
        <f t="shared" si="103"/>
        <v/>
      </c>
      <c r="P547" s="17" t="str">
        <f t="shared" si="107"/>
        <v/>
      </c>
    </row>
    <row r="548" spans="3:16" x14ac:dyDescent="0.2">
      <c r="C548" t="str">
        <f t="shared" si="97"/>
        <v/>
      </c>
      <c r="D548" s="2" t="str">
        <f t="shared" si="98"/>
        <v/>
      </c>
      <c r="E548" s="2" t="str">
        <f t="shared" si="99"/>
        <v/>
      </c>
      <c r="F548" s="2" t="str">
        <f t="shared" si="104"/>
        <v/>
      </c>
      <c r="G548" s="2" t="str">
        <f t="shared" si="100"/>
        <v/>
      </c>
      <c r="I548" t="str">
        <f t="shared" si="96"/>
        <v/>
      </c>
      <c r="J548" s="2" t="str">
        <f t="shared" si="101"/>
        <v/>
      </c>
      <c r="K548" s="2" t="str">
        <f t="shared" si="105"/>
        <v/>
      </c>
      <c r="L548" s="2" t="str">
        <f t="shared" si="106"/>
        <v/>
      </c>
      <c r="N548" t="str">
        <f t="shared" si="102"/>
        <v/>
      </c>
      <c r="O548" s="3" t="str">
        <f t="shared" si="103"/>
        <v/>
      </c>
      <c r="P548" s="17" t="str">
        <f t="shared" si="107"/>
        <v/>
      </c>
    </row>
    <row r="549" spans="3:16" x14ac:dyDescent="0.2">
      <c r="C549" t="str">
        <f t="shared" si="97"/>
        <v/>
      </c>
      <c r="D549" s="2" t="str">
        <f t="shared" si="98"/>
        <v/>
      </c>
      <c r="E549" s="2" t="str">
        <f t="shared" si="99"/>
        <v/>
      </c>
      <c r="F549" s="2" t="str">
        <f t="shared" si="104"/>
        <v/>
      </c>
      <c r="G549" s="2" t="str">
        <f t="shared" si="100"/>
        <v/>
      </c>
      <c r="I549" t="str">
        <f t="shared" si="96"/>
        <v/>
      </c>
      <c r="J549" s="2" t="str">
        <f t="shared" si="101"/>
        <v/>
      </c>
      <c r="K549" s="2" t="str">
        <f t="shared" si="105"/>
        <v/>
      </c>
      <c r="L549" s="2" t="str">
        <f t="shared" si="106"/>
        <v/>
      </c>
      <c r="N549" t="str">
        <f t="shared" si="102"/>
        <v/>
      </c>
      <c r="O549" s="3" t="str">
        <f t="shared" si="103"/>
        <v/>
      </c>
      <c r="P549" s="17" t="str">
        <f t="shared" si="107"/>
        <v/>
      </c>
    </row>
    <row r="550" spans="3:16" x14ac:dyDescent="0.2">
      <c r="C550" t="str">
        <f t="shared" si="97"/>
        <v/>
      </c>
      <c r="D550" s="2" t="str">
        <f t="shared" si="98"/>
        <v/>
      </c>
      <c r="E550" s="2" t="str">
        <f t="shared" si="99"/>
        <v/>
      </c>
      <c r="F550" s="2" t="str">
        <f t="shared" si="104"/>
        <v/>
      </c>
      <c r="G550" s="2" t="str">
        <f t="shared" si="100"/>
        <v/>
      </c>
      <c r="I550" t="str">
        <f t="shared" si="96"/>
        <v/>
      </c>
      <c r="J550" s="2" t="str">
        <f t="shared" si="101"/>
        <v/>
      </c>
      <c r="K550" s="2" t="str">
        <f t="shared" si="105"/>
        <v/>
      </c>
      <c r="L550" s="2" t="str">
        <f t="shared" si="106"/>
        <v/>
      </c>
      <c r="N550" t="str">
        <f t="shared" si="102"/>
        <v/>
      </c>
      <c r="O550" s="3" t="str">
        <f t="shared" si="103"/>
        <v/>
      </c>
      <c r="P550" s="17" t="str">
        <f t="shared" si="107"/>
        <v/>
      </c>
    </row>
    <row r="551" spans="3:16" x14ac:dyDescent="0.2">
      <c r="C551" t="str">
        <f t="shared" si="97"/>
        <v/>
      </c>
      <c r="D551" s="2" t="str">
        <f t="shared" si="98"/>
        <v/>
      </c>
      <c r="E551" s="2" t="str">
        <f t="shared" si="99"/>
        <v/>
      </c>
      <c r="F551" s="2" t="str">
        <f t="shared" si="104"/>
        <v/>
      </c>
      <c r="G551" s="2" t="str">
        <f t="shared" si="100"/>
        <v/>
      </c>
      <c r="I551" t="str">
        <f t="shared" si="96"/>
        <v/>
      </c>
      <c r="J551" s="2" t="str">
        <f t="shared" si="101"/>
        <v/>
      </c>
      <c r="K551" s="2" t="str">
        <f t="shared" si="105"/>
        <v/>
      </c>
      <c r="L551" s="2" t="str">
        <f t="shared" si="106"/>
        <v/>
      </c>
      <c r="N551" t="str">
        <f t="shared" si="102"/>
        <v/>
      </c>
      <c r="O551" s="3" t="str">
        <f t="shared" si="103"/>
        <v/>
      </c>
      <c r="P551" s="17" t="str">
        <f t="shared" si="107"/>
        <v/>
      </c>
    </row>
    <row r="552" spans="3:16" x14ac:dyDescent="0.2">
      <c r="C552" t="str">
        <f t="shared" si="97"/>
        <v/>
      </c>
      <c r="D552" s="2" t="str">
        <f t="shared" si="98"/>
        <v/>
      </c>
      <c r="E552" s="2" t="str">
        <f t="shared" si="99"/>
        <v/>
      </c>
      <c r="F552" s="2" t="str">
        <f t="shared" si="104"/>
        <v/>
      </c>
      <c r="G552" s="2" t="str">
        <f t="shared" si="100"/>
        <v/>
      </c>
      <c r="I552" t="str">
        <f t="shared" si="96"/>
        <v/>
      </c>
      <c r="J552" s="2" t="str">
        <f t="shared" si="101"/>
        <v/>
      </c>
      <c r="K552" s="2" t="str">
        <f t="shared" si="105"/>
        <v/>
      </c>
      <c r="L552" s="2" t="str">
        <f t="shared" si="106"/>
        <v/>
      </c>
      <c r="N552" t="str">
        <f t="shared" si="102"/>
        <v/>
      </c>
      <c r="O552" s="3" t="str">
        <f t="shared" si="103"/>
        <v/>
      </c>
      <c r="P552" s="17" t="str">
        <f t="shared" si="107"/>
        <v/>
      </c>
    </row>
    <row r="553" spans="3:16" x14ac:dyDescent="0.2">
      <c r="C553" t="str">
        <f t="shared" si="97"/>
        <v/>
      </c>
      <c r="D553" s="2" t="str">
        <f t="shared" si="98"/>
        <v/>
      </c>
      <c r="E553" s="2" t="str">
        <f t="shared" si="99"/>
        <v/>
      </c>
      <c r="F553" s="2" t="str">
        <f t="shared" si="104"/>
        <v/>
      </c>
      <c r="G553" s="2" t="str">
        <f t="shared" si="100"/>
        <v/>
      </c>
      <c r="I553" t="str">
        <f t="shared" si="96"/>
        <v/>
      </c>
      <c r="J553" s="2" t="str">
        <f t="shared" si="101"/>
        <v/>
      </c>
      <c r="K553" s="2" t="str">
        <f t="shared" si="105"/>
        <v/>
      </c>
      <c r="L553" s="2" t="str">
        <f t="shared" si="106"/>
        <v/>
      </c>
      <c r="N553" t="str">
        <f t="shared" si="102"/>
        <v/>
      </c>
      <c r="O553" s="3" t="str">
        <f t="shared" si="103"/>
        <v/>
      </c>
      <c r="P553" s="17" t="str">
        <f t="shared" si="107"/>
        <v/>
      </c>
    </row>
    <row r="554" spans="3:16" x14ac:dyDescent="0.2">
      <c r="C554" t="str">
        <f t="shared" si="97"/>
        <v/>
      </c>
      <c r="D554" s="2" t="str">
        <f t="shared" si="98"/>
        <v/>
      </c>
      <c r="E554" s="2" t="str">
        <f t="shared" si="99"/>
        <v/>
      </c>
      <c r="F554" s="2" t="str">
        <f t="shared" si="104"/>
        <v/>
      </c>
      <c r="G554" s="2" t="str">
        <f t="shared" si="100"/>
        <v/>
      </c>
      <c r="I554" t="str">
        <f t="shared" si="96"/>
        <v/>
      </c>
      <c r="J554" s="2" t="str">
        <f t="shared" si="101"/>
        <v/>
      </c>
      <c r="K554" s="2" t="str">
        <f t="shared" si="105"/>
        <v/>
      </c>
      <c r="L554" s="2" t="str">
        <f t="shared" si="106"/>
        <v/>
      </c>
      <c r="N554" t="str">
        <f t="shared" si="102"/>
        <v/>
      </c>
      <c r="O554" s="3" t="str">
        <f t="shared" si="103"/>
        <v/>
      </c>
      <c r="P554" s="17" t="str">
        <f t="shared" si="107"/>
        <v/>
      </c>
    </row>
    <row r="555" spans="3:16" x14ac:dyDescent="0.2">
      <c r="C555" t="str">
        <f t="shared" si="97"/>
        <v/>
      </c>
      <c r="D555" s="2" t="str">
        <f t="shared" si="98"/>
        <v/>
      </c>
      <c r="E555" s="2" t="str">
        <f t="shared" si="99"/>
        <v/>
      </c>
      <c r="F555" s="2" t="str">
        <f t="shared" si="104"/>
        <v/>
      </c>
      <c r="G555" s="2" t="str">
        <f t="shared" si="100"/>
        <v/>
      </c>
      <c r="I555" t="str">
        <f t="shared" si="96"/>
        <v/>
      </c>
      <c r="J555" s="2" t="str">
        <f t="shared" si="101"/>
        <v/>
      </c>
      <c r="K555" s="2" t="str">
        <f t="shared" si="105"/>
        <v/>
      </c>
      <c r="L555" s="2" t="str">
        <f t="shared" si="106"/>
        <v/>
      </c>
      <c r="N555" t="str">
        <f t="shared" si="102"/>
        <v/>
      </c>
      <c r="O555" s="3" t="str">
        <f t="shared" si="103"/>
        <v/>
      </c>
      <c r="P555" s="17" t="str">
        <f t="shared" si="107"/>
        <v/>
      </c>
    </row>
    <row r="556" spans="3:16" x14ac:dyDescent="0.2">
      <c r="C556" t="str">
        <f t="shared" si="97"/>
        <v/>
      </c>
      <c r="D556" s="2" t="str">
        <f t="shared" si="98"/>
        <v/>
      </c>
      <c r="E556" s="2" t="str">
        <f t="shared" si="99"/>
        <v/>
      </c>
      <c r="F556" s="2" t="str">
        <f t="shared" si="104"/>
        <v/>
      </c>
      <c r="G556" s="2" t="str">
        <f t="shared" si="100"/>
        <v/>
      </c>
      <c r="I556" t="str">
        <f t="shared" si="96"/>
        <v/>
      </c>
      <c r="J556" s="2" t="str">
        <f t="shared" si="101"/>
        <v/>
      </c>
      <c r="K556" s="2" t="str">
        <f t="shared" si="105"/>
        <v/>
      </c>
      <c r="L556" s="2" t="str">
        <f t="shared" si="106"/>
        <v/>
      </c>
      <c r="N556" t="str">
        <f t="shared" si="102"/>
        <v/>
      </c>
      <c r="O556" s="3" t="str">
        <f t="shared" si="103"/>
        <v/>
      </c>
      <c r="P556" s="17" t="str">
        <f t="shared" si="107"/>
        <v/>
      </c>
    </row>
    <row r="557" spans="3:16" x14ac:dyDescent="0.2">
      <c r="C557" t="str">
        <f t="shared" si="97"/>
        <v/>
      </c>
      <c r="D557" s="2" t="str">
        <f t="shared" si="98"/>
        <v/>
      </c>
      <c r="E557" s="2" t="str">
        <f t="shared" si="99"/>
        <v/>
      </c>
      <c r="F557" s="2" t="str">
        <f t="shared" si="104"/>
        <v/>
      </c>
      <c r="G557" s="2" t="str">
        <f t="shared" si="100"/>
        <v/>
      </c>
      <c r="I557" t="str">
        <f t="shared" si="96"/>
        <v/>
      </c>
      <c r="J557" s="2" t="str">
        <f t="shared" si="101"/>
        <v/>
      </c>
      <c r="K557" s="2" t="str">
        <f t="shared" si="105"/>
        <v/>
      </c>
      <c r="L557" s="2" t="str">
        <f t="shared" si="106"/>
        <v/>
      </c>
      <c r="N557" t="str">
        <f t="shared" si="102"/>
        <v/>
      </c>
      <c r="O557" s="3" t="str">
        <f t="shared" si="103"/>
        <v/>
      </c>
      <c r="P557" s="17" t="str">
        <f t="shared" si="107"/>
        <v/>
      </c>
    </row>
    <row r="558" spans="3:16" x14ac:dyDescent="0.2">
      <c r="C558" t="str">
        <f t="shared" si="97"/>
        <v/>
      </c>
      <c r="D558" s="2" t="str">
        <f t="shared" si="98"/>
        <v/>
      </c>
      <c r="E558" s="2" t="str">
        <f t="shared" si="99"/>
        <v/>
      </c>
      <c r="F558" s="2" t="str">
        <f t="shared" si="104"/>
        <v/>
      </c>
      <c r="G558" s="2" t="str">
        <f t="shared" si="100"/>
        <v/>
      </c>
      <c r="I558" t="str">
        <f t="shared" si="96"/>
        <v/>
      </c>
      <c r="J558" s="2" t="str">
        <f t="shared" si="101"/>
        <v/>
      </c>
      <c r="K558" s="2" t="str">
        <f t="shared" si="105"/>
        <v/>
      </c>
      <c r="L558" s="2" t="str">
        <f t="shared" si="106"/>
        <v/>
      </c>
      <c r="N558" t="str">
        <f t="shared" si="102"/>
        <v/>
      </c>
      <c r="O558" s="3" t="str">
        <f t="shared" si="103"/>
        <v/>
      </c>
      <c r="P558" s="17" t="str">
        <f t="shared" si="107"/>
        <v/>
      </c>
    </row>
    <row r="559" spans="3:16" x14ac:dyDescent="0.2">
      <c r="C559" t="str">
        <f t="shared" si="97"/>
        <v/>
      </c>
      <c r="D559" s="2" t="str">
        <f t="shared" si="98"/>
        <v/>
      </c>
      <c r="E559" s="2" t="str">
        <f t="shared" si="99"/>
        <v/>
      </c>
      <c r="F559" s="2" t="str">
        <f t="shared" si="104"/>
        <v/>
      </c>
      <c r="G559" s="2" t="str">
        <f t="shared" si="100"/>
        <v/>
      </c>
      <c r="I559" t="str">
        <f t="shared" si="96"/>
        <v/>
      </c>
      <c r="J559" s="2" t="str">
        <f t="shared" si="101"/>
        <v/>
      </c>
      <c r="K559" s="2" t="str">
        <f t="shared" si="105"/>
        <v/>
      </c>
      <c r="L559" s="2" t="str">
        <f t="shared" si="106"/>
        <v/>
      </c>
      <c r="N559" t="str">
        <f t="shared" si="102"/>
        <v/>
      </c>
      <c r="O559" s="3" t="str">
        <f t="shared" si="103"/>
        <v/>
      </c>
      <c r="P559" s="17" t="str">
        <f t="shared" si="107"/>
        <v/>
      </c>
    </row>
    <row r="560" spans="3:16" x14ac:dyDescent="0.2">
      <c r="C560" t="str">
        <f t="shared" si="97"/>
        <v/>
      </c>
      <c r="D560" s="2" t="str">
        <f t="shared" si="98"/>
        <v/>
      </c>
      <c r="E560" s="2" t="str">
        <f t="shared" si="99"/>
        <v/>
      </c>
      <c r="F560" s="2" t="str">
        <f t="shared" si="104"/>
        <v/>
      </c>
      <c r="G560" s="2" t="str">
        <f t="shared" si="100"/>
        <v/>
      </c>
      <c r="I560" t="str">
        <f t="shared" si="96"/>
        <v/>
      </c>
      <c r="J560" s="2" t="str">
        <f t="shared" si="101"/>
        <v/>
      </c>
      <c r="K560" s="2" t="str">
        <f t="shared" si="105"/>
        <v/>
      </c>
      <c r="L560" s="2" t="str">
        <f t="shared" si="106"/>
        <v/>
      </c>
      <c r="N560" t="str">
        <f t="shared" si="102"/>
        <v/>
      </c>
      <c r="O560" s="3" t="str">
        <f t="shared" si="103"/>
        <v/>
      </c>
      <c r="P560" s="17" t="str">
        <f t="shared" si="107"/>
        <v/>
      </c>
    </row>
    <row r="561" spans="3:16" x14ac:dyDescent="0.2">
      <c r="C561" t="str">
        <f t="shared" si="97"/>
        <v/>
      </c>
      <c r="D561" s="2" t="str">
        <f t="shared" si="98"/>
        <v/>
      </c>
      <c r="E561" s="2" t="str">
        <f t="shared" si="99"/>
        <v/>
      </c>
      <c r="F561" s="2" t="str">
        <f t="shared" si="104"/>
        <v/>
      </c>
      <c r="G561" s="2" t="str">
        <f t="shared" si="100"/>
        <v/>
      </c>
      <c r="I561" t="str">
        <f t="shared" si="96"/>
        <v/>
      </c>
      <c r="J561" s="2" t="str">
        <f t="shared" si="101"/>
        <v/>
      </c>
      <c r="K561" s="2" t="str">
        <f t="shared" si="105"/>
        <v/>
      </c>
      <c r="L561" s="2" t="str">
        <f t="shared" si="106"/>
        <v/>
      </c>
      <c r="N561" t="str">
        <f t="shared" si="102"/>
        <v/>
      </c>
      <c r="O561" s="3" t="str">
        <f t="shared" si="103"/>
        <v/>
      </c>
      <c r="P561" s="17" t="str">
        <f t="shared" si="107"/>
        <v/>
      </c>
    </row>
    <row r="562" spans="3:16" x14ac:dyDescent="0.2">
      <c r="C562" t="str">
        <f t="shared" si="97"/>
        <v/>
      </c>
      <c r="D562" s="2" t="str">
        <f t="shared" si="98"/>
        <v/>
      </c>
      <c r="E562" s="2" t="str">
        <f t="shared" si="99"/>
        <v/>
      </c>
      <c r="F562" s="2" t="str">
        <f t="shared" si="104"/>
        <v/>
      </c>
      <c r="G562" s="2" t="str">
        <f t="shared" si="100"/>
        <v/>
      </c>
      <c r="I562" t="str">
        <f t="shared" si="96"/>
        <v/>
      </c>
      <c r="J562" s="2" t="str">
        <f t="shared" si="101"/>
        <v/>
      </c>
      <c r="K562" s="2" t="str">
        <f t="shared" si="105"/>
        <v/>
      </c>
      <c r="L562" s="2" t="str">
        <f t="shared" si="106"/>
        <v/>
      </c>
      <c r="N562" t="str">
        <f t="shared" si="102"/>
        <v/>
      </c>
      <c r="O562" s="3" t="str">
        <f t="shared" si="103"/>
        <v/>
      </c>
      <c r="P562" s="17" t="str">
        <f t="shared" si="107"/>
        <v/>
      </c>
    </row>
    <row r="563" spans="3:16" x14ac:dyDescent="0.2">
      <c r="C563" t="str">
        <f t="shared" si="97"/>
        <v/>
      </c>
      <c r="D563" s="2" t="str">
        <f t="shared" si="98"/>
        <v/>
      </c>
      <c r="E563" s="2" t="str">
        <f t="shared" si="99"/>
        <v/>
      </c>
      <c r="F563" s="2" t="str">
        <f t="shared" si="104"/>
        <v/>
      </c>
      <c r="G563" s="2" t="str">
        <f t="shared" si="100"/>
        <v/>
      </c>
      <c r="I563" t="str">
        <f t="shared" si="96"/>
        <v/>
      </c>
      <c r="J563" s="2" t="str">
        <f t="shared" si="101"/>
        <v/>
      </c>
      <c r="K563" s="2" t="str">
        <f t="shared" si="105"/>
        <v/>
      </c>
      <c r="L563" s="2" t="str">
        <f t="shared" si="106"/>
        <v/>
      </c>
      <c r="N563" t="str">
        <f t="shared" si="102"/>
        <v/>
      </c>
      <c r="O563" s="3" t="str">
        <f t="shared" si="103"/>
        <v/>
      </c>
      <c r="P563" s="17" t="str">
        <f t="shared" si="107"/>
        <v/>
      </c>
    </row>
    <row r="564" spans="3:16" x14ac:dyDescent="0.2">
      <c r="C564" t="str">
        <f t="shared" si="97"/>
        <v/>
      </c>
      <c r="D564" s="2" t="str">
        <f t="shared" si="98"/>
        <v/>
      </c>
      <c r="E564" s="2" t="str">
        <f t="shared" si="99"/>
        <v/>
      </c>
      <c r="F564" s="2" t="str">
        <f t="shared" si="104"/>
        <v/>
      </c>
      <c r="G564" s="2" t="str">
        <f t="shared" si="100"/>
        <v/>
      </c>
      <c r="I564" t="str">
        <f t="shared" si="96"/>
        <v/>
      </c>
      <c r="J564" s="2" t="str">
        <f t="shared" si="101"/>
        <v/>
      </c>
      <c r="K564" s="2" t="str">
        <f t="shared" si="105"/>
        <v/>
      </c>
      <c r="L564" s="2" t="str">
        <f t="shared" si="106"/>
        <v/>
      </c>
      <c r="N564" t="str">
        <f t="shared" si="102"/>
        <v/>
      </c>
      <c r="O564" s="3" t="str">
        <f t="shared" si="103"/>
        <v/>
      </c>
      <c r="P564" s="17" t="str">
        <f t="shared" si="107"/>
        <v/>
      </c>
    </row>
    <row r="565" spans="3:16" x14ac:dyDescent="0.2">
      <c r="C565" t="str">
        <f t="shared" si="97"/>
        <v/>
      </c>
      <c r="D565" s="2" t="str">
        <f t="shared" si="98"/>
        <v/>
      </c>
      <c r="E565" s="2" t="str">
        <f t="shared" si="99"/>
        <v/>
      </c>
      <c r="F565" s="2" t="str">
        <f t="shared" si="104"/>
        <v/>
      </c>
      <c r="G565" s="2" t="str">
        <f t="shared" si="100"/>
        <v/>
      </c>
      <c r="I565" t="str">
        <f t="shared" si="96"/>
        <v/>
      </c>
      <c r="J565" s="2" t="str">
        <f t="shared" si="101"/>
        <v/>
      </c>
      <c r="K565" s="2" t="str">
        <f t="shared" si="105"/>
        <v/>
      </c>
      <c r="L565" s="2" t="str">
        <f t="shared" si="106"/>
        <v/>
      </c>
      <c r="N565" t="str">
        <f t="shared" si="102"/>
        <v/>
      </c>
      <c r="O565" s="3" t="str">
        <f t="shared" si="103"/>
        <v/>
      </c>
      <c r="P565" s="17" t="str">
        <f t="shared" si="107"/>
        <v/>
      </c>
    </row>
    <row r="566" spans="3:16" x14ac:dyDescent="0.2">
      <c r="C566" t="str">
        <f t="shared" si="97"/>
        <v/>
      </c>
      <c r="D566" s="2" t="str">
        <f t="shared" si="98"/>
        <v/>
      </c>
      <c r="E566" s="2" t="str">
        <f t="shared" si="99"/>
        <v/>
      </c>
      <c r="F566" s="2" t="str">
        <f t="shared" si="104"/>
        <v/>
      </c>
      <c r="G566" s="2" t="str">
        <f t="shared" si="100"/>
        <v/>
      </c>
      <c r="I566" t="str">
        <f t="shared" si="96"/>
        <v/>
      </c>
      <c r="J566" s="2" t="str">
        <f t="shared" si="101"/>
        <v/>
      </c>
      <c r="K566" s="2" t="str">
        <f t="shared" si="105"/>
        <v/>
      </c>
      <c r="L566" s="2" t="str">
        <f t="shared" si="106"/>
        <v/>
      </c>
      <c r="N566" t="str">
        <f t="shared" si="102"/>
        <v/>
      </c>
      <c r="O566" s="3" t="str">
        <f t="shared" si="103"/>
        <v/>
      </c>
      <c r="P566" s="17" t="str">
        <f t="shared" si="107"/>
        <v/>
      </c>
    </row>
    <row r="567" spans="3:16" x14ac:dyDescent="0.2">
      <c r="C567" t="str">
        <f t="shared" si="97"/>
        <v/>
      </c>
      <c r="D567" s="2" t="str">
        <f t="shared" si="98"/>
        <v/>
      </c>
      <c r="E567" s="2" t="str">
        <f t="shared" si="99"/>
        <v/>
      </c>
      <c r="F567" s="2" t="str">
        <f t="shared" si="104"/>
        <v/>
      </c>
      <c r="G567" s="2" t="str">
        <f t="shared" si="100"/>
        <v/>
      </c>
      <c r="I567" t="str">
        <f t="shared" si="96"/>
        <v/>
      </c>
      <c r="J567" s="2" t="str">
        <f t="shared" si="101"/>
        <v/>
      </c>
      <c r="K567" s="2" t="str">
        <f t="shared" si="105"/>
        <v/>
      </c>
      <c r="L567" s="2" t="str">
        <f t="shared" si="106"/>
        <v/>
      </c>
      <c r="N567" t="str">
        <f t="shared" si="102"/>
        <v/>
      </c>
      <c r="O567" s="3" t="str">
        <f t="shared" si="103"/>
        <v/>
      </c>
      <c r="P567" s="17" t="str">
        <f t="shared" si="107"/>
        <v/>
      </c>
    </row>
    <row r="568" spans="3:16" x14ac:dyDescent="0.2">
      <c r="C568" t="str">
        <f t="shared" si="97"/>
        <v/>
      </c>
      <c r="D568" s="2" t="str">
        <f t="shared" si="98"/>
        <v/>
      </c>
      <c r="E568" s="2" t="str">
        <f t="shared" si="99"/>
        <v/>
      </c>
      <c r="F568" s="2" t="str">
        <f t="shared" si="104"/>
        <v/>
      </c>
      <c r="G568" s="2" t="str">
        <f t="shared" si="100"/>
        <v/>
      </c>
      <c r="I568" t="str">
        <f t="shared" si="96"/>
        <v/>
      </c>
      <c r="J568" s="2" t="str">
        <f t="shared" si="101"/>
        <v/>
      </c>
      <c r="K568" s="2" t="str">
        <f t="shared" si="105"/>
        <v/>
      </c>
      <c r="L568" s="2" t="str">
        <f t="shared" si="106"/>
        <v/>
      </c>
      <c r="N568" t="str">
        <f t="shared" si="102"/>
        <v/>
      </c>
      <c r="O568" s="3" t="str">
        <f t="shared" si="103"/>
        <v/>
      </c>
      <c r="P568" s="17" t="str">
        <f t="shared" si="107"/>
        <v/>
      </c>
    </row>
    <row r="569" spans="3:16" x14ac:dyDescent="0.2">
      <c r="C569" t="str">
        <f t="shared" si="97"/>
        <v/>
      </c>
      <c r="D569" s="2" t="str">
        <f t="shared" si="98"/>
        <v/>
      </c>
      <c r="E569" s="2" t="str">
        <f t="shared" si="99"/>
        <v/>
      </c>
      <c r="F569" s="2" t="str">
        <f t="shared" si="104"/>
        <v/>
      </c>
      <c r="G569" s="2" t="str">
        <f t="shared" si="100"/>
        <v/>
      </c>
      <c r="I569" t="str">
        <f t="shared" si="96"/>
        <v/>
      </c>
      <c r="J569" s="2" t="str">
        <f t="shared" si="101"/>
        <v/>
      </c>
      <c r="K569" s="2" t="str">
        <f t="shared" si="105"/>
        <v/>
      </c>
      <c r="L569" s="2" t="str">
        <f t="shared" si="106"/>
        <v/>
      </c>
      <c r="N569" t="str">
        <f t="shared" si="102"/>
        <v/>
      </c>
      <c r="O569" s="3" t="str">
        <f t="shared" si="103"/>
        <v/>
      </c>
      <c r="P569" s="17" t="str">
        <f t="shared" si="107"/>
        <v/>
      </c>
    </row>
    <row r="570" spans="3:16" x14ac:dyDescent="0.2">
      <c r="C570" t="str">
        <f t="shared" si="97"/>
        <v/>
      </c>
      <c r="D570" s="2" t="str">
        <f t="shared" si="98"/>
        <v/>
      </c>
      <c r="E570" s="2" t="str">
        <f t="shared" si="99"/>
        <v/>
      </c>
      <c r="F570" s="2" t="str">
        <f t="shared" si="104"/>
        <v/>
      </c>
      <c r="G570" s="2" t="str">
        <f t="shared" si="100"/>
        <v/>
      </c>
      <c r="I570" t="str">
        <f t="shared" si="96"/>
        <v/>
      </c>
      <c r="J570" s="2" t="str">
        <f t="shared" si="101"/>
        <v/>
      </c>
      <c r="K570" s="2" t="str">
        <f t="shared" si="105"/>
        <v/>
      </c>
      <c r="L570" s="2" t="str">
        <f t="shared" si="106"/>
        <v/>
      </c>
      <c r="N570" t="str">
        <f t="shared" si="102"/>
        <v/>
      </c>
      <c r="O570" s="3" t="str">
        <f t="shared" si="103"/>
        <v/>
      </c>
      <c r="P570" s="17" t="str">
        <f t="shared" si="107"/>
        <v/>
      </c>
    </row>
    <row r="571" spans="3:16" x14ac:dyDescent="0.2">
      <c r="C571" t="str">
        <f t="shared" si="97"/>
        <v/>
      </c>
      <c r="D571" s="2" t="str">
        <f t="shared" si="98"/>
        <v/>
      </c>
      <c r="E571" s="2" t="str">
        <f t="shared" si="99"/>
        <v/>
      </c>
      <c r="F571" s="2" t="str">
        <f t="shared" si="104"/>
        <v/>
      </c>
      <c r="G571" s="2" t="str">
        <f t="shared" si="100"/>
        <v/>
      </c>
      <c r="I571" t="str">
        <f t="shared" si="96"/>
        <v/>
      </c>
      <c r="J571" s="2" t="str">
        <f t="shared" si="101"/>
        <v/>
      </c>
      <c r="K571" s="2" t="str">
        <f t="shared" si="105"/>
        <v/>
      </c>
      <c r="L571" s="2" t="str">
        <f t="shared" si="106"/>
        <v/>
      </c>
      <c r="N571" t="str">
        <f t="shared" si="102"/>
        <v/>
      </c>
      <c r="O571" s="3" t="str">
        <f t="shared" si="103"/>
        <v/>
      </c>
      <c r="P571" s="17" t="str">
        <f t="shared" si="107"/>
        <v/>
      </c>
    </row>
    <row r="572" spans="3:16" x14ac:dyDescent="0.2">
      <c r="C572" t="str">
        <f t="shared" si="97"/>
        <v/>
      </c>
      <c r="D572" s="2" t="str">
        <f t="shared" si="98"/>
        <v/>
      </c>
      <c r="E572" s="2" t="str">
        <f t="shared" si="99"/>
        <v/>
      </c>
      <c r="F572" s="2" t="str">
        <f t="shared" si="104"/>
        <v/>
      </c>
      <c r="G572" s="2" t="str">
        <f t="shared" si="100"/>
        <v/>
      </c>
      <c r="I572" t="str">
        <f t="shared" si="96"/>
        <v/>
      </c>
      <c r="J572" s="2" t="str">
        <f t="shared" si="101"/>
        <v/>
      </c>
      <c r="K572" s="2" t="str">
        <f t="shared" si="105"/>
        <v/>
      </c>
      <c r="L572" s="2" t="str">
        <f t="shared" si="106"/>
        <v/>
      </c>
      <c r="N572" t="str">
        <f t="shared" si="102"/>
        <v/>
      </c>
      <c r="O572" s="3" t="str">
        <f t="shared" si="103"/>
        <v/>
      </c>
      <c r="P572" s="17" t="str">
        <f t="shared" si="107"/>
        <v/>
      </c>
    </row>
    <row r="573" spans="3:16" x14ac:dyDescent="0.2">
      <c r="C573" t="str">
        <f t="shared" si="97"/>
        <v/>
      </c>
      <c r="D573" s="2" t="str">
        <f t="shared" si="98"/>
        <v/>
      </c>
      <c r="E573" s="2" t="str">
        <f t="shared" si="99"/>
        <v/>
      </c>
      <c r="F573" s="2" t="str">
        <f t="shared" si="104"/>
        <v/>
      </c>
      <c r="G573" s="2" t="str">
        <f t="shared" si="100"/>
        <v/>
      </c>
      <c r="I573" t="str">
        <f t="shared" si="96"/>
        <v/>
      </c>
      <c r="J573" s="2" t="str">
        <f t="shared" si="101"/>
        <v/>
      </c>
      <c r="K573" s="2" t="str">
        <f t="shared" si="105"/>
        <v/>
      </c>
      <c r="L573" s="2" t="str">
        <f t="shared" si="106"/>
        <v/>
      </c>
      <c r="N573" t="str">
        <f t="shared" si="102"/>
        <v/>
      </c>
      <c r="O573" s="3" t="str">
        <f t="shared" si="103"/>
        <v/>
      </c>
      <c r="P573" s="17" t="str">
        <f t="shared" si="107"/>
        <v/>
      </c>
    </row>
    <row r="574" spans="3:16" x14ac:dyDescent="0.2">
      <c r="C574" t="str">
        <f t="shared" si="97"/>
        <v/>
      </c>
      <c r="D574" s="2" t="str">
        <f t="shared" si="98"/>
        <v/>
      </c>
      <c r="E574" s="2" t="str">
        <f t="shared" si="99"/>
        <v/>
      </c>
      <c r="F574" s="2" t="str">
        <f t="shared" si="104"/>
        <v/>
      </c>
      <c r="G574" s="2" t="str">
        <f t="shared" si="100"/>
        <v/>
      </c>
      <c r="I574" t="str">
        <f t="shared" si="96"/>
        <v/>
      </c>
      <c r="J574" s="2" t="str">
        <f t="shared" si="101"/>
        <v/>
      </c>
      <c r="K574" s="2" t="str">
        <f t="shared" si="105"/>
        <v/>
      </c>
      <c r="L574" s="2" t="str">
        <f t="shared" si="106"/>
        <v/>
      </c>
      <c r="N574" t="str">
        <f t="shared" si="102"/>
        <v/>
      </c>
      <c r="O574" s="3" t="str">
        <f t="shared" si="103"/>
        <v/>
      </c>
      <c r="P574" s="17" t="str">
        <f t="shared" si="107"/>
        <v/>
      </c>
    </row>
    <row r="575" spans="3:16" x14ac:dyDescent="0.2">
      <c r="C575" t="str">
        <f t="shared" si="97"/>
        <v/>
      </c>
      <c r="D575" s="2" t="str">
        <f t="shared" si="98"/>
        <v/>
      </c>
      <c r="E575" s="2" t="str">
        <f t="shared" si="99"/>
        <v/>
      </c>
      <c r="F575" s="2" t="str">
        <f t="shared" si="104"/>
        <v/>
      </c>
      <c r="G575" s="2" t="str">
        <f t="shared" si="100"/>
        <v/>
      </c>
      <c r="I575" t="str">
        <f t="shared" si="96"/>
        <v/>
      </c>
      <c r="J575" s="2" t="str">
        <f t="shared" si="101"/>
        <v/>
      </c>
      <c r="K575" s="2" t="str">
        <f t="shared" si="105"/>
        <v/>
      </c>
      <c r="L575" s="2" t="str">
        <f t="shared" si="106"/>
        <v/>
      </c>
      <c r="N575" t="str">
        <f t="shared" si="102"/>
        <v/>
      </c>
      <c r="O575" s="3" t="str">
        <f t="shared" si="103"/>
        <v/>
      </c>
      <c r="P575" s="17" t="str">
        <f t="shared" si="107"/>
        <v/>
      </c>
    </row>
    <row r="576" spans="3:16" x14ac:dyDescent="0.2">
      <c r="C576" t="str">
        <f t="shared" si="97"/>
        <v/>
      </c>
      <c r="D576" s="2" t="str">
        <f t="shared" si="98"/>
        <v/>
      </c>
      <c r="E576" s="2" t="str">
        <f t="shared" si="99"/>
        <v/>
      </c>
      <c r="F576" s="2" t="str">
        <f t="shared" si="104"/>
        <v/>
      </c>
      <c r="G576" s="2" t="str">
        <f t="shared" si="100"/>
        <v/>
      </c>
      <c r="I576" t="str">
        <f t="shared" si="96"/>
        <v/>
      </c>
      <c r="J576" s="2" t="str">
        <f t="shared" si="101"/>
        <v/>
      </c>
      <c r="K576" s="2" t="str">
        <f t="shared" si="105"/>
        <v/>
      </c>
      <c r="L576" s="2" t="str">
        <f t="shared" si="106"/>
        <v/>
      </c>
      <c r="N576" t="str">
        <f t="shared" si="102"/>
        <v/>
      </c>
      <c r="O576" s="3" t="str">
        <f t="shared" si="103"/>
        <v/>
      </c>
      <c r="P576" s="17" t="str">
        <f t="shared" si="107"/>
        <v/>
      </c>
    </row>
    <row r="577" spans="3:16" x14ac:dyDescent="0.2">
      <c r="C577" t="str">
        <f t="shared" si="97"/>
        <v/>
      </c>
      <c r="D577" s="2" t="str">
        <f t="shared" si="98"/>
        <v/>
      </c>
      <c r="E577" s="2" t="str">
        <f t="shared" si="99"/>
        <v/>
      </c>
      <c r="F577" s="2" t="str">
        <f t="shared" si="104"/>
        <v/>
      </c>
      <c r="G577" s="2" t="str">
        <f t="shared" si="100"/>
        <v/>
      </c>
      <c r="I577" t="str">
        <f t="shared" si="96"/>
        <v/>
      </c>
      <c r="J577" s="2" t="str">
        <f t="shared" si="101"/>
        <v/>
      </c>
      <c r="K577" s="2" t="str">
        <f t="shared" si="105"/>
        <v/>
      </c>
      <c r="L577" s="2" t="str">
        <f t="shared" si="106"/>
        <v/>
      </c>
      <c r="N577" t="str">
        <f t="shared" si="102"/>
        <v/>
      </c>
      <c r="O577" s="3" t="str">
        <f t="shared" si="103"/>
        <v/>
      </c>
      <c r="P577" s="17" t="str">
        <f t="shared" si="107"/>
        <v/>
      </c>
    </row>
    <row r="578" spans="3:16" x14ac:dyDescent="0.2">
      <c r="C578" t="str">
        <f t="shared" si="97"/>
        <v/>
      </c>
      <c r="D578" s="2" t="str">
        <f t="shared" si="98"/>
        <v/>
      </c>
      <c r="E578" s="2" t="str">
        <f t="shared" si="99"/>
        <v/>
      </c>
      <c r="F578" s="2" t="str">
        <f t="shared" si="104"/>
        <v/>
      </c>
      <c r="G578" s="2" t="str">
        <f t="shared" si="100"/>
        <v/>
      </c>
      <c r="I578" t="str">
        <f t="shared" si="96"/>
        <v/>
      </c>
      <c r="J578" s="2" t="str">
        <f t="shared" si="101"/>
        <v/>
      </c>
      <c r="K578" s="2" t="str">
        <f t="shared" si="105"/>
        <v/>
      </c>
      <c r="L578" s="2" t="str">
        <f t="shared" si="106"/>
        <v/>
      </c>
      <c r="N578" t="str">
        <f t="shared" si="102"/>
        <v/>
      </c>
      <c r="O578" s="3" t="str">
        <f t="shared" si="103"/>
        <v/>
      </c>
      <c r="P578" s="17" t="str">
        <f t="shared" si="107"/>
        <v/>
      </c>
    </row>
    <row r="579" spans="3:16" x14ac:dyDescent="0.2">
      <c r="C579" t="str">
        <f t="shared" si="97"/>
        <v/>
      </c>
      <c r="D579" s="2" t="str">
        <f t="shared" si="98"/>
        <v/>
      </c>
      <c r="E579" s="2" t="str">
        <f t="shared" si="99"/>
        <v/>
      </c>
      <c r="F579" s="2" t="str">
        <f t="shared" si="104"/>
        <v/>
      </c>
      <c r="G579" s="2" t="str">
        <f t="shared" si="100"/>
        <v/>
      </c>
      <c r="I579" t="str">
        <f t="shared" si="96"/>
        <v/>
      </c>
      <c r="J579" s="2" t="str">
        <f t="shared" si="101"/>
        <v/>
      </c>
      <c r="K579" s="2" t="str">
        <f t="shared" si="105"/>
        <v/>
      </c>
      <c r="L579" s="2" t="str">
        <f t="shared" si="106"/>
        <v/>
      </c>
      <c r="N579" t="str">
        <f t="shared" si="102"/>
        <v/>
      </c>
      <c r="O579" s="3" t="str">
        <f t="shared" si="103"/>
        <v/>
      </c>
      <c r="P579" s="17" t="str">
        <f t="shared" si="107"/>
        <v/>
      </c>
    </row>
    <row r="580" spans="3:16" x14ac:dyDescent="0.2">
      <c r="C580" t="str">
        <f t="shared" si="97"/>
        <v/>
      </c>
      <c r="D580" s="2" t="str">
        <f t="shared" si="98"/>
        <v/>
      </c>
      <c r="E580" s="2" t="str">
        <f t="shared" si="99"/>
        <v/>
      </c>
      <c r="F580" s="2" t="str">
        <f t="shared" si="104"/>
        <v/>
      </c>
      <c r="G580" s="2" t="str">
        <f t="shared" si="100"/>
        <v/>
      </c>
      <c r="I580" t="str">
        <f t="shared" si="96"/>
        <v/>
      </c>
      <c r="J580" s="2" t="str">
        <f t="shared" si="101"/>
        <v/>
      </c>
      <c r="K580" s="2" t="str">
        <f t="shared" si="105"/>
        <v/>
      </c>
      <c r="L580" s="2" t="str">
        <f t="shared" si="106"/>
        <v/>
      </c>
      <c r="N580" t="str">
        <f t="shared" si="102"/>
        <v/>
      </c>
      <c r="O580" s="3" t="str">
        <f t="shared" si="103"/>
        <v/>
      </c>
      <c r="P580" s="17" t="str">
        <f t="shared" si="107"/>
        <v/>
      </c>
    </row>
    <row r="581" spans="3:16" x14ac:dyDescent="0.2">
      <c r="C581" t="str">
        <f t="shared" si="97"/>
        <v/>
      </c>
      <c r="D581" s="2" t="str">
        <f t="shared" si="98"/>
        <v/>
      </c>
      <c r="E581" s="2" t="str">
        <f t="shared" si="99"/>
        <v/>
      </c>
      <c r="F581" s="2" t="str">
        <f t="shared" si="104"/>
        <v/>
      </c>
      <c r="G581" s="2" t="str">
        <f t="shared" si="100"/>
        <v/>
      </c>
      <c r="I581" t="str">
        <f t="shared" si="96"/>
        <v/>
      </c>
      <c r="J581" s="2" t="str">
        <f t="shared" si="101"/>
        <v/>
      </c>
      <c r="K581" s="2" t="str">
        <f t="shared" si="105"/>
        <v/>
      </c>
      <c r="L581" s="2" t="str">
        <f t="shared" si="106"/>
        <v/>
      </c>
      <c r="N581" t="str">
        <f t="shared" si="102"/>
        <v/>
      </c>
      <c r="O581" s="3" t="str">
        <f t="shared" si="103"/>
        <v/>
      </c>
      <c r="P581" s="17" t="str">
        <f t="shared" si="107"/>
        <v/>
      </c>
    </row>
    <row r="582" spans="3:16" x14ac:dyDescent="0.2">
      <c r="C582" t="str">
        <f t="shared" si="97"/>
        <v/>
      </c>
      <c r="D582" s="2" t="str">
        <f t="shared" si="98"/>
        <v/>
      </c>
      <c r="E582" s="2" t="str">
        <f t="shared" si="99"/>
        <v/>
      </c>
      <c r="F582" s="2" t="str">
        <f t="shared" si="104"/>
        <v/>
      </c>
      <c r="G582" s="2" t="str">
        <f t="shared" si="100"/>
        <v/>
      </c>
      <c r="I582" t="str">
        <f t="shared" si="96"/>
        <v/>
      </c>
      <c r="J582" s="2" t="str">
        <f t="shared" si="101"/>
        <v/>
      </c>
      <c r="K582" s="2" t="str">
        <f t="shared" si="105"/>
        <v/>
      </c>
      <c r="L582" s="2" t="str">
        <f t="shared" si="106"/>
        <v/>
      </c>
      <c r="N582" t="str">
        <f t="shared" si="102"/>
        <v/>
      </c>
      <c r="O582" s="3" t="str">
        <f t="shared" si="103"/>
        <v/>
      </c>
      <c r="P582" s="17" t="str">
        <f t="shared" si="107"/>
        <v/>
      </c>
    </row>
    <row r="583" spans="3:16" x14ac:dyDescent="0.2">
      <c r="C583" t="str">
        <f t="shared" si="97"/>
        <v/>
      </c>
      <c r="D583" s="2" t="str">
        <f t="shared" si="98"/>
        <v/>
      </c>
      <c r="E583" s="2" t="str">
        <f t="shared" si="99"/>
        <v/>
      </c>
      <c r="F583" s="2" t="str">
        <f t="shared" si="104"/>
        <v/>
      </c>
      <c r="G583" s="2" t="str">
        <f t="shared" si="100"/>
        <v/>
      </c>
      <c r="I583" t="str">
        <f t="shared" si="96"/>
        <v/>
      </c>
      <c r="J583" s="2" t="str">
        <f t="shared" si="101"/>
        <v/>
      </c>
      <c r="K583" s="2" t="str">
        <f t="shared" si="105"/>
        <v/>
      </c>
      <c r="L583" s="2" t="str">
        <f t="shared" si="106"/>
        <v/>
      </c>
      <c r="N583" t="str">
        <f t="shared" si="102"/>
        <v/>
      </c>
      <c r="O583" s="3" t="str">
        <f t="shared" si="103"/>
        <v/>
      </c>
      <c r="P583" s="17" t="str">
        <f t="shared" si="107"/>
        <v/>
      </c>
    </row>
    <row r="584" spans="3:16" x14ac:dyDescent="0.2">
      <c r="C584" t="str">
        <f t="shared" si="97"/>
        <v/>
      </c>
      <c r="D584" s="2" t="str">
        <f t="shared" si="98"/>
        <v/>
      </c>
      <c r="E584" s="2" t="str">
        <f t="shared" si="99"/>
        <v/>
      </c>
      <c r="F584" s="2" t="str">
        <f t="shared" si="104"/>
        <v/>
      </c>
      <c r="G584" s="2" t="str">
        <f t="shared" si="100"/>
        <v/>
      </c>
      <c r="I584" t="str">
        <f t="shared" si="96"/>
        <v/>
      </c>
      <c r="J584" s="2" t="str">
        <f t="shared" si="101"/>
        <v/>
      </c>
      <c r="K584" s="2" t="str">
        <f t="shared" si="105"/>
        <v/>
      </c>
      <c r="L584" s="2" t="str">
        <f t="shared" si="106"/>
        <v/>
      </c>
      <c r="N584" t="str">
        <f t="shared" si="102"/>
        <v/>
      </c>
      <c r="O584" s="3" t="str">
        <f t="shared" si="103"/>
        <v/>
      </c>
      <c r="P584" s="17" t="str">
        <f t="shared" si="107"/>
        <v/>
      </c>
    </row>
    <row r="585" spans="3:16" x14ac:dyDescent="0.2">
      <c r="C585" t="str">
        <f t="shared" si="97"/>
        <v/>
      </c>
      <c r="D585" s="2" t="str">
        <f t="shared" si="98"/>
        <v/>
      </c>
      <c r="E585" s="2" t="str">
        <f t="shared" si="99"/>
        <v/>
      </c>
      <c r="F585" s="2" t="str">
        <f t="shared" si="104"/>
        <v/>
      </c>
      <c r="G585" s="2" t="str">
        <f t="shared" si="100"/>
        <v/>
      </c>
      <c r="I585" t="str">
        <f t="shared" si="96"/>
        <v/>
      </c>
      <c r="J585" s="2" t="str">
        <f t="shared" si="101"/>
        <v/>
      </c>
      <c r="K585" s="2" t="str">
        <f t="shared" si="105"/>
        <v/>
      </c>
      <c r="L585" s="2" t="str">
        <f t="shared" si="106"/>
        <v/>
      </c>
      <c r="N585" t="str">
        <f t="shared" si="102"/>
        <v/>
      </c>
      <c r="O585" s="3" t="str">
        <f t="shared" si="103"/>
        <v/>
      </c>
      <c r="P585" s="17" t="str">
        <f t="shared" si="107"/>
        <v/>
      </c>
    </row>
    <row r="586" spans="3:16" x14ac:dyDescent="0.2">
      <c r="C586" t="str">
        <f t="shared" si="97"/>
        <v/>
      </c>
      <c r="D586" s="2" t="str">
        <f t="shared" si="98"/>
        <v/>
      </c>
      <c r="E586" s="2" t="str">
        <f t="shared" si="99"/>
        <v/>
      </c>
      <c r="F586" s="2" t="str">
        <f t="shared" si="104"/>
        <v/>
      </c>
      <c r="G586" s="2" t="str">
        <f t="shared" si="100"/>
        <v/>
      </c>
      <c r="I586" t="str">
        <f t="shared" si="96"/>
        <v/>
      </c>
      <c r="J586" s="2" t="str">
        <f t="shared" si="101"/>
        <v/>
      </c>
      <c r="K586" s="2" t="str">
        <f t="shared" si="105"/>
        <v/>
      </c>
      <c r="L586" s="2" t="str">
        <f t="shared" si="106"/>
        <v/>
      </c>
      <c r="N586" t="str">
        <f t="shared" si="102"/>
        <v/>
      </c>
      <c r="O586" s="3" t="str">
        <f t="shared" si="103"/>
        <v/>
      </c>
      <c r="P586" s="17" t="str">
        <f t="shared" si="107"/>
        <v/>
      </c>
    </row>
    <row r="587" spans="3:16" x14ac:dyDescent="0.2">
      <c r="C587" t="str">
        <f t="shared" si="97"/>
        <v/>
      </c>
      <c r="D587" s="2" t="str">
        <f t="shared" si="98"/>
        <v/>
      </c>
      <c r="E587" s="2" t="str">
        <f t="shared" si="99"/>
        <v/>
      </c>
      <c r="F587" s="2" t="str">
        <f t="shared" si="104"/>
        <v/>
      </c>
      <c r="G587" s="2" t="str">
        <f t="shared" si="100"/>
        <v/>
      </c>
      <c r="I587" t="str">
        <f t="shared" si="96"/>
        <v/>
      </c>
      <c r="J587" s="2" t="str">
        <f t="shared" si="101"/>
        <v/>
      </c>
      <c r="K587" s="2" t="str">
        <f t="shared" si="105"/>
        <v/>
      </c>
      <c r="L587" s="2" t="str">
        <f t="shared" si="106"/>
        <v/>
      </c>
      <c r="N587" t="str">
        <f t="shared" si="102"/>
        <v/>
      </c>
      <c r="O587" s="3" t="str">
        <f t="shared" si="103"/>
        <v/>
      </c>
      <c r="P587" s="17" t="str">
        <f t="shared" si="107"/>
        <v/>
      </c>
    </row>
    <row r="588" spans="3:16" x14ac:dyDescent="0.2">
      <c r="C588" t="str">
        <f t="shared" si="97"/>
        <v/>
      </c>
      <c r="D588" s="2" t="str">
        <f t="shared" si="98"/>
        <v/>
      </c>
      <c r="E588" s="2" t="str">
        <f t="shared" si="99"/>
        <v/>
      </c>
      <c r="F588" s="2" t="str">
        <f t="shared" si="104"/>
        <v/>
      </c>
      <c r="G588" s="2" t="str">
        <f t="shared" si="100"/>
        <v/>
      </c>
      <c r="I588" t="str">
        <f t="shared" si="96"/>
        <v/>
      </c>
      <c r="J588" s="2" t="str">
        <f t="shared" si="101"/>
        <v/>
      </c>
      <c r="K588" s="2" t="str">
        <f t="shared" si="105"/>
        <v/>
      </c>
      <c r="L588" s="2" t="str">
        <f t="shared" si="106"/>
        <v/>
      </c>
      <c r="N588" t="str">
        <f t="shared" si="102"/>
        <v/>
      </c>
      <c r="O588" s="3" t="str">
        <f t="shared" si="103"/>
        <v/>
      </c>
      <c r="P588" s="17" t="str">
        <f t="shared" si="107"/>
        <v/>
      </c>
    </row>
    <row r="589" spans="3:16" x14ac:dyDescent="0.2">
      <c r="C589" t="str">
        <f t="shared" si="97"/>
        <v/>
      </c>
      <c r="D589" s="2" t="str">
        <f t="shared" si="98"/>
        <v/>
      </c>
      <c r="E589" s="2" t="str">
        <f t="shared" si="99"/>
        <v/>
      </c>
      <c r="F589" s="2" t="str">
        <f t="shared" si="104"/>
        <v/>
      </c>
      <c r="G589" s="2" t="str">
        <f t="shared" si="100"/>
        <v/>
      </c>
      <c r="I589" t="str">
        <f t="shared" si="96"/>
        <v/>
      </c>
      <c r="J589" s="2" t="str">
        <f t="shared" si="101"/>
        <v/>
      </c>
      <c r="K589" s="2" t="str">
        <f t="shared" si="105"/>
        <v/>
      </c>
      <c r="L589" s="2" t="str">
        <f t="shared" si="106"/>
        <v/>
      </c>
      <c r="N589" t="str">
        <f t="shared" si="102"/>
        <v/>
      </c>
      <c r="O589" s="3" t="str">
        <f t="shared" si="103"/>
        <v/>
      </c>
      <c r="P589" s="17" t="str">
        <f t="shared" si="107"/>
        <v/>
      </c>
    </row>
    <row r="590" spans="3:16" x14ac:dyDescent="0.2">
      <c r="C590" t="str">
        <f t="shared" si="97"/>
        <v/>
      </c>
      <c r="D590" s="2" t="str">
        <f t="shared" si="98"/>
        <v/>
      </c>
      <c r="E590" s="2" t="str">
        <f t="shared" si="99"/>
        <v/>
      </c>
      <c r="F590" s="2" t="str">
        <f t="shared" si="104"/>
        <v/>
      </c>
      <c r="G590" s="2" t="str">
        <f t="shared" si="100"/>
        <v/>
      </c>
      <c r="I590" t="str">
        <f t="shared" si="96"/>
        <v/>
      </c>
      <c r="J590" s="2" t="str">
        <f t="shared" si="101"/>
        <v/>
      </c>
      <c r="K590" s="2" t="str">
        <f t="shared" si="105"/>
        <v/>
      </c>
      <c r="L590" s="2" t="str">
        <f t="shared" si="106"/>
        <v/>
      </c>
      <c r="N590" t="str">
        <f t="shared" si="102"/>
        <v/>
      </c>
      <c r="O590" s="3" t="str">
        <f t="shared" si="103"/>
        <v/>
      </c>
      <c r="P590" s="17" t="str">
        <f t="shared" si="107"/>
        <v/>
      </c>
    </row>
    <row r="591" spans="3:16" x14ac:dyDescent="0.2">
      <c r="C591" t="str">
        <f t="shared" si="97"/>
        <v/>
      </c>
      <c r="D591" s="2" t="str">
        <f t="shared" si="98"/>
        <v/>
      </c>
      <c r="E591" s="2" t="str">
        <f t="shared" si="99"/>
        <v/>
      </c>
      <c r="F591" s="2" t="str">
        <f t="shared" si="104"/>
        <v/>
      </c>
      <c r="G591" s="2" t="str">
        <f t="shared" si="100"/>
        <v/>
      </c>
      <c r="I591" t="str">
        <f t="shared" si="96"/>
        <v/>
      </c>
      <c r="J591" s="2" t="str">
        <f t="shared" si="101"/>
        <v/>
      </c>
      <c r="K591" s="2" t="str">
        <f t="shared" si="105"/>
        <v/>
      </c>
      <c r="L591" s="2" t="str">
        <f t="shared" si="106"/>
        <v/>
      </c>
      <c r="N591" t="str">
        <f t="shared" si="102"/>
        <v/>
      </c>
      <c r="O591" s="3" t="str">
        <f t="shared" si="103"/>
        <v/>
      </c>
      <c r="P591" s="17" t="str">
        <f t="shared" si="107"/>
        <v/>
      </c>
    </row>
    <row r="592" spans="3:16" x14ac:dyDescent="0.2">
      <c r="C592" t="str">
        <f t="shared" si="97"/>
        <v/>
      </c>
      <c r="D592" s="2" t="str">
        <f t="shared" si="98"/>
        <v/>
      </c>
      <c r="E592" s="2" t="str">
        <f t="shared" si="99"/>
        <v/>
      </c>
      <c r="F592" s="2" t="str">
        <f t="shared" si="104"/>
        <v/>
      </c>
      <c r="G592" s="2" t="str">
        <f t="shared" si="100"/>
        <v/>
      </c>
      <c r="I592" t="str">
        <f t="shared" si="96"/>
        <v/>
      </c>
      <c r="J592" s="2" t="str">
        <f t="shared" si="101"/>
        <v/>
      </c>
      <c r="K592" s="2" t="str">
        <f t="shared" si="105"/>
        <v/>
      </c>
      <c r="L592" s="2" t="str">
        <f t="shared" si="106"/>
        <v/>
      </c>
      <c r="N592" t="str">
        <f t="shared" si="102"/>
        <v/>
      </c>
      <c r="O592" s="3" t="str">
        <f t="shared" si="103"/>
        <v/>
      </c>
      <c r="P592" s="17" t="str">
        <f t="shared" si="107"/>
        <v/>
      </c>
    </row>
    <row r="593" spans="3:16" x14ac:dyDescent="0.2">
      <c r="C593" t="str">
        <f t="shared" si="97"/>
        <v/>
      </c>
      <c r="D593" s="2" t="str">
        <f t="shared" si="98"/>
        <v/>
      </c>
      <c r="E593" s="2" t="str">
        <f t="shared" si="99"/>
        <v/>
      </c>
      <c r="F593" s="2" t="str">
        <f t="shared" si="104"/>
        <v/>
      </c>
      <c r="G593" s="2" t="str">
        <f t="shared" si="100"/>
        <v/>
      </c>
      <c r="I593" t="str">
        <f t="shared" ref="I593:I617" si="108">C593</f>
        <v/>
      </c>
      <c r="J593" s="2" t="str">
        <f t="shared" si="101"/>
        <v/>
      </c>
      <c r="K593" s="2" t="str">
        <f t="shared" si="105"/>
        <v/>
      </c>
      <c r="L593" s="2" t="str">
        <f t="shared" si="106"/>
        <v/>
      </c>
      <c r="N593" t="str">
        <f t="shared" si="102"/>
        <v/>
      </c>
      <c r="O593" s="3" t="str">
        <f t="shared" si="103"/>
        <v/>
      </c>
      <c r="P593" s="17" t="str">
        <f t="shared" si="107"/>
        <v/>
      </c>
    </row>
    <row r="594" spans="3:16" x14ac:dyDescent="0.2">
      <c r="C594" t="str">
        <f t="shared" ref="C594:C617" si="109">IF(C593&lt;&gt;"",IF(C593=$C$9,"",C593+1),"")</f>
        <v/>
      </c>
      <c r="D594" s="2" t="str">
        <f t="shared" ref="D594:D617" si="110">IF(C594&lt;&gt;"",F594+E594,"")</f>
        <v/>
      </c>
      <c r="E594" s="2" t="str">
        <f t="shared" ref="E594:E617" si="111">IF(C594&lt;&gt;"",G593*$C$11,"")</f>
        <v/>
      </c>
      <c r="F594" s="2" t="str">
        <f t="shared" si="104"/>
        <v/>
      </c>
      <c r="G594" s="2" t="str">
        <f t="shared" ref="G594:G617" si="112">IF(C594&lt;&gt;"",G593-F594,"")</f>
        <v/>
      </c>
      <c r="I594" t="str">
        <f t="shared" si="108"/>
        <v/>
      </c>
      <c r="J594" s="2" t="str">
        <f t="shared" ref="J594:J617" si="113">IF(I594&lt;&gt;"",$C$13,"")</f>
        <v/>
      </c>
      <c r="K594" s="2" t="str">
        <f t="shared" si="105"/>
        <v/>
      </c>
      <c r="L594" s="2" t="str">
        <f t="shared" si="106"/>
        <v/>
      </c>
      <c r="N594" t="str">
        <f t="shared" ref="N594:N617" si="114">I594</f>
        <v/>
      </c>
      <c r="O594" s="3" t="str">
        <f t="shared" ref="O594:O617" si="115">IF(N594&lt;&gt;"",J594+D594,"")</f>
        <v/>
      </c>
      <c r="P594" s="17" t="str">
        <f t="shared" si="107"/>
        <v/>
      </c>
    </row>
    <row r="595" spans="3:16" x14ac:dyDescent="0.2">
      <c r="C595" t="str">
        <f t="shared" si="109"/>
        <v/>
      </c>
      <c r="D595" s="2" t="str">
        <f t="shared" si="110"/>
        <v/>
      </c>
      <c r="E595" s="2" t="str">
        <f t="shared" si="111"/>
        <v/>
      </c>
      <c r="F595" s="2" t="str">
        <f t="shared" ref="F595:F617" si="116">IF(C595="","",0)</f>
        <v/>
      </c>
      <c r="G595" s="2" t="str">
        <f t="shared" si="112"/>
        <v/>
      </c>
      <c r="I595" t="str">
        <f t="shared" si="108"/>
        <v/>
      </c>
      <c r="J595" s="2" t="str">
        <f t="shared" si="113"/>
        <v/>
      </c>
      <c r="K595" s="2" t="str">
        <f t="shared" ref="K595:K617" si="117">IF(I595&lt;&gt;"",L594*$C$11,"")</f>
        <v/>
      </c>
      <c r="L595" s="2" t="str">
        <f t="shared" ref="L595:L617" si="118">IF(I595&lt;&gt;"",L594+J595+K595,"")</f>
        <v/>
      </c>
      <c r="N595" t="str">
        <f t="shared" si="114"/>
        <v/>
      </c>
      <c r="O595" s="3" t="str">
        <f t="shared" si="115"/>
        <v/>
      </c>
      <c r="P595" s="17" t="str">
        <f t="shared" ref="P595:P617" si="119">IF(N595&lt;&gt;"",L595-G595,"")</f>
        <v/>
      </c>
    </row>
    <row r="596" spans="3:16" x14ac:dyDescent="0.2">
      <c r="C596" t="str">
        <f t="shared" si="109"/>
        <v/>
      </c>
      <c r="D596" s="2" t="str">
        <f t="shared" si="110"/>
        <v/>
      </c>
      <c r="E596" s="2" t="str">
        <f t="shared" si="111"/>
        <v/>
      </c>
      <c r="F596" s="2" t="str">
        <f t="shared" si="116"/>
        <v/>
      </c>
      <c r="G596" s="2" t="str">
        <f t="shared" si="112"/>
        <v/>
      </c>
      <c r="I596" t="str">
        <f t="shared" si="108"/>
        <v/>
      </c>
      <c r="J596" s="2" t="str">
        <f t="shared" si="113"/>
        <v/>
      </c>
      <c r="K596" s="2" t="str">
        <f t="shared" si="117"/>
        <v/>
      </c>
      <c r="L596" s="2" t="str">
        <f t="shared" si="118"/>
        <v/>
      </c>
      <c r="N596" t="str">
        <f t="shared" si="114"/>
        <v/>
      </c>
      <c r="O596" s="3" t="str">
        <f t="shared" si="115"/>
        <v/>
      </c>
      <c r="P596" s="17" t="str">
        <f t="shared" si="119"/>
        <v/>
      </c>
    </row>
    <row r="597" spans="3:16" x14ac:dyDescent="0.2">
      <c r="C597" t="str">
        <f t="shared" si="109"/>
        <v/>
      </c>
      <c r="D597" s="2" t="str">
        <f t="shared" si="110"/>
        <v/>
      </c>
      <c r="E597" s="2" t="str">
        <f t="shared" si="111"/>
        <v/>
      </c>
      <c r="F597" s="2" t="str">
        <f t="shared" si="116"/>
        <v/>
      </c>
      <c r="G597" s="2" t="str">
        <f t="shared" si="112"/>
        <v/>
      </c>
      <c r="I597" t="str">
        <f t="shared" si="108"/>
        <v/>
      </c>
      <c r="J597" s="2" t="str">
        <f t="shared" si="113"/>
        <v/>
      </c>
      <c r="K597" s="2" t="str">
        <f t="shared" si="117"/>
        <v/>
      </c>
      <c r="L597" s="2" t="str">
        <f t="shared" si="118"/>
        <v/>
      </c>
      <c r="N597" t="str">
        <f t="shared" si="114"/>
        <v/>
      </c>
      <c r="O597" s="3" t="str">
        <f t="shared" si="115"/>
        <v/>
      </c>
      <c r="P597" s="17" t="str">
        <f t="shared" si="119"/>
        <v/>
      </c>
    </row>
    <row r="598" spans="3:16" x14ac:dyDescent="0.2">
      <c r="C598" t="str">
        <f t="shared" si="109"/>
        <v/>
      </c>
      <c r="D598" s="2" t="str">
        <f t="shared" si="110"/>
        <v/>
      </c>
      <c r="E598" s="2" t="str">
        <f t="shared" si="111"/>
        <v/>
      </c>
      <c r="F598" s="2" t="str">
        <f t="shared" si="116"/>
        <v/>
      </c>
      <c r="G598" s="2" t="str">
        <f t="shared" si="112"/>
        <v/>
      </c>
      <c r="I598" t="str">
        <f t="shared" si="108"/>
        <v/>
      </c>
      <c r="J598" s="2" t="str">
        <f t="shared" si="113"/>
        <v/>
      </c>
      <c r="K598" s="2" t="str">
        <f t="shared" si="117"/>
        <v/>
      </c>
      <c r="L598" s="2" t="str">
        <f t="shared" si="118"/>
        <v/>
      </c>
      <c r="N598" t="str">
        <f t="shared" si="114"/>
        <v/>
      </c>
      <c r="O598" s="3" t="str">
        <f t="shared" si="115"/>
        <v/>
      </c>
      <c r="P598" s="17" t="str">
        <f t="shared" si="119"/>
        <v/>
      </c>
    </row>
    <row r="599" spans="3:16" x14ac:dyDescent="0.2">
      <c r="C599" t="str">
        <f t="shared" si="109"/>
        <v/>
      </c>
      <c r="D599" s="2" t="str">
        <f t="shared" si="110"/>
        <v/>
      </c>
      <c r="E599" s="2" t="str">
        <f t="shared" si="111"/>
        <v/>
      </c>
      <c r="F599" s="2" t="str">
        <f t="shared" si="116"/>
        <v/>
      </c>
      <c r="G599" s="2" t="str">
        <f t="shared" si="112"/>
        <v/>
      </c>
      <c r="I599" t="str">
        <f t="shared" si="108"/>
        <v/>
      </c>
      <c r="J599" s="2" t="str">
        <f t="shared" si="113"/>
        <v/>
      </c>
      <c r="K599" s="2" t="str">
        <f t="shared" si="117"/>
        <v/>
      </c>
      <c r="L599" s="2" t="str">
        <f t="shared" si="118"/>
        <v/>
      </c>
      <c r="N599" t="str">
        <f t="shared" si="114"/>
        <v/>
      </c>
      <c r="O599" s="3" t="str">
        <f t="shared" si="115"/>
        <v/>
      </c>
      <c r="P599" s="17" t="str">
        <f t="shared" si="119"/>
        <v/>
      </c>
    </row>
    <row r="600" spans="3:16" x14ac:dyDescent="0.2">
      <c r="C600" t="str">
        <f t="shared" si="109"/>
        <v/>
      </c>
      <c r="D600" s="2" t="str">
        <f t="shared" si="110"/>
        <v/>
      </c>
      <c r="E600" s="2" t="str">
        <f t="shared" si="111"/>
        <v/>
      </c>
      <c r="F600" s="2" t="str">
        <f t="shared" si="116"/>
        <v/>
      </c>
      <c r="G600" s="2" t="str">
        <f t="shared" si="112"/>
        <v/>
      </c>
      <c r="I600" t="str">
        <f t="shared" si="108"/>
        <v/>
      </c>
      <c r="J600" s="2" t="str">
        <f t="shared" si="113"/>
        <v/>
      </c>
      <c r="K600" s="2" t="str">
        <f t="shared" si="117"/>
        <v/>
      </c>
      <c r="L600" s="2" t="str">
        <f t="shared" si="118"/>
        <v/>
      </c>
      <c r="N600" t="str">
        <f t="shared" si="114"/>
        <v/>
      </c>
      <c r="O600" s="3" t="str">
        <f t="shared" si="115"/>
        <v/>
      </c>
      <c r="P600" s="17" t="str">
        <f t="shared" si="119"/>
        <v/>
      </c>
    </row>
    <row r="601" spans="3:16" x14ac:dyDescent="0.2">
      <c r="C601" t="str">
        <f t="shared" si="109"/>
        <v/>
      </c>
      <c r="D601" s="2" t="str">
        <f t="shared" si="110"/>
        <v/>
      </c>
      <c r="E601" s="2" t="str">
        <f t="shared" si="111"/>
        <v/>
      </c>
      <c r="F601" s="2" t="str">
        <f t="shared" si="116"/>
        <v/>
      </c>
      <c r="G601" s="2" t="str">
        <f t="shared" si="112"/>
        <v/>
      </c>
      <c r="I601" t="str">
        <f t="shared" si="108"/>
        <v/>
      </c>
      <c r="J601" s="2" t="str">
        <f t="shared" si="113"/>
        <v/>
      </c>
      <c r="K601" s="2" t="str">
        <f t="shared" si="117"/>
        <v/>
      </c>
      <c r="L601" s="2" t="str">
        <f t="shared" si="118"/>
        <v/>
      </c>
      <c r="N601" t="str">
        <f t="shared" si="114"/>
        <v/>
      </c>
      <c r="O601" s="3" t="str">
        <f t="shared" si="115"/>
        <v/>
      </c>
      <c r="P601" s="17" t="str">
        <f t="shared" si="119"/>
        <v/>
      </c>
    </row>
    <row r="602" spans="3:16" x14ac:dyDescent="0.2">
      <c r="C602" t="str">
        <f t="shared" si="109"/>
        <v/>
      </c>
      <c r="D602" s="2" t="str">
        <f t="shared" si="110"/>
        <v/>
      </c>
      <c r="E602" s="2" t="str">
        <f t="shared" si="111"/>
        <v/>
      </c>
      <c r="F602" s="2" t="str">
        <f t="shared" si="116"/>
        <v/>
      </c>
      <c r="G602" s="2" t="str">
        <f t="shared" si="112"/>
        <v/>
      </c>
      <c r="I602" t="str">
        <f t="shared" si="108"/>
        <v/>
      </c>
      <c r="J602" s="2" t="str">
        <f t="shared" si="113"/>
        <v/>
      </c>
      <c r="K602" s="2" t="str">
        <f t="shared" si="117"/>
        <v/>
      </c>
      <c r="L602" s="2" t="str">
        <f t="shared" si="118"/>
        <v/>
      </c>
      <c r="N602" t="str">
        <f t="shared" si="114"/>
        <v/>
      </c>
      <c r="O602" s="3" t="str">
        <f t="shared" si="115"/>
        <v/>
      </c>
      <c r="P602" s="17" t="str">
        <f t="shared" si="119"/>
        <v/>
      </c>
    </row>
    <row r="603" spans="3:16" x14ac:dyDescent="0.2">
      <c r="C603" t="str">
        <f t="shared" si="109"/>
        <v/>
      </c>
      <c r="D603" s="2" t="str">
        <f t="shared" si="110"/>
        <v/>
      </c>
      <c r="E603" s="2" t="str">
        <f t="shared" si="111"/>
        <v/>
      </c>
      <c r="F603" s="2" t="str">
        <f t="shared" si="116"/>
        <v/>
      </c>
      <c r="G603" s="2" t="str">
        <f t="shared" si="112"/>
        <v/>
      </c>
      <c r="I603" t="str">
        <f t="shared" si="108"/>
        <v/>
      </c>
      <c r="J603" s="2" t="str">
        <f t="shared" si="113"/>
        <v/>
      </c>
      <c r="K603" s="2" t="str">
        <f t="shared" si="117"/>
        <v/>
      </c>
      <c r="L603" s="2" t="str">
        <f t="shared" si="118"/>
        <v/>
      </c>
      <c r="N603" t="str">
        <f t="shared" si="114"/>
        <v/>
      </c>
      <c r="O603" s="3" t="str">
        <f t="shared" si="115"/>
        <v/>
      </c>
      <c r="P603" s="17" t="str">
        <f t="shared" si="119"/>
        <v/>
      </c>
    </row>
    <row r="604" spans="3:16" x14ac:dyDescent="0.2">
      <c r="C604" t="str">
        <f t="shared" si="109"/>
        <v/>
      </c>
      <c r="D604" s="2" t="str">
        <f t="shared" si="110"/>
        <v/>
      </c>
      <c r="E604" s="2" t="str">
        <f t="shared" si="111"/>
        <v/>
      </c>
      <c r="F604" s="2" t="str">
        <f t="shared" si="116"/>
        <v/>
      </c>
      <c r="G604" s="2" t="str">
        <f t="shared" si="112"/>
        <v/>
      </c>
      <c r="I604" t="str">
        <f t="shared" si="108"/>
        <v/>
      </c>
      <c r="J604" s="2" t="str">
        <f t="shared" si="113"/>
        <v/>
      </c>
      <c r="K604" s="2" t="str">
        <f t="shared" si="117"/>
        <v/>
      </c>
      <c r="L604" s="2" t="str">
        <f t="shared" si="118"/>
        <v/>
      </c>
      <c r="N604" t="str">
        <f t="shared" si="114"/>
        <v/>
      </c>
      <c r="O604" s="3" t="str">
        <f t="shared" si="115"/>
        <v/>
      </c>
      <c r="P604" s="17" t="str">
        <f t="shared" si="119"/>
        <v/>
      </c>
    </row>
    <row r="605" spans="3:16" x14ac:dyDescent="0.2">
      <c r="C605" t="str">
        <f t="shared" si="109"/>
        <v/>
      </c>
      <c r="D605" s="2" t="str">
        <f t="shared" si="110"/>
        <v/>
      </c>
      <c r="E605" s="2" t="str">
        <f t="shared" si="111"/>
        <v/>
      </c>
      <c r="F605" s="2" t="str">
        <f t="shared" si="116"/>
        <v/>
      </c>
      <c r="G605" s="2" t="str">
        <f t="shared" si="112"/>
        <v/>
      </c>
      <c r="I605" t="str">
        <f t="shared" si="108"/>
        <v/>
      </c>
      <c r="J605" s="2" t="str">
        <f t="shared" si="113"/>
        <v/>
      </c>
      <c r="K605" s="2" t="str">
        <f t="shared" si="117"/>
        <v/>
      </c>
      <c r="L605" s="2" t="str">
        <f t="shared" si="118"/>
        <v/>
      </c>
      <c r="N605" t="str">
        <f t="shared" si="114"/>
        <v/>
      </c>
      <c r="O605" s="3" t="str">
        <f t="shared" si="115"/>
        <v/>
      </c>
      <c r="P605" s="17" t="str">
        <f t="shared" si="119"/>
        <v/>
      </c>
    </row>
    <row r="606" spans="3:16" x14ac:dyDescent="0.2">
      <c r="C606" t="str">
        <f t="shared" si="109"/>
        <v/>
      </c>
      <c r="D606" s="2" t="str">
        <f t="shared" si="110"/>
        <v/>
      </c>
      <c r="E606" s="2" t="str">
        <f t="shared" si="111"/>
        <v/>
      </c>
      <c r="F606" s="2" t="str">
        <f t="shared" si="116"/>
        <v/>
      </c>
      <c r="G606" s="2" t="str">
        <f t="shared" si="112"/>
        <v/>
      </c>
      <c r="I606" t="str">
        <f t="shared" si="108"/>
        <v/>
      </c>
      <c r="J606" s="2" t="str">
        <f t="shared" si="113"/>
        <v/>
      </c>
      <c r="K606" s="2" t="str">
        <f t="shared" si="117"/>
        <v/>
      </c>
      <c r="L606" s="2" t="str">
        <f t="shared" si="118"/>
        <v/>
      </c>
      <c r="N606" t="str">
        <f t="shared" si="114"/>
        <v/>
      </c>
      <c r="O606" s="3" t="str">
        <f t="shared" si="115"/>
        <v/>
      </c>
      <c r="P606" s="17" t="str">
        <f t="shared" si="119"/>
        <v/>
      </c>
    </row>
    <row r="607" spans="3:16" x14ac:dyDescent="0.2">
      <c r="C607" t="str">
        <f t="shared" si="109"/>
        <v/>
      </c>
      <c r="D607" s="2" t="str">
        <f t="shared" si="110"/>
        <v/>
      </c>
      <c r="E607" s="2" t="str">
        <f t="shared" si="111"/>
        <v/>
      </c>
      <c r="F607" s="2" t="str">
        <f t="shared" si="116"/>
        <v/>
      </c>
      <c r="G607" s="2" t="str">
        <f t="shared" si="112"/>
        <v/>
      </c>
      <c r="I607" t="str">
        <f t="shared" si="108"/>
        <v/>
      </c>
      <c r="J607" s="2" t="str">
        <f t="shared" si="113"/>
        <v/>
      </c>
      <c r="K607" s="2" t="str">
        <f t="shared" si="117"/>
        <v/>
      </c>
      <c r="L607" s="2" t="str">
        <f t="shared" si="118"/>
        <v/>
      </c>
      <c r="N607" t="str">
        <f t="shared" si="114"/>
        <v/>
      </c>
      <c r="O607" s="3" t="str">
        <f t="shared" si="115"/>
        <v/>
      </c>
      <c r="P607" s="17" t="str">
        <f t="shared" si="119"/>
        <v/>
      </c>
    </row>
    <row r="608" spans="3:16" x14ac:dyDescent="0.2">
      <c r="C608" t="str">
        <f t="shared" si="109"/>
        <v/>
      </c>
      <c r="D608" s="2" t="str">
        <f t="shared" si="110"/>
        <v/>
      </c>
      <c r="E608" s="2" t="str">
        <f t="shared" si="111"/>
        <v/>
      </c>
      <c r="F608" s="2" t="str">
        <f t="shared" si="116"/>
        <v/>
      </c>
      <c r="G608" s="2" t="str">
        <f t="shared" si="112"/>
        <v/>
      </c>
      <c r="I608" t="str">
        <f t="shared" si="108"/>
        <v/>
      </c>
      <c r="J608" s="2" t="str">
        <f t="shared" si="113"/>
        <v/>
      </c>
      <c r="K608" s="2" t="str">
        <f t="shared" si="117"/>
        <v/>
      </c>
      <c r="L608" s="2" t="str">
        <f t="shared" si="118"/>
        <v/>
      </c>
      <c r="N608" t="str">
        <f t="shared" si="114"/>
        <v/>
      </c>
      <c r="O608" s="3" t="str">
        <f t="shared" si="115"/>
        <v/>
      </c>
      <c r="P608" s="17" t="str">
        <f t="shared" si="119"/>
        <v/>
      </c>
    </row>
    <row r="609" spans="3:16" x14ac:dyDescent="0.2">
      <c r="C609" t="str">
        <f t="shared" si="109"/>
        <v/>
      </c>
      <c r="D609" s="2" t="str">
        <f t="shared" si="110"/>
        <v/>
      </c>
      <c r="E609" s="2" t="str">
        <f t="shared" si="111"/>
        <v/>
      </c>
      <c r="F609" s="2" t="str">
        <f t="shared" si="116"/>
        <v/>
      </c>
      <c r="G609" s="2" t="str">
        <f t="shared" si="112"/>
        <v/>
      </c>
      <c r="I609" t="str">
        <f t="shared" si="108"/>
        <v/>
      </c>
      <c r="J609" s="2" t="str">
        <f t="shared" si="113"/>
        <v/>
      </c>
      <c r="K609" s="2" t="str">
        <f t="shared" si="117"/>
        <v/>
      </c>
      <c r="L609" s="2" t="str">
        <f t="shared" si="118"/>
        <v/>
      </c>
      <c r="N609" t="str">
        <f t="shared" si="114"/>
        <v/>
      </c>
      <c r="O609" s="3" t="str">
        <f t="shared" si="115"/>
        <v/>
      </c>
      <c r="P609" s="17" t="str">
        <f t="shared" si="119"/>
        <v/>
      </c>
    </row>
    <row r="610" spans="3:16" x14ac:dyDescent="0.2">
      <c r="C610" t="str">
        <f t="shared" si="109"/>
        <v/>
      </c>
      <c r="D610" s="2" t="str">
        <f t="shared" si="110"/>
        <v/>
      </c>
      <c r="E610" s="2" t="str">
        <f t="shared" si="111"/>
        <v/>
      </c>
      <c r="F610" s="2" t="str">
        <f t="shared" si="116"/>
        <v/>
      </c>
      <c r="G610" s="2" t="str">
        <f t="shared" si="112"/>
        <v/>
      </c>
      <c r="I610" t="str">
        <f t="shared" si="108"/>
        <v/>
      </c>
      <c r="J610" s="2" t="str">
        <f t="shared" si="113"/>
        <v/>
      </c>
      <c r="K610" s="2" t="str">
        <f t="shared" si="117"/>
        <v/>
      </c>
      <c r="L610" s="2" t="str">
        <f t="shared" si="118"/>
        <v/>
      </c>
      <c r="N610" t="str">
        <f t="shared" si="114"/>
        <v/>
      </c>
      <c r="O610" s="3" t="str">
        <f t="shared" si="115"/>
        <v/>
      </c>
      <c r="P610" s="17" t="str">
        <f t="shared" si="119"/>
        <v/>
      </c>
    </row>
    <row r="611" spans="3:16" x14ac:dyDescent="0.2">
      <c r="C611" t="str">
        <f t="shared" si="109"/>
        <v/>
      </c>
      <c r="D611" s="2" t="str">
        <f t="shared" si="110"/>
        <v/>
      </c>
      <c r="E611" s="2" t="str">
        <f t="shared" si="111"/>
        <v/>
      </c>
      <c r="F611" s="2" t="str">
        <f t="shared" si="116"/>
        <v/>
      </c>
      <c r="G611" s="2" t="str">
        <f t="shared" si="112"/>
        <v/>
      </c>
      <c r="I611" t="str">
        <f t="shared" si="108"/>
        <v/>
      </c>
      <c r="J611" s="2" t="str">
        <f t="shared" si="113"/>
        <v/>
      </c>
      <c r="K611" s="2" t="str">
        <f t="shared" si="117"/>
        <v/>
      </c>
      <c r="L611" s="2" t="str">
        <f t="shared" si="118"/>
        <v/>
      </c>
      <c r="N611" t="str">
        <f t="shared" si="114"/>
        <v/>
      </c>
      <c r="O611" s="3" t="str">
        <f t="shared" si="115"/>
        <v/>
      </c>
      <c r="P611" s="17" t="str">
        <f t="shared" si="119"/>
        <v/>
      </c>
    </row>
    <row r="612" spans="3:16" x14ac:dyDescent="0.2">
      <c r="C612" t="str">
        <f t="shared" si="109"/>
        <v/>
      </c>
      <c r="D612" s="2" t="str">
        <f t="shared" si="110"/>
        <v/>
      </c>
      <c r="E612" s="2" t="str">
        <f t="shared" si="111"/>
        <v/>
      </c>
      <c r="F612" s="2" t="str">
        <f t="shared" si="116"/>
        <v/>
      </c>
      <c r="G612" s="2" t="str">
        <f t="shared" si="112"/>
        <v/>
      </c>
      <c r="I612" t="str">
        <f t="shared" si="108"/>
        <v/>
      </c>
      <c r="J612" s="2" t="str">
        <f t="shared" si="113"/>
        <v/>
      </c>
      <c r="K612" s="2" t="str">
        <f t="shared" si="117"/>
        <v/>
      </c>
      <c r="L612" s="2" t="str">
        <f t="shared" si="118"/>
        <v/>
      </c>
      <c r="N612" t="str">
        <f t="shared" si="114"/>
        <v/>
      </c>
      <c r="O612" s="3" t="str">
        <f t="shared" si="115"/>
        <v/>
      </c>
      <c r="P612" s="17" t="str">
        <f t="shared" si="119"/>
        <v/>
      </c>
    </row>
    <row r="613" spans="3:16" x14ac:dyDescent="0.2">
      <c r="C613" t="str">
        <f t="shared" si="109"/>
        <v/>
      </c>
      <c r="D613" s="2" t="str">
        <f t="shared" si="110"/>
        <v/>
      </c>
      <c r="E613" s="2" t="str">
        <f t="shared" si="111"/>
        <v/>
      </c>
      <c r="F613" s="2" t="str">
        <f t="shared" si="116"/>
        <v/>
      </c>
      <c r="G613" s="2" t="str">
        <f t="shared" si="112"/>
        <v/>
      </c>
      <c r="I613" t="str">
        <f t="shared" si="108"/>
        <v/>
      </c>
      <c r="J613" s="2" t="str">
        <f t="shared" si="113"/>
        <v/>
      </c>
      <c r="K613" s="2" t="str">
        <f t="shared" si="117"/>
        <v/>
      </c>
      <c r="L613" s="2" t="str">
        <f t="shared" si="118"/>
        <v/>
      </c>
      <c r="N613" t="str">
        <f t="shared" si="114"/>
        <v/>
      </c>
      <c r="O613" s="3" t="str">
        <f t="shared" si="115"/>
        <v/>
      </c>
      <c r="P613" s="17" t="str">
        <f t="shared" si="119"/>
        <v/>
      </c>
    </row>
    <row r="614" spans="3:16" x14ac:dyDescent="0.2">
      <c r="C614" t="str">
        <f t="shared" si="109"/>
        <v/>
      </c>
      <c r="D614" s="2" t="str">
        <f t="shared" si="110"/>
        <v/>
      </c>
      <c r="E614" s="2" t="str">
        <f t="shared" si="111"/>
        <v/>
      </c>
      <c r="F614" s="2" t="str">
        <f t="shared" si="116"/>
        <v/>
      </c>
      <c r="G614" s="2" t="str">
        <f t="shared" si="112"/>
        <v/>
      </c>
      <c r="I614" t="str">
        <f t="shared" si="108"/>
        <v/>
      </c>
      <c r="J614" s="2" t="str">
        <f t="shared" si="113"/>
        <v/>
      </c>
      <c r="K614" s="2" t="str">
        <f t="shared" si="117"/>
        <v/>
      </c>
      <c r="L614" s="2" t="str">
        <f t="shared" si="118"/>
        <v/>
      </c>
      <c r="N614" t="str">
        <f t="shared" si="114"/>
        <v/>
      </c>
      <c r="O614" s="3" t="str">
        <f t="shared" si="115"/>
        <v/>
      </c>
      <c r="P614" s="17" t="str">
        <f t="shared" si="119"/>
        <v/>
      </c>
    </row>
    <row r="615" spans="3:16" x14ac:dyDescent="0.2">
      <c r="C615" t="str">
        <f t="shared" si="109"/>
        <v/>
      </c>
      <c r="D615" s="2" t="str">
        <f t="shared" si="110"/>
        <v/>
      </c>
      <c r="E615" s="2" t="str">
        <f t="shared" si="111"/>
        <v/>
      </c>
      <c r="F615" s="2" t="str">
        <f t="shared" si="116"/>
        <v/>
      </c>
      <c r="G615" s="2" t="str">
        <f t="shared" si="112"/>
        <v/>
      </c>
      <c r="I615" t="str">
        <f t="shared" si="108"/>
        <v/>
      </c>
      <c r="J615" s="2" t="str">
        <f t="shared" si="113"/>
        <v/>
      </c>
      <c r="K615" s="2" t="str">
        <f t="shared" si="117"/>
        <v/>
      </c>
      <c r="L615" s="2" t="str">
        <f t="shared" si="118"/>
        <v/>
      </c>
      <c r="N615" t="str">
        <f t="shared" si="114"/>
        <v/>
      </c>
      <c r="O615" s="3" t="str">
        <f t="shared" si="115"/>
        <v/>
      </c>
      <c r="P615" s="17" t="str">
        <f t="shared" si="119"/>
        <v/>
      </c>
    </row>
    <row r="616" spans="3:16" x14ac:dyDescent="0.2">
      <c r="C616" t="str">
        <f t="shared" si="109"/>
        <v/>
      </c>
      <c r="D616" s="2" t="str">
        <f t="shared" si="110"/>
        <v/>
      </c>
      <c r="E616" s="2" t="str">
        <f t="shared" si="111"/>
        <v/>
      </c>
      <c r="F616" s="2" t="str">
        <f t="shared" si="116"/>
        <v/>
      </c>
      <c r="G616" s="2" t="str">
        <f t="shared" si="112"/>
        <v/>
      </c>
      <c r="I616" t="str">
        <f t="shared" si="108"/>
        <v/>
      </c>
      <c r="J616" s="2" t="str">
        <f t="shared" si="113"/>
        <v/>
      </c>
      <c r="K616" s="2" t="str">
        <f t="shared" si="117"/>
        <v/>
      </c>
      <c r="L616" s="2" t="str">
        <f t="shared" si="118"/>
        <v/>
      </c>
      <c r="N616" t="str">
        <f t="shared" si="114"/>
        <v/>
      </c>
      <c r="O616" s="3" t="str">
        <f t="shared" si="115"/>
        <v/>
      </c>
      <c r="P616" s="17" t="str">
        <f t="shared" si="119"/>
        <v/>
      </c>
    </row>
    <row r="617" spans="3:16" x14ac:dyDescent="0.2">
      <c r="C617" t="str">
        <f t="shared" si="109"/>
        <v/>
      </c>
      <c r="D617" s="2" t="str">
        <f t="shared" si="110"/>
        <v/>
      </c>
      <c r="E617" s="2" t="str">
        <f t="shared" si="111"/>
        <v/>
      </c>
      <c r="F617" s="2" t="str">
        <f t="shared" si="116"/>
        <v/>
      </c>
      <c r="G617" s="2" t="str">
        <f t="shared" si="112"/>
        <v/>
      </c>
      <c r="I617" t="str">
        <f t="shared" si="108"/>
        <v/>
      </c>
      <c r="J617" s="2" t="str">
        <f t="shared" si="113"/>
        <v/>
      </c>
      <c r="K617" s="2" t="str">
        <f t="shared" si="117"/>
        <v/>
      </c>
      <c r="L617" s="2" t="str">
        <f t="shared" si="118"/>
        <v/>
      </c>
      <c r="N617" t="str">
        <f t="shared" si="114"/>
        <v/>
      </c>
      <c r="O617" s="3" t="str">
        <f t="shared" si="115"/>
        <v/>
      </c>
      <c r="P617" s="17" t="str">
        <f t="shared" si="119"/>
        <v/>
      </c>
    </row>
  </sheetData>
  <mergeCells count="3">
    <mergeCell ref="C15:G15"/>
    <mergeCell ref="I15:L15"/>
    <mergeCell ref="N15:P15"/>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Desplegables!$F$3:$F$8</xm:f>
          </x14:formula1>
          <xm:sqref>E6:E7 C7</xm:sqref>
        </x14:dataValidation>
        <x14:dataValidation type="list" allowBlank="1" showInputMessage="1" showErrorMessage="1" xr:uid="{00000000-0002-0000-0100-000001000000}">
          <x14:formula1>
            <xm:f>Desplegables!$D$3:$D$4</xm:f>
          </x14:formula1>
          <xm:sqref>D6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617"/>
  <sheetViews>
    <sheetView workbookViewId="0">
      <selection activeCell="D18" sqref="D18"/>
    </sheetView>
  </sheetViews>
  <sheetFormatPr baseColWidth="10" defaultColWidth="9.1640625" defaultRowHeight="15" x14ac:dyDescent="0.2"/>
  <cols>
    <col min="1" max="1" width="4.6640625" customWidth="1"/>
    <col min="2" max="2" width="15.1640625" customWidth="1"/>
    <col min="3" max="3" width="14.6640625" customWidth="1"/>
    <col min="4" max="4" width="25.5" bestFit="1" customWidth="1"/>
    <col min="5" max="5" width="17.6640625" customWidth="1"/>
    <col min="6" max="6" width="23.33203125" bestFit="1" customWidth="1"/>
    <col min="7" max="8" width="17.6640625" customWidth="1"/>
  </cols>
  <sheetData>
    <row r="2" spans="2:7" ht="31" x14ac:dyDescent="0.35">
      <c r="B2" s="6" t="s">
        <v>29</v>
      </c>
    </row>
    <row r="3" spans="2:7" x14ac:dyDescent="0.2">
      <c r="B3" s="1" t="s">
        <v>0</v>
      </c>
    </row>
    <row r="4" spans="2:7" x14ac:dyDescent="0.2">
      <c r="B4" t="s">
        <v>1</v>
      </c>
      <c r="C4" s="2">
        <v>49459.96</v>
      </c>
    </row>
    <row r="5" spans="2:7" x14ac:dyDescent="0.2">
      <c r="B5" t="s">
        <v>2</v>
      </c>
      <c r="C5">
        <v>7</v>
      </c>
    </row>
    <row r="6" spans="2:7" x14ac:dyDescent="0.2">
      <c r="B6" s="11" t="s">
        <v>24</v>
      </c>
      <c r="C6" s="15">
        <v>0.03</v>
      </c>
      <c r="D6" s="12" t="s">
        <v>15</v>
      </c>
      <c r="E6" s="12" t="s">
        <v>23</v>
      </c>
    </row>
    <row r="7" spans="2:7" x14ac:dyDescent="0.2">
      <c r="B7" s="13" t="s">
        <v>26</v>
      </c>
      <c r="C7" s="12" t="s">
        <v>23</v>
      </c>
      <c r="E7" s="12"/>
    </row>
    <row r="8" spans="2:7" x14ac:dyDescent="0.2">
      <c r="B8" s="4" t="s">
        <v>27</v>
      </c>
      <c r="C8">
        <f>VLOOKUP(E6,Desplegables!F3:H8,2,FALSE)</f>
        <v>6</v>
      </c>
      <c r="D8" s="4" t="s">
        <v>25</v>
      </c>
      <c r="E8">
        <f>VLOOKUP(C7,Desplegables!F3:H8,2,FALSE)</f>
        <v>6</v>
      </c>
    </row>
    <row r="9" spans="2:7" x14ac:dyDescent="0.2">
      <c r="B9" s="4" t="s">
        <v>5</v>
      </c>
      <c r="C9">
        <f>C5*E8</f>
        <v>42</v>
      </c>
      <c r="F9" s="5"/>
    </row>
    <row r="10" spans="2:7" ht="17" x14ac:dyDescent="0.25">
      <c r="B10" s="4" t="s">
        <v>28</v>
      </c>
      <c r="C10" s="14">
        <f>IF(D6="Nominal",C6/C8,C6)</f>
        <v>5.0000000000000001E-3</v>
      </c>
    </row>
    <row r="11" spans="2:7" ht="17" x14ac:dyDescent="0.25">
      <c r="B11" s="4" t="s">
        <v>13</v>
      </c>
      <c r="C11" s="14">
        <f>(1+C10)^(C8/E8)-1</f>
        <v>4.9999999999998934E-3</v>
      </c>
    </row>
    <row r="12" spans="2:7" x14ac:dyDescent="0.2">
      <c r="B12" s="4" t="s">
        <v>30</v>
      </c>
      <c r="C12" s="3">
        <f>C4/C9</f>
        <v>1177.6180952380953</v>
      </c>
    </row>
    <row r="14" spans="2:7" x14ac:dyDescent="0.2">
      <c r="B14" s="4"/>
      <c r="C14" s="3"/>
    </row>
    <row r="15" spans="2:7" x14ac:dyDescent="0.2">
      <c r="B15" s="8" t="s">
        <v>11</v>
      </c>
      <c r="C15" s="9"/>
      <c r="D15" s="10">
        <f>SUM(D18:D617)</f>
        <v>54776.905699999887</v>
      </c>
      <c r="E15" s="10">
        <f>SUM(E18:E617)</f>
        <v>5316.945699999882</v>
      </c>
    </row>
    <row r="16" spans="2:7" ht="16" x14ac:dyDescent="0.2">
      <c r="C16" s="7" t="s">
        <v>6</v>
      </c>
      <c r="D16" s="7" t="s">
        <v>7</v>
      </c>
      <c r="E16" s="7" t="s">
        <v>8</v>
      </c>
      <c r="F16" s="7" t="s">
        <v>9</v>
      </c>
      <c r="G16" s="7" t="s">
        <v>10</v>
      </c>
    </row>
    <row r="17" spans="3:7" x14ac:dyDescent="0.2">
      <c r="C17">
        <v>0</v>
      </c>
      <c r="D17" s="2"/>
      <c r="E17" s="2"/>
      <c r="F17" s="2"/>
      <c r="G17" s="2">
        <f>C4</f>
        <v>49459.96</v>
      </c>
    </row>
    <row r="18" spans="3:7" x14ac:dyDescent="0.2">
      <c r="C18">
        <f t="shared" ref="C18:C81" si="0">IF(C17&lt;&gt;"",IF(C17=$C$9,"",C17+1),"")</f>
        <v>1</v>
      </c>
      <c r="D18" s="2">
        <f>IF(C18&lt;&gt;"",E18+F18,"")</f>
        <v>1424.9178952380901</v>
      </c>
      <c r="E18" s="2">
        <f>IF(C18&lt;&gt;"",G17*$C$11,"")</f>
        <v>247.29979999999472</v>
      </c>
      <c r="F18" s="2">
        <f>IF(C18="","",$C$12)</f>
        <v>1177.6180952380953</v>
      </c>
      <c r="G18" s="2">
        <f>IF(C18&lt;&gt;"",G17-F18,"")</f>
        <v>48282.341904761903</v>
      </c>
    </row>
    <row r="19" spans="3:7" x14ac:dyDescent="0.2">
      <c r="C19">
        <f t="shared" si="0"/>
        <v>2</v>
      </c>
      <c r="D19" s="2">
        <f t="shared" ref="D19:D82" si="1">IF(C19&lt;&gt;"",E19+F19,"")</f>
        <v>1419.0298047618996</v>
      </c>
      <c r="E19" s="2">
        <f t="shared" ref="E19:E82" si="2">IF(C19&lt;&gt;"",G18*$C$11,"")</f>
        <v>241.41170952380438</v>
      </c>
      <c r="F19" s="2">
        <f t="shared" ref="F19:F82" si="3">IF(C19="","",$C$12)</f>
        <v>1177.6180952380953</v>
      </c>
      <c r="G19" s="2">
        <f t="shared" ref="G19:G82" si="4">IF(C19&lt;&gt;"",G18-F19,"")</f>
        <v>47104.723809523806</v>
      </c>
    </row>
    <row r="20" spans="3:7" x14ac:dyDescent="0.2">
      <c r="C20">
        <f t="shared" si="0"/>
        <v>3</v>
      </c>
      <c r="D20" s="2">
        <f t="shared" si="1"/>
        <v>1413.1417142857092</v>
      </c>
      <c r="E20" s="2">
        <f t="shared" si="2"/>
        <v>235.52361904761401</v>
      </c>
      <c r="F20" s="2">
        <f t="shared" si="3"/>
        <v>1177.6180952380953</v>
      </c>
      <c r="G20" s="2">
        <f t="shared" si="4"/>
        <v>45927.10571428571</v>
      </c>
    </row>
    <row r="21" spans="3:7" x14ac:dyDescent="0.2">
      <c r="C21">
        <f t="shared" si="0"/>
        <v>4</v>
      </c>
      <c r="D21" s="2">
        <f t="shared" si="1"/>
        <v>1407.253623809519</v>
      </c>
      <c r="E21" s="2">
        <f t="shared" si="2"/>
        <v>229.63552857142366</v>
      </c>
      <c r="F21" s="2">
        <f t="shared" si="3"/>
        <v>1177.6180952380953</v>
      </c>
      <c r="G21" s="2">
        <f t="shared" si="4"/>
        <v>44749.487619047613</v>
      </c>
    </row>
    <row r="22" spans="3:7" x14ac:dyDescent="0.2">
      <c r="C22">
        <f t="shared" si="0"/>
        <v>5</v>
      </c>
      <c r="D22" s="2">
        <f t="shared" si="1"/>
        <v>1401.3655333333286</v>
      </c>
      <c r="E22" s="2">
        <f t="shared" si="2"/>
        <v>223.74743809523329</v>
      </c>
      <c r="F22" s="2">
        <f t="shared" si="3"/>
        <v>1177.6180952380953</v>
      </c>
      <c r="G22" s="2">
        <f t="shared" si="4"/>
        <v>43571.869523809517</v>
      </c>
    </row>
    <row r="23" spans="3:7" x14ac:dyDescent="0.2">
      <c r="C23">
        <f t="shared" si="0"/>
        <v>6</v>
      </c>
      <c r="D23" s="2">
        <f t="shared" si="1"/>
        <v>1395.4774428571382</v>
      </c>
      <c r="E23" s="2">
        <f t="shared" si="2"/>
        <v>217.85934761904295</v>
      </c>
      <c r="F23" s="2">
        <f t="shared" si="3"/>
        <v>1177.6180952380953</v>
      </c>
      <c r="G23" s="2">
        <f t="shared" si="4"/>
        <v>42394.251428571421</v>
      </c>
    </row>
    <row r="24" spans="3:7" x14ac:dyDescent="0.2">
      <c r="C24">
        <f t="shared" si="0"/>
        <v>7</v>
      </c>
      <c r="D24" s="2">
        <f t="shared" si="1"/>
        <v>1389.589352380948</v>
      </c>
      <c r="E24" s="2">
        <f t="shared" si="2"/>
        <v>211.97125714285258</v>
      </c>
      <c r="F24" s="2">
        <f t="shared" si="3"/>
        <v>1177.6180952380953</v>
      </c>
      <c r="G24" s="2">
        <f t="shared" si="4"/>
        <v>41216.633333333324</v>
      </c>
    </row>
    <row r="25" spans="3:7" x14ac:dyDescent="0.2">
      <c r="C25">
        <f t="shared" si="0"/>
        <v>8</v>
      </c>
      <c r="D25" s="2">
        <f t="shared" si="1"/>
        <v>1383.7012619047575</v>
      </c>
      <c r="E25" s="2">
        <f t="shared" si="2"/>
        <v>206.08316666666224</v>
      </c>
      <c r="F25" s="2">
        <f t="shared" si="3"/>
        <v>1177.6180952380953</v>
      </c>
      <c r="G25" s="2">
        <f t="shared" si="4"/>
        <v>40039.015238095228</v>
      </c>
    </row>
    <row r="26" spans="3:7" x14ac:dyDescent="0.2">
      <c r="C26">
        <f t="shared" si="0"/>
        <v>9</v>
      </c>
      <c r="D26" s="2">
        <f t="shared" si="1"/>
        <v>1377.8131714285671</v>
      </c>
      <c r="E26" s="2">
        <f t="shared" si="2"/>
        <v>200.19507619047187</v>
      </c>
      <c r="F26" s="2">
        <f t="shared" si="3"/>
        <v>1177.6180952380953</v>
      </c>
      <c r="G26" s="2">
        <f t="shared" si="4"/>
        <v>38861.397142857131</v>
      </c>
    </row>
    <row r="27" spans="3:7" x14ac:dyDescent="0.2">
      <c r="C27">
        <f t="shared" si="0"/>
        <v>10</v>
      </c>
      <c r="D27" s="2">
        <f t="shared" si="1"/>
        <v>1371.9250809523769</v>
      </c>
      <c r="E27" s="2">
        <f t="shared" si="2"/>
        <v>194.30698571428152</v>
      </c>
      <c r="F27" s="2">
        <f t="shared" si="3"/>
        <v>1177.6180952380953</v>
      </c>
      <c r="G27" s="2">
        <f t="shared" si="4"/>
        <v>37683.779047619035</v>
      </c>
    </row>
    <row r="28" spans="3:7" x14ac:dyDescent="0.2">
      <c r="C28">
        <f t="shared" si="0"/>
        <v>11</v>
      </c>
      <c r="D28" s="2">
        <f t="shared" si="1"/>
        <v>1366.0369904761865</v>
      </c>
      <c r="E28" s="2">
        <f t="shared" si="2"/>
        <v>188.41889523809115</v>
      </c>
      <c r="F28" s="2">
        <f t="shared" si="3"/>
        <v>1177.6180952380953</v>
      </c>
      <c r="G28" s="2">
        <f t="shared" si="4"/>
        <v>36506.160952380938</v>
      </c>
    </row>
    <row r="29" spans="3:7" x14ac:dyDescent="0.2">
      <c r="C29">
        <f t="shared" si="0"/>
        <v>12</v>
      </c>
      <c r="D29" s="2">
        <f t="shared" si="1"/>
        <v>1360.148899999996</v>
      </c>
      <c r="E29" s="2">
        <f t="shared" si="2"/>
        <v>182.53080476190081</v>
      </c>
      <c r="F29" s="2">
        <f t="shared" si="3"/>
        <v>1177.6180952380953</v>
      </c>
      <c r="G29" s="2">
        <f t="shared" si="4"/>
        <v>35328.542857142842</v>
      </c>
    </row>
    <row r="30" spans="3:7" x14ac:dyDescent="0.2">
      <c r="C30">
        <f t="shared" si="0"/>
        <v>13</v>
      </c>
      <c r="D30" s="2">
        <f t="shared" si="1"/>
        <v>1354.2608095238056</v>
      </c>
      <c r="E30" s="2">
        <f t="shared" si="2"/>
        <v>176.64271428571044</v>
      </c>
      <c r="F30" s="2">
        <f t="shared" si="3"/>
        <v>1177.6180952380953</v>
      </c>
      <c r="G30" s="2">
        <f t="shared" si="4"/>
        <v>34150.924761904746</v>
      </c>
    </row>
    <row r="31" spans="3:7" x14ac:dyDescent="0.2">
      <c r="C31">
        <f t="shared" si="0"/>
        <v>14</v>
      </c>
      <c r="D31" s="2">
        <f t="shared" si="1"/>
        <v>1348.3727190476154</v>
      </c>
      <c r="E31" s="2">
        <f t="shared" si="2"/>
        <v>170.7546238095201</v>
      </c>
      <c r="F31" s="2">
        <f t="shared" si="3"/>
        <v>1177.6180952380953</v>
      </c>
      <c r="G31" s="2">
        <f t="shared" si="4"/>
        <v>32973.306666666649</v>
      </c>
    </row>
    <row r="32" spans="3:7" x14ac:dyDescent="0.2">
      <c r="C32">
        <f t="shared" si="0"/>
        <v>15</v>
      </c>
      <c r="D32" s="2">
        <f t="shared" si="1"/>
        <v>1342.484628571425</v>
      </c>
      <c r="E32" s="2">
        <f t="shared" si="2"/>
        <v>164.86653333332973</v>
      </c>
      <c r="F32" s="2">
        <f t="shared" si="3"/>
        <v>1177.6180952380953</v>
      </c>
      <c r="G32" s="2">
        <f t="shared" si="4"/>
        <v>31795.688571428553</v>
      </c>
    </row>
    <row r="33" spans="3:7" x14ac:dyDescent="0.2">
      <c r="C33">
        <f t="shared" si="0"/>
        <v>16</v>
      </c>
      <c r="D33" s="2">
        <f t="shared" si="1"/>
        <v>1336.5965380952348</v>
      </c>
      <c r="E33" s="2">
        <f t="shared" si="2"/>
        <v>158.97844285713938</v>
      </c>
      <c r="F33" s="2">
        <f t="shared" si="3"/>
        <v>1177.6180952380953</v>
      </c>
      <c r="G33" s="2">
        <f t="shared" si="4"/>
        <v>30618.070476190456</v>
      </c>
    </row>
    <row r="34" spans="3:7" x14ac:dyDescent="0.2">
      <c r="C34">
        <f t="shared" si="0"/>
        <v>17</v>
      </c>
      <c r="D34" s="2">
        <f t="shared" si="1"/>
        <v>1330.7084476190444</v>
      </c>
      <c r="E34" s="2">
        <f t="shared" si="2"/>
        <v>153.09035238094901</v>
      </c>
      <c r="F34" s="2">
        <f t="shared" si="3"/>
        <v>1177.6180952380953</v>
      </c>
      <c r="G34" s="2">
        <f t="shared" si="4"/>
        <v>29440.45238095236</v>
      </c>
    </row>
    <row r="35" spans="3:7" x14ac:dyDescent="0.2">
      <c r="C35">
        <f t="shared" si="0"/>
        <v>18</v>
      </c>
      <c r="D35" s="2">
        <f t="shared" si="1"/>
        <v>1324.8203571428539</v>
      </c>
      <c r="E35" s="2">
        <f t="shared" si="2"/>
        <v>147.20226190475867</v>
      </c>
      <c r="F35" s="2">
        <f t="shared" si="3"/>
        <v>1177.6180952380953</v>
      </c>
      <c r="G35" s="2">
        <f t="shared" si="4"/>
        <v>28262.834285714263</v>
      </c>
    </row>
    <row r="36" spans="3:7" x14ac:dyDescent="0.2">
      <c r="C36">
        <f t="shared" si="0"/>
        <v>19</v>
      </c>
      <c r="D36" s="2">
        <f t="shared" si="1"/>
        <v>1318.9322666666635</v>
      </c>
      <c r="E36" s="2">
        <f t="shared" si="2"/>
        <v>141.3141714285683</v>
      </c>
      <c r="F36" s="2">
        <f t="shared" si="3"/>
        <v>1177.6180952380953</v>
      </c>
      <c r="G36" s="2">
        <f t="shared" si="4"/>
        <v>27085.216190476167</v>
      </c>
    </row>
    <row r="37" spans="3:7" x14ac:dyDescent="0.2">
      <c r="C37">
        <f t="shared" si="0"/>
        <v>20</v>
      </c>
      <c r="D37" s="2">
        <f t="shared" si="1"/>
        <v>1313.0441761904733</v>
      </c>
      <c r="E37" s="2">
        <f t="shared" si="2"/>
        <v>135.42608095237796</v>
      </c>
      <c r="F37" s="2">
        <f t="shared" si="3"/>
        <v>1177.6180952380953</v>
      </c>
      <c r="G37" s="2">
        <f t="shared" si="4"/>
        <v>25907.598095238071</v>
      </c>
    </row>
    <row r="38" spans="3:7" x14ac:dyDescent="0.2">
      <c r="C38">
        <f t="shared" si="0"/>
        <v>21</v>
      </c>
      <c r="D38" s="2">
        <f t="shared" si="1"/>
        <v>1307.1560857142829</v>
      </c>
      <c r="E38" s="2">
        <f t="shared" si="2"/>
        <v>129.53799047618759</v>
      </c>
      <c r="F38" s="2">
        <f t="shared" si="3"/>
        <v>1177.6180952380953</v>
      </c>
      <c r="G38" s="2">
        <f t="shared" si="4"/>
        <v>24729.979999999974</v>
      </c>
    </row>
    <row r="39" spans="3:7" x14ac:dyDescent="0.2">
      <c r="C39">
        <f t="shared" si="0"/>
        <v>22</v>
      </c>
      <c r="D39" s="2">
        <f t="shared" si="1"/>
        <v>1301.2679952380925</v>
      </c>
      <c r="E39" s="2">
        <f t="shared" si="2"/>
        <v>123.64989999999723</v>
      </c>
      <c r="F39" s="2">
        <f t="shared" si="3"/>
        <v>1177.6180952380953</v>
      </c>
      <c r="G39" s="2">
        <f t="shared" si="4"/>
        <v>23552.361904761878</v>
      </c>
    </row>
    <row r="40" spans="3:7" x14ac:dyDescent="0.2">
      <c r="C40">
        <f t="shared" si="0"/>
        <v>23</v>
      </c>
      <c r="D40" s="2">
        <f t="shared" si="1"/>
        <v>1295.3799047619023</v>
      </c>
      <c r="E40" s="2">
        <f t="shared" si="2"/>
        <v>117.76180952380687</v>
      </c>
      <c r="F40" s="2">
        <f t="shared" si="3"/>
        <v>1177.6180952380953</v>
      </c>
      <c r="G40" s="2">
        <f t="shared" si="4"/>
        <v>22374.743809523781</v>
      </c>
    </row>
    <row r="41" spans="3:7" x14ac:dyDescent="0.2">
      <c r="C41">
        <f t="shared" si="0"/>
        <v>24</v>
      </c>
      <c r="D41" s="2">
        <f t="shared" si="1"/>
        <v>1289.4918142857118</v>
      </c>
      <c r="E41" s="2">
        <f t="shared" si="2"/>
        <v>111.87371904761652</v>
      </c>
      <c r="F41" s="2">
        <f t="shared" si="3"/>
        <v>1177.6180952380953</v>
      </c>
      <c r="G41" s="2">
        <f t="shared" si="4"/>
        <v>21197.125714285685</v>
      </c>
    </row>
    <row r="42" spans="3:7" x14ac:dyDescent="0.2">
      <c r="C42">
        <f t="shared" si="0"/>
        <v>25</v>
      </c>
      <c r="D42" s="2">
        <f t="shared" si="1"/>
        <v>1283.6037238095214</v>
      </c>
      <c r="E42" s="2">
        <f t="shared" si="2"/>
        <v>105.98562857142616</v>
      </c>
      <c r="F42" s="2">
        <f t="shared" si="3"/>
        <v>1177.6180952380953</v>
      </c>
      <c r="G42" s="2">
        <f t="shared" si="4"/>
        <v>20019.507619047588</v>
      </c>
    </row>
    <row r="43" spans="3:7" x14ac:dyDescent="0.2">
      <c r="C43">
        <f t="shared" si="0"/>
        <v>26</v>
      </c>
      <c r="D43" s="2">
        <f t="shared" si="1"/>
        <v>1277.7156333333312</v>
      </c>
      <c r="E43" s="2">
        <f t="shared" si="2"/>
        <v>100.09753809523581</v>
      </c>
      <c r="F43" s="2">
        <f t="shared" si="3"/>
        <v>1177.6180952380953</v>
      </c>
      <c r="G43" s="2">
        <f t="shared" si="4"/>
        <v>18841.889523809492</v>
      </c>
    </row>
    <row r="44" spans="3:7" x14ac:dyDescent="0.2">
      <c r="C44">
        <f t="shared" si="0"/>
        <v>27</v>
      </c>
      <c r="D44" s="2">
        <f t="shared" si="1"/>
        <v>1271.8275428571408</v>
      </c>
      <c r="E44" s="2">
        <f t="shared" si="2"/>
        <v>94.209447619045449</v>
      </c>
      <c r="F44" s="2">
        <f t="shared" si="3"/>
        <v>1177.6180952380953</v>
      </c>
      <c r="G44" s="2">
        <f t="shared" si="4"/>
        <v>17664.271428571396</v>
      </c>
    </row>
    <row r="45" spans="3:7" x14ac:dyDescent="0.2">
      <c r="C45">
        <f t="shared" si="0"/>
        <v>28</v>
      </c>
      <c r="D45" s="2">
        <f t="shared" si="1"/>
        <v>1265.9394523809503</v>
      </c>
      <c r="E45" s="2">
        <f t="shared" si="2"/>
        <v>88.321357142855092</v>
      </c>
      <c r="F45" s="2">
        <f t="shared" si="3"/>
        <v>1177.6180952380953</v>
      </c>
      <c r="G45" s="2">
        <f t="shared" si="4"/>
        <v>16486.653333333299</v>
      </c>
    </row>
    <row r="46" spans="3:7" x14ac:dyDescent="0.2">
      <c r="C46">
        <f t="shared" si="0"/>
        <v>29</v>
      </c>
      <c r="D46" s="2">
        <f t="shared" si="1"/>
        <v>1260.0513619047601</v>
      </c>
      <c r="E46" s="2">
        <f t="shared" si="2"/>
        <v>82.433266666664736</v>
      </c>
      <c r="F46" s="2">
        <f t="shared" si="3"/>
        <v>1177.6180952380953</v>
      </c>
      <c r="G46" s="2">
        <f t="shared" si="4"/>
        <v>15309.035238095204</v>
      </c>
    </row>
    <row r="47" spans="3:7" x14ac:dyDescent="0.2">
      <c r="C47">
        <f t="shared" si="0"/>
        <v>30</v>
      </c>
      <c r="D47" s="2">
        <f t="shared" si="1"/>
        <v>1254.1632714285697</v>
      </c>
      <c r="E47" s="2">
        <f t="shared" si="2"/>
        <v>76.545176190474393</v>
      </c>
      <c r="F47" s="2">
        <f t="shared" si="3"/>
        <v>1177.6180952380953</v>
      </c>
      <c r="G47" s="2">
        <f t="shared" si="4"/>
        <v>14131.41714285711</v>
      </c>
    </row>
    <row r="48" spans="3:7" x14ac:dyDescent="0.2">
      <c r="C48">
        <f t="shared" si="0"/>
        <v>31</v>
      </c>
      <c r="D48" s="2">
        <f t="shared" si="1"/>
        <v>1248.2751809523793</v>
      </c>
      <c r="E48" s="2">
        <f t="shared" si="2"/>
        <v>70.657085714284037</v>
      </c>
      <c r="F48" s="2">
        <f t="shared" si="3"/>
        <v>1177.6180952380953</v>
      </c>
      <c r="G48" s="2">
        <f t="shared" si="4"/>
        <v>12953.799047619015</v>
      </c>
    </row>
    <row r="49" spans="3:7" x14ac:dyDescent="0.2">
      <c r="C49">
        <f t="shared" si="0"/>
        <v>32</v>
      </c>
      <c r="D49" s="2">
        <f t="shared" si="1"/>
        <v>1242.3870904761891</v>
      </c>
      <c r="E49" s="2">
        <f t="shared" si="2"/>
        <v>64.768995238093694</v>
      </c>
      <c r="F49" s="2">
        <f t="shared" si="3"/>
        <v>1177.6180952380953</v>
      </c>
      <c r="G49" s="2">
        <f t="shared" si="4"/>
        <v>11776.180952380921</v>
      </c>
    </row>
    <row r="50" spans="3:7" x14ac:dyDescent="0.2">
      <c r="C50">
        <f t="shared" si="0"/>
        <v>33</v>
      </c>
      <c r="D50" s="2">
        <f t="shared" si="1"/>
        <v>1236.4989999999987</v>
      </c>
      <c r="E50" s="2">
        <f t="shared" si="2"/>
        <v>58.880904761903345</v>
      </c>
      <c r="F50" s="2">
        <f t="shared" si="3"/>
        <v>1177.6180952380953</v>
      </c>
      <c r="G50" s="2">
        <f t="shared" si="4"/>
        <v>10598.562857142826</v>
      </c>
    </row>
    <row r="51" spans="3:7" x14ac:dyDescent="0.2">
      <c r="C51">
        <f t="shared" si="0"/>
        <v>34</v>
      </c>
      <c r="D51" s="2">
        <f t="shared" si="1"/>
        <v>1230.6109095238082</v>
      </c>
      <c r="E51" s="2">
        <f t="shared" si="2"/>
        <v>52.992814285713003</v>
      </c>
      <c r="F51" s="2">
        <f t="shared" si="3"/>
        <v>1177.6180952380953</v>
      </c>
      <c r="G51" s="2">
        <f t="shared" si="4"/>
        <v>9420.9447619047314</v>
      </c>
    </row>
    <row r="52" spans="3:7" x14ac:dyDescent="0.2">
      <c r="C52">
        <f t="shared" si="0"/>
        <v>35</v>
      </c>
      <c r="D52" s="2">
        <f t="shared" si="1"/>
        <v>1224.722819047618</v>
      </c>
      <c r="E52" s="2">
        <f t="shared" si="2"/>
        <v>47.104723809522653</v>
      </c>
      <c r="F52" s="2">
        <f t="shared" si="3"/>
        <v>1177.6180952380953</v>
      </c>
      <c r="G52" s="2">
        <f t="shared" si="4"/>
        <v>8243.3266666666368</v>
      </c>
    </row>
    <row r="53" spans="3:7" x14ac:dyDescent="0.2">
      <c r="C53">
        <f t="shared" si="0"/>
        <v>36</v>
      </c>
      <c r="D53" s="2">
        <f t="shared" si="1"/>
        <v>1218.8347285714276</v>
      </c>
      <c r="E53" s="2">
        <f t="shared" si="2"/>
        <v>41.216633333332304</v>
      </c>
      <c r="F53" s="2">
        <f t="shared" si="3"/>
        <v>1177.6180952380953</v>
      </c>
      <c r="G53" s="2">
        <f t="shared" si="4"/>
        <v>7065.7085714285413</v>
      </c>
    </row>
    <row r="54" spans="3:7" x14ac:dyDescent="0.2">
      <c r="C54">
        <f t="shared" si="0"/>
        <v>37</v>
      </c>
      <c r="D54" s="2">
        <f t="shared" si="1"/>
        <v>1212.9466380952372</v>
      </c>
      <c r="E54" s="2">
        <f t="shared" si="2"/>
        <v>35.328542857141954</v>
      </c>
      <c r="F54" s="2">
        <f t="shared" si="3"/>
        <v>1177.6180952380953</v>
      </c>
      <c r="G54" s="2">
        <f t="shared" si="4"/>
        <v>5888.0904761904458</v>
      </c>
    </row>
    <row r="55" spans="3:7" x14ac:dyDescent="0.2">
      <c r="C55">
        <f t="shared" si="0"/>
        <v>38</v>
      </c>
      <c r="D55" s="2">
        <f t="shared" si="1"/>
        <v>1207.058547619047</v>
      </c>
      <c r="E55" s="2">
        <f t="shared" si="2"/>
        <v>29.440452380951601</v>
      </c>
      <c r="F55" s="2">
        <f t="shared" si="3"/>
        <v>1177.6180952380953</v>
      </c>
      <c r="G55" s="2">
        <f t="shared" si="4"/>
        <v>4710.4723809523502</v>
      </c>
    </row>
    <row r="56" spans="3:7" x14ac:dyDescent="0.2">
      <c r="C56">
        <f t="shared" si="0"/>
        <v>39</v>
      </c>
      <c r="D56" s="2">
        <f t="shared" si="1"/>
        <v>1201.1704571428565</v>
      </c>
      <c r="E56" s="2">
        <f t="shared" si="2"/>
        <v>23.552361904761248</v>
      </c>
      <c r="F56" s="2">
        <f t="shared" si="3"/>
        <v>1177.6180952380953</v>
      </c>
      <c r="G56" s="2">
        <f t="shared" si="4"/>
        <v>3532.8542857142547</v>
      </c>
    </row>
    <row r="57" spans="3:7" x14ac:dyDescent="0.2">
      <c r="C57">
        <f t="shared" si="0"/>
        <v>40</v>
      </c>
      <c r="D57" s="2">
        <f t="shared" si="1"/>
        <v>1195.2823666666661</v>
      </c>
      <c r="E57" s="2">
        <f t="shared" si="2"/>
        <v>17.664271428570895</v>
      </c>
      <c r="F57" s="2">
        <f t="shared" si="3"/>
        <v>1177.6180952380953</v>
      </c>
      <c r="G57" s="2">
        <f t="shared" si="4"/>
        <v>2355.2361904761592</v>
      </c>
    </row>
    <row r="58" spans="3:7" x14ac:dyDescent="0.2">
      <c r="C58">
        <f t="shared" si="0"/>
        <v>41</v>
      </c>
      <c r="D58" s="2">
        <f t="shared" si="1"/>
        <v>1189.3942761904759</v>
      </c>
      <c r="E58" s="2">
        <f t="shared" si="2"/>
        <v>11.776180952380544</v>
      </c>
      <c r="F58" s="2">
        <f t="shared" si="3"/>
        <v>1177.6180952380953</v>
      </c>
      <c r="G58" s="2">
        <f t="shared" si="4"/>
        <v>1177.6180952380639</v>
      </c>
    </row>
    <row r="59" spans="3:7" x14ac:dyDescent="0.2">
      <c r="C59">
        <f t="shared" si="0"/>
        <v>42</v>
      </c>
      <c r="D59" s="2">
        <f t="shared" si="1"/>
        <v>1183.5061857142855</v>
      </c>
      <c r="E59" s="2">
        <f t="shared" si="2"/>
        <v>5.888090476190194</v>
      </c>
      <c r="F59" s="2">
        <f t="shared" si="3"/>
        <v>1177.6180952380953</v>
      </c>
      <c r="G59" s="2">
        <f t="shared" si="4"/>
        <v>-3.1377567211166024E-11</v>
      </c>
    </row>
    <row r="60" spans="3:7" x14ac:dyDescent="0.2">
      <c r="C60" t="str">
        <f t="shared" si="0"/>
        <v/>
      </c>
      <c r="D60" s="2" t="str">
        <f t="shared" si="1"/>
        <v/>
      </c>
      <c r="E60" s="2" t="str">
        <f t="shared" si="2"/>
        <v/>
      </c>
      <c r="F60" s="2" t="str">
        <f t="shared" si="3"/>
        <v/>
      </c>
      <c r="G60" s="2" t="str">
        <f t="shared" si="4"/>
        <v/>
      </c>
    </row>
    <row r="61" spans="3:7" x14ac:dyDescent="0.2">
      <c r="C61" t="str">
        <f t="shared" si="0"/>
        <v/>
      </c>
      <c r="D61" s="2" t="str">
        <f t="shared" si="1"/>
        <v/>
      </c>
      <c r="E61" s="2" t="str">
        <f t="shared" si="2"/>
        <v/>
      </c>
      <c r="F61" s="2" t="str">
        <f t="shared" si="3"/>
        <v/>
      </c>
      <c r="G61" s="2" t="str">
        <f t="shared" si="4"/>
        <v/>
      </c>
    </row>
    <row r="62" spans="3:7" x14ac:dyDescent="0.2">
      <c r="C62" t="str">
        <f t="shared" si="0"/>
        <v/>
      </c>
      <c r="D62" s="2" t="str">
        <f t="shared" si="1"/>
        <v/>
      </c>
      <c r="E62" s="2" t="str">
        <f t="shared" si="2"/>
        <v/>
      </c>
      <c r="F62" s="2" t="str">
        <f t="shared" si="3"/>
        <v/>
      </c>
      <c r="G62" s="2" t="str">
        <f t="shared" si="4"/>
        <v/>
      </c>
    </row>
    <row r="63" spans="3:7" x14ac:dyDescent="0.2">
      <c r="C63" t="str">
        <f t="shared" si="0"/>
        <v/>
      </c>
      <c r="D63" s="2" t="str">
        <f t="shared" si="1"/>
        <v/>
      </c>
      <c r="E63" s="2" t="str">
        <f t="shared" si="2"/>
        <v/>
      </c>
      <c r="F63" s="2" t="str">
        <f t="shared" si="3"/>
        <v/>
      </c>
      <c r="G63" s="2" t="str">
        <f t="shared" si="4"/>
        <v/>
      </c>
    </row>
    <row r="64" spans="3:7" x14ac:dyDescent="0.2">
      <c r="C64" t="str">
        <f t="shared" si="0"/>
        <v/>
      </c>
      <c r="D64" s="2" t="str">
        <f t="shared" si="1"/>
        <v/>
      </c>
      <c r="E64" s="2" t="str">
        <f t="shared" si="2"/>
        <v/>
      </c>
      <c r="F64" s="2" t="str">
        <f t="shared" si="3"/>
        <v/>
      </c>
      <c r="G64" s="2" t="str">
        <f t="shared" si="4"/>
        <v/>
      </c>
    </row>
    <row r="65" spans="3:7" x14ac:dyDescent="0.2">
      <c r="C65" t="str">
        <f t="shared" si="0"/>
        <v/>
      </c>
      <c r="D65" s="2" t="str">
        <f t="shared" si="1"/>
        <v/>
      </c>
      <c r="E65" s="2" t="str">
        <f t="shared" si="2"/>
        <v/>
      </c>
      <c r="F65" s="2" t="str">
        <f t="shared" si="3"/>
        <v/>
      </c>
      <c r="G65" s="2" t="str">
        <f t="shared" si="4"/>
        <v/>
      </c>
    </row>
    <row r="66" spans="3:7" x14ac:dyDescent="0.2">
      <c r="C66" t="str">
        <f t="shared" si="0"/>
        <v/>
      </c>
      <c r="D66" s="2" t="str">
        <f t="shared" si="1"/>
        <v/>
      </c>
      <c r="E66" s="2" t="str">
        <f t="shared" si="2"/>
        <v/>
      </c>
      <c r="F66" s="2" t="str">
        <f t="shared" si="3"/>
        <v/>
      </c>
      <c r="G66" s="2" t="str">
        <f t="shared" si="4"/>
        <v/>
      </c>
    </row>
    <row r="67" spans="3:7" x14ac:dyDescent="0.2">
      <c r="C67" t="str">
        <f t="shared" si="0"/>
        <v/>
      </c>
      <c r="D67" s="2" t="str">
        <f t="shared" si="1"/>
        <v/>
      </c>
      <c r="E67" s="2" t="str">
        <f t="shared" si="2"/>
        <v/>
      </c>
      <c r="F67" s="2" t="str">
        <f t="shared" si="3"/>
        <v/>
      </c>
      <c r="G67" s="2" t="str">
        <f t="shared" si="4"/>
        <v/>
      </c>
    </row>
    <row r="68" spans="3:7" x14ac:dyDescent="0.2">
      <c r="C68" t="str">
        <f t="shared" si="0"/>
        <v/>
      </c>
      <c r="D68" s="2" t="str">
        <f t="shared" si="1"/>
        <v/>
      </c>
      <c r="E68" s="2" t="str">
        <f t="shared" si="2"/>
        <v/>
      </c>
      <c r="F68" s="2" t="str">
        <f t="shared" si="3"/>
        <v/>
      </c>
      <c r="G68" s="2" t="str">
        <f t="shared" si="4"/>
        <v/>
      </c>
    </row>
    <row r="69" spans="3:7" x14ac:dyDescent="0.2">
      <c r="C69" t="str">
        <f t="shared" si="0"/>
        <v/>
      </c>
      <c r="D69" s="2" t="str">
        <f t="shared" si="1"/>
        <v/>
      </c>
      <c r="E69" s="2" t="str">
        <f t="shared" si="2"/>
        <v/>
      </c>
      <c r="F69" s="2" t="str">
        <f t="shared" si="3"/>
        <v/>
      </c>
      <c r="G69" s="2" t="str">
        <f t="shared" si="4"/>
        <v/>
      </c>
    </row>
    <row r="70" spans="3:7" x14ac:dyDescent="0.2">
      <c r="C70" t="str">
        <f t="shared" si="0"/>
        <v/>
      </c>
      <c r="D70" s="2" t="str">
        <f t="shared" si="1"/>
        <v/>
      </c>
      <c r="E70" s="2" t="str">
        <f t="shared" si="2"/>
        <v/>
      </c>
      <c r="F70" s="2" t="str">
        <f t="shared" si="3"/>
        <v/>
      </c>
      <c r="G70" s="2" t="str">
        <f t="shared" si="4"/>
        <v/>
      </c>
    </row>
    <row r="71" spans="3:7" x14ac:dyDescent="0.2">
      <c r="C71" t="str">
        <f t="shared" si="0"/>
        <v/>
      </c>
      <c r="D71" s="2" t="str">
        <f t="shared" si="1"/>
        <v/>
      </c>
      <c r="E71" s="2" t="str">
        <f t="shared" si="2"/>
        <v/>
      </c>
      <c r="F71" s="2" t="str">
        <f t="shared" si="3"/>
        <v/>
      </c>
      <c r="G71" s="2" t="str">
        <f t="shared" si="4"/>
        <v/>
      </c>
    </row>
    <row r="72" spans="3:7" x14ac:dyDescent="0.2">
      <c r="C72" t="str">
        <f t="shared" si="0"/>
        <v/>
      </c>
      <c r="D72" s="2" t="str">
        <f t="shared" si="1"/>
        <v/>
      </c>
      <c r="E72" s="2" t="str">
        <f t="shared" si="2"/>
        <v/>
      </c>
      <c r="F72" s="2" t="str">
        <f t="shared" si="3"/>
        <v/>
      </c>
      <c r="G72" s="2" t="str">
        <f t="shared" si="4"/>
        <v/>
      </c>
    </row>
    <row r="73" spans="3:7" x14ac:dyDescent="0.2">
      <c r="C73" t="str">
        <f t="shared" si="0"/>
        <v/>
      </c>
      <c r="D73" s="2" t="str">
        <f t="shared" si="1"/>
        <v/>
      </c>
      <c r="E73" s="2" t="str">
        <f t="shared" si="2"/>
        <v/>
      </c>
      <c r="F73" s="2" t="str">
        <f t="shared" si="3"/>
        <v/>
      </c>
      <c r="G73" s="2" t="str">
        <f t="shared" si="4"/>
        <v/>
      </c>
    </row>
    <row r="74" spans="3:7" x14ac:dyDescent="0.2">
      <c r="C74" t="str">
        <f t="shared" si="0"/>
        <v/>
      </c>
      <c r="D74" s="2" t="str">
        <f t="shared" si="1"/>
        <v/>
      </c>
      <c r="E74" s="2" t="str">
        <f t="shared" si="2"/>
        <v/>
      </c>
      <c r="F74" s="2" t="str">
        <f t="shared" si="3"/>
        <v/>
      </c>
      <c r="G74" s="2" t="str">
        <f t="shared" si="4"/>
        <v/>
      </c>
    </row>
    <row r="75" spans="3:7" x14ac:dyDescent="0.2">
      <c r="C75" t="str">
        <f t="shared" si="0"/>
        <v/>
      </c>
      <c r="D75" s="2" t="str">
        <f t="shared" si="1"/>
        <v/>
      </c>
      <c r="E75" s="2" t="str">
        <f t="shared" si="2"/>
        <v/>
      </c>
      <c r="F75" s="2" t="str">
        <f t="shared" si="3"/>
        <v/>
      </c>
      <c r="G75" s="2" t="str">
        <f t="shared" si="4"/>
        <v/>
      </c>
    </row>
    <row r="76" spans="3:7" x14ac:dyDescent="0.2">
      <c r="C76" t="str">
        <f t="shared" si="0"/>
        <v/>
      </c>
      <c r="D76" s="2" t="str">
        <f t="shared" si="1"/>
        <v/>
      </c>
      <c r="E76" s="2" t="str">
        <f t="shared" si="2"/>
        <v/>
      </c>
      <c r="F76" s="2" t="str">
        <f t="shared" si="3"/>
        <v/>
      </c>
      <c r="G76" s="2" t="str">
        <f t="shared" si="4"/>
        <v/>
      </c>
    </row>
    <row r="77" spans="3:7" x14ac:dyDescent="0.2">
      <c r="C77" t="str">
        <f t="shared" si="0"/>
        <v/>
      </c>
      <c r="D77" s="2" t="str">
        <f t="shared" si="1"/>
        <v/>
      </c>
      <c r="E77" s="2" t="str">
        <f t="shared" si="2"/>
        <v/>
      </c>
      <c r="F77" s="2" t="str">
        <f t="shared" si="3"/>
        <v/>
      </c>
      <c r="G77" s="2" t="str">
        <f t="shared" si="4"/>
        <v/>
      </c>
    </row>
    <row r="78" spans="3:7" x14ac:dyDescent="0.2">
      <c r="C78" t="str">
        <f t="shared" si="0"/>
        <v/>
      </c>
      <c r="D78" s="2" t="str">
        <f t="shared" si="1"/>
        <v/>
      </c>
      <c r="E78" s="2" t="str">
        <f t="shared" si="2"/>
        <v/>
      </c>
      <c r="F78" s="2" t="str">
        <f t="shared" si="3"/>
        <v/>
      </c>
      <c r="G78" s="2" t="str">
        <f t="shared" si="4"/>
        <v/>
      </c>
    </row>
    <row r="79" spans="3:7" x14ac:dyDescent="0.2">
      <c r="C79" t="str">
        <f t="shared" si="0"/>
        <v/>
      </c>
      <c r="D79" s="2" t="str">
        <f t="shared" si="1"/>
        <v/>
      </c>
      <c r="E79" s="2" t="str">
        <f t="shared" si="2"/>
        <v/>
      </c>
      <c r="F79" s="2" t="str">
        <f t="shared" si="3"/>
        <v/>
      </c>
      <c r="G79" s="2" t="str">
        <f t="shared" si="4"/>
        <v/>
      </c>
    </row>
    <row r="80" spans="3:7" x14ac:dyDescent="0.2">
      <c r="C80" t="str">
        <f t="shared" si="0"/>
        <v/>
      </c>
      <c r="D80" s="2" t="str">
        <f t="shared" si="1"/>
        <v/>
      </c>
      <c r="E80" s="2" t="str">
        <f t="shared" si="2"/>
        <v/>
      </c>
      <c r="F80" s="2" t="str">
        <f t="shared" si="3"/>
        <v/>
      </c>
      <c r="G80" s="2" t="str">
        <f t="shared" si="4"/>
        <v/>
      </c>
    </row>
    <row r="81" spans="3:7" x14ac:dyDescent="0.2">
      <c r="C81" t="str">
        <f t="shared" si="0"/>
        <v/>
      </c>
      <c r="D81" s="2" t="str">
        <f t="shared" si="1"/>
        <v/>
      </c>
      <c r="E81" s="2" t="str">
        <f t="shared" si="2"/>
        <v/>
      </c>
      <c r="F81" s="2" t="str">
        <f t="shared" si="3"/>
        <v/>
      </c>
      <c r="G81" s="2" t="str">
        <f t="shared" si="4"/>
        <v/>
      </c>
    </row>
    <row r="82" spans="3:7" x14ac:dyDescent="0.2">
      <c r="C82" t="str">
        <f t="shared" ref="C82:C145" si="5">IF(C81&lt;&gt;"",IF(C81=$C$9,"",C81+1),"")</f>
        <v/>
      </c>
      <c r="D82" s="2" t="str">
        <f t="shared" si="1"/>
        <v/>
      </c>
      <c r="E82" s="2" t="str">
        <f t="shared" si="2"/>
        <v/>
      </c>
      <c r="F82" s="2" t="str">
        <f t="shared" si="3"/>
        <v/>
      </c>
      <c r="G82" s="2" t="str">
        <f t="shared" si="4"/>
        <v/>
      </c>
    </row>
    <row r="83" spans="3:7" x14ac:dyDescent="0.2">
      <c r="C83" t="str">
        <f t="shared" si="5"/>
        <v/>
      </c>
      <c r="D83" s="2" t="str">
        <f t="shared" ref="D83:D146" si="6">IF(C83&lt;&gt;"",E83+F83,"")</f>
        <v/>
      </c>
      <c r="E83" s="2" t="str">
        <f t="shared" ref="E83:E146" si="7">IF(C83&lt;&gt;"",G82*$C$11,"")</f>
        <v/>
      </c>
      <c r="F83" s="2" t="str">
        <f t="shared" ref="F83:F146" si="8">IF(C83="","",$C$12)</f>
        <v/>
      </c>
      <c r="G83" s="2" t="str">
        <f t="shared" ref="G83:G146" si="9">IF(C83&lt;&gt;"",G82-F83,"")</f>
        <v/>
      </c>
    </row>
    <row r="84" spans="3:7" x14ac:dyDescent="0.2">
      <c r="C84" t="str">
        <f t="shared" si="5"/>
        <v/>
      </c>
      <c r="D84" s="2" t="str">
        <f t="shared" si="6"/>
        <v/>
      </c>
      <c r="E84" s="2" t="str">
        <f t="shared" si="7"/>
        <v/>
      </c>
      <c r="F84" s="2" t="str">
        <f t="shared" si="8"/>
        <v/>
      </c>
      <c r="G84" s="2" t="str">
        <f t="shared" si="9"/>
        <v/>
      </c>
    </row>
    <row r="85" spans="3:7" x14ac:dyDescent="0.2">
      <c r="C85" t="str">
        <f t="shared" si="5"/>
        <v/>
      </c>
      <c r="D85" s="2" t="str">
        <f t="shared" si="6"/>
        <v/>
      </c>
      <c r="E85" s="2" t="str">
        <f t="shared" si="7"/>
        <v/>
      </c>
      <c r="F85" s="2" t="str">
        <f t="shared" si="8"/>
        <v/>
      </c>
      <c r="G85" s="2" t="str">
        <f t="shared" si="9"/>
        <v/>
      </c>
    </row>
    <row r="86" spans="3:7" x14ac:dyDescent="0.2">
      <c r="C86" t="str">
        <f t="shared" si="5"/>
        <v/>
      </c>
      <c r="D86" s="2" t="str">
        <f t="shared" si="6"/>
        <v/>
      </c>
      <c r="E86" s="2" t="str">
        <f t="shared" si="7"/>
        <v/>
      </c>
      <c r="F86" s="2" t="str">
        <f t="shared" si="8"/>
        <v/>
      </c>
      <c r="G86" s="2" t="str">
        <f t="shared" si="9"/>
        <v/>
      </c>
    </row>
    <row r="87" spans="3:7" x14ac:dyDescent="0.2">
      <c r="C87" t="str">
        <f t="shared" si="5"/>
        <v/>
      </c>
      <c r="D87" s="2" t="str">
        <f t="shared" si="6"/>
        <v/>
      </c>
      <c r="E87" s="2" t="str">
        <f t="shared" si="7"/>
        <v/>
      </c>
      <c r="F87" s="2" t="str">
        <f t="shared" si="8"/>
        <v/>
      </c>
      <c r="G87" s="2" t="str">
        <f t="shared" si="9"/>
        <v/>
      </c>
    </row>
    <row r="88" spans="3:7" x14ac:dyDescent="0.2">
      <c r="C88" t="str">
        <f t="shared" si="5"/>
        <v/>
      </c>
      <c r="D88" s="2" t="str">
        <f t="shared" si="6"/>
        <v/>
      </c>
      <c r="E88" s="2" t="str">
        <f t="shared" si="7"/>
        <v/>
      </c>
      <c r="F88" s="2" t="str">
        <f t="shared" si="8"/>
        <v/>
      </c>
      <c r="G88" s="2" t="str">
        <f t="shared" si="9"/>
        <v/>
      </c>
    </row>
    <row r="89" spans="3:7" x14ac:dyDescent="0.2">
      <c r="C89" t="str">
        <f t="shared" si="5"/>
        <v/>
      </c>
      <c r="D89" s="2" t="str">
        <f t="shared" si="6"/>
        <v/>
      </c>
      <c r="E89" s="2" t="str">
        <f t="shared" si="7"/>
        <v/>
      </c>
      <c r="F89" s="2" t="str">
        <f t="shared" si="8"/>
        <v/>
      </c>
      <c r="G89" s="2" t="str">
        <f t="shared" si="9"/>
        <v/>
      </c>
    </row>
    <row r="90" spans="3:7" x14ac:dyDescent="0.2">
      <c r="C90" t="str">
        <f t="shared" si="5"/>
        <v/>
      </c>
      <c r="D90" s="2" t="str">
        <f t="shared" si="6"/>
        <v/>
      </c>
      <c r="E90" s="2" t="str">
        <f t="shared" si="7"/>
        <v/>
      </c>
      <c r="F90" s="2" t="str">
        <f t="shared" si="8"/>
        <v/>
      </c>
      <c r="G90" s="2" t="str">
        <f t="shared" si="9"/>
        <v/>
      </c>
    </row>
    <row r="91" spans="3:7" x14ac:dyDescent="0.2">
      <c r="C91" t="str">
        <f t="shared" si="5"/>
        <v/>
      </c>
      <c r="D91" s="2" t="str">
        <f t="shared" si="6"/>
        <v/>
      </c>
      <c r="E91" s="2" t="str">
        <f t="shared" si="7"/>
        <v/>
      </c>
      <c r="F91" s="2" t="str">
        <f t="shared" si="8"/>
        <v/>
      </c>
      <c r="G91" s="2" t="str">
        <f t="shared" si="9"/>
        <v/>
      </c>
    </row>
    <row r="92" spans="3:7" x14ac:dyDescent="0.2">
      <c r="C92" t="str">
        <f t="shared" si="5"/>
        <v/>
      </c>
      <c r="D92" s="2" t="str">
        <f t="shared" si="6"/>
        <v/>
      </c>
      <c r="E92" s="2" t="str">
        <f t="shared" si="7"/>
        <v/>
      </c>
      <c r="F92" s="2" t="str">
        <f t="shared" si="8"/>
        <v/>
      </c>
      <c r="G92" s="2" t="str">
        <f t="shared" si="9"/>
        <v/>
      </c>
    </row>
    <row r="93" spans="3:7" x14ac:dyDescent="0.2">
      <c r="C93" t="str">
        <f t="shared" si="5"/>
        <v/>
      </c>
      <c r="D93" s="2" t="str">
        <f t="shared" si="6"/>
        <v/>
      </c>
      <c r="E93" s="2" t="str">
        <f t="shared" si="7"/>
        <v/>
      </c>
      <c r="F93" s="2" t="str">
        <f t="shared" si="8"/>
        <v/>
      </c>
      <c r="G93" s="2" t="str">
        <f t="shared" si="9"/>
        <v/>
      </c>
    </row>
    <row r="94" spans="3:7" x14ac:dyDescent="0.2">
      <c r="C94" t="str">
        <f t="shared" si="5"/>
        <v/>
      </c>
      <c r="D94" s="2" t="str">
        <f t="shared" si="6"/>
        <v/>
      </c>
      <c r="E94" s="2" t="str">
        <f t="shared" si="7"/>
        <v/>
      </c>
      <c r="F94" s="2" t="str">
        <f t="shared" si="8"/>
        <v/>
      </c>
      <c r="G94" s="2" t="str">
        <f t="shared" si="9"/>
        <v/>
      </c>
    </row>
    <row r="95" spans="3:7" x14ac:dyDescent="0.2">
      <c r="C95" t="str">
        <f t="shared" si="5"/>
        <v/>
      </c>
      <c r="D95" s="2" t="str">
        <f t="shared" si="6"/>
        <v/>
      </c>
      <c r="E95" s="2" t="str">
        <f t="shared" si="7"/>
        <v/>
      </c>
      <c r="F95" s="2" t="str">
        <f t="shared" si="8"/>
        <v/>
      </c>
      <c r="G95" s="2" t="str">
        <f t="shared" si="9"/>
        <v/>
      </c>
    </row>
    <row r="96" spans="3:7" x14ac:dyDescent="0.2">
      <c r="C96" t="str">
        <f t="shared" si="5"/>
        <v/>
      </c>
      <c r="D96" s="2" t="str">
        <f t="shared" si="6"/>
        <v/>
      </c>
      <c r="E96" s="2" t="str">
        <f t="shared" si="7"/>
        <v/>
      </c>
      <c r="F96" s="2" t="str">
        <f t="shared" si="8"/>
        <v/>
      </c>
      <c r="G96" s="2" t="str">
        <f t="shared" si="9"/>
        <v/>
      </c>
    </row>
    <row r="97" spans="3:7" x14ac:dyDescent="0.2">
      <c r="C97" t="str">
        <f t="shared" si="5"/>
        <v/>
      </c>
      <c r="D97" s="2" t="str">
        <f t="shared" si="6"/>
        <v/>
      </c>
      <c r="E97" s="2" t="str">
        <f t="shared" si="7"/>
        <v/>
      </c>
      <c r="F97" s="2" t="str">
        <f t="shared" si="8"/>
        <v/>
      </c>
      <c r="G97" s="2" t="str">
        <f t="shared" si="9"/>
        <v/>
      </c>
    </row>
    <row r="98" spans="3:7" x14ac:dyDescent="0.2">
      <c r="C98" t="str">
        <f t="shared" si="5"/>
        <v/>
      </c>
      <c r="D98" s="2" t="str">
        <f t="shared" si="6"/>
        <v/>
      </c>
      <c r="E98" s="2" t="str">
        <f t="shared" si="7"/>
        <v/>
      </c>
      <c r="F98" s="2" t="str">
        <f t="shared" si="8"/>
        <v/>
      </c>
      <c r="G98" s="2" t="str">
        <f t="shared" si="9"/>
        <v/>
      </c>
    </row>
    <row r="99" spans="3:7" x14ac:dyDescent="0.2">
      <c r="C99" t="str">
        <f t="shared" si="5"/>
        <v/>
      </c>
      <c r="D99" s="2" t="str">
        <f t="shared" si="6"/>
        <v/>
      </c>
      <c r="E99" s="2" t="str">
        <f t="shared" si="7"/>
        <v/>
      </c>
      <c r="F99" s="2" t="str">
        <f t="shared" si="8"/>
        <v/>
      </c>
      <c r="G99" s="2" t="str">
        <f t="shared" si="9"/>
        <v/>
      </c>
    </row>
    <row r="100" spans="3:7" x14ac:dyDescent="0.2">
      <c r="C100" t="str">
        <f t="shared" si="5"/>
        <v/>
      </c>
      <c r="D100" s="2" t="str">
        <f t="shared" si="6"/>
        <v/>
      </c>
      <c r="E100" s="2" t="str">
        <f t="shared" si="7"/>
        <v/>
      </c>
      <c r="F100" s="2" t="str">
        <f t="shared" si="8"/>
        <v/>
      </c>
      <c r="G100" s="2" t="str">
        <f t="shared" si="9"/>
        <v/>
      </c>
    </row>
    <row r="101" spans="3:7" x14ac:dyDescent="0.2">
      <c r="C101" t="str">
        <f t="shared" si="5"/>
        <v/>
      </c>
      <c r="D101" s="2" t="str">
        <f t="shared" si="6"/>
        <v/>
      </c>
      <c r="E101" s="2" t="str">
        <f t="shared" si="7"/>
        <v/>
      </c>
      <c r="F101" s="2" t="str">
        <f t="shared" si="8"/>
        <v/>
      </c>
      <c r="G101" s="2" t="str">
        <f t="shared" si="9"/>
        <v/>
      </c>
    </row>
    <row r="102" spans="3:7" x14ac:dyDescent="0.2">
      <c r="C102" t="str">
        <f t="shared" si="5"/>
        <v/>
      </c>
      <c r="D102" s="2" t="str">
        <f t="shared" si="6"/>
        <v/>
      </c>
      <c r="E102" s="2" t="str">
        <f t="shared" si="7"/>
        <v/>
      </c>
      <c r="F102" s="2" t="str">
        <f t="shared" si="8"/>
        <v/>
      </c>
      <c r="G102" s="2" t="str">
        <f t="shared" si="9"/>
        <v/>
      </c>
    </row>
    <row r="103" spans="3:7" x14ac:dyDescent="0.2">
      <c r="C103" t="str">
        <f t="shared" si="5"/>
        <v/>
      </c>
      <c r="D103" s="2" t="str">
        <f t="shared" si="6"/>
        <v/>
      </c>
      <c r="E103" s="2" t="str">
        <f t="shared" si="7"/>
        <v/>
      </c>
      <c r="F103" s="2" t="str">
        <f t="shared" si="8"/>
        <v/>
      </c>
      <c r="G103" s="2" t="str">
        <f t="shared" si="9"/>
        <v/>
      </c>
    </row>
    <row r="104" spans="3:7" x14ac:dyDescent="0.2">
      <c r="C104" t="str">
        <f t="shared" si="5"/>
        <v/>
      </c>
      <c r="D104" s="2" t="str">
        <f t="shared" si="6"/>
        <v/>
      </c>
      <c r="E104" s="2" t="str">
        <f t="shared" si="7"/>
        <v/>
      </c>
      <c r="F104" s="2" t="str">
        <f t="shared" si="8"/>
        <v/>
      </c>
      <c r="G104" s="2" t="str">
        <f t="shared" si="9"/>
        <v/>
      </c>
    </row>
    <row r="105" spans="3:7" x14ac:dyDescent="0.2">
      <c r="C105" t="str">
        <f t="shared" si="5"/>
        <v/>
      </c>
      <c r="D105" s="2" t="str">
        <f t="shared" si="6"/>
        <v/>
      </c>
      <c r="E105" s="2" t="str">
        <f t="shared" si="7"/>
        <v/>
      </c>
      <c r="F105" s="2" t="str">
        <f t="shared" si="8"/>
        <v/>
      </c>
      <c r="G105" s="2" t="str">
        <f t="shared" si="9"/>
        <v/>
      </c>
    </row>
    <row r="106" spans="3:7" x14ac:dyDescent="0.2">
      <c r="C106" t="str">
        <f t="shared" si="5"/>
        <v/>
      </c>
      <c r="D106" s="2" t="str">
        <f t="shared" si="6"/>
        <v/>
      </c>
      <c r="E106" s="2" t="str">
        <f t="shared" si="7"/>
        <v/>
      </c>
      <c r="F106" s="2" t="str">
        <f t="shared" si="8"/>
        <v/>
      </c>
      <c r="G106" s="2" t="str">
        <f t="shared" si="9"/>
        <v/>
      </c>
    </row>
    <row r="107" spans="3:7" x14ac:dyDescent="0.2">
      <c r="C107" t="str">
        <f t="shared" si="5"/>
        <v/>
      </c>
      <c r="D107" s="2" t="str">
        <f t="shared" si="6"/>
        <v/>
      </c>
      <c r="E107" s="2" t="str">
        <f t="shared" si="7"/>
        <v/>
      </c>
      <c r="F107" s="2" t="str">
        <f t="shared" si="8"/>
        <v/>
      </c>
      <c r="G107" s="2" t="str">
        <f t="shared" si="9"/>
        <v/>
      </c>
    </row>
    <row r="108" spans="3:7" x14ac:dyDescent="0.2">
      <c r="C108" t="str">
        <f t="shared" si="5"/>
        <v/>
      </c>
      <c r="D108" s="2" t="str">
        <f t="shared" si="6"/>
        <v/>
      </c>
      <c r="E108" s="2" t="str">
        <f t="shared" si="7"/>
        <v/>
      </c>
      <c r="F108" s="2" t="str">
        <f t="shared" si="8"/>
        <v/>
      </c>
      <c r="G108" s="2" t="str">
        <f t="shared" si="9"/>
        <v/>
      </c>
    </row>
    <row r="109" spans="3:7" x14ac:dyDescent="0.2">
      <c r="C109" t="str">
        <f t="shared" si="5"/>
        <v/>
      </c>
      <c r="D109" s="2" t="str">
        <f t="shared" si="6"/>
        <v/>
      </c>
      <c r="E109" s="2" t="str">
        <f t="shared" si="7"/>
        <v/>
      </c>
      <c r="F109" s="2" t="str">
        <f t="shared" si="8"/>
        <v/>
      </c>
      <c r="G109" s="2" t="str">
        <f t="shared" si="9"/>
        <v/>
      </c>
    </row>
    <row r="110" spans="3:7" x14ac:dyDescent="0.2">
      <c r="C110" t="str">
        <f t="shared" si="5"/>
        <v/>
      </c>
      <c r="D110" s="2" t="str">
        <f t="shared" si="6"/>
        <v/>
      </c>
      <c r="E110" s="2" t="str">
        <f t="shared" si="7"/>
        <v/>
      </c>
      <c r="F110" s="2" t="str">
        <f t="shared" si="8"/>
        <v/>
      </c>
      <c r="G110" s="2" t="str">
        <f t="shared" si="9"/>
        <v/>
      </c>
    </row>
    <row r="111" spans="3:7" x14ac:dyDescent="0.2">
      <c r="C111" t="str">
        <f t="shared" si="5"/>
        <v/>
      </c>
      <c r="D111" s="2" t="str">
        <f t="shared" si="6"/>
        <v/>
      </c>
      <c r="E111" s="2" t="str">
        <f t="shared" si="7"/>
        <v/>
      </c>
      <c r="F111" s="2" t="str">
        <f t="shared" si="8"/>
        <v/>
      </c>
      <c r="G111" s="2" t="str">
        <f t="shared" si="9"/>
        <v/>
      </c>
    </row>
    <row r="112" spans="3:7" x14ac:dyDescent="0.2">
      <c r="C112" t="str">
        <f t="shared" si="5"/>
        <v/>
      </c>
      <c r="D112" s="2" t="str">
        <f t="shared" si="6"/>
        <v/>
      </c>
      <c r="E112" s="2" t="str">
        <f t="shared" si="7"/>
        <v/>
      </c>
      <c r="F112" s="2" t="str">
        <f t="shared" si="8"/>
        <v/>
      </c>
      <c r="G112" s="2" t="str">
        <f t="shared" si="9"/>
        <v/>
      </c>
    </row>
    <row r="113" spans="3:7" x14ac:dyDescent="0.2">
      <c r="C113" t="str">
        <f t="shared" si="5"/>
        <v/>
      </c>
      <c r="D113" s="2" t="str">
        <f t="shared" si="6"/>
        <v/>
      </c>
      <c r="E113" s="2" t="str">
        <f t="shared" si="7"/>
        <v/>
      </c>
      <c r="F113" s="2" t="str">
        <f t="shared" si="8"/>
        <v/>
      </c>
      <c r="G113" s="2" t="str">
        <f t="shared" si="9"/>
        <v/>
      </c>
    </row>
    <row r="114" spans="3:7" x14ac:dyDescent="0.2">
      <c r="C114" t="str">
        <f t="shared" si="5"/>
        <v/>
      </c>
      <c r="D114" s="2" t="str">
        <f t="shared" si="6"/>
        <v/>
      </c>
      <c r="E114" s="2" t="str">
        <f t="shared" si="7"/>
        <v/>
      </c>
      <c r="F114" s="2" t="str">
        <f t="shared" si="8"/>
        <v/>
      </c>
      <c r="G114" s="2" t="str">
        <f t="shared" si="9"/>
        <v/>
      </c>
    </row>
    <row r="115" spans="3:7" x14ac:dyDescent="0.2">
      <c r="C115" t="str">
        <f t="shared" si="5"/>
        <v/>
      </c>
      <c r="D115" s="2" t="str">
        <f t="shared" si="6"/>
        <v/>
      </c>
      <c r="E115" s="2" t="str">
        <f t="shared" si="7"/>
        <v/>
      </c>
      <c r="F115" s="2" t="str">
        <f t="shared" si="8"/>
        <v/>
      </c>
      <c r="G115" s="2" t="str">
        <f t="shared" si="9"/>
        <v/>
      </c>
    </row>
    <row r="116" spans="3:7" x14ac:dyDescent="0.2">
      <c r="C116" t="str">
        <f t="shared" si="5"/>
        <v/>
      </c>
      <c r="D116" s="2" t="str">
        <f t="shared" si="6"/>
        <v/>
      </c>
      <c r="E116" s="2" t="str">
        <f t="shared" si="7"/>
        <v/>
      </c>
      <c r="F116" s="2" t="str">
        <f t="shared" si="8"/>
        <v/>
      </c>
      <c r="G116" s="2" t="str">
        <f t="shared" si="9"/>
        <v/>
      </c>
    </row>
    <row r="117" spans="3:7" x14ac:dyDescent="0.2">
      <c r="C117" t="str">
        <f t="shared" si="5"/>
        <v/>
      </c>
      <c r="D117" s="2" t="str">
        <f t="shared" si="6"/>
        <v/>
      </c>
      <c r="E117" s="2" t="str">
        <f t="shared" si="7"/>
        <v/>
      </c>
      <c r="F117" s="2" t="str">
        <f t="shared" si="8"/>
        <v/>
      </c>
      <c r="G117" s="2" t="str">
        <f t="shared" si="9"/>
        <v/>
      </c>
    </row>
    <row r="118" spans="3:7" x14ac:dyDescent="0.2">
      <c r="C118" t="str">
        <f t="shared" si="5"/>
        <v/>
      </c>
      <c r="D118" s="2" t="str">
        <f t="shared" si="6"/>
        <v/>
      </c>
      <c r="E118" s="2" t="str">
        <f t="shared" si="7"/>
        <v/>
      </c>
      <c r="F118" s="2" t="str">
        <f t="shared" si="8"/>
        <v/>
      </c>
      <c r="G118" s="2" t="str">
        <f t="shared" si="9"/>
        <v/>
      </c>
    </row>
    <row r="119" spans="3:7" x14ac:dyDescent="0.2">
      <c r="C119" t="str">
        <f t="shared" si="5"/>
        <v/>
      </c>
      <c r="D119" s="2" t="str">
        <f t="shared" si="6"/>
        <v/>
      </c>
      <c r="E119" s="2" t="str">
        <f t="shared" si="7"/>
        <v/>
      </c>
      <c r="F119" s="2" t="str">
        <f t="shared" si="8"/>
        <v/>
      </c>
      <c r="G119" s="2" t="str">
        <f t="shared" si="9"/>
        <v/>
      </c>
    </row>
    <row r="120" spans="3:7" x14ac:dyDescent="0.2">
      <c r="C120" t="str">
        <f t="shared" si="5"/>
        <v/>
      </c>
      <c r="D120" s="2" t="str">
        <f t="shared" si="6"/>
        <v/>
      </c>
      <c r="E120" s="2" t="str">
        <f t="shared" si="7"/>
        <v/>
      </c>
      <c r="F120" s="2" t="str">
        <f t="shared" si="8"/>
        <v/>
      </c>
      <c r="G120" s="2" t="str">
        <f t="shared" si="9"/>
        <v/>
      </c>
    </row>
    <row r="121" spans="3:7" x14ac:dyDescent="0.2">
      <c r="C121" t="str">
        <f t="shared" si="5"/>
        <v/>
      </c>
      <c r="D121" s="2" t="str">
        <f t="shared" si="6"/>
        <v/>
      </c>
      <c r="E121" s="2" t="str">
        <f t="shared" si="7"/>
        <v/>
      </c>
      <c r="F121" s="2" t="str">
        <f t="shared" si="8"/>
        <v/>
      </c>
      <c r="G121" s="2" t="str">
        <f t="shared" si="9"/>
        <v/>
      </c>
    </row>
    <row r="122" spans="3:7" x14ac:dyDescent="0.2">
      <c r="C122" t="str">
        <f t="shared" si="5"/>
        <v/>
      </c>
      <c r="D122" s="2" t="str">
        <f t="shared" si="6"/>
        <v/>
      </c>
      <c r="E122" s="2" t="str">
        <f t="shared" si="7"/>
        <v/>
      </c>
      <c r="F122" s="2" t="str">
        <f t="shared" si="8"/>
        <v/>
      </c>
      <c r="G122" s="2" t="str">
        <f t="shared" si="9"/>
        <v/>
      </c>
    </row>
    <row r="123" spans="3:7" x14ac:dyDescent="0.2">
      <c r="C123" t="str">
        <f t="shared" si="5"/>
        <v/>
      </c>
      <c r="D123" s="2" t="str">
        <f t="shared" si="6"/>
        <v/>
      </c>
      <c r="E123" s="2" t="str">
        <f t="shared" si="7"/>
        <v/>
      </c>
      <c r="F123" s="2" t="str">
        <f t="shared" si="8"/>
        <v/>
      </c>
      <c r="G123" s="2" t="str">
        <f t="shared" si="9"/>
        <v/>
      </c>
    </row>
    <row r="124" spans="3:7" x14ac:dyDescent="0.2">
      <c r="C124" t="str">
        <f t="shared" si="5"/>
        <v/>
      </c>
      <c r="D124" s="2" t="str">
        <f t="shared" si="6"/>
        <v/>
      </c>
      <c r="E124" s="2" t="str">
        <f t="shared" si="7"/>
        <v/>
      </c>
      <c r="F124" s="2" t="str">
        <f t="shared" si="8"/>
        <v/>
      </c>
      <c r="G124" s="2" t="str">
        <f t="shared" si="9"/>
        <v/>
      </c>
    </row>
    <row r="125" spans="3:7" x14ac:dyDescent="0.2">
      <c r="C125" t="str">
        <f t="shared" si="5"/>
        <v/>
      </c>
      <c r="D125" s="2" t="str">
        <f t="shared" si="6"/>
        <v/>
      </c>
      <c r="E125" s="2" t="str">
        <f t="shared" si="7"/>
        <v/>
      </c>
      <c r="F125" s="2" t="str">
        <f t="shared" si="8"/>
        <v/>
      </c>
      <c r="G125" s="2" t="str">
        <f t="shared" si="9"/>
        <v/>
      </c>
    </row>
    <row r="126" spans="3:7" x14ac:dyDescent="0.2">
      <c r="C126" t="str">
        <f t="shared" si="5"/>
        <v/>
      </c>
      <c r="D126" s="2" t="str">
        <f t="shared" si="6"/>
        <v/>
      </c>
      <c r="E126" s="2" t="str">
        <f t="shared" si="7"/>
        <v/>
      </c>
      <c r="F126" s="2" t="str">
        <f t="shared" si="8"/>
        <v/>
      </c>
      <c r="G126" s="2" t="str">
        <f t="shared" si="9"/>
        <v/>
      </c>
    </row>
    <row r="127" spans="3:7" x14ac:dyDescent="0.2">
      <c r="C127" t="str">
        <f t="shared" si="5"/>
        <v/>
      </c>
      <c r="D127" s="2" t="str">
        <f t="shared" si="6"/>
        <v/>
      </c>
      <c r="E127" s="2" t="str">
        <f t="shared" si="7"/>
        <v/>
      </c>
      <c r="F127" s="2" t="str">
        <f t="shared" si="8"/>
        <v/>
      </c>
      <c r="G127" s="2" t="str">
        <f t="shared" si="9"/>
        <v/>
      </c>
    </row>
    <row r="128" spans="3:7" x14ac:dyDescent="0.2">
      <c r="C128" t="str">
        <f t="shared" si="5"/>
        <v/>
      </c>
      <c r="D128" s="2" t="str">
        <f t="shared" si="6"/>
        <v/>
      </c>
      <c r="E128" s="2" t="str">
        <f t="shared" si="7"/>
        <v/>
      </c>
      <c r="F128" s="2" t="str">
        <f t="shared" si="8"/>
        <v/>
      </c>
      <c r="G128" s="2" t="str">
        <f t="shared" si="9"/>
        <v/>
      </c>
    </row>
    <row r="129" spans="3:7" x14ac:dyDescent="0.2">
      <c r="C129" t="str">
        <f t="shared" si="5"/>
        <v/>
      </c>
      <c r="D129" s="2" t="str">
        <f t="shared" si="6"/>
        <v/>
      </c>
      <c r="E129" s="2" t="str">
        <f t="shared" si="7"/>
        <v/>
      </c>
      <c r="F129" s="2" t="str">
        <f t="shared" si="8"/>
        <v/>
      </c>
      <c r="G129" s="2" t="str">
        <f t="shared" si="9"/>
        <v/>
      </c>
    </row>
    <row r="130" spans="3:7" x14ac:dyDescent="0.2">
      <c r="C130" t="str">
        <f t="shared" si="5"/>
        <v/>
      </c>
      <c r="D130" s="2" t="str">
        <f t="shared" si="6"/>
        <v/>
      </c>
      <c r="E130" s="2" t="str">
        <f t="shared" si="7"/>
        <v/>
      </c>
      <c r="F130" s="2" t="str">
        <f t="shared" si="8"/>
        <v/>
      </c>
      <c r="G130" s="2" t="str">
        <f t="shared" si="9"/>
        <v/>
      </c>
    </row>
    <row r="131" spans="3:7" x14ac:dyDescent="0.2">
      <c r="C131" t="str">
        <f t="shared" si="5"/>
        <v/>
      </c>
      <c r="D131" s="2" t="str">
        <f t="shared" si="6"/>
        <v/>
      </c>
      <c r="E131" s="2" t="str">
        <f t="shared" si="7"/>
        <v/>
      </c>
      <c r="F131" s="2" t="str">
        <f t="shared" si="8"/>
        <v/>
      </c>
      <c r="G131" s="2" t="str">
        <f t="shared" si="9"/>
        <v/>
      </c>
    </row>
    <row r="132" spans="3:7" x14ac:dyDescent="0.2">
      <c r="C132" t="str">
        <f t="shared" si="5"/>
        <v/>
      </c>
      <c r="D132" s="2" t="str">
        <f t="shared" si="6"/>
        <v/>
      </c>
      <c r="E132" s="2" t="str">
        <f t="shared" si="7"/>
        <v/>
      </c>
      <c r="F132" s="2" t="str">
        <f t="shared" si="8"/>
        <v/>
      </c>
      <c r="G132" s="2" t="str">
        <f t="shared" si="9"/>
        <v/>
      </c>
    </row>
    <row r="133" spans="3:7" x14ac:dyDescent="0.2">
      <c r="C133" t="str">
        <f t="shared" si="5"/>
        <v/>
      </c>
      <c r="D133" s="2" t="str">
        <f t="shared" si="6"/>
        <v/>
      </c>
      <c r="E133" s="2" t="str">
        <f t="shared" si="7"/>
        <v/>
      </c>
      <c r="F133" s="2" t="str">
        <f t="shared" si="8"/>
        <v/>
      </c>
      <c r="G133" s="2" t="str">
        <f t="shared" si="9"/>
        <v/>
      </c>
    </row>
    <row r="134" spans="3:7" x14ac:dyDescent="0.2">
      <c r="C134" t="str">
        <f t="shared" si="5"/>
        <v/>
      </c>
      <c r="D134" s="2" t="str">
        <f t="shared" si="6"/>
        <v/>
      </c>
      <c r="E134" s="2" t="str">
        <f t="shared" si="7"/>
        <v/>
      </c>
      <c r="F134" s="2" t="str">
        <f t="shared" si="8"/>
        <v/>
      </c>
      <c r="G134" s="2" t="str">
        <f t="shared" si="9"/>
        <v/>
      </c>
    </row>
    <row r="135" spans="3:7" x14ac:dyDescent="0.2">
      <c r="C135" t="str">
        <f t="shared" si="5"/>
        <v/>
      </c>
      <c r="D135" s="2" t="str">
        <f t="shared" si="6"/>
        <v/>
      </c>
      <c r="E135" s="2" t="str">
        <f t="shared" si="7"/>
        <v/>
      </c>
      <c r="F135" s="2" t="str">
        <f t="shared" si="8"/>
        <v/>
      </c>
      <c r="G135" s="2" t="str">
        <f t="shared" si="9"/>
        <v/>
      </c>
    </row>
    <row r="136" spans="3:7" x14ac:dyDescent="0.2">
      <c r="C136" t="str">
        <f t="shared" si="5"/>
        <v/>
      </c>
      <c r="D136" s="2" t="str">
        <f t="shared" si="6"/>
        <v/>
      </c>
      <c r="E136" s="2" t="str">
        <f t="shared" si="7"/>
        <v/>
      </c>
      <c r="F136" s="2" t="str">
        <f t="shared" si="8"/>
        <v/>
      </c>
      <c r="G136" s="2" t="str">
        <f t="shared" si="9"/>
        <v/>
      </c>
    </row>
    <row r="137" spans="3:7" x14ac:dyDescent="0.2">
      <c r="C137" t="str">
        <f t="shared" si="5"/>
        <v/>
      </c>
      <c r="D137" s="2" t="str">
        <f t="shared" si="6"/>
        <v/>
      </c>
      <c r="E137" s="2" t="str">
        <f t="shared" si="7"/>
        <v/>
      </c>
      <c r="F137" s="2" t="str">
        <f t="shared" si="8"/>
        <v/>
      </c>
      <c r="G137" s="2" t="str">
        <f t="shared" si="9"/>
        <v/>
      </c>
    </row>
    <row r="138" spans="3:7" x14ac:dyDescent="0.2">
      <c r="C138" t="str">
        <f t="shared" si="5"/>
        <v/>
      </c>
      <c r="D138" s="2" t="str">
        <f t="shared" si="6"/>
        <v/>
      </c>
      <c r="E138" s="2" t="str">
        <f t="shared" si="7"/>
        <v/>
      </c>
      <c r="F138" s="2" t="str">
        <f t="shared" si="8"/>
        <v/>
      </c>
      <c r="G138" s="2" t="str">
        <f t="shared" si="9"/>
        <v/>
      </c>
    </row>
    <row r="139" spans="3:7" x14ac:dyDescent="0.2">
      <c r="C139" t="str">
        <f t="shared" si="5"/>
        <v/>
      </c>
      <c r="D139" s="2" t="str">
        <f t="shared" si="6"/>
        <v/>
      </c>
      <c r="E139" s="2" t="str">
        <f t="shared" si="7"/>
        <v/>
      </c>
      <c r="F139" s="2" t="str">
        <f t="shared" si="8"/>
        <v/>
      </c>
      <c r="G139" s="2" t="str">
        <f t="shared" si="9"/>
        <v/>
      </c>
    </row>
    <row r="140" spans="3:7" x14ac:dyDescent="0.2">
      <c r="C140" t="str">
        <f t="shared" si="5"/>
        <v/>
      </c>
      <c r="D140" s="2" t="str">
        <f t="shared" si="6"/>
        <v/>
      </c>
      <c r="E140" s="2" t="str">
        <f t="shared" si="7"/>
        <v/>
      </c>
      <c r="F140" s="2" t="str">
        <f t="shared" si="8"/>
        <v/>
      </c>
      <c r="G140" s="2" t="str">
        <f t="shared" si="9"/>
        <v/>
      </c>
    </row>
    <row r="141" spans="3:7" x14ac:dyDescent="0.2">
      <c r="C141" t="str">
        <f t="shared" si="5"/>
        <v/>
      </c>
      <c r="D141" s="2" t="str">
        <f t="shared" si="6"/>
        <v/>
      </c>
      <c r="E141" s="2" t="str">
        <f t="shared" si="7"/>
        <v/>
      </c>
      <c r="F141" s="2" t="str">
        <f t="shared" si="8"/>
        <v/>
      </c>
      <c r="G141" s="2" t="str">
        <f t="shared" si="9"/>
        <v/>
      </c>
    </row>
    <row r="142" spans="3:7" x14ac:dyDescent="0.2">
      <c r="C142" t="str">
        <f t="shared" si="5"/>
        <v/>
      </c>
      <c r="D142" s="2" t="str">
        <f t="shared" si="6"/>
        <v/>
      </c>
      <c r="E142" s="2" t="str">
        <f t="shared" si="7"/>
        <v/>
      </c>
      <c r="F142" s="2" t="str">
        <f t="shared" si="8"/>
        <v/>
      </c>
      <c r="G142" s="2" t="str">
        <f t="shared" si="9"/>
        <v/>
      </c>
    </row>
    <row r="143" spans="3:7" x14ac:dyDescent="0.2">
      <c r="C143" t="str">
        <f t="shared" si="5"/>
        <v/>
      </c>
      <c r="D143" s="2" t="str">
        <f t="shared" si="6"/>
        <v/>
      </c>
      <c r="E143" s="2" t="str">
        <f t="shared" si="7"/>
        <v/>
      </c>
      <c r="F143" s="2" t="str">
        <f t="shared" si="8"/>
        <v/>
      </c>
      <c r="G143" s="2" t="str">
        <f t="shared" si="9"/>
        <v/>
      </c>
    </row>
    <row r="144" spans="3:7" x14ac:dyDescent="0.2">
      <c r="C144" t="str">
        <f t="shared" si="5"/>
        <v/>
      </c>
      <c r="D144" s="2" t="str">
        <f t="shared" si="6"/>
        <v/>
      </c>
      <c r="E144" s="2" t="str">
        <f t="shared" si="7"/>
        <v/>
      </c>
      <c r="F144" s="2" t="str">
        <f t="shared" si="8"/>
        <v/>
      </c>
      <c r="G144" s="2" t="str">
        <f t="shared" si="9"/>
        <v/>
      </c>
    </row>
    <row r="145" spans="3:7" x14ac:dyDescent="0.2">
      <c r="C145" t="str">
        <f t="shared" si="5"/>
        <v/>
      </c>
      <c r="D145" s="2" t="str">
        <f t="shared" si="6"/>
        <v/>
      </c>
      <c r="E145" s="2" t="str">
        <f t="shared" si="7"/>
        <v/>
      </c>
      <c r="F145" s="2" t="str">
        <f t="shared" si="8"/>
        <v/>
      </c>
      <c r="G145" s="2" t="str">
        <f t="shared" si="9"/>
        <v/>
      </c>
    </row>
    <row r="146" spans="3:7" x14ac:dyDescent="0.2">
      <c r="C146" t="str">
        <f t="shared" ref="C146:C209" si="10">IF(C145&lt;&gt;"",IF(C145=$C$9,"",C145+1),"")</f>
        <v/>
      </c>
      <c r="D146" s="2" t="str">
        <f t="shared" si="6"/>
        <v/>
      </c>
      <c r="E146" s="2" t="str">
        <f t="shared" si="7"/>
        <v/>
      </c>
      <c r="F146" s="2" t="str">
        <f t="shared" si="8"/>
        <v/>
      </c>
      <c r="G146" s="2" t="str">
        <f t="shared" si="9"/>
        <v/>
      </c>
    </row>
    <row r="147" spans="3:7" x14ac:dyDescent="0.2">
      <c r="C147" t="str">
        <f t="shared" si="10"/>
        <v/>
      </c>
      <c r="D147" s="2" t="str">
        <f t="shared" ref="D147:D210" si="11">IF(C147&lt;&gt;"",E147+F147,"")</f>
        <v/>
      </c>
      <c r="E147" s="2" t="str">
        <f t="shared" ref="E147:E210" si="12">IF(C147&lt;&gt;"",G146*$C$11,"")</f>
        <v/>
      </c>
      <c r="F147" s="2" t="str">
        <f t="shared" ref="F147:F210" si="13">IF(C147="","",$C$12)</f>
        <v/>
      </c>
      <c r="G147" s="2" t="str">
        <f t="shared" ref="G147:G210" si="14">IF(C147&lt;&gt;"",G146-F147,"")</f>
        <v/>
      </c>
    </row>
    <row r="148" spans="3:7" x14ac:dyDescent="0.2">
      <c r="C148" t="str">
        <f t="shared" si="10"/>
        <v/>
      </c>
      <c r="D148" s="2" t="str">
        <f t="shared" si="11"/>
        <v/>
      </c>
      <c r="E148" s="2" t="str">
        <f t="shared" si="12"/>
        <v/>
      </c>
      <c r="F148" s="2" t="str">
        <f t="shared" si="13"/>
        <v/>
      </c>
      <c r="G148" s="2" t="str">
        <f t="shared" si="14"/>
        <v/>
      </c>
    </row>
    <row r="149" spans="3:7" x14ac:dyDescent="0.2">
      <c r="C149" t="str">
        <f t="shared" si="10"/>
        <v/>
      </c>
      <c r="D149" s="2" t="str">
        <f t="shared" si="11"/>
        <v/>
      </c>
      <c r="E149" s="2" t="str">
        <f t="shared" si="12"/>
        <v/>
      </c>
      <c r="F149" s="2" t="str">
        <f t="shared" si="13"/>
        <v/>
      </c>
      <c r="G149" s="2" t="str">
        <f t="shared" si="14"/>
        <v/>
      </c>
    </row>
    <row r="150" spans="3:7" x14ac:dyDescent="0.2">
      <c r="C150" t="str">
        <f t="shared" si="10"/>
        <v/>
      </c>
      <c r="D150" s="2" t="str">
        <f t="shared" si="11"/>
        <v/>
      </c>
      <c r="E150" s="2" t="str">
        <f t="shared" si="12"/>
        <v/>
      </c>
      <c r="F150" s="2" t="str">
        <f t="shared" si="13"/>
        <v/>
      </c>
      <c r="G150" s="2" t="str">
        <f t="shared" si="14"/>
        <v/>
      </c>
    </row>
    <row r="151" spans="3:7" x14ac:dyDescent="0.2">
      <c r="C151" t="str">
        <f t="shared" si="10"/>
        <v/>
      </c>
      <c r="D151" s="2" t="str">
        <f t="shared" si="11"/>
        <v/>
      </c>
      <c r="E151" s="2" t="str">
        <f t="shared" si="12"/>
        <v/>
      </c>
      <c r="F151" s="2" t="str">
        <f t="shared" si="13"/>
        <v/>
      </c>
      <c r="G151" s="2" t="str">
        <f t="shared" si="14"/>
        <v/>
      </c>
    </row>
    <row r="152" spans="3:7" x14ac:dyDescent="0.2">
      <c r="C152" t="str">
        <f t="shared" si="10"/>
        <v/>
      </c>
      <c r="D152" s="2" t="str">
        <f t="shared" si="11"/>
        <v/>
      </c>
      <c r="E152" s="2" t="str">
        <f t="shared" si="12"/>
        <v/>
      </c>
      <c r="F152" s="2" t="str">
        <f t="shared" si="13"/>
        <v/>
      </c>
      <c r="G152" s="2" t="str">
        <f t="shared" si="14"/>
        <v/>
      </c>
    </row>
    <row r="153" spans="3:7" x14ac:dyDescent="0.2">
      <c r="C153" t="str">
        <f t="shared" si="10"/>
        <v/>
      </c>
      <c r="D153" s="2" t="str">
        <f t="shared" si="11"/>
        <v/>
      </c>
      <c r="E153" s="2" t="str">
        <f t="shared" si="12"/>
        <v/>
      </c>
      <c r="F153" s="2" t="str">
        <f t="shared" si="13"/>
        <v/>
      </c>
      <c r="G153" s="2" t="str">
        <f t="shared" si="14"/>
        <v/>
      </c>
    </row>
    <row r="154" spans="3:7" x14ac:dyDescent="0.2">
      <c r="C154" t="str">
        <f t="shared" si="10"/>
        <v/>
      </c>
      <c r="D154" s="2" t="str">
        <f t="shared" si="11"/>
        <v/>
      </c>
      <c r="E154" s="2" t="str">
        <f t="shared" si="12"/>
        <v/>
      </c>
      <c r="F154" s="2" t="str">
        <f t="shared" si="13"/>
        <v/>
      </c>
      <c r="G154" s="2" t="str">
        <f t="shared" si="14"/>
        <v/>
      </c>
    </row>
    <row r="155" spans="3:7" x14ac:dyDescent="0.2">
      <c r="C155" t="str">
        <f t="shared" si="10"/>
        <v/>
      </c>
      <c r="D155" s="2" t="str">
        <f t="shared" si="11"/>
        <v/>
      </c>
      <c r="E155" s="2" t="str">
        <f t="shared" si="12"/>
        <v/>
      </c>
      <c r="F155" s="2" t="str">
        <f t="shared" si="13"/>
        <v/>
      </c>
      <c r="G155" s="2" t="str">
        <f t="shared" si="14"/>
        <v/>
      </c>
    </row>
    <row r="156" spans="3:7" x14ac:dyDescent="0.2">
      <c r="C156" t="str">
        <f t="shared" si="10"/>
        <v/>
      </c>
      <c r="D156" s="2" t="str">
        <f t="shared" si="11"/>
        <v/>
      </c>
      <c r="E156" s="2" t="str">
        <f t="shared" si="12"/>
        <v/>
      </c>
      <c r="F156" s="2" t="str">
        <f t="shared" si="13"/>
        <v/>
      </c>
      <c r="G156" s="2" t="str">
        <f t="shared" si="14"/>
        <v/>
      </c>
    </row>
    <row r="157" spans="3:7" x14ac:dyDescent="0.2">
      <c r="C157" t="str">
        <f t="shared" si="10"/>
        <v/>
      </c>
      <c r="D157" s="2" t="str">
        <f t="shared" si="11"/>
        <v/>
      </c>
      <c r="E157" s="2" t="str">
        <f t="shared" si="12"/>
        <v/>
      </c>
      <c r="F157" s="2" t="str">
        <f t="shared" si="13"/>
        <v/>
      </c>
      <c r="G157" s="2" t="str">
        <f t="shared" si="14"/>
        <v/>
      </c>
    </row>
    <row r="158" spans="3:7" x14ac:dyDescent="0.2">
      <c r="C158" t="str">
        <f t="shared" si="10"/>
        <v/>
      </c>
      <c r="D158" s="2" t="str">
        <f t="shared" si="11"/>
        <v/>
      </c>
      <c r="E158" s="2" t="str">
        <f t="shared" si="12"/>
        <v/>
      </c>
      <c r="F158" s="2" t="str">
        <f t="shared" si="13"/>
        <v/>
      </c>
      <c r="G158" s="2" t="str">
        <f t="shared" si="14"/>
        <v/>
      </c>
    </row>
    <row r="159" spans="3:7" x14ac:dyDescent="0.2">
      <c r="C159" t="str">
        <f t="shared" si="10"/>
        <v/>
      </c>
      <c r="D159" s="2" t="str">
        <f t="shared" si="11"/>
        <v/>
      </c>
      <c r="E159" s="2" t="str">
        <f t="shared" si="12"/>
        <v/>
      </c>
      <c r="F159" s="2" t="str">
        <f t="shared" si="13"/>
        <v/>
      </c>
      <c r="G159" s="2" t="str">
        <f t="shared" si="14"/>
        <v/>
      </c>
    </row>
    <row r="160" spans="3:7" x14ac:dyDescent="0.2">
      <c r="C160" t="str">
        <f t="shared" si="10"/>
        <v/>
      </c>
      <c r="D160" s="2" t="str">
        <f t="shared" si="11"/>
        <v/>
      </c>
      <c r="E160" s="2" t="str">
        <f t="shared" si="12"/>
        <v/>
      </c>
      <c r="F160" s="2" t="str">
        <f t="shared" si="13"/>
        <v/>
      </c>
      <c r="G160" s="2" t="str">
        <f t="shared" si="14"/>
        <v/>
      </c>
    </row>
    <row r="161" spans="3:7" x14ac:dyDescent="0.2">
      <c r="C161" t="str">
        <f t="shared" si="10"/>
        <v/>
      </c>
      <c r="D161" s="2" t="str">
        <f t="shared" si="11"/>
        <v/>
      </c>
      <c r="E161" s="2" t="str">
        <f t="shared" si="12"/>
        <v/>
      </c>
      <c r="F161" s="2" t="str">
        <f t="shared" si="13"/>
        <v/>
      </c>
      <c r="G161" s="2" t="str">
        <f t="shared" si="14"/>
        <v/>
      </c>
    </row>
    <row r="162" spans="3:7" x14ac:dyDescent="0.2">
      <c r="C162" t="str">
        <f t="shared" si="10"/>
        <v/>
      </c>
      <c r="D162" s="2" t="str">
        <f t="shared" si="11"/>
        <v/>
      </c>
      <c r="E162" s="2" t="str">
        <f t="shared" si="12"/>
        <v/>
      </c>
      <c r="F162" s="2" t="str">
        <f t="shared" si="13"/>
        <v/>
      </c>
      <c r="G162" s="2" t="str">
        <f t="shared" si="14"/>
        <v/>
      </c>
    </row>
    <row r="163" spans="3:7" x14ac:dyDescent="0.2">
      <c r="C163" t="str">
        <f t="shared" si="10"/>
        <v/>
      </c>
      <c r="D163" s="2" t="str">
        <f t="shared" si="11"/>
        <v/>
      </c>
      <c r="E163" s="2" t="str">
        <f t="shared" si="12"/>
        <v/>
      </c>
      <c r="F163" s="2" t="str">
        <f t="shared" si="13"/>
        <v/>
      </c>
      <c r="G163" s="2" t="str">
        <f t="shared" si="14"/>
        <v/>
      </c>
    </row>
    <row r="164" spans="3:7" x14ac:dyDescent="0.2">
      <c r="C164" t="str">
        <f t="shared" si="10"/>
        <v/>
      </c>
      <c r="D164" s="2" t="str">
        <f t="shared" si="11"/>
        <v/>
      </c>
      <c r="E164" s="2" t="str">
        <f t="shared" si="12"/>
        <v/>
      </c>
      <c r="F164" s="2" t="str">
        <f t="shared" si="13"/>
        <v/>
      </c>
      <c r="G164" s="2" t="str">
        <f t="shared" si="14"/>
        <v/>
      </c>
    </row>
    <row r="165" spans="3:7" x14ac:dyDescent="0.2">
      <c r="C165" t="str">
        <f t="shared" si="10"/>
        <v/>
      </c>
      <c r="D165" s="2" t="str">
        <f t="shared" si="11"/>
        <v/>
      </c>
      <c r="E165" s="2" t="str">
        <f t="shared" si="12"/>
        <v/>
      </c>
      <c r="F165" s="2" t="str">
        <f t="shared" si="13"/>
        <v/>
      </c>
      <c r="G165" s="2" t="str">
        <f t="shared" si="14"/>
        <v/>
      </c>
    </row>
    <row r="166" spans="3:7" x14ac:dyDescent="0.2">
      <c r="C166" t="str">
        <f t="shared" si="10"/>
        <v/>
      </c>
      <c r="D166" s="2" t="str">
        <f t="shared" si="11"/>
        <v/>
      </c>
      <c r="E166" s="2" t="str">
        <f t="shared" si="12"/>
        <v/>
      </c>
      <c r="F166" s="2" t="str">
        <f t="shared" si="13"/>
        <v/>
      </c>
      <c r="G166" s="2" t="str">
        <f t="shared" si="14"/>
        <v/>
      </c>
    </row>
    <row r="167" spans="3:7" x14ac:dyDescent="0.2">
      <c r="C167" t="str">
        <f t="shared" si="10"/>
        <v/>
      </c>
      <c r="D167" s="2" t="str">
        <f t="shared" si="11"/>
        <v/>
      </c>
      <c r="E167" s="2" t="str">
        <f t="shared" si="12"/>
        <v/>
      </c>
      <c r="F167" s="2" t="str">
        <f t="shared" si="13"/>
        <v/>
      </c>
      <c r="G167" s="2" t="str">
        <f t="shared" si="14"/>
        <v/>
      </c>
    </row>
    <row r="168" spans="3:7" x14ac:dyDescent="0.2">
      <c r="C168" t="str">
        <f t="shared" si="10"/>
        <v/>
      </c>
      <c r="D168" s="2" t="str">
        <f t="shared" si="11"/>
        <v/>
      </c>
      <c r="E168" s="2" t="str">
        <f t="shared" si="12"/>
        <v/>
      </c>
      <c r="F168" s="2" t="str">
        <f t="shared" si="13"/>
        <v/>
      </c>
      <c r="G168" s="2" t="str">
        <f t="shared" si="14"/>
        <v/>
      </c>
    </row>
    <row r="169" spans="3:7" x14ac:dyDescent="0.2">
      <c r="C169" t="str">
        <f t="shared" si="10"/>
        <v/>
      </c>
      <c r="D169" s="2" t="str">
        <f t="shared" si="11"/>
        <v/>
      </c>
      <c r="E169" s="2" t="str">
        <f t="shared" si="12"/>
        <v/>
      </c>
      <c r="F169" s="2" t="str">
        <f t="shared" si="13"/>
        <v/>
      </c>
      <c r="G169" s="2" t="str">
        <f t="shared" si="14"/>
        <v/>
      </c>
    </row>
    <row r="170" spans="3:7" x14ac:dyDescent="0.2">
      <c r="C170" t="str">
        <f t="shared" si="10"/>
        <v/>
      </c>
      <c r="D170" s="2" t="str">
        <f t="shared" si="11"/>
        <v/>
      </c>
      <c r="E170" s="2" t="str">
        <f t="shared" si="12"/>
        <v/>
      </c>
      <c r="F170" s="2" t="str">
        <f t="shared" si="13"/>
        <v/>
      </c>
      <c r="G170" s="2" t="str">
        <f t="shared" si="14"/>
        <v/>
      </c>
    </row>
    <row r="171" spans="3:7" x14ac:dyDescent="0.2">
      <c r="C171" t="str">
        <f t="shared" si="10"/>
        <v/>
      </c>
      <c r="D171" s="2" t="str">
        <f t="shared" si="11"/>
        <v/>
      </c>
      <c r="E171" s="2" t="str">
        <f t="shared" si="12"/>
        <v/>
      </c>
      <c r="F171" s="2" t="str">
        <f t="shared" si="13"/>
        <v/>
      </c>
      <c r="G171" s="2" t="str">
        <f t="shared" si="14"/>
        <v/>
      </c>
    </row>
    <row r="172" spans="3:7" x14ac:dyDescent="0.2">
      <c r="C172" t="str">
        <f t="shared" si="10"/>
        <v/>
      </c>
      <c r="D172" s="2" t="str">
        <f t="shared" si="11"/>
        <v/>
      </c>
      <c r="E172" s="2" t="str">
        <f t="shared" si="12"/>
        <v/>
      </c>
      <c r="F172" s="2" t="str">
        <f t="shared" si="13"/>
        <v/>
      </c>
      <c r="G172" s="2" t="str">
        <f t="shared" si="14"/>
        <v/>
      </c>
    </row>
    <row r="173" spans="3:7" x14ac:dyDescent="0.2">
      <c r="C173" t="str">
        <f t="shared" si="10"/>
        <v/>
      </c>
      <c r="D173" s="2" t="str">
        <f t="shared" si="11"/>
        <v/>
      </c>
      <c r="E173" s="2" t="str">
        <f t="shared" si="12"/>
        <v/>
      </c>
      <c r="F173" s="2" t="str">
        <f t="shared" si="13"/>
        <v/>
      </c>
      <c r="G173" s="2" t="str">
        <f t="shared" si="14"/>
        <v/>
      </c>
    </row>
    <row r="174" spans="3:7" x14ac:dyDescent="0.2">
      <c r="C174" t="str">
        <f t="shared" si="10"/>
        <v/>
      </c>
      <c r="D174" s="2" t="str">
        <f t="shared" si="11"/>
        <v/>
      </c>
      <c r="E174" s="2" t="str">
        <f t="shared" si="12"/>
        <v/>
      </c>
      <c r="F174" s="2" t="str">
        <f t="shared" si="13"/>
        <v/>
      </c>
      <c r="G174" s="2" t="str">
        <f t="shared" si="14"/>
        <v/>
      </c>
    </row>
    <row r="175" spans="3:7" x14ac:dyDescent="0.2">
      <c r="C175" t="str">
        <f t="shared" si="10"/>
        <v/>
      </c>
      <c r="D175" s="2" t="str">
        <f t="shared" si="11"/>
        <v/>
      </c>
      <c r="E175" s="2" t="str">
        <f t="shared" si="12"/>
        <v/>
      </c>
      <c r="F175" s="2" t="str">
        <f t="shared" si="13"/>
        <v/>
      </c>
      <c r="G175" s="2" t="str">
        <f t="shared" si="14"/>
        <v/>
      </c>
    </row>
    <row r="176" spans="3:7" x14ac:dyDescent="0.2">
      <c r="C176" t="str">
        <f t="shared" si="10"/>
        <v/>
      </c>
      <c r="D176" s="2" t="str">
        <f t="shared" si="11"/>
        <v/>
      </c>
      <c r="E176" s="2" t="str">
        <f t="shared" si="12"/>
        <v/>
      </c>
      <c r="F176" s="2" t="str">
        <f t="shared" si="13"/>
        <v/>
      </c>
      <c r="G176" s="2" t="str">
        <f t="shared" si="14"/>
        <v/>
      </c>
    </row>
    <row r="177" spans="3:7" x14ac:dyDescent="0.2">
      <c r="C177" t="str">
        <f t="shared" si="10"/>
        <v/>
      </c>
      <c r="D177" s="2" t="str">
        <f t="shared" si="11"/>
        <v/>
      </c>
      <c r="E177" s="2" t="str">
        <f t="shared" si="12"/>
        <v/>
      </c>
      <c r="F177" s="2" t="str">
        <f t="shared" si="13"/>
        <v/>
      </c>
      <c r="G177" s="2" t="str">
        <f t="shared" si="14"/>
        <v/>
      </c>
    </row>
    <row r="178" spans="3:7" x14ac:dyDescent="0.2">
      <c r="C178" t="str">
        <f t="shared" si="10"/>
        <v/>
      </c>
      <c r="D178" s="2" t="str">
        <f t="shared" si="11"/>
        <v/>
      </c>
      <c r="E178" s="2" t="str">
        <f t="shared" si="12"/>
        <v/>
      </c>
      <c r="F178" s="2" t="str">
        <f t="shared" si="13"/>
        <v/>
      </c>
      <c r="G178" s="2" t="str">
        <f t="shared" si="14"/>
        <v/>
      </c>
    </row>
    <row r="179" spans="3:7" x14ac:dyDescent="0.2">
      <c r="C179" t="str">
        <f t="shared" si="10"/>
        <v/>
      </c>
      <c r="D179" s="2" t="str">
        <f t="shared" si="11"/>
        <v/>
      </c>
      <c r="E179" s="2" t="str">
        <f t="shared" si="12"/>
        <v/>
      </c>
      <c r="F179" s="2" t="str">
        <f t="shared" si="13"/>
        <v/>
      </c>
      <c r="G179" s="2" t="str">
        <f t="shared" si="14"/>
        <v/>
      </c>
    </row>
    <row r="180" spans="3:7" x14ac:dyDescent="0.2">
      <c r="C180" t="str">
        <f t="shared" si="10"/>
        <v/>
      </c>
      <c r="D180" s="2" t="str">
        <f t="shared" si="11"/>
        <v/>
      </c>
      <c r="E180" s="2" t="str">
        <f t="shared" si="12"/>
        <v/>
      </c>
      <c r="F180" s="2" t="str">
        <f t="shared" si="13"/>
        <v/>
      </c>
      <c r="G180" s="2" t="str">
        <f t="shared" si="14"/>
        <v/>
      </c>
    </row>
    <row r="181" spans="3:7" x14ac:dyDescent="0.2">
      <c r="C181" t="str">
        <f t="shared" si="10"/>
        <v/>
      </c>
      <c r="D181" s="2" t="str">
        <f t="shared" si="11"/>
        <v/>
      </c>
      <c r="E181" s="2" t="str">
        <f t="shared" si="12"/>
        <v/>
      </c>
      <c r="F181" s="2" t="str">
        <f t="shared" si="13"/>
        <v/>
      </c>
      <c r="G181" s="2" t="str">
        <f t="shared" si="14"/>
        <v/>
      </c>
    </row>
    <row r="182" spans="3:7" x14ac:dyDescent="0.2">
      <c r="C182" t="str">
        <f t="shared" si="10"/>
        <v/>
      </c>
      <c r="D182" s="2" t="str">
        <f t="shared" si="11"/>
        <v/>
      </c>
      <c r="E182" s="2" t="str">
        <f t="shared" si="12"/>
        <v/>
      </c>
      <c r="F182" s="2" t="str">
        <f t="shared" si="13"/>
        <v/>
      </c>
      <c r="G182" s="2" t="str">
        <f t="shared" si="14"/>
        <v/>
      </c>
    </row>
    <row r="183" spans="3:7" x14ac:dyDescent="0.2">
      <c r="C183" t="str">
        <f t="shared" si="10"/>
        <v/>
      </c>
      <c r="D183" s="2" t="str">
        <f t="shared" si="11"/>
        <v/>
      </c>
      <c r="E183" s="2" t="str">
        <f t="shared" si="12"/>
        <v/>
      </c>
      <c r="F183" s="2" t="str">
        <f t="shared" si="13"/>
        <v/>
      </c>
      <c r="G183" s="2" t="str">
        <f t="shared" si="14"/>
        <v/>
      </c>
    </row>
    <row r="184" spans="3:7" x14ac:dyDescent="0.2">
      <c r="C184" t="str">
        <f t="shared" si="10"/>
        <v/>
      </c>
      <c r="D184" s="2" t="str">
        <f t="shared" si="11"/>
        <v/>
      </c>
      <c r="E184" s="2" t="str">
        <f t="shared" si="12"/>
        <v/>
      </c>
      <c r="F184" s="2" t="str">
        <f t="shared" si="13"/>
        <v/>
      </c>
      <c r="G184" s="2" t="str">
        <f t="shared" si="14"/>
        <v/>
      </c>
    </row>
    <row r="185" spans="3:7" x14ac:dyDescent="0.2">
      <c r="C185" t="str">
        <f t="shared" si="10"/>
        <v/>
      </c>
      <c r="D185" s="2" t="str">
        <f t="shared" si="11"/>
        <v/>
      </c>
      <c r="E185" s="2" t="str">
        <f t="shared" si="12"/>
        <v/>
      </c>
      <c r="F185" s="2" t="str">
        <f t="shared" si="13"/>
        <v/>
      </c>
      <c r="G185" s="2" t="str">
        <f t="shared" si="14"/>
        <v/>
      </c>
    </row>
    <row r="186" spans="3:7" x14ac:dyDescent="0.2">
      <c r="C186" t="str">
        <f t="shared" si="10"/>
        <v/>
      </c>
      <c r="D186" s="2" t="str">
        <f t="shared" si="11"/>
        <v/>
      </c>
      <c r="E186" s="2" t="str">
        <f t="shared" si="12"/>
        <v/>
      </c>
      <c r="F186" s="2" t="str">
        <f t="shared" si="13"/>
        <v/>
      </c>
      <c r="G186" s="2" t="str">
        <f t="shared" si="14"/>
        <v/>
      </c>
    </row>
    <row r="187" spans="3:7" x14ac:dyDescent="0.2">
      <c r="C187" t="str">
        <f t="shared" si="10"/>
        <v/>
      </c>
      <c r="D187" s="2" t="str">
        <f t="shared" si="11"/>
        <v/>
      </c>
      <c r="E187" s="2" t="str">
        <f t="shared" si="12"/>
        <v/>
      </c>
      <c r="F187" s="2" t="str">
        <f t="shared" si="13"/>
        <v/>
      </c>
      <c r="G187" s="2" t="str">
        <f t="shared" si="14"/>
        <v/>
      </c>
    </row>
    <row r="188" spans="3:7" x14ac:dyDescent="0.2">
      <c r="C188" t="str">
        <f t="shared" si="10"/>
        <v/>
      </c>
      <c r="D188" s="2" t="str">
        <f t="shared" si="11"/>
        <v/>
      </c>
      <c r="E188" s="2" t="str">
        <f t="shared" si="12"/>
        <v/>
      </c>
      <c r="F188" s="2" t="str">
        <f t="shared" si="13"/>
        <v/>
      </c>
      <c r="G188" s="2" t="str">
        <f t="shared" si="14"/>
        <v/>
      </c>
    </row>
    <row r="189" spans="3:7" x14ac:dyDescent="0.2">
      <c r="C189" t="str">
        <f t="shared" si="10"/>
        <v/>
      </c>
      <c r="D189" s="2" t="str">
        <f t="shared" si="11"/>
        <v/>
      </c>
      <c r="E189" s="2" t="str">
        <f t="shared" si="12"/>
        <v/>
      </c>
      <c r="F189" s="2" t="str">
        <f t="shared" si="13"/>
        <v/>
      </c>
      <c r="G189" s="2" t="str">
        <f t="shared" si="14"/>
        <v/>
      </c>
    </row>
    <row r="190" spans="3:7" x14ac:dyDescent="0.2">
      <c r="C190" t="str">
        <f t="shared" si="10"/>
        <v/>
      </c>
      <c r="D190" s="2" t="str">
        <f t="shared" si="11"/>
        <v/>
      </c>
      <c r="E190" s="2" t="str">
        <f t="shared" si="12"/>
        <v/>
      </c>
      <c r="F190" s="2" t="str">
        <f t="shared" si="13"/>
        <v/>
      </c>
      <c r="G190" s="2" t="str">
        <f t="shared" si="14"/>
        <v/>
      </c>
    </row>
    <row r="191" spans="3:7" x14ac:dyDescent="0.2">
      <c r="C191" t="str">
        <f t="shared" si="10"/>
        <v/>
      </c>
      <c r="D191" s="2" t="str">
        <f t="shared" si="11"/>
        <v/>
      </c>
      <c r="E191" s="2" t="str">
        <f t="shared" si="12"/>
        <v/>
      </c>
      <c r="F191" s="2" t="str">
        <f t="shared" si="13"/>
        <v/>
      </c>
      <c r="G191" s="2" t="str">
        <f t="shared" si="14"/>
        <v/>
      </c>
    </row>
    <row r="192" spans="3:7" x14ac:dyDescent="0.2">
      <c r="C192" t="str">
        <f t="shared" si="10"/>
        <v/>
      </c>
      <c r="D192" s="2" t="str">
        <f t="shared" si="11"/>
        <v/>
      </c>
      <c r="E192" s="2" t="str">
        <f t="shared" si="12"/>
        <v/>
      </c>
      <c r="F192" s="2" t="str">
        <f t="shared" si="13"/>
        <v/>
      </c>
      <c r="G192" s="2" t="str">
        <f t="shared" si="14"/>
        <v/>
      </c>
    </row>
    <row r="193" spans="3:7" x14ac:dyDescent="0.2">
      <c r="C193" t="str">
        <f t="shared" si="10"/>
        <v/>
      </c>
      <c r="D193" s="2" t="str">
        <f t="shared" si="11"/>
        <v/>
      </c>
      <c r="E193" s="2" t="str">
        <f t="shared" si="12"/>
        <v/>
      </c>
      <c r="F193" s="2" t="str">
        <f t="shared" si="13"/>
        <v/>
      </c>
      <c r="G193" s="2" t="str">
        <f t="shared" si="14"/>
        <v/>
      </c>
    </row>
    <row r="194" spans="3:7" x14ac:dyDescent="0.2">
      <c r="C194" t="str">
        <f t="shared" si="10"/>
        <v/>
      </c>
      <c r="D194" s="2" t="str">
        <f t="shared" si="11"/>
        <v/>
      </c>
      <c r="E194" s="2" t="str">
        <f t="shared" si="12"/>
        <v/>
      </c>
      <c r="F194" s="2" t="str">
        <f t="shared" si="13"/>
        <v/>
      </c>
      <c r="G194" s="2" t="str">
        <f t="shared" si="14"/>
        <v/>
      </c>
    </row>
    <row r="195" spans="3:7" x14ac:dyDescent="0.2">
      <c r="C195" t="str">
        <f t="shared" si="10"/>
        <v/>
      </c>
      <c r="D195" s="2" t="str">
        <f t="shared" si="11"/>
        <v/>
      </c>
      <c r="E195" s="2" t="str">
        <f t="shared" si="12"/>
        <v/>
      </c>
      <c r="F195" s="2" t="str">
        <f t="shared" si="13"/>
        <v/>
      </c>
      <c r="G195" s="2" t="str">
        <f t="shared" si="14"/>
        <v/>
      </c>
    </row>
    <row r="196" spans="3:7" x14ac:dyDescent="0.2">
      <c r="C196" t="str">
        <f t="shared" si="10"/>
        <v/>
      </c>
      <c r="D196" s="2" t="str">
        <f t="shared" si="11"/>
        <v/>
      </c>
      <c r="E196" s="2" t="str">
        <f t="shared" si="12"/>
        <v/>
      </c>
      <c r="F196" s="2" t="str">
        <f t="shared" si="13"/>
        <v/>
      </c>
      <c r="G196" s="2" t="str">
        <f t="shared" si="14"/>
        <v/>
      </c>
    </row>
    <row r="197" spans="3:7" x14ac:dyDescent="0.2">
      <c r="C197" t="str">
        <f t="shared" si="10"/>
        <v/>
      </c>
      <c r="D197" s="2" t="str">
        <f t="shared" si="11"/>
        <v/>
      </c>
      <c r="E197" s="2" t="str">
        <f t="shared" si="12"/>
        <v/>
      </c>
      <c r="F197" s="2" t="str">
        <f t="shared" si="13"/>
        <v/>
      </c>
      <c r="G197" s="2" t="str">
        <f t="shared" si="14"/>
        <v/>
      </c>
    </row>
    <row r="198" spans="3:7" x14ac:dyDescent="0.2">
      <c r="C198" t="str">
        <f t="shared" si="10"/>
        <v/>
      </c>
      <c r="D198" s="2" t="str">
        <f t="shared" si="11"/>
        <v/>
      </c>
      <c r="E198" s="2" t="str">
        <f t="shared" si="12"/>
        <v/>
      </c>
      <c r="F198" s="2" t="str">
        <f t="shared" si="13"/>
        <v/>
      </c>
      <c r="G198" s="2" t="str">
        <f t="shared" si="14"/>
        <v/>
      </c>
    </row>
    <row r="199" spans="3:7" x14ac:dyDescent="0.2">
      <c r="C199" t="str">
        <f t="shared" si="10"/>
        <v/>
      </c>
      <c r="D199" s="2" t="str">
        <f t="shared" si="11"/>
        <v/>
      </c>
      <c r="E199" s="2" t="str">
        <f t="shared" si="12"/>
        <v/>
      </c>
      <c r="F199" s="2" t="str">
        <f t="shared" si="13"/>
        <v/>
      </c>
      <c r="G199" s="2" t="str">
        <f t="shared" si="14"/>
        <v/>
      </c>
    </row>
    <row r="200" spans="3:7" x14ac:dyDescent="0.2">
      <c r="C200" t="str">
        <f t="shared" si="10"/>
        <v/>
      </c>
      <c r="D200" s="2" t="str">
        <f t="shared" si="11"/>
        <v/>
      </c>
      <c r="E200" s="2" t="str">
        <f t="shared" si="12"/>
        <v/>
      </c>
      <c r="F200" s="2" t="str">
        <f t="shared" si="13"/>
        <v/>
      </c>
      <c r="G200" s="2" t="str">
        <f t="shared" si="14"/>
        <v/>
      </c>
    </row>
    <row r="201" spans="3:7" x14ac:dyDescent="0.2">
      <c r="C201" t="str">
        <f t="shared" si="10"/>
        <v/>
      </c>
      <c r="D201" s="2" t="str">
        <f t="shared" si="11"/>
        <v/>
      </c>
      <c r="E201" s="2" t="str">
        <f t="shared" si="12"/>
        <v/>
      </c>
      <c r="F201" s="2" t="str">
        <f t="shared" si="13"/>
        <v/>
      </c>
      <c r="G201" s="2" t="str">
        <f t="shared" si="14"/>
        <v/>
      </c>
    </row>
    <row r="202" spans="3:7" x14ac:dyDescent="0.2">
      <c r="C202" t="str">
        <f t="shared" si="10"/>
        <v/>
      </c>
      <c r="D202" s="2" t="str">
        <f t="shared" si="11"/>
        <v/>
      </c>
      <c r="E202" s="2" t="str">
        <f t="shared" si="12"/>
        <v/>
      </c>
      <c r="F202" s="2" t="str">
        <f t="shared" si="13"/>
        <v/>
      </c>
      <c r="G202" s="2" t="str">
        <f t="shared" si="14"/>
        <v/>
      </c>
    </row>
    <row r="203" spans="3:7" x14ac:dyDescent="0.2">
      <c r="C203" t="str">
        <f t="shared" si="10"/>
        <v/>
      </c>
      <c r="D203" s="2" t="str">
        <f t="shared" si="11"/>
        <v/>
      </c>
      <c r="E203" s="2" t="str">
        <f t="shared" si="12"/>
        <v/>
      </c>
      <c r="F203" s="2" t="str">
        <f t="shared" si="13"/>
        <v/>
      </c>
      <c r="G203" s="2" t="str">
        <f t="shared" si="14"/>
        <v/>
      </c>
    </row>
    <row r="204" spans="3:7" x14ac:dyDescent="0.2">
      <c r="C204" t="str">
        <f t="shared" si="10"/>
        <v/>
      </c>
      <c r="D204" s="2" t="str">
        <f t="shared" si="11"/>
        <v/>
      </c>
      <c r="E204" s="2" t="str">
        <f t="shared" si="12"/>
        <v/>
      </c>
      <c r="F204" s="2" t="str">
        <f t="shared" si="13"/>
        <v/>
      </c>
      <c r="G204" s="2" t="str">
        <f t="shared" si="14"/>
        <v/>
      </c>
    </row>
    <row r="205" spans="3:7" x14ac:dyDescent="0.2">
      <c r="C205" t="str">
        <f t="shared" si="10"/>
        <v/>
      </c>
      <c r="D205" s="2" t="str">
        <f t="shared" si="11"/>
        <v/>
      </c>
      <c r="E205" s="2" t="str">
        <f t="shared" si="12"/>
        <v/>
      </c>
      <c r="F205" s="2" t="str">
        <f t="shared" si="13"/>
        <v/>
      </c>
      <c r="G205" s="2" t="str">
        <f t="shared" si="14"/>
        <v/>
      </c>
    </row>
    <row r="206" spans="3:7" x14ac:dyDescent="0.2">
      <c r="C206" t="str">
        <f t="shared" si="10"/>
        <v/>
      </c>
      <c r="D206" s="2" t="str">
        <f t="shared" si="11"/>
        <v/>
      </c>
      <c r="E206" s="2" t="str">
        <f t="shared" si="12"/>
        <v/>
      </c>
      <c r="F206" s="2" t="str">
        <f t="shared" si="13"/>
        <v/>
      </c>
      <c r="G206" s="2" t="str">
        <f t="shared" si="14"/>
        <v/>
      </c>
    </row>
    <row r="207" spans="3:7" x14ac:dyDescent="0.2">
      <c r="C207" t="str">
        <f t="shared" si="10"/>
        <v/>
      </c>
      <c r="D207" s="2" t="str">
        <f t="shared" si="11"/>
        <v/>
      </c>
      <c r="E207" s="2" t="str">
        <f t="shared" si="12"/>
        <v/>
      </c>
      <c r="F207" s="2" t="str">
        <f t="shared" si="13"/>
        <v/>
      </c>
      <c r="G207" s="2" t="str">
        <f t="shared" si="14"/>
        <v/>
      </c>
    </row>
    <row r="208" spans="3:7" x14ac:dyDescent="0.2">
      <c r="C208" t="str">
        <f t="shared" si="10"/>
        <v/>
      </c>
      <c r="D208" s="2" t="str">
        <f t="shared" si="11"/>
        <v/>
      </c>
      <c r="E208" s="2" t="str">
        <f t="shared" si="12"/>
        <v/>
      </c>
      <c r="F208" s="2" t="str">
        <f t="shared" si="13"/>
        <v/>
      </c>
      <c r="G208" s="2" t="str">
        <f t="shared" si="14"/>
        <v/>
      </c>
    </row>
    <row r="209" spans="3:7" x14ac:dyDescent="0.2">
      <c r="C209" t="str">
        <f t="shared" si="10"/>
        <v/>
      </c>
      <c r="D209" s="2" t="str">
        <f t="shared" si="11"/>
        <v/>
      </c>
      <c r="E209" s="2" t="str">
        <f t="shared" si="12"/>
        <v/>
      </c>
      <c r="F209" s="2" t="str">
        <f t="shared" si="13"/>
        <v/>
      </c>
      <c r="G209" s="2" t="str">
        <f t="shared" si="14"/>
        <v/>
      </c>
    </row>
    <row r="210" spans="3:7" x14ac:dyDescent="0.2">
      <c r="C210" t="str">
        <f t="shared" ref="C210:C273" si="15">IF(C209&lt;&gt;"",IF(C209=$C$9,"",C209+1),"")</f>
        <v/>
      </c>
      <c r="D210" s="2" t="str">
        <f t="shared" si="11"/>
        <v/>
      </c>
      <c r="E210" s="2" t="str">
        <f t="shared" si="12"/>
        <v/>
      </c>
      <c r="F210" s="2" t="str">
        <f t="shared" si="13"/>
        <v/>
      </c>
      <c r="G210" s="2" t="str">
        <f t="shared" si="14"/>
        <v/>
      </c>
    </row>
    <row r="211" spans="3:7" x14ac:dyDescent="0.2">
      <c r="C211" t="str">
        <f t="shared" si="15"/>
        <v/>
      </c>
      <c r="D211" s="2" t="str">
        <f t="shared" ref="D211:D274" si="16">IF(C211&lt;&gt;"",E211+F211,"")</f>
        <v/>
      </c>
      <c r="E211" s="2" t="str">
        <f t="shared" ref="E211:E274" si="17">IF(C211&lt;&gt;"",G210*$C$11,"")</f>
        <v/>
      </c>
      <c r="F211" s="2" t="str">
        <f t="shared" ref="F211:F274" si="18">IF(C211="","",$C$12)</f>
        <v/>
      </c>
      <c r="G211" s="2" t="str">
        <f t="shared" ref="G211:G274" si="19">IF(C211&lt;&gt;"",G210-F211,"")</f>
        <v/>
      </c>
    </row>
    <row r="212" spans="3:7" x14ac:dyDescent="0.2">
      <c r="C212" t="str">
        <f t="shared" si="15"/>
        <v/>
      </c>
      <c r="D212" s="2" t="str">
        <f t="shared" si="16"/>
        <v/>
      </c>
      <c r="E212" s="2" t="str">
        <f t="shared" si="17"/>
        <v/>
      </c>
      <c r="F212" s="2" t="str">
        <f t="shared" si="18"/>
        <v/>
      </c>
      <c r="G212" s="2" t="str">
        <f t="shared" si="19"/>
        <v/>
      </c>
    </row>
    <row r="213" spans="3:7" x14ac:dyDescent="0.2">
      <c r="C213" t="str">
        <f t="shared" si="15"/>
        <v/>
      </c>
      <c r="D213" s="2" t="str">
        <f t="shared" si="16"/>
        <v/>
      </c>
      <c r="E213" s="2" t="str">
        <f t="shared" si="17"/>
        <v/>
      </c>
      <c r="F213" s="2" t="str">
        <f t="shared" si="18"/>
        <v/>
      </c>
      <c r="G213" s="2" t="str">
        <f t="shared" si="19"/>
        <v/>
      </c>
    </row>
    <row r="214" spans="3:7" x14ac:dyDescent="0.2">
      <c r="C214" t="str">
        <f t="shared" si="15"/>
        <v/>
      </c>
      <c r="D214" s="2" t="str">
        <f t="shared" si="16"/>
        <v/>
      </c>
      <c r="E214" s="2" t="str">
        <f t="shared" si="17"/>
        <v/>
      </c>
      <c r="F214" s="2" t="str">
        <f t="shared" si="18"/>
        <v/>
      </c>
      <c r="G214" s="2" t="str">
        <f t="shared" si="19"/>
        <v/>
      </c>
    </row>
    <row r="215" spans="3:7" x14ac:dyDescent="0.2">
      <c r="C215" t="str">
        <f t="shared" si="15"/>
        <v/>
      </c>
      <c r="D215" s="2" t="str">
        <f t="shared" si="16"/>
        <v/>
      </c>
      <c r="E215" s="2" t="str">
        <f t="shared" si="17"/>
        <v/>
      </c>
      <c r="F215" s="2" t="str">
        <f t="shared" si="18"/>
        <v/>
      </c>
      <c r="G215" s="2" t="str">
        <f t="shared" si="19"/>
        <v/>
      </c>
    </row>
    <row r="216" spans="3:7" x14ac:dyDescent="0.2">
      <c r="C216" t="str">
        <f t="shared" si="15"/>
        <v/>
      </c>
      <c r="D216" s="2" t="str">
        <f t="shared" si="16"/>
        <v/>
      </c>
      <c r="E216" s="2" t="str">
        <f t="shared" si="17"/>
        <v/>
      </c>
      <c r="F216" s="2" t="str">
        <f t="shared" si="18"/>
        <v/>
      </c>
      <c r="G216" s="2" t="str">
        <f t="shared" si="19"/>
        <v/>
      </c>
    </row>
    <row r="217" spans="3:7" x14ac:dyDescent="0.2">
      <c r="C217" t="str">
        <f t="shared" si="15"/>
        <v/>
      </c>
      <c r="D217" s="2" t="str">
        <f t="shared" si="16"/>
        <v/>
      </c>
      <c r="E217" s="2" t="str">
        <f t="shared" si="17"/>
        <v/>
      </c>
      <c r="F217" s="2" t="str">
        <f t="shared" si="18"/>
        <v/>
      </c>
      <c r="G217" s="2" t="str">
        <f t="shared" si="19"/>
        <v/>
      </c>
    </row>
    <row r="218" spans="3:7" x14ac:dyDescent="0.2">
      <c r="C218" t="str">
        <f t="shared" si="15"/>
        <v/>
      </c>
      <c r="D218" s="2" t="str">
        <f t="shared" si="16"/>
        <v/>
      </c>
      <c r="E218" s="2" t="str">
        <f t="shared" si="17"/>
        <v/>
      </c>
      <c r="F218" s="2" t="str">
        <f t="shared" si="18"/>
        <v/>
      </c>
      <c r="G218" s="2" t="str">
        <f t="shared" si="19"/>
        <v/>
      </c>
    </row>
    <row r="219" spans="3:7" x14ac:dyDescent="0.2">
      <c r="C219" t="str">
        <f t="shared" si="15"/>
        <v/>
      </c>
      <c r="D219" s="2" t="str">
        <f t="shared" si="16"/>
        <v/>
      </c>
      <c r="E219" s="2" t="str">
        <f t="shared" si="17"/>
        <v/>
      </c>
      <c r="F219" s="2" t="str">
        <f t="shared" si="18"/>
        <v/>
      </c>
      <c r="G219" s="2" t="str">
        <f t="shared" si="19"/>
        <v/>
      </c>
    </row>
    <row r="220" spans="3:7" x14ac:dyDescent="0.2">
      <c r="C220" t="str">
        <f t="shared" si="15"/>
        <v/>
      </c>
      <c r="D220" s="2" t="str">
        <f t="shared" si="16"/>
        <v/>
      </c>
      <c r="E220" s="2" t="str">
        <f t="shared" si="17"/>
        <v/>
      </c>
      <c r="F220" s="2" t="str">
        <f t="shared" si="18"/>
        <v/>
      </c>
      <c r="G220" s="2" t="str">
        <f t="shared" si="19"/>
        <v/>
      </c>
    </row>
    <row r="221" spans="3:7" x14ac:dyDescent="0.2">
      <c r="C221" t="str">
        <f t="shared" si="15"/>
        <v/>
      </c>
      <c r="D221" s="2" t="str">
        <f t="shared" si="16"/>
        <v/>
      </c>
      <c r="E221" s="2" t="str">
        <f t="shared" si="17"/>
        <v/>
      </c>
      <c r="F221" s="2" t="str">
        <f t="shared" si="18"/>
        <v/>
      </c>
      <c r="G221" s="2" t="str">
        <f t="shared" si="19"/>
        <v/>
      </c>
    </row>
    <row r="222" spans="3:7" x14ac:dyDescent="0.2">
      <c r="C222" t="str">
        <f t="shared" si="15"/>
        <v/>
      </c>
      <c r="D222" s="2" t="str">
        <f t="shared" si="16"/>
        <v/>
      </c>
      <c r="E222" s="2" t="str">
        <f t="shared" si="17"/>
        <v/>
      </c>
      <c r="F222" s="2" t="str">
        <f t="shared" si="18"/>
        <v/>
      </c>
      <c r="G222" s="2" t="str">
        <f t="shared" si="19"/>
        <v/>
      </c>
    </row>
    <row r="223" spans="3:7" x14ac:dyDescent="0.2">
      <c r="C223" t="str">
        <f t="shared" si="15"/>
        <v/>
      </c>
      <c r="D223" s="2" t="str">
        <f t="shared" si="16"/>
        <v/>
      </c>
      <c r="E223" s="2" t="str">
        <f t="shared" si="17"/>
        <v/>
      </c>
      <c r="F223" s="2" t="str">
        <f t="shared" si="18"/>
        <v/>
      </c>
      <c r="G223" s="2" t="str">
        <f t="shared" si="19"/>
        <v/>
      </c>
    </row>
    <row r="224" spans="3:7" x14ac:dyDescent="0.2">
      <c r="C224" t="str">
        <f t="shared" si="15"/>
        <v/>
      </c>
      <c r="D224" s="2" t="str">
        <f t="shared" si="16"/>
        <v/>
      </c>
      <c r="E224" s="2" t="str">
        <f t="shared" si="17"/>
        <v/>
      </c>
      <c r="F224" s="2" t="str">
        <f t="shared" si="18"/>
        <v/>
      </c>
      <c r="G224" s="2" t="str">
        <f t="shared" si="19"/>
        <v/>
      </c>
    </row>
    <row r="225" spans="3:7" x14ac:dyDescent="0.2">
      <c r="C225" t="str">
        <f t="shared" si="15"/>
        <v/>
      </c>
      <c r="D225" s="2" t="str">
        <f t="shared" si="16"/>
        <v/>
      </c>
      <c r="E225" s="2" t="str">
        <f t="shared" si="17"/>
        <v/>
      </c>
      <c r="F225" s="2" t="str">
        <f t="shared" si="18"/>
        <v/>
      </c>
      <c r="G225" s="2" t="str">
        <f t="shared" si="19"/>
        <v/>
      </c>
    </row>
    <row r="226" spans="3:7" x14ac:dyDescent="0.2">
      <c r="C226" t="str">
        <f t="shared" si="15"/>
        <v/>
      </c>
      <c r="D226" s="2" t="str">
        <f t="shared" si="16"/>
        <v/>
      </c>
      <c r="E226" s="2" t="str">
        <f t="shared" si="17"/>
        <v/>
      </c>
      <c r="F226" s="2" t="str">
        <f t="shared" si="18"/>
        <v/>
      </c>
      <c r="G226" s="2" t="str">
        <f t="shared" si="19"/>
        <v/>
      </c>
    </row>
    <row r="227" spans="3:7" x14ac:dyDescent="0.2">
      <c r="C227" t="str">
        <f t="shared" si="15"/>
        <v/>
      </c>
      <c r="D227" s="2" t="str">
        <f t="shared" si="16"/>
        <v/>
      </c>
      <c r="E227" s="2" t="str">
        <f t="shared" si="17"/>
        <v/>
      </c>
      <c r="F227" s="2" t="str">
        <f t="shared" si="18"/>
        <v/>
      </c>
      <c r="G227" s="2" t="str">
        <f t="shared" si="19"/>
        <v/>
      </c>
    </row>
    <row r="228" spans="3:7" x14ac:dyDescent="0.2">
      <c r="C228" t="str">
        <f t="shared" si="15"/>
        <v/>
      </c>
      <c r="D228" s="2" t="str">
        <f t="shared" si="16"/>
        <v/>
      </c>
      <c r="E228" s="2" t="str">
        <f t="shared" si="17"/>
        <v/>
      </c>
      <c r="F228" s="2" t="str">
        <f t="shared" si="18"/>
        <v/>
      </c>
      <c r="G228" s="2" t="str">
        <f t="shared" si="19"/>
        <v/>
      </c>
    </row>
    <row r="229" spans="3:7" x14ac:dyDescent="0.2">
      <c r="C229" t="str">
        <f t="shared" si="15"/>
        <v/>
      </c>
      <c r="D229" s="2" t="str">
        <f t="shared" si="16"/>
        <v/>
      </c>
      <c r="E229" s="2" t="str">
        <f t="shared" si="17"/>
        <v/>
      </c>
      <c r="F229" s="2" t="str">
        <f t="shared" si="18"/>
        <v/>
      </c>
      <c r="G229" s="2" t="str">
        <f t="shared" si="19"/>
        <v/>
      </c>
    </row>
    <row r="230" spans="3:7" x14ac:dyDescent="0.2">
      <c r="C230" t="str">
        <f t="shared" si="15"/>
        <v/>
      </c>
      <c r="D230" s="2" t="str">
        <f t="shared" si="16"/>
        <v/>
      </c>
      <c r="E230" s="2" t="str">
        <f t="shared" si="17"/>
        <v/>
      </c>
      <c r="F230" s="2" t="str">
        <f t="shared" si="18"/>
        <v/>
      </c>
      <c r="G230" s="2" t="str">
        <f t="shared" si="19"/>
        <v/>
      </c>
    </row>
    <row r="231" spans="3:7" x14ac:dyDescent="0.2">
      <c r="C231" t="str">
        <f t="shared" si="15"/>
        <v/>
      </c>
      <c r="D231" s="2" t="str">
        <f t="shared" si="16"/>
        <v/>
      </c>
      <c r="E231" s="2" t="str">
        <f t="shared" si="17"/>
        <v/>
      </c>
      <c r="F231" s="2" t="str">
        <f t="shared" si="18"/>
        <v/>
      </c>
      <c r="G231" s="2" t="str">
        <f t="shared" si="19"/>
        <v/>
      </c>
    </row>
    <row r="232" spans="3:7" x14ac:dyDescent="0.2">
      <c r="C232" t="str">
        <f t="shared" si="15"/>
        <v/>
      </c>
      <c r="D232" s="2" t="str">
        <f t="shared" si="16"/>
        <v/>
      </c>
      <c r="E232" s="2" t="str">
        <f t="shared" si="17"/>
        <v/>
      </c>
      <c r="F232" s="2" t="str">
        <f t="shared" si="18"/>
        <v/>
      </c>
      <c r="G232" s="2" t="str">
        <f t="shared" si="19"/>
        <v/>
      </c>
    </row>
    <row r="233" spans="3:7" x14ac:dyDescent="0.2">
      <c r="C233" t="str">
        <f t="shared" si="15"/>
        <v/>
      </c>
      <c r="D233" s="2" t="str">
        <f t="shared" si="16"/>
        <v/>
      </c>
      <c r="E233" s="2" t="str">
        <f t="shared" si="17"/>
        <v/>
      </c>
      <c r="F233" s="2" t="str">
        <f t="shared" si="18"/>
        <v/>
      </c>
      <c r="G233" s="2" t="str">
        <f t="shared" si="19"/>
        <v/>
      </c>
    </row>
    <row r="234" spans="3:7" x14ac:dyDescent="0.2">
      <c r="C234" t="str">
        <f t="shared" si="15"/>
        <v/>
      </c>
      <c r="D234" s="2" t="str">
        <f t="shared" si="16"/>
        <v/>
      </c>
      <c r="E234" s="2" t="str">
        <f t="shared" si="17"/>
        <v/>
      </c>
      <c r="F234" s="2" t="str">
        <f t="shared" si="18"/>
        <v/>
      </c>
      <c r="G234" s="2" t="str">
        <f t="shared" si="19"/>
        <v/>
      </c>
    </row>
    <row r="235" spans="3:7" x14ac:dyDescent="0.2">
      <c r="C235" t="str">
        <f t="shared" si="15"/>
        <v/>
      </c>
      <c r="D235" s="2" t="str">
        <f t="shared" si="16"/>
        <v/>
      </c>
      <c r="E235" s="2" t="str">
        <f t="shared" si="17"/>
        <v/>
      </c>
      <c r="F235" s="2" t="str">
        <f t="shared" si="18"/>
        <v/>
      </c>
      <c r="G235" s="2" t="str">
        <f t="shared" si="19"/>
        <v/>
      </c>
    </row>
    <row r="236" spans="3:7" x14ac:dyDescent="0.2">
      <c r="C236" t="str">
        <f t="shared" si="15"/>
        <v/>
      </c>
      <c r="D236" s="2" t="str">
        <f t="shared" si="16"/>
        <v/>
      </c>
      <c r="E236" s="2" t="str">
        <f t="shared" si="17"/>
        <v/>
      </c>
      <c r="F236" s="2" t="str">
        <f t="shared" si="18"/>
        <v/>
      </c>
      <c r="G236" s="2" t="str">
        <f t="shared" si="19"/>
        <v/>
      </c>
    </row>
    <row r="237" spans="3:7" x14ac:dyDescent="0.2">
      <c r="C237" t="str">
        <f t="shared" si="15"/>
        <v/>
      </c>
      <c r="D237" s="2" t="str">
        <f t="shared" si="16"/>
        <v/>
      </c>
      <c r="E237" s="2" t="str">
        <f t="shared" si="17"/>
        <v/>
      </c>
      <c r="F237" s="2" t="str">
        <f t="shared" si="18"/>
        <v/>
      </c>
      <c r="G237" s="2" t="str">
        <f t="shared" si="19"/>
        <v/>
      </c>
    </row>
    <row r="238" spans="3:7" x14ac:dyDescent="0.2">
      <c r="C238" t="str">
        <f t="shared" si="15"/>
        <v/>
      </c>
      <c r="D238" s="2" t="str">
        <f t="shared" si="16"/>
        <v/>
      </c>
      <c r="E238" s="2" t="str">
        <f t="shared" si="17"/>
        <v/>
      </c>
      <c r="F238" s="2" t="str">
        <f t="shared" si="18"/>
        <v/>
      </c>
      <c r="G238" s="2" t="str">
        <f t="shared" si="19"/>
        <v/>
      </c>
    </row>
    <row r="239" spans="3:7" x14ac:dyDescent="0.2">
      <c r="C239" t="str">
        <f t="shared" si="15"/>
        <v/>
      </c>
      <c r="D239" s="2" t="str">
        <f t="shared" si="16"/>
        <v/>
      </c>
      <c r="E239" s="2" t="str">
        <f t="shared" si="17"/>
        <v/>
      </c>
      <c r="F239" s="2" t="str">
        <f t="shared" si="18"/>
        <v/>
      </c>
      <c r="G239" s="2" t="str">
        <f t="shared" si="19"/>
        <v/>
      </c>
    </row>
    <row r="240" spans="3:7" x14ac:dyDescent="0.2">
      <c r="C240" t="str">
        <f t="shared" si="15"/>
        <v/>
      </c>
      <c r="D240" s="2" t="str">
        <f t="shared" si="16"/>
        <v/>
      </c>
      <c r="E240" s="2" t="str">
        <f t="shared" si="17"/>
        <v/>
      </c>
      <c r="F240" s="2" t="str">
        <f t="shared" si="18"/>
        <v/>
      </c>
      <c r="G240" s="2" t="str">
        <f t="shared" si="19"/>
        <v/>
      </c>
    </row>
    <row r="241" spans="3:7" x14ac:dyDescent="0.2">
      <c r="C241" t="str">
        <f t="shared" si="15"/>
        <v/>
      </c>
      <c r="D241" s="2" t="str">
        <f t="shared" si="16"/>
        <v/>
      </c>
      <c r="E241" s="2" t="str">
        <f t="shared" si="17"/>
        <v/>
      </c>
      <c r="F241" s="2" t="str">
        <f t="shared" si="18"/>
        <v/>
      </c>
      <c r="G241" s="2" t="str">
        <f t="shared" si="19"/>
        <v/>
      </c>
    </row>
    <row r="242" spans="3:7" x14ac:dyDescent="0.2">
      <c r="C242" t="str">
        <f t="shared" si="15"/>
        <v/>
      </c>
      <c r="D242" s="2" t="str">
        <f t="shared" si="16"/>
        <v/>
      </c>
      <c r="E242" s="2" t="str">
        <f t="shared" si="17"/>
        <v/>
      </c>
      <c r="F242" s="2" t="str">
        <f t="shared" si="18"/>
        <v/>
      </c>
      <c r="G242" s="2" t="str">
        <f t="shared" si="19"/>
        <v/>
      </c>
    </row>
    <row r="243" spans="3:7" x14ac:dyDescent="0.2">
      <c r="C243" t="str">
        <f t="shared" si="15"/>
        <v/>
      </c>
      <c r="D243" s="2" t="str">
        <f t="shared" si="16"/>
        <v/>
      </c>
      <c r="E243" s="2" t="str">
        <f t="shared" si="17"/>
        <v/>
      </c>
      <c r="F243" s="2" t="str">
        <f t="shared" si="18"/>
        <v/>
      </c>
      <c r="G243" s="2" t="str">
        <f t="shared" si="19"/>
        <v/>
      </c>
    </row>
    <row r="244" spans="3:7" x14ac:dyDescent="0.2">
      <c r="C244" t="str">
        <f t="shared" si="15"/>
        <v/>
      </c>
      <c r="D244" s="2" t="str">
        <f t="shared" si="16"/>
        <v/>
      </c>
      <c r="E244" s="2" t="str">
        <f t="shared" si="17"/>
        <v/>
      </c>
      <c r="F244" s="2" t="str">
        <f t="shared" si="18"/>
        <v/>
      </c>
      <c r="G244" s="2" t="str">
        <f t="shared" si="19"/>
        <v/>
      </c>
    </row>
    <row r="245" spans="3:7" x14ac:dyDescent="0.2">
      <c r="C245" t="str">
        <f t="shared" si="15"/>
        <v/>
      </c>
      <c r="D245" s="2" t="str">
        <f t="shared" si="16"/>
        <v/>
      </c>
      <c r="E245" s="2" t="str">
        <f t="shared" si="17"/>
        <v/>
      </c>
      <c r="F245" s="2" t="str">
        <f t="shared" si="18"/>
        <v/>
      </c>
      <c r="G245" s="2" t="str">
        <f t="shared" si="19"/>
        <v/>
      </c>
    </row>
    <row r="246" spans="3:7" x14ac:dyDescent="0.2">
      <c r="C246" t="str">
        <f t="shared" si="15"/>
        <v/>
      </c>
      <c r="D246" s="2" t="str">
        <f t="shared" si="16"/>
        <v/>
      </c>
      <c r="E246" s="2" t="str">
        <f t="shared" si="17"/>
        <v/>
      </c>
      <c r="F246" s="2" t="str">
        <f t="shared" si="18"/>
        <v/>
      </c>
      <c r="G246" s="2" t="str">
        <f t="shared" si="19"/>
        <v/>
      </c>
    </row>
    <row r="247" spans="3:7" x14ac:dyDescent="0.2">
      <c r="C247" t="str">
        <f t="shared" si="15"/>
        <v/>
      </c>
      <c r="D247" s="2" t="str">
        <f t="shared" si="16"/>
        <v/>
      </c>
      <c r="E247" s="2" t="str">
        <f t="shared" si="17"/>
        <v/>
      </c>
      <c r="F247" s="2" t="str">
        <f t="shared" si="18"/>
        <v/>
      </c>
      <c r="G247" s="2" t="str">
        <f t="shared" si="19"/>
        <v/>
      </c>
    </row>
    <row r="248" spans="3:7" x14ac:dyDescent="0.2">
      <c r="C248" t="str">
        <f t="shared" si="15"/>
        <v/>
      </c>
      <c r="D248" s="2" t="str">
        <f t="shared" si="16"/>
        <v/>
      </c>
      <c r="E248" s="2" t="str">
        <f t="shared" si="17"/>
        <v/>
      </c>
      <c r="F248" s="2" t="str">
        <f t="shared" si="18"/>
        <v/>
      </c>
      <c r="G248" s="2" t="str">
        <f t="shared" si="19"/>
        <v/>
      </c>
    </row>
    <row r="249" spans="3:7" x14ac:dyDescent="0.2">
      <c r="C249" t="str">
        <f t="shared" si="15"/>
        <v/>
      </c>
      <c r="D249" s="2" t="str">
        <f t="shared" si="16"/>
        <v/>
      </c>
      <c r="E249" s="2" t="str">
        <f t="shared" si="17"/>
        <v/>
      </c>
      <c r="F249" s="2" t="str">
        <f t="shared" si="18"/>
        <v/>
      </c>
      <c r="G249" s="2" t="str">
        <f t="shared" si="19"/>
        <v/>
      </c>
    </row>
    <row r="250" spans="3:7" x14ac:dyDescent="0.2">
      <c r="C250" t="str">
        <f t="shared" si="15"/>
        <v/>
      </c>
      <c r="D250" s="2" t="str">
        <f t="shared" si="16"/>
        <v/>
      </c>
      <c r="E250" s="2" t="str">
        <f t="shared" si="17"/>
        <v/>
      </c>
      <c r="F250" s="2" t="str">
        <f t="shared" si="18"/>
        <v/>
      </c>
      <c r="G250" s="2" t="str">
        <f t="shared" si="19"/>
        <v/>
      </c>
    </row>
    <row r="251" spans="3:7" x14ac:dyDescent="0.2">
      <c r="C251" t="str">
        <f t="shared" si="15"/>
        <v/>
      </c>
      <c r="D251" s="2" t="str">
        <f t="shared" si="16"/>
        <v/>
      </c>
      <c r="E251" s="2" t="str">
        <f t="shared" si="17"/>
        <v/>
      </c>
      <c r="F251" s="2" t="str">
        <f t="shared" si="18"/>
        <v/>
      </c>
      <c r="G251" s="2" t="str">
        <f t="shared" si="19"/>
        <v/>
      </c>
    </row>
    <row r="252" spans="3:7" x14ac:dyDescent="0.2">
      <c r="C252" t="str">
        <f t="shared" si="15"/>
        <v/>
      </c>
      <c r="D252" s="2" t="str">
        <f t="shared" si="16"/>
        <v/>
      </c>
      <c r="E252" s="2" t="str">
        <f t="shared" si="17"/>
        <v/>
      </c>
      <c r="F252" s="2" t="str">
        <f t="shared" si="18"/>
        <v/>
      </c>
      <c r="G252" s="2" t="str">
        <f t="shared" si="19"/>
        <v/>
      </c>
    </row>
    <row r="253" spans="3:7" x14ac:dyDescent="0.2">
      <c r="C253" t="str">
        <f t="shared" si="15"/>
        <v/>
      </c>
      <c r="D253" s="2" t="str">
        <f t="shared" si="16"/>
        <v/>
      </c>
      <c r="E253" s="2" t="str">
        <f t="shared" si="17"/>
        <v/>
      </c>
      <c r="F253" s="2" t="str">
        <f t="shared" si="18"/>
        <v/>
      </c>
      <c r="G253" s="2" t="str">
        <f t="shared" si="19"/>
        <v/>
      </c>
    </row>
    <row r="254" spans="3:7" x14ac:dyDescent="0.2">
      <c r="C254" t="str">
        <f t="shared" si="15"/>
        <v/>
      </c>
      <c r="D254" s="2" t="str">
        <f t="shared" si="16"/>
        <v/>
      </c>
      <c r="E254" s="2" t="str">
        <f t="shared" si="17"/>
        <v/>
      </c>
      <c r="F254" s="2" t="str">
        <f t="shared" si="18"/>
        <v/>
      </c>
      <c r="G254" s="2" t="str">
        <f t="shared" si="19"/>
        <v/>
      </c>
    </row>
    <row r="255" spans="3:7" x14ac:dyDescent="0.2">
      <c r="C255" t="str">
        <f t="shared" si="15"/>
        <v/>
      </c>
      <c r="D255" s="2" t="str">
        <f t="shared" si="16"/>
        <v/>
      </c>
      <c r="E255" s="2" t="str">
        <f t="shared" si="17"/>
        <v/>
      </c>
      <c r="F255" s="2" t="str">
        <f t="shared" si="18"/>
        <v/>
      </c>
      <c r="G255" s="2" t="str">
        <f t="shared" si="19"/>
        <v/>
      </c>
    </row>
    <row r="256" spans="3:7" x14ac:dyDescent="0.2">
      <c r="C256" t="str">
        <f t="shared" si="15"/>
        <v/>
      </c>
      <c r="D256" s="2" t="str">
        <f t="shared" si="16"/>
        <v/>
      </c>
      <c r="E256" s="2" t="str">
        <f t="shared" si="17"/>
        <v/>
      </c>
      <c r="F256" s="2" t="str">
        <f t="shared" si="18"/>
        <v/>
      </c>
      <c r="G256" s="2" t="str">
        <f t="shared" si="19"/>
        <v/>
      </c>
    </row>
    <row r="257" spans="3:7" x14ac:dyDescent="0.2">
      <c r="C257" t="str">
        <f t="shared" si="15"/>
        <v/>
      </c>
      <c r="D257" s="2" t="str">
        <f t="shared" si="16"/>
        <v/>
      </c>
      <c r="E257" s="2" t="str">
        <f t="shared" si="17"/>
        <v/>
      </c>
      <c r="F257" s="2" t="str">
        <f t="shared" si="18"/>
        <v/>
      </c>
      <c r="G257" s="2" t="str">
        <f t="shared" si="19"/>
        <v/>
      </c>
    </row>
    <row r="258" spans="3:7" x14ac:dyDescent="0.2">
      <c r="C258" t="str">
        <f t="shared" si="15"/>
        <v/>
      </c>
      <c r="D258" s="2" t="str">
        <f t="shared" si="16"/>
        <v/>
      </c>
      <c r="E258" s="2" t="str">
        <f t="shared" si="17"/>
        <v/>
      </c>
      <c r="F258" s="2" t="str">
        <f t="shared" si="18"/>
        <v/>
      </c>
      <c r="G258" s="2" t="str">
        <f t="shared" si="19"/>
        <v/>
      </c>
    </row>
    <row r="259" spans="3:7" x14ac:dyDescent="0.2">
      <c r="C259" t="str">
        <f t="shared" si="15"/>
        <v/>
      </c>
      <c r="D259" s="2" t="str">
        <f t="shared" si="16"/>
        <v/>
      </c>
      <c r="E259" s="2" t="str">
        <f t="shared" si="17"/>
        <v/>
      </c>
      <c r="F259" s="2" t="str">
        <f t="shared" si="18"/>
        <v/>
      </c>
      <c r="G259" s="2" t="str">
        <f t="shared" si="19"/>
        <v/>
      </c>
    </row>
    <row r="260" spans="3:7" x14ac:dyDescent="0.2">
      <c r="C260" t="str">
        <f t="shared" si="15"/>
        <v/>
      </c>
      <c r="D260" s="2" t="str">
        <f t="shared" si="16"/>
        <v/>
      </c>
      <c r="E260" s="2" t="str">
        <f t="shared" si="17"/>
        <v/>
      </c>
      <c r="F260" s="2" t="str">
        <f t="shared" si="18"/>
        <v/>
      </c>
      <c r="G260" s="2" t="str">
        <f t="shared" si="19"/>
        <v/>
      </c>
    </row>
    <row r="261" spans="3:7" x14ac:dyDescent="0.2">
      <c r="C261" t="str">
        <f t="shared" si="15"/>
        <v/>
      </c>
      <c r="D261" s="2" t="str">
        <f t="shared" si="16"/>
        <v/>
      </c>
      <c r="E261" s="2" t="str">
        <f t="shared" si="17"/>
        <v/>
      </c>
      <c r="F261" s="2" t="str">
        <f t="shared" si="18"/>
        <v/>
      </c>
      <c r="G261" s="2" t="str">
        <f t="shared" si="19"/>
        <v/>
      </c>
    </row>
    <row r="262" spans="3:7" x14ac:dyDescent="0.2">
      <c r="C262" t="str">
        <f t="shared" si="15"/>
        <v/>
      </c>
      <c r="D262" s="2" t="str">
        <f t="shared" si="16"/>
        <v/>
      </c>
      <c r="E262" s="2" t="str">
        <f t="shared" si="17"/>
        <v/>
      </c>
      <c r="F262" s="2" t="str">
        <f t="shared" si="18"/>
        <v/>
      </c>
      <c r="G262" s="2" t="str">
        <f t="shared" si="19"/>
        <v/>
      </c>
    </row>
    <row r="263" spans="3:7" x14ac:dyDescent="0.2">
      <c r="C263" t="str">
        <f t="shared" si="15"/>
        <v/>
      </c>
      <c r="D263" s="2" t="str">
        <f t="shared" si="16"/>
        <v/>
      </c>
      <c r="E263" s="2" t="str">
        <f t="shared" si="17"/>
        <v/>
      </c>
      <c r="F263" s="2" t="str">
        <f t="shared" si="18"/>
        <v/>
      </c>
      <c r="G263" s="2" t="str">
        <f t="shared" si="19"/>
        <v/>
      </c>
    </row>
    <row r="264" spans="3:7" x14ac:dyDescent="0.2">
      <c r="C264" t="str">
        <f t="shared" si="15"/>
        <v/>
      </c>
      <c r="D264" s="2" t="str">
        <f t="shared" si="16"/>
        <v/>
      </c>
      <c r="E264" s="2" t="str">
        <f t="shared" si="17"/>
        <v/>
      </c>
      <c r="F264" s="2" t="str">
        <f t="shared" si="18"/>
        <v/>
      </c>
      <c r="G264" s="2" t="str">
        <f t="shared" si="19"/>
        <v/>
      </c>
    </row>
    <row r="265" spans="3:7" x14ac:dyDescent="0.2">
      <c r="C265" t="str">
        <f t="shared" si="15"/>
        <v/>
      </c>
      <c r="D265" s="2" t="str">
        <f t="shared" si="16"/>
        <v/>
      </c>
      <c r="E265" s="2" t="str">
        <f t="shared" si="17"/>
        <v/>
      </c>
      <c r="F265" s="2" t="str">
        <f t="shared" si="18"/>
        <v/>
      </c>
      <c r="G265" s="2" t="str">
        <f t="shared" si="19"/>
        <v/>
      </c>
    </row>
    <row r="266" spans="3:7" x14ac:dyDescent="0.2">
      <c r="C266" t="str">
        <f t="shared" si="15"/>
        <v/>
      </c>
      <c r="D266" s="2" t="str">
        <f t="shared" si="16"/>
        <v/>
      </c>
      <c r="E266" s="2" t="str">
        <f t="shared" si="17"/>
        <v/>
      </c>
      <c r="F266" s="2" t="str">
        <f t="shared" si="18"/>
        <v/>
      </c>
      <c r="G266" s="2" t="str">
        <f t="shared" si="19"/>
        <v/>
      </c>
    </row>
    <row r="267" spans="3:7" x14ac:dyDescent="0.2">
      <c r="C267" t="str">
        <f t="shared" si="15"/>
        <v/>
      </c>
      <c r="D267" s="2" t="str">
        <f t="shared" si="16"/>
        <v/>
      </c>
      <c r="E267" s="2" t="str">
        <f t="shared" si="17"/>
        <v/>
      </c>
      <c r="F267" s="2" t="str">
        <f t="shared" si="18"/>
        <v/>
      </c>
      <c r="G267" s="2" t="str">
        <f t="shared" si="19"/>
        <v/>
      </c>
    </row>
    <row r="268" spans="3:7" x14ac:dyDescent="0.2">
      <c r="C268" t="str">
        <f t="shared" si="15"/>
        <v/>
      </c>
      <c r="D268" s="2" t="str">
        <f t="shared" si="16"/>
        <v/>
      </c>
      <c r="E268" s="2" t="str">
        <f t="shared" si="17"/>
        <v/>
      </c>
      <c r="F268" s="2" t="str">
        <f t="shared" si="18"/>
        <v/>
      </c>
      <c r="G268" s="2" t="str">
        <f t="shared" si="19"/>
        <v/>
      </c>
    </row>
    <row r="269" spans="3:7" x14ac:dyDescent="0.2">
      <c r="C269" t="str">
        <f t="shared" si="15"/>
        <v/>
      </c>
      <c r="D269" s="2" t="str">
        <f t="shared" si="16"/>
        <v/>
      </c>
      <c r="E269" s="2" t="str">
        <f t="shared" si="17"/>
        <v/>
      </c>
      <c r="F269" s="2" t="str">
        <f t="shared" si="18"/>
        <v/>
      </c>
      <c r="G269" s="2" t="str">
        <f t="shared" si="19"/>
        <v/>
      </c>
    </row>
    <row r="270" spans="3:7" x14ac:dyDescent="0.2">
      <c r="C270" t="str">
        <f t="shared" si="15"/>
        <v/>
      </c>
      <c r="D270" s="2" t="str">
        <f t="shared" si="16"/>
        <v/>
      </c>
      <c r="E270" s="2" t="str">
        <f t="shared" si="17"/>
        <v/>
      </c>
      <c r="F270" s="2" t="str">
        <f t="shared" si="18"/>
        <v/>
      </c>
      <c r="G270" s="2" t="str">
        <f t="shared" si="19"/>
        <v/>
      </c>
    </row>
    <row r="271" spans="3:7" x14ac:dyDescent="0.2">
      <c r="C271" t="str">
        <f t="shared" si="15"/>
        <v/>
      </c>
      <c r="D271" s="2" t="str">
        <f t="shared" si="16"/>
        <v/>
      </c>
      <c r="E271" s="2" t="str">
        <f t="shared" si="17"/>
        <v/>
      </c>
      <c r="F271" s="2" t="str">
        <f t="shared" si="18"/>
        <v/>
      </c>
      <c r="G271" s="2" t="str">
        <f t="shared" si="19"/>
        <v/>
      </c>
    </row>
    <row r="272" spans="3:7" x14ac:dyDescent="0.2">
      <c r="C272" t="str">
        <f t="shared" si="15"/>
        <v/>
      </c>
      <c r="D272" s="2" t="str">
        <f t="shared" si="16"/>
        <v/>
      </c>
      <c r="E272" s="2" t="str">
        <f t="shared" si="17"/>
        <v/>
      </c>
      <c r="F272" s="2" t="str">
        <f t="shared" si="18"/>
        <v/>
      </c>
      <c r="G272" s="2" t="str">
        <f t="shared" si="19"/>
        <v/>
      </c>
    </row>
    <row r="273" spans="3:7" x14ac:dyDescent="0.2">
      <c r="C273" t="str">
        <f t="shared" si="15"/>
        <v/>
      </c>
      <c r="D273" s="2" t="str">
        <f t="shared" si="16"/>
        <v/>
      </c>
      <c r="E273" s="2" t="str">
        <f t="shared" si="17"/>
        <v/>
      </c>
      <c r="F273" s="2" t="str">
        <f t="shared" si="18"/>
        <v/>
      </c>
      <c r="G273" s="2" t="str">
        <f t="shared" si="19"/>
        <v/>
      </c>
    </row>
    <row r="274" spans="3:7" x14ac:dyDescent="0.2">
      <c r="C274" t="str">
        <f t="shared" ref="C274:C337" si="20">IF(C273&lt;&gt;"",IF(C273=$C$9,"",C273+1),"")</f>
        <v/>
      </c>
      <c r="D274" s="2" t="str">
        <f t="shared" si="16"/>
        <v/>
      </c>
      <c r="E274" s="2" t="str">
        <f t="shared" si="17"/>
        <v/>
      </c>
      <c r="F274" s="2" t="str">
        <f t="shared" si="18"/>
        <v/>
      </c>
      <c r="G274" s="2" t="str">
        <f t="shared" si="19"/>
        <v/>
      </c>
    </row>
    <row r="275" spans="3:7" x14ac:dyDescent="0.2">
      <c r="C275" t="str">
        <f t="shared" si="20"/>
        <v/>
      </c>
      <c r="D275" s="2" t="str">
        <f t="shared" ref="D275:D338" si="21">IF(C275&lt;&gt;"",E275+F275,"")</f>
        <v/>
      </c>
      <c r="E275" s="2" t="str">
        <f t="shared" ref="E275:E338" si="22">IF(C275&lt;&gt;"",G274*$C$11,"")</f>
        <v/>
      </c>
      <c r="F275" s="2" t="str">
        <f t="shared" ref="F275:F338" si="23">IF(C275="","",$C$12)</f>
        <v/>
      </c>
      <c r="G275" s="2" t="str">
        <f t="shared" ref="G275:G338" si="24">IF(C275&lt;&gt;"",G274-F275,"")</f>
        <v/>
      </c>
    </row>
    <row r="276" spans="3:7" x14ac:dyDescent="0.2">
      <c r="C276" t="str">
        <f t="shared" si="20"/>
        <v/>
      </c>
      <c r="D276" s="2" t="str">
        <f t="shared" si="21"/>
        <v/>
      </c>
      <c r="E276" s="2" t="str">
        <f t="shared" si="22"/>
        <v/>
      </c>
      <c r="F276" s="2" t="str">
        <f t="shared" si="23"/>
        <v/>
      </c>
      <c r="G276" s="2" t="str">
        <f t="shared" si="24"/>
        <v/>
      </c>
    </row>
    <row r="277" spans="3:7" x14ac:dyDescent="0.2">
      <c r="C277" t="str">
        <f t="shared" si="20"/>
        <v/>
      </c>
      <c r="D277" s="2" t="str">
        <f t="shared" si="21"/>
        <v/>
      </c>
      <c r="E277" s="2" t="str">
        <f t="shared" si="22"/>
        <v/>
      </c>
      <c r="F277" s="2" t="str">
        <f t="shared" si="23"/>
        <v/>
      </c>
      <c r="G277" s="2" t="str">
        <f t="shared" si="24"/>
        <v/>
      </c>
    </row>
    <row r="278" spans="3:7" x14ac:dyDescent="0.2">
      <c r="C278" t="str">
        <f t="shared" si="20"/>
        <v/>
      </c>
      <c r="D278" s="2" t="str">
        <f t="shared" si="21"/>
        <v/>
      </c>
      <c r="E278" s="2" t="str">
        <f t="shared" si="22"/>
        <v/>
      </c>
      <c r="F278" s="2" t="str">
        <f t="shared" si="23"/>
        <v/>
      </c>
      <c r="G278" s="2" t="str">
        <f t="shared" si="24"/>
        <v/>
      </c>
    </row>
    <row r="279" spans="3:7" x14ac:dyDescent="0.2">
      <c r="C279" t="str">
        <f t="shared" si="20"/>
        <v/>
      </c>
      <c r="D279" s="2" t="str">
        <f t="shared" si="21"/>
        <v/>
      </c>
      <c r="E279" s="2" t="str">
        <f t="shared" si="22"/>
        <v/>
      </c>
      <c r="F279" s="2" t="str">
        <f t="shared" si="23"/>
        <v/>
      </c>
      <c r="G279" s="2" t="str">
        <f t="shared" si="24"/>
        <v/>
      </c>
    </row>
    <row r="280" spans="3:7" x14ac:dyDescent="0.2">
      <c r="C280" t="str">
        <f t="shared" si="20"/>
        <v/>
      </c>
      <c r="D280" s="2" t="str">
        <f t="shared" si="21"/>
        <v/>
      </c>
      <c r="E280" s="2" t="str">
        <f t="shared" si="22"/>
        <v/>
      </c>
      <c r="F280" s="2" t="str">
        <f t="shared" si="23"/>
        <v/>
      </c>
      <c r="G280" s="2" t="str">
        <f t="shared" si="24"/>
        <v/>
      </c>
    </row>
    <row r="281" spans="3:7" x14ac:dyDescent="0.2">
      <c r="C281" t="str">
        <f t="shared" si="20"/>
        <v/>
      </c>
      <c r="D281" s="2" t="str">
        <f t="shared" si="21"/>
        <v/>
      </c>
      <c r="E281" s="2" t="str">
        <f t="shared" si="22"/>
        <v/>
      </c>
      <c r="F281" s="2" t="str">
        <f t="shared" si="23"/>
        <v/>
      </c>
      <c r="G281" s="2" t="str">
        <f t="shared" si="24"/>
        <v/>
      </c>
    </row>
    <row r="282" spans="3:7" x14ac:dyDescent="0.2">
      <c r="C282" t="str">
        <f t="shared" si="20"/>
        <v/>
      </c>
      <c r="D282" s="2" t="str">
        <f t="shared" si="21"/>
        <v/>
      </c>
      <c r="E282" s="2" t="str">
        <f t="shared" si="22"/>
        <v/>
      </c>
      <c r="F282" s="2" t="str">
        <f t="shared" si="23"/>
        <v/>
      </c>
      <c r="G282" s="2" t="str">
        <f t="shared" si="24"/>
        <v/>
      </c>
    </row>
    <row r="283" spans="3:7" x14ac:dyDescent="0.2">
      <c r="C283" t="str">
        <f t="shared" si="20"/>
        <v/>
      </c>
      <c r="D283" s="2" t="str">
        <f t="shared" si="21"/>
        <v/>
      </c>
      <c r="E283" s="2" t="str">
        <f t="shared" si="22"/>
        <v/>
      </c>
      <c r="F283" s="2" t="str">
        <f t="shared" si="23"/>
        <v/>
      </c>
      <c r="G283" s="2" t="str">
        <f t="shared" si="24"/>
        <v/>
      </c>
    </row>
    <row r="284" spans="3:7" x14ac:dyDescent="0.2">
      <c r="C284" t="str">
        <f t="shared" si="20"/>
        <v/>
      </c>
      <c r="D284" s="2" t="str">
        <f t="shared" si="21"/>
        <v/>
      </c>
      <c r="E284" s="2" t="str">
        <f t="shared" si="22"/>
        <v/>
      </c>
      <c r="F284" s="2" t="str">
        <f t="shared" si="23"/>
        <v/>
      </c>
      <c r="G284" s="2" t="str">
        <f t="shared" si="24"/>
        <v/>
      </c>
    </row>
    <row r="285" spans="3:7" x14ac:dyDescent="0.2">
      <c r="C285" t="str">
        <f t="shared" si="20"/>
        <v/>
      </c>
      <c r="D285" s="2" t="str">
        <f t="shared" si="21"/>
        <v/>
      </c>
      <c r="E285" s="2" t="str">
        <f t="shared" si="22"/>
        <v/>
      </c>
      <c r="F285" s="2" t="str">
        <f t="shared" si="23"/>
        <v/>
      </c>
      <c r="G285" s="2" t="str">
        <f t="shared" si="24"/>
        <v/>
      </c>
    </row>
    <row r="286" spans="3:7" x14ac:dyDescent="0.2">
      <c r="C286" t="str">
        <f t="shared" si="20"/>
        <v/>
      </c>
      <c r="D286" s="2" t="str">
        <f t="shared" si="21"/>
        <v/>
      </c>
      <c r="E286" s="2" t="str">
        <f t="shared" si="22"/>
        <v/>
      </c>
      <c r="F286" s="2" t="str">
        <f t="shared" si="23"/>
        <v/>
      </c>
      <c r="G286" s="2" t="str">
        <f t="shared" si="24"/>
        <v/>
      </c>
    </row>
    <row r="287" spans="3:7" x14ac:dyDescent="0.2">
      <c r="C287" t="str">
        <f t="shared" si="20"/>
        <v/>
      </c>
      <c r="D287" s="2" t="str">
        <f t="shared" si="21"/>
        <v/>
      </c>
      <c r="E287" s="2" t="str">
        <f t="shared" si="22"/>
        <v/>
      </c>
      <c r="F287" s="2" t="str">
        <f t="shared" si="23"/>
        <v/>
      </c>
      <c r="G287" s="2" t="str">
        <f t="shared" si="24"/>
        <v/>
      </c>
    </row>
    <row r="288" spans="3:7" x14ac:dyDescent="0.2">
      <c r="C288" t="str">
        <f t="shared" si="20"/>
        <v/>
      </c>
      <c r="D288" s="2" t="str">
        <f t="shared" si="21"/>
        <v/>
      </c>
      <c r="E288" s="2" t="str">
        <f t="shared" si="22"/>
        <v/>
      </c>
      <c r="F288" s="2" t="str">
        <f t="shared" si="23"/>
        <v/>
      </c>
      <c r="G288" s="2" t="str">
        <f t="shared" si="24"/>
        <v/>
      </c>
    </row>
    <row r="289" spans="3:7" x14ac:dyDescent="0.2">
      <c r="C289" t="str">
        <f t="shared" si="20"/>
        <v/>
      </c>
      <c r="D289" s="2" t="str">
        <f t="shared" si="21"/>
        <v/>
      </c>
      <c r="E289" s="2" t="str">
        <f t="shared" si="22"/>
        <v/>
      </c>
      <c r="F289" s="2" t="str">
        <f t="shared" si="23"/>
        <v/>
      </c>
      <c r="G289" s="2" t="str">
        <f t="shared" si="24"/>
        <v/>
      </c>
    </row>
    <row r="290" spans="3:7" x14ac:dyDescent="0.2">
      <c r="C290" t="str">
        <f t="shared" si="20"/>
        <v/>
      </c>
      <c r="D290" s="2" t="str">
        <f t="shared" si="21"/>
        <v/>
      </c>
      <c r="E290" s="2" t="str">
        <f t="shared" si="22"/>
        <v/>
      </c>
      <c r="F290" s="2" t="str">
        <f t="shared" si="23"/>
        <v/>
      </c>
      <c r="G290" s="2" t="str">
        <f t="shared" si="24"/>
        <v/>
      </c>
    </row>
    <row r="291" spans="3:7" x14ac:dyDescent="0.2">
      <c r="C291" t="str">
        <f t="shared" si="20"/>
        <v/>
      </c>
      <c r="D291" s="2" t="str">
        <f t="shared" si="21"/>
        <v/>
      </c>
      <c r="E291" s="2" t="str">
        <f t="shared" si="22"/>
        <v/>
      </c>
      <c r="F291" s="2" t="str">
        <f t="shared" si="23"/>
        <v/>
      </c>
      <c r="G291" s="2" t="str">
        <f t="shared" si="24"/>
        <v/>
      </c>
    </row>
    <row r="292" spans="3:7" x14ac:dyDescent="0.2">
      <c r="C292" t="str">
        <f t="shared" si="20"/>
        <v/>
      </c>
      <c r="D292" s="2" t="str">
        <f t="shared" si="21"/>
        <v/>
      </c>
      <c r="E292" s="2" t="str">
        <f t="shared" si="22"/>
        <v/>
      </c>
      <c r="F292" s="2" t="str">
        <f t="shared" si="23"/>
        <v/>
      </c>
      <c r="G292" s="2" t="str">
        <f t="shared" si="24"/>
        <v/>
      </c>
    </row>
    <row r="293" spans="3:7" x14ac:dyDescent="0.2">
      <c r="C293" t="str">
        <f t="shared" si="20"/>
        <v/>
      </c>
      <c r="D293" s="2" t="str">
        <f t="shared" si="21"/>
        <v/>
      </c>
      <c r="E293" s="2" t="str">
        <f t="shared" si="22"/>
        <v/>
      </c>
      <c r="F293" s="2" t="str">
        <f t="shared" si="23"/>
        <v/>
      </c>
      <c r="G293" s="2" t="str">
        <f t="shared" si="24"/>
        <v/>
      </c>
    </row>
    <row r="294" spans="3:7" x14ac:dyDescent="0.2">
      <c r="C294" t="str">
        <f t="shared" si="20"/>
        <v/>
      </c>
      <c r="D294" s="2" t="str">
        <f t="shared" si="21"/>
        <v/>
      </c>
      <c r="E294" s="2" t="str">
        <f t="shared" si="22"/>
        <v/>
      </c>
      <c r="F294" s="2" t="str">
        <f t="shared" si="23"/>
        <v/>
      </c>
      <c r="G294" s="2" t="str">
        <f t="shared" si="24"/>
        <v/>
      </c>
    </row>
    <row r="295" spans="3:7" x14ac:dyDescent="0.2">
      <c r="C295" t="str">
        <f t="shared" si="20"/>
        <v/>
      </c>
      <c r="D295" s="2" t="str">
        <f t="shared" si="21"/>
        <v/>
      </c>
      <c r="E295" s="2" t="str">
        <f t="shared" si="22"/>
        <v/>
      </c>
      <c r="F295" s="2" t="str">
        <f t="shared" si="23"/>
        <v/>
      </c>
      <c r="G295" s="2" t="str">
        <f t="shared" si="24"/>
        <v/>
      </c>
    </row>
    <row r="296" spans="3:7" x14ac:dyDescent="0.2">
      <c r="C296" t="str">
        <f t="shared" si="20"/>
        <v/>
      </c>
      <c r="D296" s="2" t="str">
        <f t="shared" si="21"/>
        <v/>
      </c>
      <c r="E296" s="2" t="str">
        <f t="shared" si="22"/>
        <v/>
      </c>
      <c r="F296" s="2" t="str">
        <f t="shared" si="23"/>
        <v/>
      </c>
      <c r="G296" s="2" t="str">
        <f t="shared" si="24"/>
        <v/>
      </c>
    </row>
    <row r="297" spans="3:7" x14ac:dyDescent="0.2">
      <c r="C297" t="str">
        <f t="shared" si="20"/>
        <v/>
      </c>
      <c r="D297" s="2" t="str">
        <f t="shared" si="21"/>
        <v/>
      </c>
      <c r="E297" s="2" t="str">
        <f t="shared" si="22"/>
        <v/>
      </c>
      <c r="F297" s="2" t="str">
        <f t="shared" si="23"/>
        <v/>
      </c>
      <c r="G297" s="2" t="str">
        <f t="shared" si="24"/>
        <v/>
      </c>
    </row>
    <row r="298" spans="3:7" x14ac:dyDescent="0.2">
      <c r="C298" t="str">
        <f t="shared" si="20"/>
        <v/>
      </c>
      <c r="D298" s="2" t="str">
        <f t="shared" si="21"/>
        <v/>
      </c>
      <c r="E298" s="2" t="str">
        <f t="shared" si="22"/>
        <v/>
      </c>
      <c r="F298" s="2" t="str">
        <f t="shared" si="23"/>
        <v/>
      </c>
      <c r="G298" s="2" t="str">
        <f t="shared" si="24"/>
        <v/>
      </c>
    </row>
    <row r="299" spans="3:7" x14ac:dyDescent="0.2">
      <c r="C299" t="str">
        <f t="shared" si="20"/>
        <v/>
      </c>
      <c r="D299" s="2" t="str">
        <f t="shared" si="21"/>
        <v/>
      </c>
      <c r="E299" s="2" t="str">
        <f t="shared" si="22"/>
        <v/>
      </c>
      <c r="F299" s="2" t="str">
        <f t="shared" si="23"/>
        <v/>
      </c>
      <c r="G299" s="2" t="str">
        <f t="shared" si="24"/>
        <v/>
      </c>
    </row>
    <row r="300" spans="3:7" x14ac:dyDescent="0.2">
      <c r="C300" t="str">
        <f t="shared" si="20"/>
        <v/>
      </c>
      <c r="D300" s="2" t="str">
        <f t="shared" si="21"/>
        <v/>
      </c>
      <c r="E300" s="2" t="str">
        <f t="shared" si="22"/>
        <v/>
      </c>
      <c r="F300" s="2" t="str">
        <f t="shared" si="23"/>
        <v/>
      </c>
      <c r="G300" s="2" t="str">
        <f t="shared" si="24"/>
        <v/>
      </c>
    </row>
    <row r="301" spans="3:7" x14ac:dyDescent="0.2">
      <c r="C301" t="str">
        <f t="shared" si="20"/>
        <v/>
      </c>
      <c r="D301" s="2" t="str">
        <f t="shared" si="21"/>
        <v/>
      </c>
      <c r="E301" s="2" t="str">
        <f t="shared" si="22"/>
        <v/>
      </c>
      <c r="F301" s="2" t="str">
        <f t="shared" si="23"/>
        <v/>
      </c>
      <c r="G301" s="2" t="str">
        <f t="shared" si="24"/>
        <v/>
      </c>
    </row>
    <row r="302" spans="3:7" x14ac:dyDescent="0.2">
      <c r="C302" t="str">
        <f t="shared" si="20"/>
        <v/>
      </c>
      <c r="D302" s="2" t="str">
        <f t="shared" si="21"/>
        <v/>
      </c>
      <c r="E302" s="2" t="str">
        <f t="shared" si="22"/>
        <v/>
      </c>
      <c r="F302" s="2" t="str">
        <f t="shared" si="23"/>
        <v/>
      </c>
      <c r="G302" s="2" t="str">
        <f t="shared" si="24"/>
        <v/>
      </c>
    </row>
    <row r="303" spans="3:7" x14ac:dyDescent="0.2">
      <c r="C303" t="str">
        <f t="shared" si="20"/>
        <v/>
      </c>
      <c r="D303" s="2" t="str">
        <f t="shared" si="21"/>
        <v/>
      </c>
      <c r="E303" s="2" t="str">
        <f t="shared" si="22"/>
        <v/>
      </c>
      <c r="F303" s="2" t="str">
        <f t="shared" si="23"/>
        <v/>
      </c>
      <c r="G303" s="2" t="str">
        <f t="shared" si="24"/>
        <v/>
      </c>
    </row>
    <row r="304" spans="3:7" x14ac:dyDescent="0.2">
      <c r="C304" t="str">
        <f t="shared" si="20"/>
        <v/>
      </c>
      <c r="D304" s="2" t="str">
        <f t="shared" si="21"/>
        <v/>
      </c>
      <c r="E304" s="2" t="str">
        <f t="shared" si="22"/>
        <v/>
      </c>
      <c r="F304" s="2" t="str">
        <f t="shared" si="23"/>
        <v/>
      </c>
      <c r="G304" s="2" t="str">
        <f t="shared" si="24"/>
        <v/>
      </c>
    </row>
    <row r="305" spans="3:7" x14ac:dyDescent="0.2">
      <c r="C305" t="str">
        <f t="shared" si="20"/>
        <v/>
      </c>
      <c r="D305" s="2" t="str">
        <f t="shared" si="21"/>
        <v/>
      </c>
      <c r="E305" s="2" t="str">
        <f t="shared" si="22"/>
        <v/>
      </c>
      <c r="F305" s="2" t="str">
        <f t="shared" si="23"/>
        <v/>
      </c>
      <c r="G305" s="2" t="str">
        <f t="shared" si="24"/>
        <v/>
      </c>
    </row>
    <row r="306" spans="3:7" x14ac:dyDescent="0.2">
      <c r="C306" t="str">
        <f t="shared" si="20"/>
        <v/>
      </c>
      <c r="D306" s="2" t="str">
        <f t="shared" si="21"/>
        <v/>
      </c>
      <c r="E306" s="2" t="str">
        <f t="shared" si="22"/>
        <v/>
      </c>
      <c r="F306" s="2" t="str">
        <f t="shared" si="23"/>
        <v/>
      </c>
      <c r="G306" s="2" t="str">
        <f t="shared" si="24"/>
        <v/>
      </c>
    </row>
    <row r="307" spans="3:7" x14ac:dyDescent="0.2">
      <c r="C307" t="str">
        <f t="shared" si="20"/>
        <v/>
      </c>
      <c r="D307" s="2" t="str">
        <f t="shared" si="21"/>
        <v/>
      </c>
      <c r="E307" s="2" t="str">
        <f t="shared" si="22"/>
        <v/>
      </c>
      <c r="F307" s="2" t="str">
        <f t="shared" si="23"/>
        <v/>
      </c>
      <c r="G307" s="2" t="str">
        <f t="shared" si="24"/>
        <v/>
      </c>
    </row>
    <row r="308" spans="3:7" x14ac:dyDescent="0.2">
      <c r="C308" t="str">
        <f t="shared" si="20"/>
        <v/>
      </c>
      <c r="D308" s="2" t="str">
        <f t="shared" si="21"/>
        <v/>
      </c>
      <c r="E308" s="2" t="str">
        <f t="shared" si="22"/>
        <v/>
      </c>
      <c r="F308" s="2" t="str">
        <f t="shared" si="23"/>
        <v/>
      </c>
      <c r="G308" s="2" t="str">
        <f t="shared" si="24"/>
        <v/>
      </c>
    </row>
    <row r="309" spans="3:7" x14ac:dyDescent="0.2">
      <c r="C309" t="str">
        <f t="shared" si="20"/>
        <v/>
      </c>
      <c r="D309" s="2" t="str">
        <f t="shared" si="21"/>
        <v/>
      </c>
      <c r="E309" s="2" t="str">
        <f t="shared" si="22"/>
        <v/>
      </c>
      <c r="F309" s="2" t="str">
        <f t="shared" si="23"/>
        <v/>
      </c>
      <c r="G309" s="2" t="str">
        <f t="shared" si="24"/>
        <v/>
      </c>
    </row>
    <row r="310" spans="3:7" x14ac:dyDescent="0.2">
      <c r="C310" t="str">
        <f t="shared" si="20"/>
        <v/>
      </c>
      <c r="D310" s="2" t="str">
        <f t="shared" si="21"/>
        <v/>
      </c>
      <c r="E310" s="2" t="str">
        <f t="shared" si="22"/>
        <v/>
      </c>
      <c r="F310" s="2" t="str">
        <f t="shared" si="23"/>
        <v/>
      </c>
      <c r="G310" s="2" t="str">
        <f t="shared" si="24"/>
        <v/>
      </c>
    </row>
    <row r="311" spans="3:7" x14ac:dyDescent="0.2">
      <c r="C311" t="str">
        <f t="shared" si="20"/>
        <v/>
      </c>
      <c r="D311" s="2" t="str">
        <f t="shared" si="21"/>
        <v/>
      </c>
      <c r="E311" s="2" t="str">
        <f t="shared" si="22"/>
        <v/>
      </c>
      <c r="F311" s="2" t="str">
        <f t="shared" si="23"/>
        <v/>
      </c>
      <c r="G311" s="2" t="str">
        <f t="shared" si="24"/>
        <v/>
      </c>
    </row>
    <row r="312" spans="3:7" x14ac:dyDescent="0.2">
      <c r="C312" t="str">
        <f t="shared" si="20"/>
        <v/>
      </c>
      <c r="D312" s="2" t="str">
        <f t="shared" si="21"/>
        <v/>
      </c>
      <c r="E312" s="2" t="str">
        <f t="shared" si="22"/>
        <v/>
      </c>
      <c r="F312" s="2" t="str">
        <f t="shared" si="23"/>
        <v/>
      </c>
      <c r="G312" s="2" t="str">
        <f t="shared" si="24"/>
        <v/>
      </c>
    </row>
    <row r="313" spans="3:7" x14ac:dyDescent="0.2">
      <c r="C313" t="str">
        <f t="shared" si="20"/>
        <v/>
      </c>
      <c r="D313" s="2" t="str">
        <f t="shared" si="21"/>
        <v/>
      </c>
      <c r="E313" s="2" t="str">
        <f t="shared" si="22"/>
        <v/>
      </c>
      <c r="F313" s="2" t="str">
        <f t="shared" si="23"/>
        <v/>
      </c>
      <c r="G313" s="2" t="str">
        <f t="shared" si="24"/>
        <v/>
      </c>
    </row>
    <row r="314" spans="3:7" x14ac:dyDescent="0.2">
      <c r="C314" t="str">
        <f t="shared" si="20"/>
        <v/>
      </c>
      <c r="D314" s="2" t="str">
        <f t="shared" si="21"/>
        <v/>
      </c>
      <c r="E314" s="2" t="str">
        <f t="shared" si="22"/>
        <v/>
      </c>
      <c r="F314" s="2" t="str">
        <f t="shared" si="23"/>
        <v/>
      </c>
      <c r="G314" s="2" t="str">
        <f t="shared" si="24"/>
        <v/>
      </c>
    </row>
    <row r="315" spans="3:7" x14ac:dyDescent="0.2">
      <c r="C315" t="str">
        <f t="shared" si="20"/>
        <v/>
      </c>
      <c r="D315" s="2" t="str">
        <f t="shared" si="21"/>
        <v/>
      </c>
      <c r="E315" s="2" t="str">
        <f t="shared" si="22"/>
        <v/>
      </c>
      <c r="F315" s="2" t="str">
        <f t="shared" si="23"/>
        <v/>
      </c>
      <c r="G315" s="2" t="str">
        <f t="shared" si="24"/>
        <v/>
      </c>
    </row>
    <row r="316" spans="3:7" x14ac:dyDescent="0.2">
      <c r="C316" t="str">
        <f t="shared" si="20"/>
        <v/>
      </c>
      <c r="D316" s="2" t="str">
        <f t="shared" si="21"/>
        <v/>
      </c>
      <c r="E316" s="2" t="str">
        <f t="shared" si="22"/>
        <v/>
      </c>
      <c r="F316" s="2" t="str">
        <f t="shared" si="23"/>
        <v/>
      </c>
      <c r="G316" s="2" t="str">
        <f t="shared" si="24"/>
        <v/>
      </c>
    </row>
    <row r="317" spans="3:7" x14ac:dyDescent="0.2">
      <c r="C317" t="str">
        <f t="shared" si="20"/>
        <v/>
      </c>
      <c r="D317" s="2" t="str">
        <f t="shared" si="21"/>
        <v/>
      </c>
      <c r="E317" s="2" t="str">
        <f t="shared" si="22"/>
        <v/>
      </c>
      <c r="F317" s="2" t="str">
        <f t="shared" si="23"/>
        <v/>
      </c>
      <c r="G317" s="2" t="str">
        <f t="shared" si="24"/>
        <v/>
      </c>
    </row>
    <row r="318" spans="3:7" x14ac:dyDescent="0.2">
      <c r="C318" t="str">
        <f t="shared" si="20"/>
        <v/>
      </c>
      <c r="D318" s="2" t="str">
        <f t="shared" si="21"/>
        <v/>
      </c>
      <c r="E318" s="2" t="str">
        <f t="shared" si="22"/>
        <v/>
      </c>
      <c r="F318" s="2" t="str">
        <f t="shared" si="23"/>
        <v/>
      </c>
      <c r="G318" s="2" t="str">
        <f t="shared" si="24"/>
        <v/>
      </c>
    </row>
    <row r="319" spans="3:7" x14ac:dyDescent="0.2">
      <c r="C319" t="str">
        <f t="shared" si="20"/>
        <v/>
      </c>
      <c r="D319" s="2" t="str">
        <f t="shared" si="21"/>
        <v/>
      </c>
      <c r="E319" s="2" t="str">
        <f t="shared" si="22"/>
        <v/>
      </c>
      <c r="F319" s="2" t="str">
        <f t="shared" si="23"/>
        <v/>
      </c>
      <c r="G319" s="2" t="str">
        <f t="shared" si="24"/>
        <v/>
      </c>
    </row>
    <row r="320" spans="3:7" x14ac:dyDescent="0.2">
      <c r="C320" t="str">
        <f t="shared" si="20"/>
        <v/>
      </c>
      <c r="D320" s="2" t="str">
        <f t="shared" si="21"/>
        <v/>
      </c>
      <c r="E320" s="2" t="str">
        <f t="shared" si="22"/>
        <v/>
      </c>
      <c r="F320" s="2" t="str">
        <f t="shared" si="23"/>
        <v/>
      </c>
      <c r="G320" s="2" t="str">
        <f t="shared" si="24"/>
        <v/>
      </c>
    </row>
    <row r="321" spans="3:7" x14ac:dyDescent="0.2">
      <c r="C321" t="str">
        <f t="shared" si="20"/>
        <v/>
      </c>
      <c r="D321" s="2" t="str">
        <f t="shared" si="21"/>
        <v/>
      </c>
      <c r="E321" s="2" t="str">
        <f t="shared" si="22"/>
        <v/>
      </c>
      <c r="F321" s="2" t="str">
        <f t="shared" si="23"/>
        <v/>
      </c>
      <c r="G321" s="2" t="str">
        <f t="shared" si="24"/>
        <v/>
      </c>
    </row>
    <row r="322" spans="3:7" x14ac:dyDescent="0.2">
      <c r="C322" t="str">
        <f t="shared" si="20"/>
        <v/>
      </c>
      <c r="D322" s="2" t="str">
        <f t="shared" si="21"/>
        <v/>
      </c>
      <c r="E322" s="2" t="str">
        <f t="shared" si="22"/>
        <v/>
      </c>
      <c r="F322" s="2" t="str">
        <f t="shared" si="23"/>
        <v/>
      </c>
      <c r="G322" s="2" t="str">
        <f t="shared" si="24"/>
        <v/>
      </c>
    </row>
    <row r="323" spans="3:7" x14ac:dyDescent="0.2">
      <c r="C323" t="str">
        <f t="shared" si="20"/>
        <v/>
      </c>
      <c r="D323" s="2" t="str">
        <f t="shared" si="21"/>
        <v/>
      </c>
      <c r="E323" s="2" t="str">
        <f t="shared" si="22"/>
        <v/>
      </c>
      <c r="F323" s="2" t="str">
        <f t="shared" si="23"/>
        <v/>
      </c>
      <c r="G323" s="2" t="str">
        <f t="shared" si="24"/>
        <v/>
      </c>
    </row>
    <row r="324" spans="3:7" x14ac:dyDescent="0.2">
      <c r="C324" t="str">
        <f t="shared" si="20"/>
        <v/>
      </c>
      <c r="D324" s="2" t="str">
        <f t="shared" si="21"/>
        <v/>
      </c>
      <c r="E324" s="2" t="str">
        <f t="shared" si="22"/>
        <v/>
      </c>
      <c r="F324" s="2" t="str">
        <f t="shared" si="23"/>
        <v/>
      </c>
      <c r="G324" s="2" t="str">
        <f t="shared" si="24"/>
        <v/>
      </c>
    </row>
    <row r="325" spans="3:7" x14ac:dyDescent="0.2">
      <c r="C325" t="str">
        <f t="shared" si="20"/>
        <v/>
      </c>
      <c r="D325" s="2" t="str">
        <f t="shared" si="21"/>
        <v/>
      </c>
      <c r="E325" s="2" t="str">
        <f t="shared" si="22"/>
        <v/>
      </c>
      <c r="F325" s="2" t="str">
        <f t="shared" si="23"/>
        <v/>
      </c>
      <c r="G325" s="2" t="str">
        <f t="shared" si="24"/>
        <v/>
      </c>
    </row>
    <row r="326" spans="3:7" x14ac:dyDescent="0.2">
      <c r="C326" t="str">
        <f t="shared" si="20"/>
        <v/>
      </c>
      <c r="D326" s="2" t="str">
        <f t="shared" si="21"/>
        <v/>
      </c>
      <c r="E326" s="2" t="str">
        <f t="shared" si="22"/>
        <v/>
      </c>
      <c r="F326" s="2" t="str">
        <f t="shared" si="23"/>
        <v/>
      </c>
      <c r="G326" s="2" t="str">
        <f t="shared" si="24"/>
        <v/>
      </c>
    </row>
    <row r="327" spans="3:7" x14ac:dyDescent="0.2">
      <c r="C327" t="str">
        <f t="shared" si="20"/>
        <v/>
      </c>
      <c r="D327" s="2" t="str">
        <f t="shared" si="21"/>
        <v/>
      </c>
      <c r="E327" s="2" t="str">
        <f t="shared" si="22"/>
        <v/>
      </c>
      <c r="F327" s="2" t="str">
        <f t="shared" si="23"/>
        <v/>
      </c>
      <c r="G327" s="2" t="str">
        <f t="shared" si="24"/>
        <v/>
      </c>
    </row>
    <row r="328" spans="3:7" x14ac:dyDescent="0.2">
      <c r="C328" t="str">
        <f t="shared" si="20"/>
        <v/>
      </c>
      <c r="D328" s="2" t="str">
        <f t="shared" si="21"/>
        <v/>
      </c>
      <c r="E328" s="2" t="str">
        <f t="shared" si="22"/>
        <v/>
      </c>
      <c r="F328" s="2" t="str">
        <f t="shared" si="23"/>
        <v/>
      </c>
      <c r="G328" s="2" t="str">
        <f t="shared" si="24"/>
        <v/>
      </c>
    </row>
    <row r="329" spans="3:7" x14ac:dyDescent="0.2">
      <c r="C329" t="str">
        <f t="shared" si="20"/>
        <v/>
      </c>
      <c r="D329" s="2" t="str">
        <f t="shared" si="21"/>
        <v/>
      </c>
      <c r="E329" s="2" t="str">
        <f t="shared" si="22"/>
        <v/>
      </c>
      <c r="F329" s="2" t="str">
        <f t="shared" si="23"/>
        <v/>
      </c>
      <c r="G329" s="2" t="str">
        <f t="shared" si="24"/>
        <v/>
      </c>
    </row>
    <row r="330" spans="3:7" x14ac:dyDescent="0.2">
      <c r="C330" t="str">
        <f t="shared" si="20"/>
        <v/>
      </c>
      <c r="D330" s="2" t="str">
        <f t="shared" si="21"/>
        <v/>
      </c>
      <c r="E330" s="2" t="str">
        <f t="shared" si="22"/>
        <v/>
      </c>
      <c r="F330" s="2" t="str">
        <f t="shared" si="23"/>
        <v/>
      </c>
      <c r="G330" s="2" t="str">
        <f t="shared" si="24"/>
        <v/>
      </c>
    </row>
    <row r="331" spans="3:7" x14ac:dyDescent="0.2">
      <c r="C331" t="str">
        <f t="shared" si="20"/>
        <v/>
      </c>
      <c r="D331" s="2" t="str">
        <f t="shared" si="21"/>
        <v/>
      </c>
      <c r="E331" s="2" t="str">
        <f t="shared" si="22"/>
        <v/>
      </c>
      <c r="F331" s="2" t="str">
        <f t="shared" si="23"/>
        <v/>
      </c>
      <c r="G331" s="2" t="str">
        <f t="shared" si="24"/>
        <v/>
      </c>
    </row>
    <row r="332" spans="3:7" x14ac:dyDescent="0.2">
      <c r="C332" t="str">
        <f t="shared" si="20"/>
        <v/>
      </c>
      <c r="D332" s="2" t="str">
        <f t="shared" si="21"/>
        <v/>
      </c>
      <c r="E332" s="2" t="str">
        <f t="shared" si="22"/>
        <v/>
      </c>
      <c r="F332" s="2" t="str">
        <f t="shared" si="23"/>
        <v/>
      </c>
      <c r="G332" s="2" t="str">
        <f t="shared" si="24"/>
        <v/>
      </c>
    </row>
    <row r="333" spans="3:7" x14ac:dyDescent="0.2">
      <c r="C333" t="str">
        <f t="shared" si="20"/>
        <v/>
      </c>
      <c r="D333" s="2" t="str">
        <f t="shared" si="21"/>
        <v/>
      </c>
      <c r="E333" s="2" t="str">
        <f t="shared" si="22"/>
        <v/>
      </c>
      <c r="F333" s="2" t="str">
        <f t="shared" si="23"/>
        <v/>
      </c>
      <c r="G333" s="2" t="str">
        <f t="shared" si="24"/>
        <v/>
      </c>
    </row>
    <row r="334" spans="3:7" x14ac:dyDescent="0.2">
      <c r="C334" t="str">
        <f t="shared" si="20"/>
        <v/>
      </c>
      <c r="D334" s="2" t="str">
        <f t="shared" si="21"/>
        <v/>
      </c>
      <c r="E334" s="2" t="str">
        <f t="shared" si="22"/>
        <v/>
      </c>
      <c r="F334" s="2" t="str">
        <f t="shared" si="23"/>
        <v/>
      </c>
      <c r="G334" s="2" t="str">
        <f t="shared" si="24"/>
        <v/>
      </c>
    </row>
    <row r="335" spans="3:7" x14ac:dyDescent="0.2">
      <c r="C335" t="str">
        <f t="shared" si="20"/>
        <v/>
      </c>
      <c r="D335" s="2" t="str">
        <f t="shared" si="21"/>
        <v/>
      </c>
      <c r="E335" s="2" t="str">
        <f t="shared" si="22"/>
        <v/>
      </c>
      <c r="F335" s="2" t="str">
        <f t="shared" si="23"/>
        <v/>
      </c>
      <c r="G335" s="2" t="str">
        <f t="shared" si="24"/>
        <v/>
      </c>
    </row>
    <row r="336" spans="3:7" x14ac:dyDescent="0.2">
      <c r="C336" t="str">
        <f t="shared" si="20"/>
        <v/>
      </c>
      <c r="D336" s="2" t="str">
        <f t="shared" si="21"/>
        <v/>
      </c>
      <c r="E336" s="2" t="str">
        <f t="shared" si="22"/>
        <v/>
      </c>
      <c r="F336" s="2" t="str">
        <f t="shared" si="23"/>
        <v/>
      </c>
      <c r="G336" s="2" t="str">
        <f t="shared" si="24"/>
        <v/>
      </c>
    </row>
    <row r="337" spans="3:7" x14ac:dyDescent="0.2">
      <c r="C337" t="str">
        <f t="shared" si="20"/>
        <v/>
      </c>
      <c r="D337" s="2" t="str">
        <f t="shared" si="21"/>
        <v/>
      </c>
      <c r="E337" s="2" t="str">
        <f t="shared" si="22"/>
        <v/>
      </c>
      <c r="F337" s="2" t="str">
        <f t="shared" si="23"/>
        <v/>
      </c>
      <c r="G337" s="2" t="str">
        <f t="shared" si="24"/>
        <v/>
      </c>
    </row>
    <row r="338" spans="3:7" x14ac:dyDescent="0.2">
      <c r="C338" t="str">
        <f t="shared" ref="C338:C401" si="25">IF(C337&lt;&gt;"",IF(C337=$C$9,"",C337+1),"")</f>
        <v/>
      </c>
      <c r="D338" s="2" t="str">
        <f t="shared" si="21"/>
        <v/>
      </c>
      <c r="E338" s="2" t="str">
        <f t="shared" si="22"/>
        <v/>
      </c>
      <c r="F338" s="2" t="str">
        <f t="shared" si="23"/>
        <v/>
      </c>
      <c r="G338" s="2" t="str">
        <f t="shared" si="24"/>
        <v/>
      </c>
    </row>
    <row r="339" spans="3:7" x14ac:dyDescent="0.2">
      <c r="C339" t="str">
        <f t="shared" si="25"/>
        <v/>
      </c>
      <c r="D339" s="2" t="str">
        <f t="shared" ref="D339:D402" si="26">IF(C339&lt;&gt;"",E339+F339,"")</f>
        <v/>
      </c>
      <c r="E339" s="2" t="str">
        <f t="shared" ref="E339:E402" si="27">IF(C339&lt;&gt;"",G338*$C$11,"")</f>
        <v/>
      </c>
      <c r="F339" s="2" t="str">
        <f t="shared" ref="F339:F402" si="28">IF(C339="","",$C$12)</f>
        <v/>
      </c>
      <c r="G339" s="2" t="str">
        <f t="shared" ref="G339:G402" si="29">IF(C339&lt;&gt;"",G338-F339,"")</f>
        <v/>
      </c>
    </row>
    <row r="340" spans="3:7" x14ac:dyDescent="0.2">
      <c r="C340" t="str">
        <f t="shared" si="25"/>
        <v/>
      </c>
      <c r="D340" s="2" t="str">
        <f t="shared" si="26"/>
        <v/>
      </c>
      <c r="E340" s="2" t="str">
        <f t="shared" si="27"/>
        <v/>
      </c>
      <c r="F340" s="2" t="str">
        <f t="shared" si="28"/>
        <v/>
      </c>
      <c r="G340" s="2" t="str">
        <f t="shared" si="29"/>
        <v/>
      </c>
    </row>
    <row r="341" spans="3:7" x14ac:dyDescent="0.2">
      <c r="C341" t="str">
        <f t="shared" si="25"/>
        <v/>
      </c>
      <c r="D341" s="2" t="str">
        <f t="shared" si="26"/>
        <v/>
      </c>
      <c r="E341" s="2" t="str">
        <f t="shared" si="27"/>
        <v/>
      </c>
      <c r="F341" s="2" t="str">
        <f t="shared" si="28"/>
        <v/>
      </c>
      <c r="G341" s="2" t="str">
        <f t="shared" si="29"/>
        <v/>
      </c>
    </row>
    <row r="342" spans="3:7" x14ac:dyDescent="0.2">
      <c r="C342" t="str">
        <f t="shared" si="25"/>
        <v/>
      </c>
      <c r="D342" s="2" t="str">
        <f t="shared" si="26"/>
        <v/>
      </c>
      <c r="E342" s="2" t="str">
        <f t="shared" si="27"/>
        <v/>
      </c>
      <c r="F342" s="2" t="str">
        <f t="shared" si="28"/>
        <v/>
      </c>
      <c r="G342" s="2" t="str">
        <f t="shared" si="29"/>
        <v/>
      </c>
    </row>
    <row r="343" spans="3:7" x14ac:dyDescent="0.2">
      <c r="C343" t="str">
        <f t="shared" si="25"/>
        <v/>
      </c>
      <c r="D343" s="2" t="str">
        <f t="shared" si="26"/>
        <v/>
      </c>
      <c r="E343" s="2" t="str">
        <f t="shared" si="27"/>
        <v/>
      </c>
      <c r="F343" s="2" t="str">
        <f t="shared" si="28"/>
        <v/>
      </c>
      <c r="G343" s="2" t="str">
        <f t="shared" si="29"/>
        <v/>
      </c>
    </row>
    <row r="344" spans="3:7" x14ac:dyDescent="0.2">
      <c r="C344" t="str">
        <f t="shared" si="25"/>
        <v/>
      </c>
      <c r="D344" s="2" t="str">
        <f t="shared" si="26"/>
        <v/>
      </c>
      <c r="E344" s="2" t="str">
        <f t="shared" si="27"/>
        <v/>
      </c>
      <c r="F344" s="2" t="str">
        <f t="shared" si="28"/>
        <v/>
      </c>
      <c r="G344" s="2" t="str">
        <f t="shared" si="29"/>
        <v/>
      </c>
    </row>
    <row r="345" spans="3:7" x14ac:dyDescent="0.2">
      <c r="C345" t="str">
        <f t="shared" si="25"/>
        <v/>
      </c>
      <c r="D345" s="2" t="str">
        <f t="shared" si="26"/>
        <v/>
      </c>
      <c r="E345" s="2" t="str">
        <f t="shared" si="27"/>
        <v/>
      </c>
      <c r="F345" s="2" t="str">
        <f t="shared" si="28"/>
        <v/>
      </c>
      <c r="G345" s="2" t="str">
        <f t="shared" si="29"/>
        <v/>
      </c>
    </row>
    <row r="346" spans="3:7" x14ac:dyDescent="0.2">
      <c r="C346" t="str">
        <f t="shared" si="25"/>
        <v/>
      </c>
      <c r="D346" s="2" t="str">
        <f t="shared" si="26"/>
        <v/>
      </c>
      <c r="E346" s="2" t="str">
        <f t="shared" si="27"/>
        <v/>
      </c>
      <c r="F346" s="2" t="str">
        <f t="shared" si="28"/>
        <v/>
      </c>
      <c r="G346" s="2" t="str">
        <f t="shared" si="29"/>
        <v/>
      </c>
    </row>
    <row r="347" spans="3:7" x14ac:dyDescent="0.2">
      <c r="C347" t="str">
        <f t="shared" si="25"/>
        <v/>
      </c>
      <c r="D347" s="2" t="str">
        <f t="shared" si="26"/>
        <v/>
      </c>
      <c r="E347" s="2" t="str">
        <f t="shared" si="27"/>
        <v/>
      </c>
      <c r="F347" s="2" t="str">
        <f t="shared" si="28"/>
        <v/>
      </c>
      <c r="G347" s="2" t="str">
        <f t="shared" si="29"/>
        <v/>
      </c>
    </row>
    <row r="348" spans="3:7" x14ac:dyDescent="0.2">
      <c r="C348" t="str">
        <f t="shared" si="25"/>
        <v/>
      </c>
      <c r="D348" s="2" t="str">
        <f t="shared" si="26"/>
        <v/>
      </c>
      <c r="E348" s="2" t="str">
        <f t="shared" si="27"/>
        <v/>
      </c>
      <c r="F348" s="2" t="str">
        <f t="shared" si="28"/>
        <v/>
      </c>
      <c r="G348" s="2" t="str">
        <f t="shared" si="29"/>
        <v/>
      </c>
    </row>
    <row r="349" spans="3:7" x14ac:dyDescent="0.2">
      <c r="C349" t="str">
        <f t="shared" si="25"/>
        <v/>
      </c>
      <c r="D349" s="2" t="str">
        <f t="shared" si="26"/>
        <v/>
      </c>
      <c r="E349" s="2" t="str">
        <f t="shared" si="27"/>
        <v/>
      </c>
      <c r="F349" s="2" t="str">
        <f t="shared" si="28"/>
        <v/>
      </c>
      <c r="G349" s="2" t="str">
        <f t="shared" si="29"/>
        <v/>
      </c>
    </row>
    <row r="350" spans="3:7" x14ac:dyDescent="0.2">
      <c r="C350" t="str">
        <f t="shared" si="25"/>
        <v/>
      </c>
      <c r="D350" s="2" t="str">
        <f t="shared" si="26"/>
        <v/>
      </c>
      <c r="E350" s="2" t="str">
        <f t="shared" si="27"/>
        <v/>
      </c>
      <c r="F350" s="2" t="str">
        <f t="shared" si="28"/>
        <v/>
      </c>
      <c r="G350" s="2" t="str">
        <f t="shared" si="29"/>
        <v/>
      </c>
    </row>
    <row r="351" spans="3:7" x14ac:dyDescent="0.2">
      <c r="C351" t="str">
        <f t="shared" si="25"/>
        <v/>
      </c>
      <c r="D351" s="2" t="str">
        <f t="shared" si="26"/>
        <v/>
      </c>
      <c r="E351" s="2" t="str">
        <f t="shared" si="27"/>
        <v/>
      </c>
      <c r="F351" s="2" t="str">
        <f t="shared" si="28"/>
        <v/>
      </c>
      <c r="G351" s="2" t="str">
        <f t="shared" si="29"/>
        <v/>
      </c>
    </row>
    <row r="352" spans="3:7" x14ac:dyDescent="0.2">
      <c r="C352" t="str">
        <f t="shared" si="25"/>
        <v/>
      </c>
      <c r="D352" s="2" t="str">
        <f t="shared" si="26"/>
        <v/>
      </c>
      <c r="E352" s="2" t="str">
        <f t="shared" si="27"/>
        <v/>
      </c>
      <c r="F352" s="2" t="str">
        <f t="shared" si="28"/>
        <v/>
      </c>
      <c r="G352" s="2" t="str">
        <f t="shared" si="29"/>
        <v/>
      </c>
    </row>
    <row r="353" spans="3:7" x14ac:dyDescent="0.2">
      <c r="C353" t="str">
        <f t="shared" si="25"/>
        <v/>
      </c>
      <c r="D353" s="2" t="str">
        <f t="shared" si="26"/>
        <v/>
      </c>
      <c r="E353" s="2" t="str">
        <f t="shared" si="27"/>
        <v/>
      </c>
      <c r="F353" s="2" t="str">
        <f t="shared" si="28"/>
        <v/>
      </c>
      <c r="G353" s="2" t="str">
        <f t="shared" si="29"/>
        <v/>
      </c>
    </row>
    <row r="354" spans="3:7" x14ac:dyDescent="0.2">
      <c r="C354" t="str">
        <f t="shared" si="25"/>
        <v/>
      </c>
      <c r="D354" s="2" t="str">
        <f t="shared" si="26"/>
        <v/>
      </c>
      <c r="E354" s="2" t="str">
        <f t="shared" si="27"/>
        <v/>
      </c>
      <c r="F354" s="2" t="str">
        <f t="shared" si="28"/>
        <v/>
      </c>
      <c r="G354" s="2" t="str">
        <f t="shared" si="29"/>
        <v/>
      </c>
    </row>
    <row r="355" spans="3:7" x14ac:dyDescent="0.2">
      <c r="C355" t="str">
        <f t="shared" si="25"/>
        <v/>
      </c>
      <c r="D355" s="2" t="str">
        <f t="shared" si="26"/>
        <v/>
      </c>
      <c r="E355" s="2" t="str">
        <f t="shared" si="27"/>
        <v/>
      </c>
      <c r="F355" s="2" t="str">
        <f t="shared" si="28"/>
        <v/>
      </c>
      <c r="G355" s="2" t="str">
        <f t="shared" si="29"/>
        <v/>
      </c>
    </row>
    <row r="356" spans="3:7" x14ac:dyDescent="0.2">
      <c r="C356" t="str">
        <f t="shared" si="25"/>
        <v/>
      </c>
      <c r="D356" s="2" t="str">
        <f t="shared" si="26"/>
        <v/>
      </c>
      <c r="E356" s="2" t="str">
        <f t="shared" si="27"/>
        <v/>
      </c>
      <c r="F356" s="2" t="str">
        <f t="shared" si="28"/>
        <v/>
      </c>
      <c r="G356" s="2" t="str">
        <f t="shared" si="29"/>
        <v/>
      </c>
    </row>
    <row r="357" spans="3:7" x14ac:dyDescent="0.2">
      <c r="C357" t="str">
        <f t="shared" si="25"/>
        <v/>
      </c>
      <c r="D357" s="2" t="str">
        <f t="shared" si="26"/>
        <v/>
      </c>
      <c r="E357" s="2" t="str">
        <f t="shared" si="27"/>
        <v/>
      </c>
      <c r="F357" s="2" t="str">
        <f t="shared" si="28"/>
        <v/>
      </c>
      <c r="G357" s="2" t="str">
        <f t="shared" si="29"/>
        <v/>
      </c>
    </row>
    <row r="358" spans="3:7" x14ac:dyDescent="0.2">
      <c r="C358" t="str">
        <f t="shared" si="25"/>
        <v/>
      </c>
      <c r="D358" s="2" t="str">
        <f t="shared" si="26"/>
        <v/>
      </c>
      <c r="E358" s="2" t="str">
        <f t="shared" si="27"/>
        <v/>
      </c>
      <c r="F358" s="2" t="str">
        <f t="shared" si="28"/>
        <v/>
      </c>
      <c r="G358" s="2" t="str">
        <f t="shared" si="29"/>
        <v/>
      </c>
    </row>
    <row r="359" spans="3:7" x14ac:dyDescent="0.2">
      <c r="C359" t="str">
        <f t="shared" si="25"/>
        <v/>
      </c>
      <c r="D359" s="2" t="str">
        <f t="shared" si="26"/>
        <v/>
      </c>
      <c r="E359" s="2" t="str">
        <f t="shared" si="27"/>
        <v/>
      </c>
      <c r="F359" s="2" t="str">
        <f t="shared" si="28"/>
        <v/>
      </c>
      <c r="G359" s="2" t="str">
        <f t="shared" si="29"/>
        <v/>
      </c>
    </row>
    <row r="360" spans="3:7" x14ac:dyDescent="0.2">
      <c r="C360" t="str">
        <f t="shared" si="25"/>
        <v/>
      </c>
      <c r="D360" s="2" t="str">
        <f t="shared" si="26"/>
        <v/>
      </c>
      <c r="E360" s="2" t="str">
        <f t="shared" si="27"/>
        <v/>
      </c>
      <c r="F360" s="2" t="str">
        <f t="shared" si="28"/>
        <v/>
      </c>
      <c r="G360" s="2" t="str">
        <f t="shared" si="29"/>
        <v/>
      </c>
    </row>
    <row r="361" spans="3:7" x14ac:dyDescent="0.2">
      <c r="C361" t="str">
        <f t="shared" si="25"/>
        <v/>
      </c>
      <c r="D361" s="2" t="str">
        <f t="shared" si="26"/>
        <v/>
      </c>
      <c r="E361" s="2" t="str">
        <f t="shared" si="27"/>
        <v/>
      </c>
      <c r="F361" s="2" t="str">
        <f t="shared" si="28"/>
        <v/>
      </c>
      <c r="G361" s="2" t="str">
        <f t="shared" si="29"/>
        <v/>
      </c>
    </row>
    <row r="362" spans="3:7" x14ac:dyDescent="0.2">
      <c r="C362" t="str">
        <f t="shared" si="25"/>
        <v/>
      </c>
      <c r="D362" s="2" t="str">
        <f t="shared" si="26"/>
        <v/>
      </c>
      <c r="E362" s="2" t="str">
        <f t="shared" si="27"/>
        <v/>
      </c>
      <c r="F362" s="2" t="str">
        <f t="shared" si="28"/>
        <v/>
      </c>
      <c r="G362" s="2" t="str">
        <f t="shared" si="29"/>
        <v/>
      </c>
    </row>
    <row r="363" spans="3:7" x14ac:dyDescent="0.2">
      <c r="C363" t="str">
        <f t="shared" si="25"/>
        <v/>
      </c>
      <c r="D363" s="2" t="str">
        <f t="shared" si="26"/>
        <v/>
      </c>
      <c r="E363" s="2" t="str">
        <f t="shared" si="27"/>
        <v/>
      </c>
      <c r="F363" s="2" t="str">
        <f t="shared" si="28"/>
        <v/>
      </c>
      <c r="G363" s="2" t="str">
        <f t="shared" si="29"/>
        <v/>
      </c>
    </row>
    <row r="364" spans="3:7" x14ac:dyDescent="0.2">
      <c r="C364" t="str">
        <f t="shared" si="25"/>
        <v/>
      </c>
      <c r="D364" s="2" t="str">
        <f t="shared" si="26"/>
        <v/>
      </c>
      <c r="E364" s="2" t="str">
        <f t="shared" si="27"/>
        <v/>
      </c>
      <c r="F364" s="2" t="str">
        <f t="shared" si="28"/>
        <v/>
      </c>
      <c r="G364" s="2" t="str">
        <f t="shared" si="29"/>
        <v/>
      </c>
    </row>
    <row r="365" spans="3:7" x14ac:dyDescent="0.2">
      <c r="C365" t="str">
        <f t="shared" si="25"/>
        <v/>
      </c>
      <c r="D365" s="2" t="str">
        <f t="shared" si="26"/>
        <v/>
      </c>
      <c r="E365" s="2" t="str">
        <f t="shared" si="27"/>
        <v/>
      </c>
      <c r="F365" s="2" t="str">
        <f t="shared" si="28"/>
        <v/>
      </c>
      <c r="G365" s="2" t="str">
        <f t="shared" si="29"/>
        <v/>
      </c>
    </row>
    <row r="366" spans="3:7" x14ac:dyDescent="0.2">
      <c r="C366" t="str">
        <f t="shared" si="25"/>
        <v/>
      </c>
      <c r="D366" s="2" t="str">
        <f t="shared" si="26"/>
        <v/>
      </c>
      <c r="E366" s="2" t="str">
        <f t="shared" si="27"/>
        <v/>
      </c>
      <c r="F366" s="2" t="str">
        <f t="shared" si="28"/>
        <v/>
      </c>
      <c r="G366" s="2" t="str">
        <f t="shared" si="29"/>
        <v/>
      </c>
    </row>
    <row r="367" spans="3:7" x14ac:dyDescent="0.2">
      <c r="C367" t="str">
        <f t="shared" si="25"/>
        <v/>
      </c>
      <c r="D367" s="2" t="str">
        <f t="shared" si="26"/>
        <v/>
      </c>
      <c r="E367" s="2" t="str">
        <f t="shared" si="27"/>
        <v/>
      </c>
      <c r="F367" s="2" t="str">
        <f t="shared" si="28"/>
        <v/>
      </c>
      <c r="G367" s="2" t="str">
        <f t="shared" si="29"/>
        <v/>
      </c>
    </row>
    <row r="368" spans="3:7" x14ac:dyDescent="0.2">
      <c r="C368" t="str">
        <f t="shared" si="25"/>
        <v/>
      </c>
      <c r="D368" s="2" t="str">
        <f t="shared" si="26"/>
        <v/>
      </c>
      <c r="E368" s="2" t="str">
        <f t="shared" si="27"/>
        <v/>
      </c>
      <c r="F368" s="2" t="str">
        <f t="shared" si="28"/>
        <v/>
      </c>
      <c r="G368" s="2" t="str">
        <f t="shared" si="29"/>
        <v/>
      </c>
    </row>
    <row r="369" spans="3:7" x14ac:dyDescent="0.2">
      <c r="C369" t="str">
        <f t="shared" si="25"/>
        <v/>
      </c>
      <c r="D369" s="2" t="str">
        <f t="shared" si="26"/>
        <v/>
      </c>
      <c r="E369" s="2" t="str">
        <f t="shared" si="27"/>
        <v/>
      </c>
      <c r="F369" s="2" t="str">
        <f t="shared" si="28"/>
        <v/>
      </c>
      <c r="G369" s="2" t="str">
        <f t="shared" si="29"/>
        <v/>
      </c>
    </row>
    <row r="370" spans="3:7" x14ac:dyDescent="0.2">
      <c r="C370" t="str">
        <f t="shared" si="25"/>
        <v/>
      </c>
      <c r="D370" s="2" t="str">
        <f t="shared" si="26"/>
        <v/>
      </c>
      <c r="E370" s="2" t="str">
        <f t="shared" si="27"/>
        <v/>
      </c>
      <c r="F370" s="2" t="str">
        <f t="shared" si="28"/>
        <v/>
      </c>
      <c r="G370" s="2" t="str">
        <f t="shared" si="29"/>
        <v/>
      </c>
    </row>
    <row r="371" spans="3:7" x14ac:dyDescent="0.2">
      <c r="C371" t="str">
        <f t="shared" si="25"/>
        <v/>
      </c>
      <c r="D371" s="2" t="str">
        <f t="shared" si="26"/>
        <v/>
      </c>
      <c r="E371" s="2" t="str">
        <f t="shared" si="27"/>
        <v/>
      </c>
      <c r="F371" s="2" t="str">
        <f t="shared" si="28"/>
        <v/>
      </c>
      <c r="G371" s="2" t="str">
        <f t="shared" si="29"/>
        <v/>
      </c>
    </row>
    <row r="372" spans="3:7" x14ac:dyDescent="0.2">
      <c r="C372" t="str">
        <f t="shared" si="25"/>
        <v/>
      </c>
      <c r="D372" s="2" t="str">
        <f t="shared" si="26"/>
        <v/>
      </c>
      <c r="E372" s="2" t="str">
        <f t="shared" si="27"/>
        <v/>
      </c>
      <c r="F372" s="2" t="str">
        <f t="shared" si="28"/>
        <v/>
      </c>
      <c r="G372" s="2" t="str">
        <f t="shared" si="29"/>
        <v/>
      </c>
    </row>
    <row r="373" spans="3:7" x14ac:dyDescent="0.2">
      <c r="C373" t="str">
        <f t="shared" si="25"/>
        <v/>
      </c>
      <c r="D373" s="2" t="str">
        <f t="shared" si="26"/>
        <v/>
      </c>
      <c r="E373" s="2" t="str">
        <f t="shared" si="27"/>
        <v/>
      </c>
      <c r="F373" s="2" t="str">
        <f t="shared" si="28"/>
        <v/>
      </c>
      <c r="G373" s="2" t="str">
        <f t="shared" si="29"/>
        <v/>
      </c>
    </row>
    <row r="374" spans="3:7" x14ac:dyDescent="0.2">
      <c r="C374" t="str">
        <f t="shared" si="25"/>
        <v/>
      </c>
      <c r="D374" s="2" t="str">
        <f t="shared" si="26"/>
        <v/>
      </c>
      <c r="E374" s="2" t="str">
        <f t="shared" si="27"/>
        <v/>
      </c>
      <c r="F374" s="2" t="str">
        <f t="shared" si="28"/>
        <v/>
      </c>
      <c r="G374" s="2" t="str">
        <f t="shared" si="29"/>
        <v/>
      </c>
    </row>
    <row r="375" spans="3:7" x14ac:dyDescent="0.2">
      <c r="C375" t="str">
        <f t="shared" si="25"/>
        <v/>
      </c>
      <c r="D375" s="2" t="str">
        <f t="shared" si="26"/>
        <v/>
      </c>
      <c r="E375" s="2" t="str">
        <f t="shared" si="27"/>
        <v/>
      </c>
      <c r="F375" s="2" t="str">
        <f t="shared" si="28"/>
        <v/>
      </c>
      <c r="G375" s="2" t="str">
        <f t="shared" si="29"/>
        <v/>
      </c>
    </row>
    <row r="376" spans="3:7" x14ac:dyDescent="0.2">
      <c r="C376" t="str">
        <f t="shared" si="25"/>
        <v/>
      </c>
      <c r="D376" s="2" t="str">
        <f t="shared" si="26"/>
        <v/>
      </c>
      <c r="E376" s="2" t="str">
        <f t="shared" si="27"/>
        <v/>
      </c>
      <c r="F376" s="2" t="str">
        <f t="shared" si="28"/>
        <v/>
      </c>
      <c r="G376" s="2" t="str">
        <f t="shared" si="29"/>
        <v/>
      </c>
    </row>
    <row r="377" spans="3:7" x14ac:dyDescent="0.2">
      <c r="C377" t="str">
        <f t="shared" si="25"/>
        <v/>
      </c>
      <c r="D377" s="2" t="str">
        <f t="shared" si="26"/>
        <v/>
      </c>
      <c r="E377" s="2" t="str">
        <f t="shared" si="27"/>
        <v/>
      </c>
      <c r="F377" s="2" t="str">
        <f t="shared" si="28"/>
        <v/>
      </c>
      <c r="G377" s="2" t="str">
        <f t="shared" si="29"/>
        <v/>
      </c>
    </row>
    <row r="378" spans="3:7" x14ac:dyDescent="0.2">
      <c r="C378" t="str">
        <f t="shared" si="25"/>
        <v/>
      </c>
      <c r="D378" s="2" t="str">
        <f t="shared" si="26"/>
        <v/>
      </c>
      <c r="E378" s="2" t="str">
        <f t="shared" si="27"/>
        <v/>
      </c>
      <c r="F378" s="2" t="str">
        <f t="shared" si="28"/>
        <v/>
      </c>
      <c r="G378" s="2" t="str">
        <f t="shared" si="29"/>
        <v/>
      </c>
    </row>
    <row r="379" spans="3:7" x14ac:dyDescent="0.2">
      <c r="C379" t="str">
        <f t="shared" si="25"/>
        <v/>
      </c>
      <c r="D379" s="2" t="str">
        <f t="shared" si="26"/>
        <v/>
      </c>
      <c r="E379" s="2" t="str">
        <f t="shared" si="27"/>
        <v/>
      </c>
      <c r="F379" s="2" t="str">
        <f t="shared" si="28"/>
        <v/>
      </c>
      <c r="G379" s="2" t="str">
        <f t="shared" si="29"/>
        <v/>
      </c>
    </row>
    <row r="380" spans="3:7" x14ac:dyDescent="0.2">
      <c r="C380" t="str">
        <f t="shared" si="25"/>
        <v/>
      </c>
      <c r="D380" s="2" t="str">
        <f t="shared" si="26"/>
        <v/>
      </c>
      <c r="E380" s="2" t="str">
        <f t="shared" si="27"/>
        <v/>
      </c>
      <c r="F380" s="2" t="str">
        <f t="shared" si="28"/>
        <v/>
      </c>
      <c r="G380" s="2" t="str">
        <f t="shared" si="29"/>
        <v/>
      </c>
    </row>
    <row r="381" spans="3:7" x14ac:dyDescent="0.2">
      <c r="C381" t="str">
        <f t="shared" si="25"/>
        <v/>
      </c>
      <c r="D381" s="2" t="str">
        <f t="shared" si="26"/>
        <v/>
      </c>
      <c r="E381" s="2" t="str">
        <f t="shared" si="27"/>
        <v/>
      </c>
      <c r="F381" s="2" t="str">
        <f t="shared" si="28"/>
        <v/>
      </c>
      <c r="G381" s="2" t="str">
        <f t="shared" si="29"/>
        <v/>
      </c>
    </row>
    <row r="382" spans="3:7" x14ac:dyDescent="0.2">
      <c r="C382" t="str">
        <f t="shared" si="25"/>
        <v/>
      </c>
      <c r="D382" s="2" t="str">
        <f t="shared" si="26"/>
        <v/>
      </c>
      <c r="E382" s="2" t="str">
        <f t="shared" si="27"/>
        <v/>
      </c>
      <c r="F382" s="2" t="str">
        <f t="shared" si="28"/>
        <v/>
      </c>
      <c r="G382" s="2" t="str">
        <f t="shared" si="29"/>
        <v/>
      </c>
    </row>
    <row r="383" spans="3:7" x14ac:dyDescent="0.2">
      <c r="C383" t="str">
        <f t="shared" si="25"/>
        <v/>
      </c>
      <c r="D383" s="2" t="str">
        <f t="shared" si="26"/>
        <v/>
      </c>
      <c r="E383" s="2" t="str">
        <f t="shared" si="27"/>
        <v/>
      </c>
      <c r="F383" s="2" t="str">
        <f t="shared" si="28"/>
        <v/>
      </c>
      <c r="G383" s="2" t="str">
        <f t="shared" si="29"/>
        <v/>
      </c>
    </row>
    <row r="384" spans="3:7" x14ac:dyDescent="0.2">
      <c r="C384" t="str">
        <f t="shared" si="25"/>
        <v/>
      </c>
      <c r="D384" s="2" t="str">
        <f t="shared" si="26"/>
        <v/>
      </c>
      <c r="E384" s="2" t="str">
        <f t="shared" si="27"/>
        <v/>
      </c>
      <c r="F384" s="2" t="str">
        <f t="shared" si="28"/>
        <v/>
      </c>
      <c r="G384" s="2" t="str">
        <f t="shared" si="29"/>
        <v/>
      </c>
    </row>
    <row r="385" spans="3:7" x14ac:dyDescent="0.2">
      <c r="C385" t="str">
        <f t="shared" si="25"/>
        <v/>
      </c>
      <c r="D385" s="2" t="str">
        <f t="shared" si="26"/>
        <v/>
      </c>
      <c r="E385" s="2" t="str">
        <f t="shared" si="27"/>
        <v/>
      </c>
      <c r="F385" s="2" t="str">
        <f t="shared" si="28"/>
        <v/>
      </c>
      <c r="G385" s="2" t="str">
        <f t="shared" si="29"/>
        <v/>
      </c>
    </row>
    <row r="386" spans="3:7" x14ac:dyDescent="0.2">
      <c r="C386" t="str">
        <f t="shared" si="25"/>
        <v/>
      </c>
      <c r="D386" s="2" t="str">
        <f t="shared" si="26"/>
        <v/>
      </c>
      <c r="E386" s="2" t="str">
        <f t="shared" si="27"/>
        <v/>
      </c>
      <c r="F386" s="2" t="str">
        <f t="shared" si="28"/>
        <v/>
      </c>
      <c r="G386" s="2" t="str">
        <f t="shared" si="29"/>
        <v/>
      </c>
    </row>
    <row r="387" spans="3:7" x14ac:dyDescent="0.2">
      <c r="C387" t="str">
        <f t="shared" si="25"/>
        <v/>
      </c>
      <c r="D387" s="2" t="str">
        <f t="shared" si="26"/>
        <v/>
      </c>
      <c r="E387" s="2" t="str">
        <f t="shared" si="27"/>
        <v/>
      </c>
      <c r="F387" s="2" t="str">
        <f t="shared" si="28"/>
        <v/>
      </c>
      <c r="G387" s="2" t="str">
        <f t="shared" si="29"/>
        <v/>
      </c>
    </row>
    <row r="388" spans="3:7" x14ac:dyDescent="0.2">
      <c r="C388" t="str">
        <f t="shared" si="25"/>
        <v/>
      </c>
      <c r="D388" s="2" t="str">
        <f t="shared" si="26"/>
        <v/>
      </c>
      <c r="E388" s="2" t="str">
        <f t="shared" si="27"/>
        <v/>
      </c>
      <c r="F388" s="2" t="str">
        <f t="shared" si="28"/>
        <v/>
      </c>
      <c r="G388" s="2" t="str">
        <f t="shared" si="29"/>
        <v/>
      </c>
    </row>
    <row r="389" spans="3:7" x14ac:dyDescent="0.2">
      <c r="C389" t="str">
        <f t="shared" si="25"/>
        <v/>
      </c>
      <c r="D389" s="2" t="str">
        <f t="shared" si="26"/>
        <v/>
      </c>
      <c r="E389" s="2" t="str">
        <f t="shared" si="27"/>
        <v/>
      </c>
      <c r="F389" s="2" t="str">
        <f t="shared" si="28"/>
        <v/>
      </c>
      <c r="G389" s="2" t="str">
        <f t="shared" si="29"/>
        <v/>
      </c>
    </row>
    <row r="390" spans="3:7" x14ac:dyDescent="0.2">
      <c r="C390" t="str">
        <f t="shared" si="25"/>
        <v/>
      </c>
      <c r="D390" s="2" t="str">
        <f t="shared" si="26"/>
        <v/>
      </c>
      <c r="E390" s="2" t="str">
        <f t="shared" si="27"/>
        <v/>
      </c>
      <c r="F390" s="2" t="str">
        <f t="shared" si="28"/>
        <v/>
      </c>
      <c r="G390" s="2" t="str">
        <f t="shared" si="29"/>
        <v/>
      </c>
    </row>
    <row r="391" spans="3:7" x14ac:dyDescent="0.2">
      <c r="C391" t="str">
        <f t="shared" si="25"/>
        <v/>
      </c>
      <c r="D391" s="2" t="str">
        <f t="shared" si="26"/>
        <v/>
      </c>
      <c r="E391" s="2" t="str">
        <f t="shared" si="27"/>
        <v/>
      </c>
      <c r="F391" s="2" t="str">
        <f t="shared" si="28"/>
        <v/>
      </c>
      <c r="G391" s="2" t="str">
        <f t="shared" si="29"/>
        <v/>
      </c>
    </row>
    <row r="392" spans="3:7" x14ac:dyDescent="0.2">
      <c r="C392" t="str">
        <f t="shared" si="25"/>
        <v/>
      </c>
      <c r="D392" s="2" t="str">
        <f t="shared" si="26"/>
        <v/>
      </c>
      <c r="E392" s="2" t="str">
        <f t="shared" si="27"/>
        <v/>
      </c>
      <c r="F392" s="2" t="str">
        <f t="shared" si="28"/>
        <v/>
      </c>
      <c r="G392" s="2" t="str">
        <f t="shared" si="29"/>
        <v/>
      </c>
    </row>
    <row r="393" spans="3:7" x14ac:dyDescent="0.2">
      <c r="C393" t="str">
        <f t="shared" si="25"/>
        <v/>
      </c>
      <c r="D393" s="2" t="str">
        <f t="shared" si="26"/>
        <v/>
      </c>
      <c r="E393" s="2" t="str">
        <f t="shared" si="27"/>
        <v/>
      </c>
      <c r="F393" s="2" t="str">
        <f t="shared" si="28"/>
        <v/>
      </c>
      <c r="G393" s="2" t="str">
        <f t="shared" si="29"/>
        <v/>
      </c>
    </row>
    <row r="394" spans="3:7" x14ac:dyDescent="0.2">
      <c r="C394" t="str">
        <f t="shared" si="25"/>
        <v/>
      </c>
      <c r="D394" s="2" t="str">
        <f t="shared" si="26"/>
        <v/>
      </c>
      <c r="E394" s="2" t="str">
        <f t="shared" si="27"/>
        <v/>
      </c>
      <c r="F394" s="2" t="str">
        <f t="shared" si="28"/>
        <v/>
      </c>
      <c r="G394" s="2" t="str">
        <f t="shared" si="29"/>
        <v/>
      </c>
    </row>
    <row r="395" spans="3:7" x14ac:dyDescent="0.2">
      <c r="C395" t="str">
        <f t="shared" si="25"/>
        <v/>
      </c>
      <c r="D395" s="2" t="str">
        <f t="shared" si="26"/>
        <v/>
      </c>
      <c r="E395" s="2" t="str">
        <f t="shared" si="27"/>
        <v/>
      </c>
      <c r="F395" s="2" t="str">
        <f t="shared" si="28"/>
        <v/>
      </c>
      <c r="G395" s="2" t="str">
        <f t="shared" si="29"/>
        <v/>
      </c>
    </row>
    <row r="396" spans="3:7" x14ac:dyDescent="0.2">
      <c r="C396" t="str">
        <f t="shared" si="25"/>
        <v/>
      </c>
      <c r="D396" s="2" t="str">
        <f t="shared" si="26"/>
        <v/>
      </c>
      <c r="E396" s="2" t="str">
        <f t="shared" si="27"/>
        <v/>
      </c>
      <c r="F396" s="2" t="str">
        <f t="shared" si="28"/>
        <v/>
      </c>
      <c r="G396" s="2" t="str">
        <f t="shared" si="29"/>
        <v/>
      </c>
    </row>
    <row r="397" spans="3:7" x14ac:dyDescent="0.2">
      <c r="C397" t="str">
        <f t="shared" si="25"/>
        <v/>
      </c>
      <c r="D397" s="2" t="str">
        <f t="shared" si="26"/>
        <v/>
      </c>
      <c r="E397" s="2" t="str">
        <f t="shared" si="27"/>
        <v/>
      </c>
      <c r="F397" s="2" t="str">
        <f t="shared" si="28"/>
        <v/>
      </c>
      <c r="G397" s="2" t="str">
        <f t="shared" si="29"/>
        <v/>
      </c>
    </row>
    <row r="398" spans="3:7" x14ac:dyDescent="0.2">
      <c r="C398" t="str">
        <f t="shared" si="25"/>
        <v/>
      </c>
      <c r="D398" s="2" t="str">
        <f t="shared" si="26"/>
        <v/>
      </c>
      <c r="E398" s="2" t="str">
        <f t="shared" si="27"/>
        <v/>
      </c>
      <c r="F398" s="2" t="str">
        <f t="shared" si="28"/>
        <v/>
      </c>
      <c r="G398" s="2" t="str">
        <f t="shared" si="29"/>
        <v/>
      </c>
    </row>
    <row r="399" spans="3:7" x14ac:dyDescent="0.2">
      <c r="C399" t="str">
        <f t="shared" si="25"/>
        <v/>
      </c>
      <c r="D399" s="2" t="str">
        <f t="shared" si="26"/>
        <v/>
      </c>
      <c r="E399" s="2" t="str">
        <f t="shared" si="27"/>
        <v/>
      </c>
      <c r="F399" s="2" t="str">
        <f t="shared" si="28"/>
        <v/>
      </c>
      <c r="G399" s="2" t="str">
        <f t="shared" si="29"/>
        <v/>
      </c>
    </row>
    <row r="400" spans="3:7" x14ac:dyDescent="0.2">
      <c r="C400" t="str">
        <f t="shared" si="25"/>
        <v/>
      </c>
      <c r="D400" s="2" t="str">
        <f t="shared" si="26"/>
        <v/>
      </c>
      <c r="E400" s="2" t="str">
        <f t="shared" si="27"/>
        <v/>
      </c>
      <c r="F400" s="2" t="str">
        <f t="shared" si="28"/>
        <v/>
      </c>
      <c r="G400" s="2" t="str">
        <f t="shared" si="29"/>
        <v/>
      </c>
    </row>
    <row r="401" spans="3:7" x14ac:dyDescent="0.2">
      <c r="C401" t="str">
        <f t="shared" si="25"/>
        <v/>
      </c>
      <c r="D401" s="2" t="str">
        <f t="shared" si="26"/>
        <v/>
      </c>
      <c r="E401" s="2" t="str">
        <f t="shared" si="27"/>
        <v/>
      </c>
      <c r="F401" s="2" t="str">
        <f t="shared" si="28"/>
        <v/>
      </c>
      <c r="G401" s="2" t="str">
        <f t="shared" si="29"/>
        <v/>
      </c>
    </row>
    <row r="402" spans="3:7" x14ac:dyDescent="0.2">
      <c r="C402" t="str">
        <f t="shared" ref="C402:C465" si="30">IF(C401&lt;&gt;"",IF(C401=$C$9,"",C401+1),"")</f>
        <v/>
      </c>
      <c r="D402" s="2" t="str">
        <f t="shared" si="26"/>
        <v/>
      </c>
      <c r="E402" s="2" t="str">
        <f t="shared" si="27"/>
        <v/>
      </c>
      <c r="F402" s="2" t="str">
        <f t="shared" si="28"/>
        <v/>
      </c>
      <c r="G402" s="2" t="str">
        <f t="shared" si="29"/>
        <v/>
      </c>
    </row>
    <row r="403" spans="3:7" x14ac:dyDescent="0.2">
      <c r="C403" t="str">
        <f t="shared" si="30"/>
        <v/>
      </c>
      <c r="D403" s="2" t="str">
        <f t="shared" ref="D403:D466" si="31">IF(C403&lt;&gt;"",E403+F403,"")</f>
        <v/>
      </c>
      <c r="E403" s="2" t="str">
        <f t="shared" ref="E403:E466" si="32">IF(C403&lt;&gt;"",G402*$C$11,"")</f>
        <v/>
      </c>
      <c r="F403" s="2" t="str">
        <f t="shared" ref="F403:F466" si="33">IF(C403="","",$C$12)</f>
        <v/>
      </c>
      <c r="G403" s="2" t="str">
        <f t="shared" ref="G403:G466" si="34">IF(C403&lt;&gt;"",G402-F403,"")</f>
        <v/>
      </c>
    </row>
    <row r="404" spans="3:7" x14ac:dyDescent="0.2">
      <c r="C404" t="str">
        <f t="shared" si="30"/>
        <v/>
      </c>
      <c r="D404" s="2" t="str">
        <f t="shared" si="31"/>
        <v/>
      </c>
      <c r="E404" s="2" t="str">
        <f t="shared" si="32"/>
        <v/>
      </c>
      <c r="F404" s="2" t="str">
        <f t="shared" si="33"/>
        <v/>
      </c>
      <c r="G404" s="2" t="str">
        <f t="shared" si="34"/>
        <v/>
      </c>
    </row>
    <row r="405" spans="3:7" x14ac:dyDescent="0.2">
      <c r="C405" t="str">
        <f t="shared" si="30"/>
        <v/>
      </c>
      <c r="D405" s="2" t="str">
        <f t="shared" si="31"/>
        <v/>
      </c>
      <c r="E405" s="2" t="str">
        <f t="shared" si="32"/>
        <v/>
      </c>
      <c r="F405" s="2" t="str">
        <f t="shared" si="33"/>
        <v/>
      </c>
      <c r="G405" s="2" t="str">
        <f t="shared" si="34"/>
        <v/>
      </c>
    </row>
    <row r="406" spans="3:7" x14ac:dyDescent="0.2">
      <c r="C406" t="str">
        <f t="shared" si="30"/>
        <v/>
      </c>
      <c r="D406" s="2" t="str">
        <f t="shared" si="31"/>
        <v/>
      </c>
      <c r="E406" s="2" t="str">
        <f t="shared" si="32"/>
        <v/>
      </c>
      <c r="F406" s="2" t="str">
        <f t="shared" si="33"/>
        <v/>
      </c>
      <c r="G406" s="2" t="str">
        <f t="shared" si="34"/>
        <v/>
      </c>
    </row>
    <row r="407" spans="3:7" x14ac:dyDescent="0.2">
      <c r="C407" t="str">
        <f t="shared" si="30"/>
        <v/>
      </c>
      <c r="D407" s="2" t="str">
        <f t="shared" si="31"/>
        <v/>
      </c>
      <c r="E407" s="2" t="str">
        <f t="shared" si="32"/>
        <v/>
      </c>
      <c r="F407" s="2" t="str">
        <f t="shared" si="33"/>
        <v/>
      </c>
      <c r="G407" s="2" t="str">
        <f t="shared" si="34"/>
        <v/>
      </c>
    </row>
    <row r="408" spans="3:7" x14ac:dyDescent="0.2">
      <c r="C408" t="str">
        <f t="shared" si="30"/>
        <v/>
      </c>
      <c r="D408" s="2" t="str">
        <f t="shared" si="31"/>
        <v/>
      </c>
      <c r="E408" s="2" t="str">
        <f t="shared" si="32"/>
        <v/>
      </c>
      <c r="F408" s="2" t="str">
        <f t="shared" si="33"/>
        <v/>
      </c>
      <c r="G408" s="2" t="str">
        <f t="shared" si="34"/>
        <v/>
      </c>
    </row>
    <row r="409" spans="3:7" x14ac:dyDescent="0.2">
      <c r="C409" t="str">
        <f t="shared" si="30"/>
        <v/>
      </c>
      <c r="D409" s="2" t="str">
        <f t="shared" si="31"/>
        <v/>
      </c>
      <c r="E409" s="2" t="str">
        <f t="shared" si="32"/>
        <v/>
      </c>
      <c r="F409" s="2" t="str">
        <f t="shared" si="33"/>
        <v/>
      </c>
      <c r="G409" s="2" t="str">
        <f t="shared" si="34"/>
        <v/>
      </c>
    </row>
    <row r="410" spans="3:7" x14ac:dyDescent="0.2">
      <c r="C410" t="str">
        <f t="shared" si="30"/>
        <v/>
      </c>
      <c r="D410" s="2" t="str">
        <f t="shared" si="31"/>
        <v/>
      </c>
      <c r="E410" s="2" t="str">
        <f t="shared" si="32"/>
        <v/>
      </c>
      <c r="F410" s="2" t="str">
        <f t="shared" si="33"/>
        <v/>
      </c>
      <c r="G410" s="2" t="str">
        <f t="shared" si="34"/>
        <v/>
      </c>
    </row>
    <row r="411" spans="3:7" x14ac:dyDescent="0.2">
      <c r="C411" t="str">
        <f t="shared" si="30"/>
        <v/>
      </c>
      <c r="D411" s="2" t="str">
        <f t="shared" si="31"/>
        <v/>
      </c>
      <c r="E411" s="2" t="str">
        <f t="shared" si="32"/>
        <v/>
      </c>
      <c r="F411" s="2" t="str">
        <f t="shared" si="33"/>
        <v/>
      </c>
      <c r="G411" s="2" t="str">
        <f t="shared" si="34"/>
        <v/>
      </c>
    </row>
    <row r="412" spans="3:7" x14ac:dyDescent="0.2">
      <c r="C412" t="str">
        <f t="shared" si="30"/>
        <v/>
      </c>
      <c r="D412" s="2" t="str">
        <f t="shared" si="31"/>
        <v/>
      </c>
      <c r="E412" s="2" t="str">
        <f t="shared" si="32"/>
        <v/>
      </c>
      <c r="F412" s="2" t="str">
        <f t="shared" si="33"/>
        <v/>
      </c>
      <c r="G412" s="2" t="str">
        <f t="shared" si="34"/>
        <v/>
      </c>
    </row>
    <row r="413" spans="3:7" x14ac:dyDescent="0.2">
      <c r="C413" t="str">
        <f t="shared" si="30"/>
        <v/>
      </c>
      <c r="D413" s="2" t="str">
        <f t="shared" si="31"/>
        <v/>
      </c>
      <c r="E413" s="2" t="str">
        <f t="shared" si="32"/>
        <v/>
      </c>
      <c r="F413" s="2" t="str">
        <f t="shared" si="33"/>
        <v/>
      </c>
      <c r="G413" s="2" t="str">
        <f t="shared" si="34"/>
        <v/>
      </c>
    </row>
    <row r="414" spans="3:7" x14ac:dyDescent="0.2">
      <c r="C414" t="str">
        <f t="shared" si="30"/>
        <v/>
      </c>
      <c r="D414" s="2" t="str">
        <f t="shared" si="31"/>
        <v/>
      </c>
      <c r="E414" s="2" t="str">
        <f t="shared" si="32"/>
        <v/>
      </c>
      <c r="F414" s="2" t="str">
        <f t="shared" si="33"/>
        <v/>
      </c>
      <c r="G414" s="2" t="str">
        <f t="shared" si="34"/>
        <v/>
      </c>
    </row>
    <row r="415" spans="3:7" x14ac:dyDescent="0.2">
      <c r="C415" t="str">
        <f t="shared" si="30"/>
        <v/>
      </c>
      <c r="D415" s="2" t="str">
        <f t="shared" si="31"/>
        <v/>
      </c>
      <c r="E415" s="2" t="str">
        <f t="shared" si="32"/>
        <v/>
      </c>
      <c r="F415" s="2" t="str">
        <f t="shared" si="33"/>
        <v/>
      </c>
      <c r="G415" s="2" t="str">
        <f t="shared" si="34"/>
        <v/>
      </c>
    </row>
    <row r="416" spans="3:7" x14ac:dyDescent="0.2">
      <c r="C416" t="str">
        <f t="shared" si="30"/>
        <v/>
      </c>
      <c r="D416" s="2" t="str">
        <f t="shared" si="31"/>
        <v/>
      </c>
      <c r="E416" s="2" t="str">
        <f t="shared" si="32"/>
        <v/>
      </c>
      <c r="F416" s="2" t="str">
        <f t="shared" si="33"/>
        <v/>
      </c>
      <c r="G416" s="2" t="str">
        <f t="shared" si="34"/>
        <v/>
      </c>
    </row>
    <row r="417" spans="3:7" x14ac:dyDescent="0.2">
      <c r="C417" t="str">
        <f t="shared" si="30"/>
        <v/>
      </c>
      <c r="D417" s="2" t="str">
        <f t="shared" si="31"/>
        <v/>
      </c>
      <c r="E417" s="2" t="str">
        <f t="shared" si="32"/>
        <v/>
      </c>
      <c r="F417" s="2" t="str">
        <f t="shared" si="33"/>
        <v/>
      </c>
      <c r="G417" s="2" t="str">
        <f t="shared" si="34"/>
        <v/>
      </c>
    </row>
    <row r="418" spans="3:7" x14ac:dyDescent="0.2">
      <c r="C418" t="str">
        <f t="shared" si="30"/>
        <v/>
      </c>
      <c r="D418" s="2" t="str">
        <f t="shared" si="31"/>
        <v/>
      </c>
      <c r="E418" s="2" t="str">
        <f t="shared" si="32"/>
        <v/>
      </c>
      <c r="F418" s="2" t="str">
        <f t="shared" si="33"/>
        <v/>
      </c>
      <c r="G418" s="2" t="str">
        <f t="shared" si="34"/>
        <v/>
      </c>
    </row>
    <row r="419" spans="3:7" x14ac:dyDescent="0.2">
      <c r="C419" t="str">
        <f t="shared" si="30"/>
        <v/>
      </c>
      <c r="D419" s="2" t="str">
        <f t="shared" si="31"/>
        <v/>
      </c>
      <c r="E419" s="2" t="str">
        <f t="shared" si="32"/>
        <v/>
      </c>
      <c r="F419" s="2" t="str">
        <f t="shared" si="33"/>
        <v/>
      </c>
      <c r="G419" s="2" t="str">
        <f t="shared" si="34"/>
        <v/>
      </c>
    </row>
    <row r="420" spans="3:7" x14ac:dyDescent="0.2">
      <c r="C420" t="str">
        <f t="shared" si="30"/>
        <v/>
      </c>
      <c r="D420" s="2" t="str">
        <f t="shared" si="31"/>
        <v/>
      </c>
      <c r="E420" s="2" t="str">
        <f t="shared" si="32"/>
        <v/>
      </c>
      <c r="F420" s="2" t="str">
        <f t="shared" si="33"/>
        <v/>
      </c>
      <c r="G420" s="2" t="str">
        <f t="shared" si="34"/>
        <v/>
      </c>
    </row>
    <row r="421" spans="3:7" x14ac:dyDescent="0.2">
      <c r="C421" t="str">
        <f t="shared" si="30"/>
        <v/>
      </c>
      <c r="D421" s="2" t="str">
        <f t="shared" si="31"/>
        <v/>
      </c>
      <c r="E421" s="2" t="str">
        <f t="shared" si="32"/>
        <v/>
      </c>
      <c r="F421" s="2" t="str">
        <f t="shared" si="33"/>
        <v/>
      </c>
      <c r="G421" s="2" t="str">
        <f t="shared" si="34"/>
        <v/>
      </c>
    </row>
    <row r="422" spans="3:7" x14ac:dyDescent="0.2">
      <c r="C422" t="str">
        <f t="shared" si="30"/>
        <v/>
      </c>
      <c r="D422" s="2" t="str">
        <f t="shared" si="31"/>
        <v/>
      </c>
      <c r="E422" s="2" t="str">
        <f t="shared" si="32"/>
        <v/>
      </c>
      <c r="F422" s="2" t="str">
        <f t="shared" si="33"/>
        <v/>
      </c>
      <c r="G422" s="2" t="str">
        <f t="shared" si="34"/>
        <v/>
      </c>
    </row>
    <row r="423" spans="3:7" x14ac:dyDescent="0.2">
      <c r="C423" t="str">
        <f t="shared" si="30"/>
        <v/>
      </c>
      <c r="D423" s="2" t="str">
        <f t="shared" si="31"/>
        <v/>
      </c>
      <c r="E423" s="2" t="str">
        <f t="shared" si="32"/>
        <v/>
      </c>
      <c r="F423" s="2" t="str">
        <f t="shared" si="33"/>
        <v/>
      </c>
      <c r="G423" s="2" t="str">
        <f t="shared" si="34"/>
        <v/>
      </c>
    </row>
    <row r="424" spans="3:7" x14ac:dyDescent="0.2">
      <c r="C424" t="str">
        <f t="shared" si="30"/>
        <v/>
      </c>
      <c r="D424" s="2" t="str">
        <f t="shared" si="31"/>
        <v/>
      </c>
      <c r="E424" s="2" t="str">
        <f t="shared" si="32"/>
        <v/>
      </c>
      <c r="F424" s="2" t="str">
        <f t="shared" si="33"/>
        <v/>
      </c>
      <c r="G424" s="2" t="str">
        <f t="shared" si="34"/>
        <v/>
      </c>
    </row>
    <row r="425" spans="3:7" x14ac:dyDescent="0.2">
      <c r="C425" t="str">
        <f t="shared" si="30"/>
        <v/>
      </c>
      <c r="D425" s="2" t="str">
        <f t="shared" si="31"/>
        <v/>
      </c>
      <c r="E425" s="2" t="str">
        <f t="shared" si="32"/>
        <v/>
      </c>
      <c r="F425" s="2" t="str">
        <f t="shared" si="33"/>
        <v/>
      </c>
      <c r="G425" s="2" t="str">
        <f t="shared" si="34"/>
        <v/>
      </c>
    </row>
    <row r="426" spans="3:7" x14ac:dyDescent="0.2">
      <c r="C426" t="str">
        <f t="shared" si="30"/>
        <v/>
      </c>
      <c r="D426" s="2" t="str">
        <f t="shared" si="31"/>
        <v/>
      </c>
      <c r="E426" s="2" t="str">
        <f t="shared" si="32"/>
        <v/>
      </c>
      <c r="F426" s="2" t="str">
        <f t="shared" si="33"/>
        <v/>
      </c>
      <c r="G426" s="2" t="str">
        <f t="shared" si="34"/>
        <v/>
      </c>
    </row>
    <row r="427" spans="3:7" x14ac:dyDescent="0.2">
      <c r="C427" t="str">
        <f t="shared" si="30"/>
        <v/>
      </c>
      <c r="D427" s="2" t="str">
        <f t="shared" si="31"/>
        <v/>
      </c>
      <c r="E427" s="2" t="str">
        <f t="shared" si="32"/>
        <v/>
      </c>
      <c r="F427" s="2" t="str">
        <f t="shared" si="33"/>
        <v/>
      </c>
      <c r="G427" s="2" t="str">
        <f t="shared" si="34"/>
        <v/>
      </c>
    </row>
    <row r="428" spans="3:7" x14ac:dyDescent="0.2">
      <c r="C428" t="str">
        <f t="shared" si="30"/>
        <v/>
      </c>
      <c r="D428" s="2" t="str">
        <f t="shared" si="31"/>
        <v/>
      </c>
      <c r="E428" s="2" t="str">
        <f t="shared" si="32"/>
        <v/>
      </c>
      <c r="F428" s="2" t="str">
        <f t="shared" si="33"/>
        <v/>
      </c>
      <c r="G428" s="2" t="str">
        <f t="shared" si="34"/>
        <v/>
      </c>
    </row>
    <row r="429" spans="3:7" x14ac:dyDescent="0.2">
      <c r="C429" t="str">
        <f t="shared" si="30"/>
        <v/>
      </c>
      <c r="D429" s="2" t="str">
        <f t="shared" si="31"/>
        <v/>
      </c>
      <c r="E429" s="2" t="str">
        <f t="shared" si="32"/>
        <v/>
      </c>
      <c r="F429" s="2" t="str">
        <f t="shared" si="33"/>
        <v/>
      </c>
      <c r="G429" s="2" t="str">
        <f t="shared" si="34"/>
        <v/>
      </c>
    </row>
    <row r="430" spans="3:7" x14ac:dyDescent="0.2">
      <c r="C430" t="str">
        <f t="shared" si="30"/>
        <v/>
      </c>
      <c r="D430" s="2" t="str">
        <f t="shared" si="31"/>
        <v/>
      </c>
      <c r="E430" s="2" t="str">
        <f t="shared" si="32"/>
        <v/>
      </c>
      <c r="F430" s="2" t="str">
        <f t="shared" si="33"/>
        <v/>
      </c>
      <c r="G430" s="2" t="str">
        <f t="shared" si="34"/>
        <v/>
      </c>
    </row>
    <row r="431" spans="3:7" x14ac:dyDescent="0.2">
      <c r="C431" t="str">
        <f t="shared" si="30"/>
        <v/>
      </c>
      <c r="D431" s="2" t="str">
        <f t="shared" si="31"/>
        <v/>
      </c>
      <c r="E431" s="2" t="str">
        <f t="shared" si="32"/>
        <v/>
      </c>
      <c r="F431" s="2" t="str">
        <f t="shared" si="33"/>
        <v/>
      </c>
      <c r="G431" s="2" t="str">
        <f t="shared" si="34"/>
        <v/>
      </c>
    </row>
    <row r="432" spans="3:7" x14ac:dyDescent="0.2">
      <c r="C432" t="str">
        <f t="shared" si="30"/>
        <v/>
      </c>
      <c r="D432" s="2" t="str">
        <f t="shared" si="31"/>
        <v/>
      </c>
      <c r="E432" s="2" t="str">
        <f t="shared" si="32"/>
        <v/>
      </c>
      <c r="F432" s="2" t="str">
        <f t="shared" si="33"/>
        <v/>
      </c>
      <c r="G432" s="2" t="str">
        <f t="shared" si="34"/>
        <v/>
      </c>
    </row>
    <row r="433" spans="3:7" x14ac:dyDescent="0.2">
      <c r="C433" t="str">
        <f t="shared" si="30"/>
        <v/>
      </c>
      <c r="D433" s="2" t="str">
        <f t="shared" si="31"/>
        <v/>
      </c>
      <c r="E433" s="2" t="str">
        <f t="shared" si="32"/>
        <v/>
      </c>
      <c r="F433" s="2" t="str">
        <f t="shared" si="33"/>
        <v/>
      </c>
      <c r="G433" s="2" t="str">
        <f t="shared" si="34"/>
        <v/>
      </c>
    </row>
    <row r="434" spans="3:7" x14ac:dyDescent="0.2">
      <c r="C434" t="str">
        <f t="shared" si="30"/>
        <v/>
      </c>
      <c r="D434" s="2" t="str">
        <f t="shared" si="31"/>
        <v/>
      </c>
      <c r="E434" s="2" t="str">
        <f t="shared" si="32"/>
        <v/>
      </c>
      <c r="F434" s="2" t="str">
        <f t="shared" si="33"/>
        <v/>
      </c>
      <c r="G434" s="2" t="str">
        <f t="shared" si="34"/>
        <v/>
      </c>
    </row>
    <row r="435" spans="3:7" x14ac:dyDescent="0.2">
      <c r="C435" t="str">
        <f t="shared" si="30"/>
        <v/>
      </c>
      <c r="D435" s="2" t="str">
        <f t="shared" si="31"/>
        <v/>
      </c>
      <c r="E435" s="2" t="str">
        <f t="shared" si="32"/>
        <v/>
      </c>
      <c r="F435" s="2" t="str">
        <f t="shared" si="33"/>
        <v/>
      </c>
      <c r="G435" s="2" t="str">
        <f t="shared" si="34"/>
        <v/>
      </c>
    </row>
    <row r="436" spans="3:7" x14ac:dyDescent="0.2">
      <c r="C436" t="str">
        <f t="shared" si="30"/>
        <v/>
      </c>
      <c r="D436" s="2" t="str">
        <f t="shared" si="31"/>
        <v/>
      </c>
      <c r="E436" s="2" t="str">
        <f t="shared" si="32"/>
        <v/>
      </c>
      <c r="F436" s="2" t="str">
        <f t="shared" si="33"/>
        <v/>
      </c>
      <c r="G436" s="2" t="str">
        <f t="shared" si="34"/>
        <v/>
      </c>
    </row>
    <row r="437" spans="3:7" x14ac:dyDescent="0.2">
      <c r="C437" t="str">
        <f t="shared" si="30"/>
        <v/>
      </c>
      <c r="D437" s="2" t="str">
        <f t="shared" si="31"/>
        <v/>
      </c>
      <c r="E437" s="2" t="str">
        <f t="shared" si="32"/>
        <v/>
      </c>
      <c r="F437" s="2" t="str">
        <f t="shared" si="33"/>
        <v/>
      </c>
      <c r="G437" s="2" t="str">
        <f t="shared" si="34"/>
        <v/>
      </c>
    </row>
    <row r="438" spans="3:7" x14ac:dyDescent="0.2">
      <c r="C438" t="str">
        <f t="shared" si="30"/>
        <v/>
      </c>
      <c r="D438" s="2" t="str">
        <f t="shared" si="31"/>
        <v/>
      </c>
      <c r="E438" s="2" t="str">
        <f t="shared" si="32"/>
        <v/>
      </c>
      <c r="F438" s="2" t="str">
        <f t="shared" si="33"/>
        <v/>
      </c>
      <c r="G438" s="2" t="str">
        <f t="shared" si="34"/>
        <v/>
      </c>
    </row>
    <row r="439" spans="3:7" x14ac:dyDescent="0.2">
      <c r="C439" t="str">
        <f t="shared" si="30"/>
        <v/>
      </c>
      <c r="D439" s="2" t="str">
        <f t="shared" si="31"/>
        <v/>
      </c>
      <c r="E439" s="2" t="str">
        <f t="shared" si="32"/>
        <v/>
      </c>
      <c r="F439" s="2" t="str">
        <f t="shared" si="33"/>
        <v/>
      </c>
      <c r="G439" s="2" t="str">
        <f t="shared" si="34"/>
        <v/>
      </c>
    </row>
    <row r="440" spans="3:7" x14ac:dyDescent="0.2">
      <c r="C440" t="str">
        <f t="shared" si="30"/>
        <v/>
      </c>
      <c r="D440" s="2" t="str">
        <f t="shared" si="31"/>
        <v/>
      </c>
      <c r="E440" s="2" t="str">
        <f t="shared" si="32"/>
        <v/>
      </c>
      <c r="F440" s="2" t="str">
        <f t="shared" si="33"/>
        <v/>
      </c>
      <c r="G440" s="2" t="str">
        <f t="shared" si="34"/>
        <v/>
      </c>
    </row>
    <row r="441" spans="3:7" x14ac:dyDescent="0.2">
      <c r="C441" t="str">
        <f t="shared" si="30"/>
        <v/>
      </c>
      <c r="D441" s="2" t="str">
        <f t="shared" si="31"/>
        <v/>
      </c>
      <c r="E441" s="2" t="str">
        <f t="shared" si="32"/>
        <v/>
      </c>
      <c r="F441" s="2" t="str">
        <f t="shared" si="33"/>
        <v/>
      </c>
      <c r="G441" s="2" t="str">
        <f t="shared" si="34"/>
        <v/>
      </c>
    </row>
    <row r="442" spans="3:7" x14ac:dyDescent="0.2">
      <c r="C442" t="str">
        <f t="shared" si="30"/>
        <v/>
      </c>
      <c r="D442" s="2" t="str">
        <f t="shared" si="31"/>
        <v/>
      </c>
      <c r="E442" s="2" t="str">
        <f t="shared" si="32"/>
        <v/>
      </c>
      <c r="F442" s="2" t="str">
        <f t="shared" si="33"/>
        <v/>
      </c>
      <c r="G442" s="2" t="str">
        <f t="shared" si="34"/>
        <v/>
      </c>
    </row>
    <row r="443" spans="3:7" x14ac:dyDescent="0.2">
      <c r="C443" t="str">
        <f t="shared" si="30"/>
        <v/>
      </c>
      <c r="D443" s="2" t="str">
        <f t="shared" si="31"/>
        <v/>
      </c>
      <c r="E443" s="2" t="str">
        <f t="shared" si="32"/>
        <v/>
      </c>
      <c r="F443" s="2" t="str">
        <f t="shared" si="33"/>
        <v/>
      </c>
      <c r="G443" s="2" t="str">
        <f t="shared" si="34"/>
        <v/>
      </c>
    </row>
    <row r="444" spans="3:7" x14ac:dyDescent="0.2">
      <c r="C444" t="str">
        <f t="shared" si="30"/>
        <v/>
      </c>
      <c r="D444" s="2" t="str">
        <f t="shared" si="31"/>
        <v/>
      </c>
      <c r="E444" s="2" t="str">
        <f t="shared" si="32"/>
        <v/>
      </c>
      <c r="F444" s="2" t="str">
        <f t="shared" si="33"/>
        <v/>
      </c>
      <c r="G444" s="2" t="str">
        <f t="shared" si="34"/>
        <v/>
      </c>
    </row>
    <row r="445" spans="3:7" x14ac:dyDescent="0.2">
      <c r="C445" t="str">
        <f t="shared" si="30"/>
        <v/>
      </c>
      <c r="D445" s="2" t="str">
        <f t="shared" si="31"/>
        <v/>
      </c>
      <c r="E445" s="2" t="str">
        <f t="shared" si="32"/>
        <v/>
      </c>
      <c r="F445" s="2" t="str">
        <f t="shared" si="33"/>
        <v/>
      </c>
      <c r="G445" s="2" t="str">
        <f t="shared" si="34"/>
        <v/>
      </c>
    </row>
    <row r="446" spans="3:7" x14ac:dyDescent="0.2">
      <c r="C446" t="str">
        <f t="shared" si="30"/>
        <v/>
      </c>
      <c r="D446" s="2" t="str">
        <f t="shared" si="31"/>
        <v/>
      </c>
      <c r="E446" s="2" t="str">
        <f t="shared" si="32"/>
        <v/>
      </c>
      <c r="F446" s="2" t="str">
        <f t="shared" si="33"/>
        <v/>
      </c>
      <c r="G446" s="2" t="str">
        <f t="shared" si="34"/>
        <v/>
      </c>
    </row>
    <row r="447" spans="3:7" x14ac:dyDescent="0.2">
      <c r="C447" t="str">
        <f t="shared" si="30"/>
        <v/>
      </c>
      <c r="D447" s="2" t="str">
        <f t="shared" si="31"/>
        <v/>
      </c>
      <c r="E447" s="2" t="str">
        <f t="shared" si="32"/>
        <v/>
      </c>
      <c r="F447" s="2" t="str">
        <f t="shared" si="33"/>
        <v/>
      </c>
      <c r="G447" s="2" t="str">
        <f t="shared" si="34"/>
        <v/>
      </c>
    </row>
    <row r="448" spans="3:7" x14ac:dyDescent="0.2">
      <c r="C448" t="str">
        <f t="shared" si="30"/>
        <v/>
      </c>
      <c r="D448" s="2" t="str">
        <f t="shared" si="31"/>
        <v/>
      </c>
      <c r="E448" s="2" t="str">
        <f t="shared" si="32"/>
        <v/>
      </c>
      <c r="F448" s="2" t="str">
        <f t="shared" si="33"/>
        <v/>
      </c>
      <c r="G448" s="2" t="str">
        <f t="shared" si="34"/>
        <v/>
      </c>
    </row>
    <row r="449" spans="3:7" x14ac:dyDescent="0.2">
      <c r="C449" t="str">
        <f t="shared" si="30"/>
        <v/>
      </c>
      <c r="D449" s="2" t="str">
        <f t="shared" si="31"/>
        <v/>
      </c>
      <c r="E449" s="2" t="str">
        <f t="shared" si="32"/>
        <v/>
      </c>
      <c r="F449" s="2" t="str">
        <f t="shared" si="33"/>
        <v/>
      </c>
      <c r="G449" s="2" t="str">
        <f t="shared" si="34"/>
        <v/>
      </c>
    </row>
    <row r="450" spans="3:7" x14ac:dyDescent="0.2">
      <c r="C450" t="str">
        <f t="shared" si="30"/>
        <v/>
      </c>
      <c r="D450" s="2" t="str">
        <f t="shared" si="31"/>
        <v/>
      </c>
      <c r="E450" s="2" t="str">
        <f t="shared" si="32"/>
        <v/>
      </c>
      <c r="F450" s="2" t="str">
        <f t="shared" si="33"/>
        <v/>
      </c>
      <c r="G450" s="2" t="str">
        <f t="shared" si="34"/>
        <v/>
      </c>
    </row>
    <row r="451" spans="3:7" x14ac:dyDescent="0.2">
      <c r="C451" t="str">
        <f t="shared" si="30"/>
        <v/>
      </c>
      <c r="D451" s="2" t="str">
        <f t="shared" si="31"/>
        <v/>
      </c>
      <c r="E451" s="2" t="str">
        <f t="shared" si="32"/>
        <v/>
      </c>
      <c r="F451" s="2" t="str">
        <f t="shared" si="33"/>
        <v/>
      </c>
      <c r="G451" s="2" t="str">
        <f t="shared" si="34"/>
        <v/>
      </c>
    </row>
    <row r="452" spans="3:7" x14ac:dyDescent="0.2">
      <c r="C452" t="str">
        <f t="shared" si="30"/>
        <v/>
      </c>
      <c r="D452" s="2" t="str">
        <f t="shared" si="31"/>
        <v/>
      </c>
      <c r="E452" s="2" t="str">
        <f t="shared" si="32"/>
        <v/>
      </c>
      <c r="F452" s="2" t="str">
        <f t="shared" si="33"/>
        <v/>
      </c>
      <c r="G452" s="2" t="str">
        <f t="shared" si="34"/>
        <v/>
      </c>
    </row>
    <row r="453" spans="3:7" x14ac:dyDescent="0.2">
      <c r="C453" t="str">
        <f t="shared" si="30"/>
        <v/>
      </c>
      <c r="D453" s="2" t="str">
        <f t="shared" si="31"/>
        <v/>
      </c>
      <c r="E453" s="2" t="str">
        <f t="shared" si="32"/>
        <v/>
      </c>
      <c r="F453" s="2" t="str">
        <f t="shared" si="33"/>
        <v/>
      </c>
      <c r="G453" s="2" t="str">
        <f t="shared" si="34"/>
        <v/>
      </c>
    </row>
    <row r="454" spans="3:7" x14ac:dyDescent="0.2">
      <c r="C454" t="str">
        <f t="shared" si="30"/>
        <v/>
      </c>
      <c r="D454" s="2" t="str">
        <f t="shared" si="31"/>
        <v/>
      </c>
      <c r="E454" s="2" t="str">
        <f t="shared" si="32"/>
        <v/>
      </c>
      <c r="F454" s="2" t="str">
        <f t="shared" si="33"/>
        <v/>
      </c>
      <c r="G454" s="2" t="str">
        <f t="shared" si="34"/>
        <v/>
      </c>
    </row>
    <row r="455" spans="3:7" x14ac:dyDescent="0.2">
      <c r="C455" t="str">
        <f t="shared" si="30"/>
        <v/>
      </c>
      <c r="D455" s="2" t="str">
        <f t="shared" si="31"/>
        <v/>
      </c>
      <c r="E455" s="2" t="str">
        <f t="shared" si="32"/>
        <v/>
      </c>
      <c r="F455" s="2" t="str">
        <f t="shared" si="33"/>
        <v/>
      </c>
      <c r="G455" s="2" t="str">
        <f t="shared" si="34"/>
        <v/>
      </c>
    </row>
    <row r="456" spans="3:7" x14ac:dyDescent="0.2">
      <c r="C456" t="str">
        <f t="shared" si="30"/>
        <v/>
      </c>
      <c r="D456" s="2" t="str">
        <f t="shared" si="31"/>
        <v/>
      </c>
      <c r="E456" s="2" t="str">
        <f t="shared" si="32"/>
        <v/>
      </c>
      <c r="F456" s="2" t="str">
        <f t="shared" si="33"/>
        <v/>
      </c>
      <c r="G456" s="2" t="str">
        <f t="shared" si="34"/>
        <v/>
      </c>
    </row>
    <row r="457" spans="3:7" x14ac:dyDescent="0.2">
      <c r="C457" t="str">
        <f t="shared" si="30"/>
        <v/>
      </c>
      <c r="D457" s="2" t="str">
        <f t="shared" si="31"/>
        <v/>
      </c>
      <c r="E457" s="2" t="str">
        <f t="shared" si="32"/>
        <v/>
      </c>
      <c r="F457" s="2" t="str">
        <f t="shared" si="33"/>
        <v/>
      </c>
      <c r="G457" s="2" t="str">
        <f t="shared" si="34"/>
        <v/>
      </c>
    </row>
    <row r="458" spans="3:7" x14ac:dyDescent="0.2">
      <c r="C458" t="str">
        <f t="shared" si="30"/>
        <v/>
      </c>
      <c r="D458" s="2" t="str">
        <f t="shared" si="31"/>
        <v/>
      </c>
      <c r="E458" s="2" t="str">
        <f t="shared" si="32"/>
        <v/>
      </c>
      <c r="F458" s="2" t="str">
        <f t="shared" si="33"/>
        <v/>
      </c>
      <c r="G458" s="2" t="str">
        <f t="shared" si="34"/>
        <v/>
      </c>
    </row>
    <row r="459" spans="3:7" x14ac:dyDescent="0.2">
      <c r="C459" t="str">
        <f t="shared" si="30"/>
        <v/>
      </c>
      <c r="D459" s="2" t="str">
        <f t="shared" si="31"/>
        <v/>
      </c>
      <c r="E459" s="2" t="str">
        <f t="shared" si="32"/>
        <v/>
      </c>
      <c r="F459" s="2" t="str">
        <f t="shared" si="33"/>
        <v/>
      </c>
      <c r="G459" s="2" t="str">
        <f t="shared" si="34"/>
        <v/>
      </c>
    </row>
    <row r="460" spans="3:7" x14ac:dyDescent="0.2">
      <c r="C460" t="str">
        <f t="shared" si="30"/>
        <v/>
      </c>
      <c r="D460" s="2" t="str">
        <f t="shared" si="31"/>
        <v/>
      </c>
      <c r="E460" s="2" t="str">
        <f t="shared" si="32"/>
        <v/>
      </c>
      <c r="F460" s="2" t="str">
        <f t="shared" si="33"/>
        <v/>
      </c>
      <c r="G460" s="2" t="str">
        <f t="shared" si="34"/>
        <v/>
      </c>
    </row>
    <row r="461" spans="3:7" x14ac:dyDescent="0.2">
      <c r="C461" t="str">
        <f t="shared" si="30"/>
        <v/>
      </c>
      <c r="D461" s="2" t="str">
        <f t="shared" si="31"/>
        <v/>
      </c>
      <c r="E461" s="2" t="str">
        <f t="shared" si="32"/>
        <v/>
      </c>
      <c r="F461" s="2" t="str">
        <f t="shared" si="33"/>
        <v/>
      </c>
      <c r="G461" s="2" t="str">
        <f t="shared" si="34"/>
        <v/>
      </c>
    </row>
    <row r="462" spans="3:7" x14ac:dyDescent="0.2">
      <c r="C462" t="str">
        <f t="shared" si="30"/>
        <v/>
      </c>
      <c r="D462" s="2" t="str">
        <f t="shared" si="31"/>
        <v/>
      </c>
      <c r="E462" s="2" t="str">
        <f t="shared" si="32"/>
        <v/>
      </c>
      <c r="F462" s="2" t="str">
        <f t="shared" si="33"/>
        <v/>
      </c>
      <c r="G462" s="2" t="str">
        <f t="shared" si="34"/>
        <v/>
      </c>
    </row>
    <row r="463" spans="3:7" x14ac:dyDescent="0.2">
      <c r="C463" t="str">
        <f t="shared" si="30"/>
        <v/>
      </c>
      <c r="D463" s="2" t="str">
        <f t="shared" si="31"/>
        <v/>
      </c>
      <c r="E463" s="2" t="str">
        <f t="shared" si="32"/>
        <v/>
      </c>
      <c r="F463" s="2" t="str">
        <f t="shared" si="33"/>
        <v/>
      </c>
      <c r="G463" s="2" t="str">
        <f t="shared" si="34"/>
        <v/>
      </c>
    </row>
    <row r="464" spans="3:7" x14ac:dyDescent="0.2">
      <c r="C464" t="str">
        <f t="shared" si="30"/>
        <v/>
      </c>
      <c r="D464" s="2" t="str">
        <f t="shared" si="31"/>
        <v/>
      </c>
      <c r="E464" s="2" t="str">
        <f t="shared" si="32"/>
        <v/>
      </c>
      <c r="F464" s="2" t="str">
        <f t="shared" si="33"/>
        <v/>
      </c>
      <c r="G464" s="2" t="str">
        <f t="shared" si="34"/>
        <v/>
      </c>
    </row>
    <row r="465" spans="3:7" x14ac:dyDescent="0.2">
      <c r="C465" t="str">
        <f t="shared" si="30"/>
        <v/>
      </c>
      <c r="D465" s="2" t="str">
        <f t="shared" si="31"/>
        <v/>
      </c>
      <c r="E465" s="2" t="str">
        <f t="shared" si="32"/>
        <v/>
      </c>
      <c r="F465" s="2" t="str">
        <f t="shared" si="33"/>
        <v/>
      </c>
      <c r="G465" s="2" t="str">
        <f t="shared" si="34"/>
        <v/>
      </c>
    </row>
    <row r="466" spans="3:7" x14ac:dyDescent="0.2">
      <c r="C466" t="str">
        <f t="shared" ref="C466:C529" si="35">IF(C465&lt;&gt;"",IF(C465=$C$9,"",C465+1),"")</f>
        <v/>
      </c>
      <c r="D466" s="2" t="str">
        <f t="shared" si="31"/>
        <v/>
      </c>
      <c r="E466" s="2" t="str">
        <f t="shared" si="32"/>
        <v/>
      </c>
      <c r="F466" s="2" t="str">
        <f t="shared" si="33"/>
        <v/>
      </c>
      <c r="G466" s="2" t="str">
        <f t="shared" si="34"/>
        <v/>
      </c>
    </row>
    <row r="467" spans="3:7" x14ac:dyDescent="0.2">
      <c r="C467" t="str">
        <f t="shared" si="35"/>
        <v/>
      </c>
      <c r="D467" s="2" t="str">
        <f t="shared" ref="D467:D530" si="36">IF(C467&lt;&gt;"",E467+F467,"")</f>
        <v/>
      </c>
      <c r="E467" s="2" t="str">
        <f t="shared" ref="E467:E530" si="37">IF(C467&lt;&gt;"",G466*$C$11,"")</f>
        <v/>
      </c>
      <c r="F467" s="2" t="str">
        <f t="shared" ref="F467:F530" si="38">IF(C467="","",$C$12)</f>
        <v/>
      </c>
      <c r="G467" s="2" t="str">
        <f t="shared" ref="G467:G530" si="39">IF(C467&lt;&gt;"",G466-F467,"")</f>
        <v/>
      </c>
    </row>
    <row r="468" spans="3:7" x14ac:dyDescent="0.2">
      <c r="C468" t="str">
        <f t="shared" si="35"/>
        <v/>
      </c>
      <c r="D468" s="2" t="str">
        <f t="shared" si="36"/>
        <v/>
      </c>
      <c r="E468" s="2" t="str">
        <f t="shared" si="37"/>
        <v/>
      </c>
      <c r="F468" s="2" t="str">
        <f t="shared" si="38"/>
        <v/>
      </c>
      <c r="G468" s="2" t="str">
        <f t="shared" si="39"/>
        <v/>
      </c>
    </row>
    <row r="469" spans="3:7" x14ac:dyDescent="0.2">
      <c r="C469" t="str">
        <f t="shared" si="35"/>
        <v/>
      </c>
      <c r="D469" s="2" t="str">
        <f t="shared" si="36"/>
        <v/>
      </c>
      <c r="E469" s="2" t="str">
        <f t="shared" si="37"/>
        <v/>
      </c>
      <c r="F469" s="2" t="str">
        <f t="shared" si="38"/>
        <v/>
      </c>
      <c r="G469" s="2" t="str">
        <f t="shared" si="39"/>
        <v/>
      </c>
    </row>
    <row r="470" spans="3:7" x14ac:dyDescent="0.2">
      <c r="C470" t="str">
        <f t="shared" si="35"/>
        <v/>
      </c>
      <c r="D470" s="2" t="str">
        <f t="shared" si="36"/>
        <v/>
      </c>
      <c r="E470" s="2" t="str">
        <f t="shared" si="37"/>
        <v/>
      </c>
      <c r="F470" s="2" t="str">
        <f t="shared" si="38"/>
        <v/>
      </c>
      <c r="G470" s="2" t="str">
        <f t="shared" si="39"/>
        <v/>
      </c>
    </row>
    <row r="471" spans="3:7" x14ac:dyDescent="0.2">
      <c r="C471" t="str">
        <f t="shared" si="35"/>
        <v/>
      </c>
      <c r="D471" s="2" t="str">
        <f t="shared" si="36"/>
        <v/>
      </c>
      <c r="E471" s="2" t="str">
        <f t="shared" si="37"/>
        <v/>
      </c>
      <c r="F471" s="2" t="str">
        <f t="shared" si="38"/>
        <v/>
      </c>
      <c r="G471" s="2" t="str">
        <f t="shared" si="39"/>
        <v/>
      </c>
    </row>
    <row r="472" spans="3:7" x14ac:dyDescent="0.2">
      <c r="C472" t="str">
        <f t="shared" si="35"/>
        <v/>
      </c>
      <c r="D472" s="2" t="str">
        <f t="shared" si="36"/>
        <v/>
      </c>
      <c r="E472" s="2" t="str">
        <f t="shared" si="37"/>
        <v/>
      </c>
      <c r="F472" s="2" t="str">
        <f t="shared" si="38"/>
        <v/>
      </c>
      <c r="G472" s="2" t="str">
        <f t="shared" si="39"/>
        <v/>
      </c>
    </row>
    <row r="473" spans="3:7" x14ac:dyDescent="0.2">
      <c r="C473" t="str">
        <f t="shared" si="35"/>
        <v/>
      </c>
      <c r="D473" s="2" t="str">
        <f t="shared" si="36"/>
        <v/>
      </c>
      <c r="E473" s="2" t="str">
        <f t="shared" si="37"/>
        <v/>
      </c>
      <c r="F473" s="2" t="str">
        <f t="shared" si="38"/>
        <v/>
      </c>
      <c r="G473" s="2" t="str">
        <f t="shared" si="39"/>
        <v/>
      </c>
    </row>
    <row r="474" spans="3:7" x14ac:dyDescent="0.2">
      <c r="C474" t="str">
        <f t="shared" si="35"/>
        <v/>
      </c>
      <c r="D474" s="2" t="str">
        <f t="shared" si="36"/>
        <v/>
      </c>
      <c r="E474" s="2" t="str">
        <f t="shared" si="37"/>
        <v/>
      </c>
      <c r="F474" s="2" t="str">
        <f t="shared" si="38"/>
        <v/>
      </c>
      <c r="G474" s="2" t="str">
        <f t="shared" si="39"/>
        <v/>
      </c>
    </row>
    <row r="475" spans="3:7" x14ac:dyDescent="0.2">
      <c r="C475" t="str">
        <f t="shared" si="35"/>
        <v/>
      </c>
      <c r="D475" s="2" t="str">
        <f t="shared" si="36"/>
        <v/>
      </c>
      <c r="E475" s="2" t="str">
        <f t="shared" si="37"/>
        <v/>
      </c>
      <c r="F475" s="2" t="str">
        <f t="shared" si="38"/>
        <v/>
      </c>
      <c r="G475" s="2" t="str">
        <f t="shared" si="39"/>
        <v/>
      </c>
    </row>
    <row r="476" spans="3:7" x14ac:dyDescent="0.2">
      <c r="C476" t="str">
        <f t="shared" si="35"/>
        <v/>
      </c>
      <c r="D476" s="2" t="str">
        <f t="shared" si="36"/>
        <v/>
      </c>
      <c r="E476" s="2" t="str">
        <f t="shared" si="37"/>
        <v/>
      </c>
      <c r="F476" s="2" t="str">
        <f t="shared" si="38"/>
        <v/>
      </c>
      <c r="G476" s="2" t="str">
        <f t="shared" si="39"/>
        <v/>
      </c>
    </row>
    <row r="477" spans="3:7" x14ac:dyDescent="0.2">
      <c r="C477" t="str">
        <f t="shared" si="35"/>
        <v/>
      </c>
      <c r="D477" s="2" t="str">
        <f t="shared" si="36"/>
        <v/>
      </c>
      <c r="E477" s="2" t="str">
        <f t="shared" si="37"/>
        <v/>
      </c>
      <c r="F477" s="2" t="str">
        <f t="shared" si="38"/>
        <v/>
      </c>
      <c r="G477" s="2" t="str">
        <f t="shared" si="39"/>
        <v/>
      </c>
    </row>
    <row r="478" spans="3:7" x14ac:dyDescent="0.2">
      <c r="C478" t="str">
        <f t="shared" si="35"/>
        <v/>
      </c>
      <c r="D478" s="2" t="str">
        <f t="shared" si="36"/>
        <v/>
      </c>
      <c r="E478" s="2" t="str">
        <f t="shared" si="37"/>
        <v/>
      </c>
      <c r="F478" s="2" t="str">
        <f t="shared" si="38"/>
        <v/>
      </c>
      <c r="G478" s="2" t="str">
        <f t="shared" si="39"/>
        <v/>
      </c>
    </row>
    <row r="479" spans="3:7" x14ac:dyDescent="0.2">
      <c r="C479" t="str">
        <f t="shared" si="35"/>
        <v/>
      </c>
      <c r="D479" s="2" t="str">
        <f t="shared" si="36"/>
        <v/>
      </c>
      <c r="E479" s="2" t="str">
        <f t="shared" si="37"/>
        <v/>
      </c>
      <c r="F479" s="2" t="str">
        <f t="shared" si="38"/>
        <v/>
      </c>
      <c r="G479" s="2" t="str">
        <f t="shared" si="39"/>
        <v/>
      </c>
    </row>
    <row r="480" spans="3:7" x14ac:dyDescent="0.2">
      <c r="C480" t="str">
        <f t="shared" si="35"/>
        <v/>
      </c>
      <c r="D480" s="2" t="str">
        <f t="shared" si="36"/>
        <v/>
      </c>
      <c r="E480" s="2" t="str">
        <f t="shared" si="37"/>
        <v/>
      </c>
      <c r="F480" s="2" t="str">
        <f t="shared" si="38"/>
        <v/>
      </c>
      <c r="G480" s="2" t="str">
        <f t="shared" si="39"/>
        <v/>
      </c>
    </row>
    <row r="481" spans="3:7" x14ac:dyDescent="0.2">
      <c r="C481" t="str">
        <f t="shared" si="35"/>
        <v/>
      </c>
      <c r="D481" s="2" t="str">
        <f t="shared" si="36"/>
        <v/>
      </c>
      <c r="E481" s="2" t="str">
        <f t="shared" si="37"/>
        <v/>
      </c>
      <c r="F481" s="2" t="str">
        <f t="shared" si="38"/>
        <v/>
      </c>
      <c r="G481" s="2" t="str">
        <f t="shared" si="39"/>
        <v/>
      </c>
    </row>
    <row r="482" spans="3:7" x14ac:dyDescent="0.2">
      <c r="C482" t="str">
        <f t="shared" si="35"/>
        <v/>
      </c>
      <c r="D482" s="2" t="str">
        <f t="shared" si="36"/>
        <v/>
      </c>
      <c r="E482" s="2" t="str">
        <f t="shared" si="37"/>
        <v/>
      </c>
      <c r="F482" s="2" t="str">
        <f t="shared" si="38"/>
        <v/>
      </c>
      <c r="G482" s="2" t="str">
        <f t="shared" si="39"/>
        <v/>
      </c>
    </row>
    <row r="483" spans="3:7" x14ac:dyDescent="0.2">
      <c r="C483" t="str">
        <f t="shared" si="35"/>
        <v/>
      </c>
      <c r="D483" s="2" t="str">
        <f t="shared" si="36"/>
        <v/>
      </c>
      <c r="E483" s="2" t="str">
        <f t="shared" si="37"/>
        <v/>
      </c>
      <c r="F483" s="2" t="str">
        <f t="shared" si="38"/>
        <v/>
      </c>
      <c r="G483" s="2" t="str">
        <f t="shared" si="39"/>
        <v/>
      </c>
    </row>
    <row r="484" spans="3:7" x14ac:dyDescent="0.2">
      <c r="C484" t="str">
        <f t="shared" si="35"/>
        <v/>
      </c>
      <c r="D484" s="2" t="str">
        <f t="shared" si="36"/>
        <v/>
      </c>
      <c r="E484" s="2" t="str">
        <f t="shared" si="37"/>
        <v/>
      </c>
      <c r="F484" s="2" t="str">
        <f t="shared" si="38"/>
        <v/>
      </c>
      <c r="G484" s="2" t="str">
        <f t="shared" si="39"/>
        <v/>
      </c>
    </row>
    <row r="485" spans="3:7" x14ac:dyDescent="0.2">
      <c r="C485" t="str">
        <f t="shared" si="35"/>
        <v/>
      </c>
      <c r="D485" s="2" t="str">
        <f t="shared" si="36"/>
        <v/>
      </c>
      <c r="E485" s="2" t="str">
        <f t="shared" si="37"/>
        <v/>
      </c>
      <c r="F485" s="2" t="str">
        <f t="shared" si="38"/>
        <v/>
      </c>
      <c r="G485" s="2" t="str">
        <f t="shared" si="39"/>
        <v/>
      </c>
    </row>
    <row r="486" spans="3:7" x14ac:dyDescent="0.2">
      <c r="C486" t="str">
        <f t="shared" si="35"/>
        <v/>
      </c>
      <c r="D486" s="2" t="str">
        <f t="shared" si="36"/>
        <v/>
      </c>
      <c r="E486" s="2" t="str">
        <f t="shared" si="37"/>
        <v/>
      </c>
      <c r="F486" s="2" t="str">
        <f t="shared" si="38"/>
        <v/>
      </c>
      <c r="G486" s="2" t="str">
        <f t="shared" si="39"/>
        <v/>
      </c>
    </row>
    <row r="487" spans="3:7" x14ac:dyDescent="0.2">
      <c r="C487" t="str">
        <f t="shared" si="35"/>
        <v/>
      </c>
      <c r="D487" s="2" t="str">
        <f t="shared" si="36"/>
        <v/>
      </c>
      <c r="E487" s="2" t="str">
        <f t="shared" si="37"/>
        <v/>
      </c>
      <c r="F487" s="2" t="str">
        <f t="shared" si="38"/>
        <v/>
      </c>
      <c r="G487" s="2" t="str">
        <f t="shared" si="39"/>
        <v/>
      </c>
    </row>
    <row r="488" spans="3:7" x14ac:dyDescent="0.2">
      <c r="C488" t="str">
        <f t="shared" si="35"/>
        <v/>
      </c>
      <c r="D488" s="2" t="str">
        <f t="shared" si="36"/>
        <v/>
      </c>
      <c r="E488" s="2" t="str">
        <f t="shared" si="37"/>
        <v/>
      </c>
      <c r="F488" s="2" t="str">
        <f t="shared" si="38"/>
        <v/>
      </c>
      <c r="G488" s="2" t="str">
        <f t="shared" si="39"/>
        <v/>
      </c>
    </row>
    <row r="489" spans="3:7" x14ac:dyDescent="0.2">
      <c r="C489" t="str">
        <f t="shared" si="35"/>
        <v/>
      </c>
      <c r="D489" s="2" t="str">
        <f t="shared" si="36"/>
        <v/>
      </c>
      <c r="E489" s="2" t="str">
        <f t="shared" si="37"/>
        <v/>
      </c>
      <c r="F489" s="2" t="str">
        <f t="shared" si="38"/>
        <v/>
      </c>
      <c r="G489" s="2" t="str">
        <f t="shared" si="39"/>
        <v/>
      </c>
    </row>
    <row r="490" spans="3:7" x14ac:dyDescent="0.2">
      <c r="C490" t="str">
        <f t="shared" si="35"/>
        <v/>
      </c>
      <c r="D490" s="2" t="str">
        <f t="shared" si="36"/>
        <v/>
      </c>
      <c r="E490" s="2" t="str">
        <f t="shared" si="37"/>
        <v/>
      </c>
      <c r="F490" s="2" t="str">
        <f t="shared" si="38"/>
        <v/>
      </c>
      <c r="G490" s="2" t="str">
        <f t="shared" si="39"/>
        <v/>
      </c>
    </row>
    <row r="491" spans="3:7" x14ac:dyDescent="0.2">
      <c r="C491" t="str">
        <f t="shared" si="35"/>
        <v/>
      </c>
      <c r="D491" s="2" t="str">
        <f t="shared" si="36"/>
        <v/>
      </c>
      <c r="E491" s="2" t="str">
        <f t="shared" si="37"/>
        <v/>
      </c>
      <c r="F491" s="2" t="str">
        <f t="shared" si="38"/>
        <v/>
      </c>
      <c r="G491" s="2" t="str">
        <f t="shared" si="39"/>
        <v/>
      </c>
    </row>
    <row r="492" spans="3:7" x14ac:dyDescent="0.2">
      <c r="C492" t="str">
        <f t="shared" si="35"/>
        <v/>
      </c>
      <c r="D492" s="2" t="str">
        <f t="shared" si="36"/>
        <v/>
      </c>
      <c r="E492" s="2" t="str">
        <f t="shared" si="37"/>
        <v/>
      </c>
      <c r="F492" s="2" t="str">
        <f t="shared" si="38"/>
        <v/>
      </c>
      <c r="G492" s="2" t="str">
        <f t="shared" si="39"/>
        <v/>
      </c>
    </row>
    <row r="493" spans="3:7" x14ac:dyDescent="0.2">
      <c r="C493" t="str">
        <f t="shared" si="35"/>
        <v/>
      </c>
      <c r="D493" s="2" t="str">
        <f t="shared" si="36"/>
        <v/>
      </c>
      <c r="E493" s="2" t="str">
        <f t="shared" si="37"/>
        <v/>
      </c>
      <c r="F493" s="2" t="str">
        <f t="shared" si="38"/>
        <v/>
      </c>
      <c r="G493" s="2" t="str">
        <f t="shared" si="39"/>
        <v/>
      </c>
    </row>
    <row r="494" spans="3:7" x14ac:dyDescent="0.2">
      <c r="C494" t="str">
        <f t="shared" si="35"/>
        <v/>
      </c>
      <c r="D494" s="2" t="str">
        <f t="shared" si="36"/>
        <v/>
      </c>
      <c r="E494" s="2" t="str">
        <f t="shared" si="37"/>
        <v/>
      </c>
      <c r="F494" s="2" t="str">
        <f t="shared" si="38"/>
        <v/>
      </c>
      <c r="G494" s="2" t="str">
        <f t="shared" si="39"/>
        <v/>
      </c>
    </row>
    <row r="495" spans="3:7" x14ac:dyDescent="0.2">
      <c r="C495" t="str">
        <f t="shared" si="35"/>
        <v/>
      </c>
      <c r="D495" s="2" t="str">
        <f t="shared" si="36"/>
        <v/>
      </c>
      <c r="E495" s="2" t="str">
        <f t="shared" si="37"/>
        <v/>
      </c>
      <c r="F495" s="2" t="str">
        <f t="shared" si="38"/>
        <v/>
      </c>
      <c r="G495" s="2" t="str">
        <f t="shared" si="39"/>
        <v/>
      </c>
    </row>
    <row r="496" spans="3:7" x14ac:dyDescent="0.2">
      <c r="C496" t="str">
        <f t="shared" si="35"/>
        <v/>
      </c>
      <c r="D496" s="2" t="str">
        <f t="shared" si="36"/>
        <v/>
      </c>
      <c r="E496" s="2" t="str">
        <f t="shared" si="37"/>
        <v/>
      </c>
      <c r="F496" s="2" t="str">
        <f t="shared" si="38"/>
        <v/>
      </c>
      <c r="G496" s="2" t="str">
        <f t="shared" si="39"/>
        <v/>
      </c>
    </row>
    <row r="497" spans="3:7" x14ac:dyDescent="0.2">
      <c r="C497" t="str">
        <f t="shared" si="35"/>
        <v/>
      </c>
      <c r="D497" s="2" t="str">
        <f t="shared" si="36"/>
        <v/>
      </c>
      <c r="E497" s="2" t="str">
        <f t="shared" si="37"/>
        <v/>
      </c>
      <c r="F497" s="2" t="str">
        <f t="shared" si="38"/>
        <v/>
      </c>
      <c r="G497" s="2" t="str">
        <f t="shared" si="39"/>
        <v/>
      </c>
    </row>
    <row r="498" spans="3:7" x14ac:dyDescent="0.2">
      <c r="C498" t="str">
        <f t="shared" si="35"/>
        <v/>
      </c>
      <c r="D498" s="2" t="str">
        <f t="shared" si="36"/>
        <v/>
      </c>
      <c r="E498" s="2" t="str">
        <f t="shared" si="37"/>
        <v/>
      </c>
      <c r="F498" s="2" t="str">
        <f t="shared" si="38"/>
        <v/>
      </c>
      <c r="G498" s="2" t="str">
        <f t="shared" si="39"/>
        <v/>
      </c>
    </row>
    <row r="499" spans="3:7" x14ac:dyDescent="0.2">
      <c r="C499" t="str">
        <f t="shared" si="35"/>
        <v/>
      </c>
      <c r="D499" s="2" t="str">
        <f t="shared" si="36"/>
        <v/>
      </c>
      <c r="E499" s="2" t="str">
        <f t="shared" si="37"/>
        <v/>
      </c>
      <c r="F499" s="2" t="str">
        <f t="shared" si="38"/>
        <v/>
      </c>
      <c r="G499" s="2" t="str">
        <f t="shared" si="39"/>
        <v/>
      </c>
    </row>
    <row r="500" spans="3:7" x14ac:dyDescent="0.2">
      <c r="C500" t="str">
        <f t="shared" si="35"/>
        <v/>
      </c>
      <c r="D500" s="2" t="str">
        <f t="shared" si="36"/>
        <v/>
      </c>
      <c r="E500" s="2" t="str">
        <f t="shared" si="37"/>
        <v/>
      </c>
      <c r="F500" s="2" t="str">
        <f t="shared" si="38"/>
        <v/>
      </c>
      <c r="G500" s="2" t="str">
        <f t="shared" si="39"/>
        <v/>
      </c>
    </row>
    <row r="501" spans="3:7" x14ac:dyDescent="0.2">
      <c r="C501" t="str">
        <f t="shared" si="35"/>
        <v/>
      </c>
      <c r="D501" s="2" t="str">
        <f t="shared" si="36"/>
        <v/>
      </c>
      <c r="E501" s="2" t="str">
        <f t="shared" si="37"/>
        <v/>
      </c>
      <c r="F501" s="2" t="str">
        <f t="shared" si="38"/>
        <v/>
      </c>
      <c r="G501" s="2" t="str">
        <f t="shared" si="39"/>
        <v/>
      </c>
    </row>
    <row r="502" spans="3:7" x14ac:dyDescent="0.2">
      <c r="C502" t="str">
        <f t="shared" si="35"/>
        <v/>
      </c>
      <c r="D502" s="2" t="str">
        <f t="shared" si="36"/>
        <v/>
      </c>
      <c r="E502" s="2" t="str">
        <f t="shared" si="37"/>
        <v/>
      </c>
      <c r="F502" s="2" t="str">
        <f t="shared" si="38"/>
        <v/>
      </c>
      <c r="G502" s="2" t="str">
        <f t="shared" si="39"/>
        <v/>
      </c>
    </row>
    <row r="503" spans="3:7" x14ac:dyDescent="0.2">
      <c r="C503" t="str">
        <f t="shared" si="35"/>
        <v/>
      </c>
      <c r="D503" s="2" t="str">
        <f t="shared" si="36"/>
        <v/>
      </c>
      <c r="E503" s="2" t="str">
        <f t="shared" si="37"/>
        <v/>
      </c>
      <c r="F503" s="2" t="str">
        <f t="shared" si="38"/>
        <v/>
      </c>
      <c r="G503" s="2" t="str">
        <f t="shared" si="39"/>
        <v/>
      </c>
    </row>
    <row r="504" spans="3:7" x14ac:dyDescent="0.2">
      <c r="C504" t="str">
        <f t="shared" si="35"/>
        <v/>
      </c>
      <c r="D504" s="2" t="str">
        <f t="shared" si="36"/>
        <v/>
      </c>
      <c r="E504" s="2" t="str">
        <f t="shared" si="37"/>
        <v/>
      </c>
      <c r="F504" s="2" t="str">
        <f t="shared" si="38"/>
        <v/>
      </c>
      <c r="G504" s="2" t="str">
        <f t="shared" si="39"/>
        <v/>
      </c>
    </row>
    <row r="505" spans="3:7" x14ac:dyDescent="0.2">
      <c r="C505" t="str">
        <f t="shared" si="35"/>
        <v/>
      </c>
      <c r="D505" s="2" t="str">
        <f t="shared" si="36"/>
        <v/>
      </c>
      <c r="E505" s="2" t="str">
        <f t="shared" si="37"/>
        <v/>
      </c>
      <c r="F505" s="2" t="str">
        <f t="shared" si="38"/>
        <v/>
      </c>
      <c r="G505" s="2" t="str">
        <f t="shared" si="39"/>
        <v/>
      </c>
    </row>
    <row r="506" spans="3:7" x14ac:dyDescent="0.2">
      <c r="C506" t="str">
        <f t="shared" si="35"/>
        <v/>
      </c>
      <c r="D506" s="2" t="str">
        <f t="shared" si="36"/>
        <v/>
      </c>
      <c r="E506" s="2" t="str">
        <f t="shared" si="37"/>
        <v/>
      </c>
      <c r="F506" s="2" t="str">
        <f t="shared" si="38"/>
        <v/>
      </c>
      <c r="G506" s="2" t="str">
        <f t="shared" si="39"/>
        <v/>
      </c>
    </row>
    <row r="507" spans="3:7" x14ac:dyDescent="0.2">
      <c r="C507" t="str">
        <f t="shared" si="35"/>
        <v/>
      </c>
      <c r="D507" s="2" t="str">
        <f t="shared" si="36"/>
        <v/>
      </c>
      <c r="E507" s="2" t="str">
        <f t="shared" si="37"/>
        <v/>
      </c>
      <c r="F507" s="2" t="str">
        <f t="shared" si="38"/>
        <v/>
      </c>
      <c r="G507" s="2" t="str">
        <f t="shared" si="39"/>
        <v/>
      </c>
    </row>
    <row r="508" spans="3:7" x14ac:dyDescent="0.2">
      <c r="C508" t="str">
        <f t="shared" si="35"/>
        <v/>
      </c>
      <c r="D508" s="2" t="str">
        <f t="shared" si="36"/>
        <v/>
      </c>
      <c r="E508" s="2" t="str">
        <f t="shared" si="37"/>
        <v/>
      </c>
      <c r="F508" s="2" t="str">
        <f t="shared" si="38"/>
        <v/>
      </c>
      <c r="G508" s="2" t="str">
        <f t="shared" si="39"/>
        <v/>
      </c>
    </row>
    <row r="509" spans="3:7" x14ac:dyDescent="0.2">
      <c r="C509" t="str">
        <f t="shared" si="35"/>
        <v/>
      </c>
      <c r="D509" s="2" t="str">
        <f t="shared" si="36"/>
        <v/>
      </c>
      <c r="E509" s="2" t="str">
        <f t="shared" si="37"/>
        <v/>
      </c>
      <c r="F509" s="2" t="str">
        <f t="shared" si="38"/>
        <v/>
      </c>
      <c r="G509" s="2" t="str">
        <f t="shared" si="39"/>
        <v/>
      </c>
    </row>
    <row r="510" spans="3:7" x14ac:dyDescent="0.2">
      <c r="C510" t="str">
        <f t="shared" si="35"/>
        <v/>
      </c>
      <c r="D510" s="2" t="str">
        <f t="shared" si="36"/>
        <v/>
      </c>
      <c r="E510" s="2" t="str">
        <f t="shared" si="37"/>
        <v/>
      </c>
      <c r="F510" s="2" t="str">
        <f t="shared" si="38"/>
        <v/>
      </c>
      <c r="G510" s="2" t="str">
        <f t="shared" si="39"/>
        <v/>
      </c>
    </row>
    <row r="511" spans="3:7" x14ac:dyDescent="0.2">
      <c r="C511" t="str">
        <f t="shared" si="35"/>
        <v/>
      </c>
      <c r="D511" s="2" t="str">
        <f t="shared" si="36"/>
        <v/>
      </c>
      <c r="E511" s="2" t="str">
        <f t="shared" si="37"/>
        <v/>
      </c>
      <c r="F511" s="2" t="str">
        <f t="shared" si="38"/>
        <v/>
      </c>
      <c r="G511" s="2" t="str">
        <f t="shared" si="39"/>
        <v/>
      </c>
    </row>
    <row r="512" spans="3:7" x14ac:dyDescent="0.2">
      <c r="C512" t="str">
        <f t="shared" si="35"/>
        <v/>
      </c>
      <c r="D512" s="2" t="str">
        <f t="shared" si="36"/>
        <v/>
      </c>
      <c r="E512" s="2" t="str">
        <f t="shared" si="37"/>
        <v/>
      </c>
      <c r="F512" s="2" t="str">
        <f t="shared" si="38"/>
        <v/>
      </c>
      <c r="G512" s="2" t="str">
        <f t="shared" si="39"/>
        <v/>
      </c>
    </row>
    <row r="513" spans="3:7" x14ac:dyDescent="0.2">
      <c r="C513" t="str">
        <f t="shared" si="35"/>
        <v/>
      </c>
      <c r="D513" s="2" t="str">
        <f t="shared" si="36"/>
        <v/>
      </c>
      <c r="E513" s="2" t="str">
        <f t="shared" si="37"/>
        <v/>
      </c>
      <c r="F513" s="2" t="str">
        <f t="shared" si="38"/>
        <v/>
      </c>
      <c r="G513" s="2" t="str">
        <f t="shared" si="39"/>
        <v/>
      </c>
    </row>
    <row r="514" spans="3:7" x14ac:dyDescent="0.2">
      <c r="C514" t="str">
        <f t="shared" si="35"/>
        <v/>
      </c>
      <c r="D514" s="2" t="str">
        <f t="shared" si="36"/>
        <v/>
      </c>
      <c r="E514" s="2" t="str">
        <f t="shared" si="37"/>
        <v/>
      </c>
      <c r="F514" s="2" t="str">
        <f t="shared" si="38"/>
        <v/>
      </c>
      <c r="G514" s="2" t="str">
        <f t="shared" si="39"/>
        <v/>
      </c>
    </row>
    <row r="515" spans="3:7" x14ac:dyDescent="0.2">
      <c r="C515" t="str">
        <f t="shared" si="35"/>
        <v/>
      </c>
      <c r="D515" s="2" t="str">
        <f t="shared" si="36"/>
        <v/>
      </c>
      <c r="E515" s="2" t="str">
        <f t="shared" si="37"/>
        <v/>
      </c>
      <c r="F515" s="2" t="str">
        <f t="shared" si="38"/>
        <v/>
      </c>
      <c r="G515" s="2" t="str">
        <f t="shared" si="39"/>
        <v/>
      </c>
    </row>
    <row r="516" spans="3:7" x14ac:dyDescent="0.2">
      <c r="C516" t="str">
        <f t="shared" si="35"/>
        <v/>
      </c>
      <c r="D516" s="2" t="str">
        <f t="shared" si="36"/>
        <v/>
      </c>
      <c r="E516" s="2" t="str">
        <f t="shared" si="37"/>
        <v/>
      </c>
      <c r="F516" s="2" t="str">
        <f t="shared" si="38"/>
        <v/>
      </c>
      <c r="G516" s="2" t="str">
        <f t="shared" si="39"/>
        <v/>
      </c>
    </row>
    <row r="517" spans="3:7" x14ac:dyDescent="0.2">
      <c r="C517" t="str">
        <f t="shared" si="35"/>
        <v/>
      </c>
      <c r="D517" s="2" t="str">
        <f t="shared" si="36"/>
        <v/>
      </c>
      <c r="E517" s="2" t="str">
        <f t="shared" si="37"/>
        <v/>
      </c>
      <c r="F517" s="2" t="str">
        <f t="shared" si="38"/>
        <v/>
      </c>
      <c r="G517" s="2" t="str">
        <f t="shared" si="39"/>
        <v/>
      </c>
    </row>
    <row r="518" spans="3:7" x14ac:dyDescent="0.2">
      <c r="C518" t="str">
        <f t="shared" si="35"/>
        <v/>
      </c>
      <c r="D518" s="2" t="str">
        <f t="shared" si="36"/>
        <v/>
      </c>
      <c r="E518" s="2" t="str">
        <f t="shared" si="37"/>
        <v/>
      </c>
      <c r="F518" s="2" t="str">
        <f t="shared" si="38"/>
        <v/>
      </c>
      <c r="G518" s="2" t="str">
        <f t="shared" si="39"/>
        <v/>
      </c>
    </row>
    <row r="519" spans="3:7" x14ac:dyDescent="0.2">
      <c r="C519" t="str">
        <f t="shared" si="35"/>
        <v/>
      </c>
      <c r="D519" s="2" t="str">
        <f t="shared" si="36"/>
        <v/>
      </c>
      <c r="E519" s="2" t="str">
        <f t="shared" si="37"/>
        <v/>
      </c>
      <c r="F519" s="2" t="str">
        <f t="shared" si="38"/>
        <v/>
      </c>
      <c r="G519" s="2" t="str">
        <f t="shared" si="39"/>
        <v/>
      </c>
    </row>
    <row r="520" spans="3:7" x14ac:dyDescent="0.2">
      <c r="C520" t="str">
        <f t="shared" si="35"/>
        <v/>
      </c>
      <c r="D520" s="2" t="str">
        <f t="shared" si="36"/>
        <v/>
      </c>
      <c r="E520" s="2" t="str">
        <f t="shared" si="37"/>
        <v/>
      </c>
      <c r="F520" s="2" t="str">
        <f t="shared" si="38"/>
        <v/>
      </c>
      <c r="G520" s="2" t="str">
        <f t="shared" si="39"/>
        <v/>
      </c>
    </row>
    <row r="521" spans="3:7" x14ac:dyDescent="0.2">
      <c r="C521" t="str">
        <f t="shared" si="35"/>
        <v/>
      </c>
      <c r="D521" s="2" t="str">
        <f t="shared" si="36"/>
        <v/>
      </c>
      <c r="E521" s="2" t="str">
        <f t="shared" si="37"/>
        <v/>
      </c>
      <c r="F521" s="2" t="str">
        <f t="shared" si="38"/>
        <v/>
      </c>
      <c r="G521" s="2" t="str">
        <f t="shared" si="39"/>
        <v/>
      </c>
    </row>
    <row r="522" spans="3:7" x14ac:dyDescent="0.2">
      <c r="C522" t="str">
        <f t="shared" si="35"/>
        <v/>
      </c>
      <c r="D522" s="2" t="str">
        <f t="shared" si="36"/>
        <v/>
      </c>
      <c r="E522" s="2" t="str">
        <f t="shared" si="37"/>
        <v/>
      </c>
      <c r="F522" s="2" t="str">
        <f t="shared" si="38"/>
        <v/>
      </c>
      <c r="G522" s="2" t="str">
        <f t="shared" si="39"/>
        <v/>
      </c>
    </row>
    <row r="523" spans="3:7" x14ac:dyDescent="0.2">
      <c r="C523" t="str">
        <f t="shared" si="35"/>
        <v/>
      </c>
      <c r="D523" s="2" t="str">
        <f t="shared" si="36"/>
        <v/>
      </c>
      <c r="E523" s="2" t="str">
        <f t="shared" si="37"/>
        <v/>
      </c>
      <c r="F523" s="2" t="str">
        <f t="shared" si="38"/>
        <v/>
      </c>
      <c r="G523" s="2" t="str">
        <f t="shared" si="39"/>
        <v/>
      </c>
    </row>
    <row r="524" spans="3:7" x14ac:dyDescent="0.2">
      <c r="C524" t="str">
        <f t="shared" si="35"/>
        <v/>
      </c>
      <c r="D524" s="2" t="str">
        <f t="shared" si="36"/>
        <v/>
      </c>
      <c r="E524" s="2" t="str">
        <f t="shared" si="37"/>
        <v/>
      </c>
      <c r="F524" s="2" t="str">
        <f t="shared" si="38"/>
        <v/>
      </c>
      <c r="G524" s="2" t="str">
        <f t="shared" si="39"/>
        <v/>
      </c>
    </row>
    <row r="525" spans="3:7" x14ac:dyDescent="0.2">
      <c r="C525" t="str">
        <f t="shared" si="35"/>
        <v/>
      </c>
      <c r="D525" s="2" t="str">
        <f t="shared" si="36"/>
        <v/>
      </c>
      <c r="E525" s="2" t="str">
        <f t="shared" si="37"/>
        <v/>
      </c>
      <c r="F525" s="2" t="str">
        <f t="shared" si="38"/>
        <v/>
      </c>
      <c r="G525" s="2" t="str">
        <f t="shared" si="39"/>
        <v/>
      </c>
    </row>
    <row r="526" spans="3:7" x14ac:dyDescent="0.2">
      <c r="C526" t="str">
        <f t="shared" si="35"/>
        <v/>
      </c>
      <c r="D526" s="2" t="str">
        <f t="shared" si="36"/>
        <v/>
      </c>
      <c r="E526" s="2" t="str">
        <f t="shared" si="37"/>
        <v/>
      </c>
      <c r="F526" s="2" t="str">
        <f t="shared" si="38"/>
        <v/>
      </c>
      <c r="G526" s="2" t="str">
        <f t="shared" si="39"/>
        <v/>
      </c>
    </row>
    <row r="527" spans="3:7" x14ac:dyDescent="0.2">
      <c r="C527" t="str">
        <f t="shared" si="35"/>
        <v/>
      </c>
      <c r="D527" s="2" t="str">
        <f t="shared" si="36"/>
        <v/>
      </c>
      <c r="E527" s="2" t="str">
        <f t="shared" si="37"/>
        <v/>
      </c>
      <c r="F527" s="2" t="str">
        <f t="shared" si="38"/>
        <v/>
      </c>
      <c r="G527" s="2" t="str">
        <f t="shared" si="39"/>
        <v/>
      </c>
    </row>
    <row r="528" spans="3:7" x14ac:dyDescent="0.2">
      <c r="C528" t="str">
        <f t="shared" si="35"/>
        <v/>
      </c>
      <c r="D528" s="2" t="str">
        <f t="shared" si="36"/>
        <v/>
      </c>
      <c r="E528" s="2" t="str">
        <f t="shared" si="37"/>
        <v/>
      </c>
      <c r="F528" s="2" t="str">
        <f t="shared" si="38"/>
        <v/>
      </c>
      <c r="G528" s="2" t="str">
        <f t="shared" si="39"/>
        <v/>
      </c>
    </row>
    <row r="529" spans="3:7" x14ac:dyDescent="0.2">
      <c r="C529" t="str">
        <f t="shared" si="35"/>
        <v/>
      </c>
      <c r="D529" s="2" t="str">
        <f t="shared" si="36"/>
        <v/>
      </c>
      <c r="E529" s="2" t="str">
        <f t="shared" si="37"/>
        <v/>
      </c>
      <c r="F529" s="2" t="str">
        <f t="shared" si="38"/>
        <v/>
      </c>
      <c r="G529" s="2" t="str">
        <f t="shared" si="39"/>
        <v/>
      </c>
    </row>
    <row r="530" spans="3:7" x14ac:dyDescent="0.2">
      <c r="C530" t="str">
        <f t="shared" ref="C530:C593" si="40">IF(C529&lt;&gt;"",IF(C529=$C$9,"",C529+1),"")</f>
        <v/>
      </c>
      <c r="D530" s="2" t="str">
        <f t="shared" si="36"/>
        <v/>
      </c>
      <c r="E530" s="2" t="str">
        <f t="shared" si="37"/>
        <v/>
      </c>
      <c r="F530" s="2" t="str">
        <f t="shared" si="38"/>
        <v/>
      </c>
      <c r="G530" s="2" t="str">
        <f t="shared" si="39"/>
        <v/>
      </c>
    </row>
    <row r="531" spans="3:7" x14ac:dyDescent="0.2">
      <c r="C531" t="str">
        <f t="shared" si="40"/>
        <v/>
      </c>
      <c r="D531" s="2" t="str">
        <f t="shared" ref="D531:D594" si="41">IF(C531&lt;&gt;"",E531+F531,"")</f>
        <v/>
      </c>
      <c r="E531" s="2" t="str">
        <f t="shared" ref="E531:E594" si="42">IF(C531&lt;&gt;"",G530*$C$11,"")</f>
        <v/>
      </c>
      <c r="F531" s="2" t="str">
        <f t="shared" ref="F531:F594" si="43">IF(C531="","",$C$12)</f>
        <v/>
      </c>
      <c r="G531" s="2" t="str">
        <f t="shared" ref="G531:G594" si="44">IF(C531&lt;&gt;"",G530-F531,"")</f>
        <v/>
      </c>
    </row>
    <row r="532" spans="3:7" x14ac:dyDescent="0.2">
      <c r="C532" t="str">
        <f t="shared" si="40"/>
        <v/>
      </c>
      <c r="D532" s="2" t="str">
        <f t="shared" si="41"/>
        <v/>
      </c>
      <c r="E532" s="2" t="str">
        <f t="shared" si="42"/>
        <v/>
      </c>
      <c r="F532" s="2" t="str">
        <f t="shared" si="43"/>
        <v/>
      </c>
      <c r="G532" s="2" t="str">
        <f t="shared" si="44"/>
        <v/>
      </c>
    </row>
    <row r="533" spans="3:7" x14ac:dyDescent="0.2">
      <c r="C533" t="str">
        <f t="shared" si="40"/>
        <v/>
      </c>
      <c r="D533" s="2" t="str">
        <f t="shared" si="41"/>
        <v/>
      </c>
      <c r="E533" s="2" t="str">
        <f t="shared" si="42"/>
        <v/>
      </c>
      <c r="F533" s="2" t="str">
        <f t="shared" si="43"/>
        <v/>
      </c>
      <c r="G533" s="2" t="str">
        <f t="shared" si="44"/>
        <v/>
      </c>
    </row>
    <row r="534" spans="3:7" x14ac:dyDescent="0.2">
      <c r="C534" t="str">
        <f t="shared" si="40"/>
        <v/>
      </c>
      <c r="D534" s="2" t="str">
        <f t="shared" si="41"/>
        <v/>
      </c>
      <c r="E534" s="2" t="str">
        <f t="shared" si="42"/>
        <v/>
      </c>
      <c r="F534" s="2" t="str">
        <f t="shared" si="43"/>
        <v/>
      </c>
      <c r="G534" s="2" t="str">
        <f t="shared" si="44"/>
        <v/>
      </c>
    </row>
    <row r="535" spans="3:7" x14ac:dyDescent="0.2">
      <c r="C535" t="str">
        <f t="shared" si="40"/>
        <v/>
      </c>
      <c r="D535" s="2" t="str">
        <f t="shared" si="41"/>
        <v/>
      </c>
      <c r="E535" s="2" t="str">
        <f t="shared" si="42"/>
        <v/>
      </c>
      <c r="F535" s="2" t="str">
        <f t="shared" si="43"/>
        <v/>
      </c>
      <c r="G535" s="2" t="str">
        <f t="shared" si="44"/>
        <v/>
      </c>
    </row>
    <row r="536" spans="3:7" x14ac:dyDescent="0.2">
      <c r="C536" t="str">
        <f t="shared" si="40"/>
        <v/>
      </c>
      <c r="D536" s="2" t="str">
        <f t="shared" si="41"/>
        <v/>
      </c>
      <c r="E536" s="2" t="str">
        <f t="shared" si="42"/>
        <v/>
      </c>
      <c r="F536" s="2" t="str">
        <f t="shared" si="43"/>
        <v/>
      </c>
      <c r="G536" s="2" t="str">
        <f t="shared" si="44"/>
        <v/>
      </c>
    </row>
    <row r="537" spans="3:7" x14ac:dyDescent="0.2">
      <c r="C537" t="str">
        <f t="shared" si="40"/>
        <v/>
      </c>
      <c r="D537" s="2" t="str">
        <f t="shared" si="41"/>
        <v/>
      </c>
      <c r="E537" s="2" t="str">
        <f t="shared" si="42"/>
        <v/>
      </c>
      <c r="F537" s="2" t="str">
        <f t="shared" si="43"/>
        <v/>
      </c>
      <c r="G537" s="2" t="str">
        <f t="shared" si="44"/>
        <v/>
      </c>
    </row>
    <row r="538" spans="3:7" x14ac:dyDescent="0.2">
      <c r="C538" t="str">
        <f t="shared" si="40"/>
        <v/>
      </c>
      <c r="D538" s="2" t="str">
        <f t="shared" si="41"/>
        <v/>
      </c>
      <c r="E538" s="2" t="str">
        <f t="shared" si="42"/>
        <v/>
      </c>
      <c r="F538" s="2" t="str">
        <f t="shared" si="43"/>
        <v/>
      </c>
      <c r="G538" s="2" t="str">
        <f t="shared" si="44"/>
        <v/>
      </c>
    </row>
    <row r="539" spans="3:7" x14ac:dyDescent="0.2">
      <c r="C539" t="str">
        <f t="shared" si="40"/>
        <v/>
      </c>
      <c r="D539" s="2" t="str">
        <f t="shared" si="41"/>
        <v/>
      </c>
      <c r="E539" s="2" t="str">
        <f t="shared" si="42"/>
        <v/>
      </c>
      <c r="F539" s="2" t="str">
        <f t="shared" si="43"/>
        <v/>
      </c>
      <c r="G539" s="2" t="str">
        <f t="shared" si="44"/>
        <v/>
      </c>
    </row>
    <row r="540" spans="3:7" x14ac:dyDescent="0.2">
      <c r="C540" t="str">
        <f t="shared" si="40"/>
        <v/>
      </c>
      <c r="D540" s="2" t="str">
        <f t="shared" si="41"/>
        <v/>
      </c>
      <c r="E540" s="2" t="str">
        <f t="shared" si="42"/>
        <v/>
      </c>
      <c r="F540" s="2" t="str">
        <f t="shared" si="43"/>
        <v/>
      </c>
      <c r="G540" s="2" t="str">
        <f t="shared" si="44"/>
        <v/>
      </c>
    </row>
    <row r="541" spans="3:7" x14ac:dyDescent="0.2">
      <c r="C541" t="str">
        <f t="shared" si="40"/>
        <v/>
      </c>
      <c r="D541" s="2" t="str">
        <f t="shared" si="41"/>
        <v/>
      </c>
      <c r="E541" s="2" t="str">
        <f t="shared" si="42"/>
        <v/>
      </c>
      <c r="F541" s="2" t="str">
        <f t="shared" si="43"/>
        <v/>
      </c>
      <c r="G541" s="2" t="str">
        <f t="shared" si="44"/>
        <v/>
      </c>
    </row>
    <row r="542" spans="3:7" x14ac:dyDescent="0.2">
      <c r="C542" t="str">
        <f t="shared" si="40"/>
        <v/>
      </c>
      <c r="D542" s="2" t="str">
        <f t="shared" si="41"/>
        <v/>
      </c>
      <c r="E542" s="2" t="str">
        <f t="shared" si="42"/>
        <v/>
      </c>
      <c r="F542" s="2" t="str">
        <f t="shared" si="43"/>
        <v/>
      </c>
      <c r="G542" s="2" t="str">
        <f t="shared" si="44"/>
        <v/>
      </c>
    </row>
    <row r="543" spans="3:7" x14ac:dyDescent="0.2">
      <c r="C543" t="str">
        <f t="shared" si="40"/>
        <v/>
      </c>
      <c r="D543" s="2" t="str">
        <f t="shared" si="41"/>
        <v/>
      </c>
      <c r="E543" s="2" t="str">
        <f t="shared" si="42"/>
        <v/>
      </c>
      <c r="F543" s="2" t="str">
        <f t="shared" si="43"/>
        <v/>
      </c>
      <c r="G543" s="2" t="str">
        <f t="shared" si="44"/>
        <v/>
      </c>
    </row>
    <row r="544" spans="3:7" x14ac:dyDescent="0.2">
      <c r="C544" t="str">
        <f t="shared" si="40"/>
        <v/>
      </c>
      <c r="D544" s="2" t="str">
        <f t="shared" si="41"/>
        <v/>
      </c>
      <c r="E544" s="2" t="str">
        <f t="shared" si="42"/>
        <v/>
      </c>
      <c r="F544" s="2" t="str">
        <f t="shared" si="43"/>
        <v/>
      </c>
      <c r="G544" s="2" t="str">
        <f t="shared" si="44"/>
        <v/>
      </c>
    </row>
    <row r="545" spans="3:7" x14ac:dyDescent="0.2">
      <c r="C545" t="str">
        <f t="shared" si="40"/>
        <v/>
      </c>
      <c r="D545" s="2" t="str">
        <f t="shared" si="41"/>
        <v/>
      </c>
      <c r="E545" s="2" t="str">
        <f t="shared" si="42"/>
        <v/>
      </c>
      <c r="F545" s="2" t="str">
        <f t="shared" si="43"/>
        <v/>
      </c>
      <c r="G545" s="2" t="str">
        <f t="shared" si="44"/>
        <v/>
      </c>
    </row>
    <row r="546" spans="3:7" x14ac:dyDescent="0.2">
      <c r="C546" t="str">
        <f t="shared" si="40"/>
        <v/>
      </c>
      <c r="D546" s="2" t="str">
        <f t="shared" si="41"/>
        <v/>
      </c>
      <c r="E546" s="2" t="str">
        <f t="shared" si="42"/>
        <v/>
      </c>
      <c r="F546" s="2" t="str">
        <f t="shared" si="43"/>
        <v/>
      </c>
      <c r="G546" s="2" t="str">
        <f t="shared" si="44"/>
        <v/>
      </c>
    </row>
    <row r="547" spans="3:7" x14ac:dyDescent="0.2">
      <c r="C547" t="str">
        <f t="shared" si="40"/>
        <v/>
      </c>
      <c r="D547" s="2" t="str">
        <f t="shared" si="41"/>
        <v/>
      </c>
      <c r="E547" s="2" t="str">
        <f t="shared" si="42"/>
        <v/>
      </c>
      <c r="F547" s="2" t="str">
        <f t="shared" si="43"/>
        <v/>
      </c>
      <c r="G547" s="2" t="str">
        <f t="shared" si="44"/>
        <v/>
      </c>
    </row>
    <row r="548" spans="3:7" x14ac:dyDescent="0.2">
      <c r="C548" t="str">
        <f t="shared" si="40"/>
        <v/>
      </c>
      <c r="D548" s="2" t="str">
        <f t="shared" si="41"/>
        <v/>
      </c>
      <c r="E548" s="2" t="str">
        <f t="shared" si="42"/>
        <v/>
      </c>
      <c r="F548" s="2" t="str">
        <f t="shared" si="43"/>
        <v/>
      </c>
      <c r="G548" s="2" t="str">
        <f t="shared" si="44"/>
        <v/>
      </c>
    </row>
    <row r="549" spans="3:7" x14ac:dyDescent="0.2">
      <c r="C549" t="str">
        <f t="shared" si="40"/>
        <v/>
      </c>
      <c r="D549" s="2" t="str">
        <f t="shared" si="41"/>
        <v/>
      </c>
      <c r="E549" s="2" t="str">
        <f t="shared" si="42"/>
        <v/>
      </c>
      <c r="F549" s="2" t="str">
        <f t="shared" si="43"/>
        <v/>
      </c>
      <c r="G549" s="2" t="str">
        <f t="shared" si="44"/>
        <v/>
      </c>
    </row>
    <row r="550" spans="3:7" x14ac:dyDescent="0.2">
      <c r="C550" t="str">
        <f t="shared" si="40"/>
        <v/>
      </c>
      <c r="D550" s="2" t="str">
        <f t="shared" si="41"/>
        <v/>
      </c>
      <c r="E550" s="2" t="str">
        <f t="shared" si="42"/>
        <v/>
      </c>
      <c r="F550" s="2" t="str">
        <f t="shared" si="43"/>
        <v/>
      </c>
      <c r="G550" s="2" t="str">
        <f t="shared" si="44"/>
        <v/>
      </c>
    </row>
    <row r="551" spans="3:7" x14ac:dyDescent="0.2">
      <c r="C551" t="str">
        <f t="shared" si="40"/>
        <v/>
      </c>
      <c r="D551" s="2" t="str">
        <f t="shared" si="41"/>
        <v/>
      </c>
      <c r="E551" s="2" t="str">
        <f t="shared" si="42"/>
        <v/>
      </c>
      <c r="F551" s="2" t="str">
        <f t="shared" si="43"/>
        <v/>
      </c>
      <c r="G551" s="2" t="str">
        <f t="shared" si="44"/>
        <v/>
      </c>
    </row>
    <row r="552" spans="3:7" x14ac:dyDescent="0.2">
      <c r="C552" t="str">
        <f t="shared" si="40"/>
        <v/>
      </c>
      <c r="D552" s="2" t="str">
        <f t="shared" si="41"/>
        <v/>
      </c>
      <c r="E552" s="2" t="str">
        <f t="shared" si="42"/>
        <v/>
      </c>
      <c r="F552" s="2" t="str">
        <f t="shared" si="43"/>
        <v/>
      </c>
      <c r="G552" s="2" t="str">
        <f t="shared" si="44"/>
        <v/>
      </c>
    </row>
    <row r="553" spans="3:7" x14ac:dyDescent="0.2">
      <c r="C553" t="str">
        <f t="shared" si="40"/>
        <v/>
      </c>
      <c r="D553" s="2" t="str">
        <f t="shared" si="41"/>
        <v/>
      </c>
      <c r="E553" s="2" t="str">
        <f t="shared" si="42"/>
        <v/>
      </c>
      <c r="F553" s="2" t="str">
        <f t="shared" si="43"/>
        <v/>
      </c>
      <c r="G553" s="2" t="str">
        <f t="shared" si="44"/>
        <v/>
      </c>
    </row>
    <row r="554" spans="3:7" x14ac:dyDescent="0.2">
      <c r="C554" t="str">
        <f t="shared" si="40"/>
        <v/>
      </c>
      <c r="D554" s="2" t="str">
        <f t="shared" si="41"/>
        <v/>
      </c>
      <c r="E554" s="2" t="str">
        <f t="shared" si="42"/>
        <v/>
      </c>
      <c r="F554" s="2" t="str">
        <f t="shared" si="43"/>
        <v/>
      </c>
      <c r="G554" s="2" t="str">
        <f t="shared" si="44"/>
        <v/>
      </c>
    </row>
    <row r="555" spans="3:7" x14ac:dyDescent="0.2">
      <c r="C555" t="str">
        <f t="shared" si="40"/>
        <v/>
      </c>
      <c r="D555" s="2" t="str">
        <f t="shared" si="41"/>
        <v/>
      </c>
      <c r="E555" s="2" t="str">
        <f t="shared" si="42"/>
        <v/>
      </c>
      <c r="F555" s="2" t="str">
        <f t="shared" si="43"/>
        <v/>
      </c>
      <c r="G555" s="2" t="str">
        <f t="shared" si="44"/>
        <v/>
      </c>
    </row>
    <row r="556" spans="3:7" x14ac:dyDescent="0.2">
      <c r="C556" t="str">
        <f t="shared" si="40"/>
        <v/>
      </c>
      <c r="D556" s="2" t="str">
        <f t="shared" si="41"/>
        <v/>
      </c>
      <c r="E556" s="2" t="str">
        <f t="shared" si="42"/>
        <v/>
      </c>
      <c r="F556" s="2" t="str">
        <f t="shared" si="43"/>
        <v/>
      </c>
      <c r="G556" s="2" t="str">
        <f t="shared" si="44"/>
        <v/>
      </c>
    </row>
    <row r="557" spans="3:7" x14ac:dyDescent="0.2">
      <c r="C557" t="str">
        <f t="shared" si="40"/>
        <v/>
      </c>
      <c r="D557" s="2" t="str">
        <f t="shared" si="41"/>
        <v/>
      </c>
      <c r="E557" s="2" t="str">
        <f t="shared" si="42"/>
        <v/>
      </c>
      <c r="F557" s="2" t="str">
        <f t="shared" si="43"/>
        <v/>
      </c>
      <c r="G557" s="2" t="str">
        <f t="shared" si="44"/>
        <v/>
      </c>
    </row>
    <row r="558" spans="3:7" x14ac:dyDescent="0.2">
      <c r="C558" t="str">
        <f t="shared" si="40"/>
        <v/>
      </c>
      <c r="D558" s="2" t="str">
        <f t="shared" si="41"/>
        <v/>
      </c>
      <c r="E558" s="2" t="str">
        <f t="shared" si="42"/>
        <v/>
      </c>
      <c r="F558" s="2" t="str">
        <f t="shared" si="43"/>
        <v/>
      </c>
      <c r="G558" s="2" t="str">
        <f t="shared" si="44"/>
        <v/>
      </c>
    </row>
    <row r="559" spans="3:7" x14ac:dyDescent="0.2">
      <c r="C559" t="str">
        <f t="shared" si="40"/>
        <v/>
      </c>
      <c r="D559" s="2" t="str">
        <f t="shared" si="41"/>
        <v/>
      </c>
      <c r="E559" s="2" t="str">
        <f t="shared" si="42"/>
        <v/>
      </c>
      <c r="F559" s="2" t="str">
        <f t="shared" si="43"/>
        <v/>
      </c>
      <c r="G559" s="2" t="str">
        <f t="shared" si="44"/>
        <v/>
      </c>
    </row>
    <row r="560" spans="3:7" x14ac:dyDescent="0.2">
      <c r="C560" t="str">
        <f t="shared" si="40"/>
        <v/>
      </c>
      <c r="D560" s="2" t="str">
        <f t="shared" si="41"/>
        <v/>
      </c>
      <c r="E560" s="2" t="str">
        <f t="shared" si="42"/>
        <v/>
      </c>
      <c r="F560" s="2" t="str">
        <f t="shared" si="43"/>
        <v/>
      </c>
      <c r="G560" s="2" t="str">
        <f t="shared" si="44"/>
        <v/>
      </c>
    </row>
    <row r="561" spans="3:7" x14ac:dyDescent="0.2">
      <c r="C561" t="str">
        <f t="shared" si="40"/>
        <v/>
      </c>
      <c r="D561" s="2" t="str">
        <f t="shared" si="41"/>
        <v/>
      </c>
      <c r="E561" s="2" t="str">
        <f t="shared" si="42"/>
        <v/>
      </c>
      <c r="F561" s="2" t="str">
        <f t="shared" si="43"/>
        <v/>
      </c>
      <c r="G561" s="2" t="str">
        <f t="shared" si="44"/>
        <v/>
      </c>
    </row>
    <row r="562" spans="3:7" x14ac:dyDescent="0.2">
      <c r="C562" t="str">
        <f t="shared" si="40"/>
        <v/>
      </c>
      <c r="D562" s="2" t="str">
        <f t="shared" si="41"/>
        <v/>
      </c>
      <c r="E562" s="2" t="str">
        <f t="shared" si="42"/>
        <v/>
      </c>
      <c r="F562" s="2" t="str">
        <f t="shared" si="43"/>
        <v/>
      </c>
      <c r="G562" s="2" t="str">
        <f t="shared" si="44"/>
        <v/>
      </c>
    </row>
    <row r="563" spans="3:7" x14ac:dyDescent="0.2">
      <c r="C563" t="str">
        <f t="shared" si="40"/>
        <v/>
      </c>
      <c r="D563" s="2" t="str">
        <f t="shared" si="41"/>
        <v/>
      </c>
      <c r="E563" s="2" t="str">
        <f t="shared" si="42"/>
        <v/>
      </c>
      <c r="F563" s="2" t="str">
        <f t="shared" si="43"/>
        <v/>
      </c>
      <c r="G563" s="2" t="str">
        <f t="shared" si="44"/>
        <v/>
      </c>
    </row>
    <row r="564" spans="3:7" x14ac:dyDescent="0.2">
      <c r="C564" t="str">
        <f t="shared" si="40"/>
        <v/>
      </c>
      <c r="D564" s="2" t="str">
        <f t="shared" si="41"/>
        <v/>
      </c>
      <c r="E564" s="2" t="str">
        <f t="shared" si="42"/>
        <v/>
      </c>
      <c r="F564" s="2" t="str">
        <f t="shared" si="43"/>
        <v/>
      </c>
      <c r="G564" s="2" t="str">
        <f t="shared" si="44"/>
        <v/>
      </c>
    </row>
    <row r="565" spans="3:7" x14ac:dyDescent="0.2">
      <c r="C565" t="str">
        <f t="shared" si="40"/>
        <v/>
      </c>
      <c r="D565" s="2" t="str">
        <f t="shared" si="41"/>
        <v/>
      </c>
      <c r="E565" s="2" t="str">
        <f t="shared" si="42"/>
        <v/>
      </c>
      <c r="F565" s="2" t="str">
        <f t="shared" si="43"/>
        <v/>
      </c>
      <c r="G565" s="2" t="str">
        <f t="shared" si="44"/>
        <v/>
      </c>
    </row>
    <row r="566" spans="3:7" x14ac:dyDescent="0.2">
      <c r="C566" t="str">
        <f t="shared" si="40"/>
        <v/>
      </c>
      <c r="D566" s="2" t="str">
        <f t="shared" si="41"/>
        <v/>
      </c>
      <c r="E566" s="2" t="str">
        <f t="shared" si="42"/>
        <v/>
      </c>
      <c r="F566" s="2" t="str">
        <f t="shared" si="43"/>
        <v/>
      </c>
      <c r="G566" s="2" t="str">
        <f t="shared" si="44"/>
        <v/>
      </c>
    </row>
    <row r="567" spans="3:7" x14ac:dyDescent="0.2">
      <c r="C567" t="str">
        <f t="shared" si="40"/>
        <v/>
      </c>
      <c r="D567" s="2" t="str">
        <f t="shared" si="41"/>
        <v/>
      </c>
      <c r="E567" s="2" t="str">
        <f t="shared" si="42"/>
        <v/>
      </c>
      <c r="F567" s="2" t="str">
        <f t="shared" si="43"/>
        <v/>
      </c>
      <c r="G567" s="2" t="str">
        <f t="shared" si="44"/>
        <v/>
      </c>
    </row>
    <row r="568" spans="3:7" x14ac:dyDescent="0.2">
      <c r="C568" t="str">
        <f t="shared" si="40"/>
        <v/>
      </c>
      <c r="D568" s="2" t="str">
        <f t="shared" si="41"/>
        <v/>
      </c>
      <c r="E568" s="2" t="str">
        <f t="shared" si="42"/>
        <v/>
      </c>
      <c r="F568" s="2" t="str">
        <f t="shared" si="43"/>
        <v/>
      </c>
      <c r="G568" s="2" t="str">
        <f t="shared" si="44"/>
        <v/>
      </c>
    </row>
    <row r="569" spans="3:7" x14ac:dyDescent="0.2">
      <c r="C569" t="str">
        <f t="shared" si="40"/>
        <v/>
      </c>
      <c r="D569" s="2" t="str">
        <f t="shared" si="41"/>
        <v/>
      </c>
      <c r="E569" s="2" t="str">
        <f t="shared" si="42"/>
        <v/>
      </c>
      <c r="F569" s="2" t="str">
        <f t="shared" si="43"/>
        <v/>
      </c>
      <c r="G569" s="2" t="str">
        <f t="shared" si="44"/>
        <v/>
      </c>
    </row>
    <row r="570" spans="3:7" x14ac:dyDescent="0.2">
      <c r="C570" t="str">
        <f t="shared" si="40"/>
        <v/>
      </c>
      <c r="D570" s="2" t="str">
        <f t="shared" si="41"/>
        <v/>
      </c>
      <c r="E570" s="2" t="str">
        <f t="shared" si="42"/>
        <v/>
      </c>
      <c r="F570" s="2" t="str">
        <f t="shared" si="43"/>
        <v/>
      </c>
      <c r="G570" s="2" t="str">
        <f t="shared" si="44"/>
        <v/>
      </c>
    </row>
    <row r="571" spans="3:7" x14ac:dyDescent="0.2">
      <c r="C571" t="str">
        <f t="shared" si="40"/>
        <v/>
      </c>
      <c r="D571" s="2" t="str">
        <f t="shared" si="41"/>
        <v/>
      </c>
      <c r="E571" s="2" t="str">
        <f t="shared" si="42"/>
        <v/>
      </c>
      <c r="F571" s="2" t="str">
        <f t="shared" si="43"/>
        <v/>
      </c>
      <c r="G571" s="2" t="str">
        <f t="shared" si="44"/>
        <v/>
      </c>
    </row>
    <row r="572" spans="3:7" x14ac:dyDescent="0.2">
      <c r="C572" t="str">
        <f t="shared" si="40"/>
        <v/>
      </c>
      <c r="D572" s="2" t="str">
        <f t="shared" si="41"/>
        <v/>
      </c>
      <c r="E572" s="2" t="str">
        <f t="shared" si="42"/>
        <v/>
      </c>
      <c r="F572" s="2" t="str">
        <f t="shared" si="43"/>
        <v/>
      </c>
      <c r="G572" s="2" t="str">
        <f t="shared" si="44"/>
        <v/>
      </c>
    </row>
    <row r="573" spans="3:7" x14ac:dyDescent="0.2">
      <c r="C573" t="str">
        <f t="shared" si="40"/>
        <v/>
      </c>
      <c r="D573" s="2" t="str">
        <f t="shared" si="41"/>
        <v/>
      </c>
      <c r="E573" s="2" t="str">
        <f t="shared" si="42"/>
        <v/>
      </c>
      <c r="F573" s="2" t="str">
        <f t="shared" si="43"/>
        <v/>
      </c>
      <c r="G573" s="2" t="str">
        <f t="shared" si="44"/>
        <v/>
      </c>
    </row>
    <row r="574" spans="3:7" x14ac:dyDescent="0.2">
      <c r="C574" t="str">
        <f t="shared" si="40"/>
        <v/>
      </c>
      <c r="D574" s="2" t="str">
        <f t="shared" si="41"/>
        <v/>
      </c>
      <c r="E574" s="2" t="str">
        <f t="shared" si="42"/>
        <v/>
      </c>
      <c r="F574" s="2" t="str">
        <f t="shared" si="43"/>
        <v/>
      </c>
      <c r="G574" s="2" t="str">
        <f t="shared" si="44"/>
        <v/>
      </c>
    </row>
    <row r="575" spans="3:7" x14ac:dyDescent="0.2">
      <c r="C575" t="str">
        <f t="shared" si="40"/>
        <v/>
      </c>
      <c r="D575" s="2" t="str">
        <f t="shared" si="41"/>
        <v/>
      </c>
      <c r="E575" s="2" t="str">
        <f t="shared" si="42"/>
        <v/>
      </c>
      <c r="F575" s="2" t="str">
        <f t="shared" si="43"/>
        <v/>
      </c>
      <c r="G575" s="2" t="str">
        <f t="shared" si="44"/>
        <v/>
      </c>
    </row>
    <row r="576" spans="3:7" x14ac:dyDescent="0.2">
      <c r="C576" t="str">
        <f t="shared" si="40"/>
        <v/>
      </c>
      <c r="D576" s="2" t="str">
        <f t="shared" si="41"/>
        <v/>
      </c>
      <c r="E576" s="2" t="str">
        <f t="shared" si="42"/>
        <v/>
      </c>
      <c r="F576" s="2" t="str">
        <f t="shared" si="43"/>
        <v/>
      </c>
      <c r="G576" s="2" t="str">
        <f t="shared" si="44"/>
        <v/>
      </c>
    </row>
    <row r="577" spans="3:7" x14ac:dyDescent="0.2">
      <c r="C577" t="str">
        <f t="shared" si="40"/>
        <v/>
      </c>
      <c r="D577" s="2" t="str">
        <f t="shared" si="41"/>
        <v/>
      </c>
      <c r="E577" s="2" t="str">
        <f t="shared" si="42"/>
        <v/>
      </c>
      <c r="F577" s="2" t="str">
        <f t="shared" si="43"/>
        <v/>
      </c>
      <c r="G577" s="2" t="str">
        <f t="shared" si="44"/>
        <v/>
      </c>
    </row>
    <row r="578" spans="3:7" x14ac:dyDescent="0.2">
      <c r="C578" t="str">
        <f t="shared" si="40"/>
        <v/>
      </c>
      <c r="D578" s="2" t="str">
        <f t="shared" si="41"/>
        <v/>
      </c>
      <c r="E578" s="2" t="str">
        <f t="shared" si="42"/>
        <v/>
      </c>
      <c r="F578" s="2" t="str">
        <f t="shared" si="43"/>
        <v/>
      </c>
      <c r="G578" s="2" t="str">
        <f t="shared" si="44"/>
        <v/>
      </c>
    </row>
    <row r="579" spans="3:7" x14ac:dyDescent="0.2">
      <c r="C579" t="str">
        <f t="shared" si="40"/>
        <v/>
      </c>
      <c r="D579" s="2" t="str">
        <f t="shared" si="41"/>
        <v/>
      </c>
      <c r="E579" s="2" t="str">
        <f t="shared" si="42"/>
        <v/>
      </c>
      <c r="F579" s="2" t="str">
        <f t="shared" si="43"/>
        <v/>
      </c>
      <c r="G579" s="2" t="str">
        <f t="shared" si="44"/>
        <v/>
      </c>
    </row>
    <row r="580" spans="3:7" x14ac:dyDescent="0.2">
      <c r="C580" t="str">
        <f t="shared" si="40"/>
        <v/>
      </c>
      <c r="D580" s="2" t="str">
        <f t="shared" si="41"/>
        <v/>
      </c>
      <c r="E580" s="2" t="str">
        <f t="shared" si="42"/>
        <v/>
      </c>
      <c r="F580" s="2" t="str">
        <f t="shared" si="43"/>
        <v/>
      </c>
      <c r="G580" s="2" t="str">
        <f t="shared" si="44"/>
        <v/>
      </c>
    </row>
    <row r="581" spans="3:7" x14ac:dyDescent="0.2">
      <c r="C581" t="str">
        <f t="shared" si="40"/>
        <v/>
      </c>
      <c r="D581" s="2" t="str">
        <f t="shared" si="41"/>
        <v/>
      </c>
      <c r="E581" s="2" t="str">
        <f t="shared" si="42"/>
        <v/>
      </c>
      <c r="F581" s="2" t="str">
        <f t="shared" si="43"/>
        <v/>
      </c>
      <c r="G581" s="2" t="str">
        <f t="shared" si="44"/>
        <v/>
      </c>
    </row>
    <row r="582" spans="3:7" x14ac:dyDescent="0.2">
      <c r="C582" t="str">
        <f t="shared" si="40"/>
        <v/>
      </c>
      <c r="D582" s="2" t="str">
        <f t="shared" si="41"/>
        <v/>
      </c>
      <c r="E582" s="2" t="str">
        <f t="shared" si="42"/>
        <v/>
      </c>
      <c r="F582" s="2" t="str">
        <f t="shared" si="43"/>
        <v/>
      </c>
      <c r="G582" s="2" t="str">
        <f t="shared" si="44"/>
        <v/>
      </c>
    </row>
    <row r="583" spans="3:7" x14ac:dyDescent="0.2">
      <c r="C583" t="str">
        <f t="shared" si="40"/>
        <v/>
      </c>
      <c r="D583" s="2" t="str">
        <f t="shared" si="41"/>
        <v/>
      </c>
      <c r="E583" s="2" t="str">
        <f t="shared" si="42"/>
        <v/>
      </c>
      <c r="F583" s="2" t="str">
        <f t="shared" si="43"/>
        <v/>
      </c>
      <c r="G583" s="2" t="str">
        <f t="shared" si="44"/>
        <v/>
      </c>
    </row>
    <row r="584" spans="3:7" x14ac:dyDescent="0.2">
      <c r="C584" t="str">
        <f t="shared" si="40"/>
        <v/>
      </c>
      <c r="D584" s="2" t="str">
        <f t="shared" si="41"/>
        <v/>
      </c>
      <c r="E584" s="2" t="str">
        <f t="shared" si="42"/>
        <v/>
      </c>
      <c r="F584" s="2" t="str">
        <f t="shared" si="43"/>
        <v/>
      </c>
      <c r="G584" s="2" t="str">
        <f t="shared" si="44"/>
        <v/>
      </c>
    </row>
    <row r="585" spans="3:7" x14ac:dyDescent="0.2">
      <c r="C585" t="str">
        <f t="shared" si="40"/>
        <v/>
      </c>
      <c r="D585" s="2" t="str">
        <f t="shared" si="41"/>
        <v/>
      </c>
      <c r="E585" s="2" t="str">
        <f t="shared" si="42"/>
        <v/>
      </c>
      <c r="F585" s="2" t="str">
        <f t="shared" si="43"/>
        <v/>
      </c>
      <c r="G585" s="2" t="str">
        <f t="shared" si="44"/>
        <v/>
      </c>
    </row>
    <row r="586" spans="3:7" x14ac:dyDescent="0.2">
      <c r="C586" t="str">
        <f t="shared" si="40"/>
        <v/>
      </c>
      <c r="D586" s="2" t="str">
        <f t="shared" si="41"/>
        <v/>
      </c>
      <c r="E586" s="2" t="str">
        <f t="shared" si="42"/>
        <v/>
      </c>
      <c r="F586" s="2" t="str">
        <f t="shared" si="43"/>
        <v/>
      </c>
      <c r="G586" s="2" t="str">
        <f t="shared" si="44"/>
        <v/>
      </c>
    </row>
    <row r="587" spans="3:7" x14ac:dyDescent="0.2">
      <c r="C587" t="str">
        <f t="shared" si="40"/>
        <v/>
      </c>
      <c r="D587" s="2" t="str">
        <f t="shared" si="41"/>
        <v/>
      </c>
      <c r="E587" s="2" t="str">
        <f t="shared" si="42"/>
        <v/>
      </c>
      <c r="F587" s="2" t="str">
        <f t="shared" si="43"/>
        <v/>
      </c>
      <c r="G587" s="2" t="str">
        <f t="shared" si="44"/>
        <v/>
      </c>
    </row>
    <row r="588" spans="3:7" x14ac:dyDescent="0.2">
      <c r="C588" t="str">
        <f t="shared" si="40"/>
        <v/>
      </c>
      <c r="D588" s="2" t="str">
        <f t="shared" si="41"/>
        <v/>
      </c>
      <c r="E588" s="2" t="str">
        <f t="shared" si="42"/>
        <v/>
      </c>
      <c r="F588" s="2" t="str">
        <f t="shared" si="43"/>
        <v/>
      </c>
      <c r="G588" s="2" t="str">
        <f t="shared" si="44"/>
        <v/>
      </c>
    </row>
    <row r="589" spans="3:7" x14ac:dyDescent="0.2">
      <c r="C589" t="str">
        <f t="shared" si="40"/>
        <v/>
      </c>
      <c r="D589" s="2" t="str">
        <f t="shared" si="41"/>
        <v/>
      </c>
      <c r="E589" s="2" t="str">
        <f t="shared" si="42"/>
        <v/>
      </c>
      <c r="F589" s="2" t="str">
        <f t="shared" si="43"/>
        <v/>
      </c>
      <c r="G589" s="2" t="str">
        <f t="shared" si="44"/>
        <v/>
      </c>
    </row>
    <row r="590" spans="3:7" x14ac:dyDescent="0.2">
      <c r="C590" t="str">
        <f t="shared" si="40"/>
        <v/>
      </c>
      <c r="D590" s="2" t="str">
        <f t="shared" si="41"/>
        <v/>
      </c>
      <c r="E590" s="2" t="str">
        <f t="shared" si="42"/>
        <v/>
      </c>
      <c r="F590" s="2" t="str">
        <f t="shared" si="43"/>
        <v/>
      </c>
      <c r="G590" s="2" t="str">
        <f t="shared" si="44"/>
        <v/>
      </c>
    </row>
    <row r="591" spans="3:7" x14ac:dyDescent="0.2">
      <c r="C591" t="str">
        <f t="shared" si="40"/>
        <v/>
      </c>
      <c r="D591" s="2" t="str">
        <f t="shared" si="41"/>
        <v/>
      </c>
      <c r="E591" s="2" t="str">
        <f t="shared" si="42"/>
        <v/>
      </c>
      <c r="F591" s="2" t="str">
        <f t="shared" si="43"/>
        <v/>
      </c>
      <c r="G591" s="2" t="str">
        <f t="shared" si="44"/>
        <v/>
      </c>
    </row>
    <row r="592" spans="3:7" x14ac:dyDescent="0.2">
      <c r="C592" t="str">
        <f t="shared" si="40"/>
        <v/>
      </c>
      <c r="D592" s="2" t="str">
        <f t="shared" si="41"/>
        <v/>
      </c>
      <c r="E592" s="2" t="str">
        <f t="shared" si="42"/>
        <v/>
      </c>
      <c r="F592" s="2" t="str">
        <f t="shared" si="43"/>
        <v/>
      </c>
      <c r="G592" s="2" t="str">
        <f t="shared" si="44"/>
        <v/>
      </c>
    </row>
    <row r="593" spans="3:7" x14ac:dyDescent="0.2">
      <c r="C593" t="str">
        <f t="shared" si="40"/>
        <v/>
      </c>
      <c r="D593" s="2" t="str">
        <f t="shared" si="41"/>
        <v/>
      </c>
      <c r="E593" s="2" t="str">
        <f t="shared" si="42"/>
        <v/>
      </c>
      <c r="F593" s="2" t="str">
        <f t="shared" si="43"/>
        <v/>
      </c>
      <c r="G593" s="2" t="str">
        <f t="shared" si="44"/>
        <v/>
      </c>
    </row>
    <row r="594" spans="3:7" x14ac:dyDescent="0.2">
      <c r="C594" t="str">
        <f t="shared" ref="C594:C617" si="45">IF(C593&lt;&gt;"",IF(C593=$C$9,"",C593+1),"")</f>
        <v/>
      </c>
      <c r="D594" s="2" t="str">
        <f t="shared" si="41"/>
        <v/>
      </c>
      <c r="E594" s="2" t="str">
        <f t="shared" si="42"/>
        <v/>
      </c>
      <c r="F594" s="2" t="str">
        <f t="shared" si="43"/>
        <v/>
      </c>
      <c r="G594" s="2" t="str">
        <f t="shared" si="44"/>
        <v/>
      </c>
    </row>
    <row r="595" spans="3:7" x14ac:dyDescent="0.2">
      <c r="C595" t="str">
        <f t="shared" si="45"/>
        <v/>
      </c>
      <c r="D595" s="2" t="str">
        <f t="shared" ref="D595:D617" si="46">IF(C595&lt;&gt;"",E595+F595,"")</f>
        <v/>
      </c>
      <c r="E595" s="2" t="str">
        <f t="shared" ref="E595:E617" si="47">IF(C595&lt;&gt;"",G594*$C$11,"")</f>
        <v/>
      </c>
      <c r="F595" s="2" t="str">
        <f t="shared" ref="F595:F617" si="48">IF(C595="","",$C$12)</f>
        <v/>
      </c>
      <c r="G595" s="2" t="str">
        <f t="shared" ref="G595:G617" si="49">IF(C595&lt;&gt;"",G594-F595,"")</f>
        <v/>
      </c>
    </row>
    <row r="596" spans="3:7" x14ac:dyDescent="0.2">
      <c r="C596" t="str">
        <f t="shared" si="45"/>
        <v/>
      </c>
      <c r="D596" s="2" t="str">
        <f t="shared" si="46"/>
        <v/>
      </c>
      <c r="E596" s="2" t="str">
        <f t="shared" si="47"/>
        <v/>
      </c>
      <c r="F596" s="2" t="str">
        <f t="shared" si="48"/>
        <v/>
      </c>
      <c r="G596" s="2" t="str">
        <f t="shared" si="49"/>
        <v/>
      </c>
    </row>
    <row r="597" spans="3:7" x14ac:dyDescent="0.2">
      <c r="C597" t="str">
        <f t="shared" si="45"/>
        <v/>
      </c>
      <c r="D597" s="2" t="str">
        <f t="shared" si="46"/>
        <v/>
      </c>
      <c r="E597" s="2" t="str">
        <f t="shared" si="47"/>
        <v/>
      </c>
      <c r="F597" s="2" t="str">
        <f t="shared" si="48"/>
        <v/>
      </c>
      <c r="G597" s="2" t="str">
        <f t="shared" si="49"/>
        <v/>
      </c>
    </row>
    <row r="598" spans="3:7" x14ac:dyDescent="0.2">
      <c r="C598" t="str">
        <f t="shared" si="45"/>
        <v/>
      </c>
      <c r="D598" s="2" t="str">
        <f t="shared" si="46"/>
        <v/>
      </c>
      <c r="E598" s="2" t="str">
        <f t="shared" si="47"/>
        <v/>
      </c>
      <c r="F598" s="2" t="str">
        <f t="shared" si="48"/>
        <v/>
      </c>
      <c r="G598" s="2" t="str">
        <f t="shared" si="49"/>
        <v/>
      </c>
    </row>
    <row r="599" spans="3:7" x14ac:dyDescent="0.2">
      <c r="C599" t="str">
        <f t="shared" si="45"/>
        <v/>
      </c>
      <c r="D599" s="2" t="str">
        <f t="shared" si="46"/>
        <v/>
      </c>
      <c r="E599" s="2" t="str">
        <f t="shared" si="47"/>
        <v/>
      </c>
      <c r="F599" s="2" t="str">
        <f t="shared" si="48"/>
        <v/>
      </c>
      <c r="G599" s="2" t="str">
        <f t="shared" si="49"/>
        <v/>
      </c>
    </row>
    <row r="600" spans="3:7" x14ac:dyDescent="0.2">
      <c r="C600" t="str">
        <f t="shared" si="45"/>
        <v/>
      </c>
      <c r="D600" s="2" t="str">
        <f t="shared" si="46"/>
        <v/>
      </c>
      <c r="E600" s="2" t="str">
        <f t="shared" si="47"/>
        <v/>
      </c>
      <c r="F600" s="2" t="str">
        <f t="shared" si="48"/>
        <v/>
      </c>
      <c r="G600" s="2" t="str">
        <f t="shared" si="49"/>
        <v/>
      </c>
    </row>
    <row r="601" spans="3:7" x14ac:dyDescent="0.2">
      <c r="C601" t="str">
        <f t="shared" si="45"/>
        <v/>
      </c>
      <c r="D601" s="2" t="str">
        <f t="shared" si="46"/>
        <v/>
      </c>
      <c r="E601" s="2" t="str">
        <f t="shared" si="47"/>
        <v/>
      </c>
      <c r="F601" s="2" t="str">
        <f t="shared" si="48"/>
        <v/>
      </c>
      <c r="G601" s="2" t="str">
        <f t="shared" si="49"/>
        <v/>
      </c>
    </row>
    <row r="602" spans="3:7" x14ac:dyDescent="0.2">
      <c r="C602" t="str">
        <f t="shared" si="45"/>
        <v/>
      </c>
      <c r="D602" s="2" t="str">
        <f t="shared" si="46"/>
        <v/>
      </c>
      <c r="E602" s="2" t="str">
        <f t="shared" si="47"/>
        <v/>
      </c>
      <c r="F602" s="2" t="str">
        <f t="shared" si="48"/>
        <v/>
      </c>
      <c r="G602" s="2" t="str">
        <f t="shared" si="49"/>
        <v/>
      </c>
    </row>
    <row r="603" spans="3:7" x14ac:dyDescent="0.2">
      <c r="C603" t="str">
        <f t="shared" si="45"/>
        <v/>
      </c>
      <c r="D603" s="2" t="str">
        <f t="shared" si="46"/>
        <v/>
      </c>
      <c r="E603" s="2" t="str">
        <f t="shared" si="47"/>
        <v/>
      </c>
      <c r="F603" s="2" t="str">
        <f t="shared" si="48"/>
        <v/>
      </c>
      <c r="G603" s="2" t="str">
        <f t="shared" si="49"/>
        <v/>
      </c>
    </row>
    <row r="604" spans="3:7" x14ac:dyDescent="0.2">
      <c r="C604" t="str">
        <f t="shared" si="45"/>
        <v/>
      </c>
      <c r="D604" s="2" t="str">
        <f t="shared" si="46"/>
        <v/>
      </c>
      <c r="E604" s="2" t="str">
        <f t="shared" si="47"/>
        <v/>
      </c>
      <c r="F604" s="2" t="str">
        <f t="shared" si="48"/>
        <v/>
      </c>
      <c r="G604" s="2" t="str">
        <f t="shared" si="49"/>
        <v/>
      </c>
    </row>
    <row r="605" spans="3:7" x14ac:dyDescent="0.2">
      <c r="C605" t="str">
        <f t="shared" si="45"/>
        <v/>
      </c>
      <c r="D605" s="2" t="str">
        <f t="shared" si="46"/>
        <v/>
      </c>
      <c r="E605" s="2" t="str">
        <f t="shared" si="47"/>
        <v/>
      </c>
      <c r="F605" s="2" t="str">
        <f t="shared" si="48"/>
        <v/>
      </c>
      <c r="G605" s="2" t="str">
        <f t="shared" si="49"/>
        <v/>
      </c>
    </row>
    <row r="606" spans="3:7" x14ac:dyDescent="0.2">
      <c r="C606" t="str">
        <f t="shared" si="45"/>
        <v/>
      </c>
      <c r="D606" s="2" t="str">
        <f t="shared" si="46"/>
        <v/>
      </c>
      <c r="E606" s="2" t="str">
        <f t="shared" si="47"/>
        <v/>
      </c>
      <c r="F606" s="2" t="str">
        <f t="shared" si="48"/>
        <v/>
      </c>
      <c r="G606" s="2" t="str">
        <f t="shared" si="49"/>
        <v/>
      </c>
    </row>
    <row r="607" spans="3:7" x14ac:dyDescent="0.2">
      <c r="C607" t="str">
        <f t="shared" si="45"/>
        <v/>
      </c>
      <c r="D607" s="2" t="str">
        <f t="shared" si="46"/>
        <v/>
      </c>
      <c r="E607" s="2" t="str">
        <f t="shared" si="47"/>
        <v/>
      </c>
      <c r="F607" s="2" t="str">
        <f t="shared" si="48"/>
        <v/>
      </c>
      <c r="G607" s="2" t="str">
        <f t="shared" si="49"/>
        <v/>
      </c>
    </row>
    <row r="608" spans="3:7" x14ac:dyDescent="0.2">
      <c r="C608" t="str">
        <f t="shared" si="45"/>
        <v/>
      </c>
      <c r="D608" s="2" t="str">
        <f t="shared" si="46"/>
        <v/>
      </c>
      <c r="E608" s="2" t="str">
        <f t="shared" si="47"/>
        <v/>
      </c>
      <c r="F608" s="2" t="str">
        <f t="shared" si="48"/>
        <v/>
      </c>
      <c r="G608" s="2" t="str">
        <f t="shared" si="49"/>
        <v/>
      </c>
    </row>
    <row r="609" spans="3:7" x14ac:dyDescent="0.2">
      <c r="C609" t="str">
        <f t="shared" si="45"/>
        <v/>
      </c>
      <c r="D609" s="2" t="str">
        <f t="shared" si="46"/>
        <v/>
      </c>
      <c r="E609" s="2" t="str">
        <f t="shared" si="47"/>
        <v/>
      </c>
      <c r="F609" s="2" t="str">
        <f t="shared" si="48"/>
        <v/>
      </c>
      <c r="G609" s="2" t="str">
        <f t="shared" si="49"/>
        <v/>
      </c>
    </row>
    <row r="610" spans="3:7" x14ac:dyDescent="0.2">
      <c r="C610" t="str">
        <f t="shared" si="45"/>
        <v/>
      </c>
      <c r="D610" s="2" t="str">
        <f t="shared" si="46"/>
        <v/>
      </c>
      <c r="E610" s="2" t="str">
        <f t="shared" si="47"/>
        <v/>
      </c>
      <c r="F610" s="2" t="str">
        <f t="shared" si="48"/>
        <v/>
      </c>
      <c r="G610" s="2" t="str">
        <f t="shared" si="49"/>
        <v/>
      </c>
    </row>
    <row r="611" spans="3:7" x14ac:dyDescent="0.2">
      <c r="C611" t="str">
        <f t="shared" si="45"/>
        <v/>
      </c>
      <c r="D611" s="2" t="str">
        <f t="shared" si="46"/>
        <v/>
      </c>
      <c r="E611" s="2" t="str">
        <f t="shared" si="47"/>
        <v/>
      </c>
      <c r="F611" s="2" t="str">
        <f t="shared" si="48"/>
        <v/>
      </c>
      <c r="G611" s="2" t="str">
        <f t="shared" si="49"/>
        <v/>
      </c>
    </row>
    <row r="612" spans="3:7" x14ac:dyDescent="0.2">
      <c r="C612" t="str">
        <f t="shared" si="45"/>
        <v/>
      </c>
      <c r="D612" s="2" t="str">
        <f t="shared" si="46"/>
        <v/>
      </c>
      <c r="E612" s="2" t="str">
        <f t="shared" si="47"/>
        <v/>
      </c>
      <c r="F612" s="2" t="str">
        <f t="shared" si="48"/>
        <v/>
      </c>
      <c r="G612" s="2" t="str">
        <f t="shared" si="49"/>
        <v/>
      </c>
    </row>
    <row r="613" spans="3:7" x14ac:dyDescent="0.2">
      <c r="C613" t="str">
        <f t="shared" si="45"/>
        <v/>
      </c>
      <c r="D613" s="2" t="str">
        <f t="shared" si="46"/>
        <v/>
      </c>
      <c r="E613" s="2" t="str">
        <f t="shared" si="47"/>
        <v/>
      </c>
      <c r="F613" s="2" t="str">
        <f t="shared" si="48"/>
        <v/>
      </c>
      <c r="G613" s="2" t="str">
        <f t="shared" si="49"/>
        <v/>
      </c>
    </row>
    <row r="614" spans="3:7" x14ac:dyDescent="0.2">
      <c r="C614" t="str">
        <f t="shared" si="45"/>
        <v/>
      </c>
      <c r="D614" s="2" t="str">
        <f t="shared" si="46"/>
        <v/>
      </c>
      <c r="E614" s="2" t="str">
        <f t="shared" si="47"/>
        <v/>
      </c>
      <c r="F614" s="2" t="str">
        <f t="shared" si="48"/>
        <v/>
      </c>
      <c r="G614" s="2" t="str">
        <f t="shared" si="49"/>
        <v/>
      </c>
    </row>
    <row r="615" spans="3:7" x14ac:dyDescent="0.2">
      <c r="C615" t="str">
        <f t="shared" si="45"/>
        <v/>
      </c>
      <c r="D615" s="2" t="str">
        <f t="shared" si="46"/>
        <v/>
      </c>
      <c r="E615" s="2" t="str">
        <f t="shared" si="47"/>
        <v/>
      </c>
      <c r="F615" s="2" t="str">
        <f t="shared" si="48"/>
        <v/>
      </c>
      <c r="G615" s="2" t="str">
        <f t="shared" si="49"/>
        <v/>
      </c>
    </row>
    <row r="616" spans="3:7" x14ac:dyDescent="0.2">
      <c r="C616" t="str">
        <f t="shared" si="45"/>
        <v/>
      </c>
      <c r="D616" s="2" t="str">
        <f t="shared" si="46"/>
        <v/>
      </c>
      <c r="E616" s="2" t="str">
        <f t="shared" si="47"/>
        <v/>
      </c>
      <c r="F616" s="2" t="str">
        <f t="shared" si="48"/>
        <v/>
      </c>
      <c r="G616" s="2" t="str">
        <f t="shared" si="49"/>
        <v/>
      </c>
    </row>
    <row r="617" spans="3:7" x14ac:dyDescent="0.2">
      <c r="C617" t="str">
        <f t="shared" si="45"/>
        <v/>
      </c>
      <c r="D617" s="2" t="str">
        <f t="shared" si="46"/>
        <v/>
      </c>
      <c r="E617" s="2" t="str">
        <f t="shared" si="47"/>
        <v/>
      </c>
      <c r="F617" s="2" t="str">
        <f t="shared" si="48"/>
        <v/>
      </c>
      <c r="G617" s="2" t="str">
        <f t="shared" si="49"/>
        <v/>
      </c>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Desplegables!$D$3:$D$4</xm:f>
          </x14:formula1>
          <xm:sqref>D6</xm:sqref>
        </x14:dataValidation>
        <x14:dataValidation type="list" allowBlank="1" showInputMessage="1" showErrorMessage="1" xr:uid="{00000000-0002-0000-0200-000001000000}">
          <x14:formula1>
            <xm:f>Desplegables!$F$3:$F$8</xm:f>
          </x14:formula1>
          <xm:sqref>E6:E7 C7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617"/>
  <sheetViews>
    <sheetView workbookViewId="0">
      <selection activeCell="F18" sqref="F18"/>
    </sheetView>
  </sheetViews>
  <sheetFormatPr baseColWidth="10" defaultColWidth="9.1640625" defaultRowHeight="15" x14ac:dyDescent="0.2"/>
  <cols>
    <col min="1" max="1" width="4.6640625" customWidth="1"/>
    <col min="2" max="2" width="15.1640625" customWidth="1"/>
    <col min="3" max="3" width="14.6640625" customWidth="1"/>
    <col min="4" max="4" width="25.5" bestFit="1" customWidth="1"/>
    <col min="5" max="5" width="17.6640625" customWidth="1"/>
    <col min="6" max="6" width="23.33203125" bestFit="1" customWidth="1"/>
    <col min="7" max="8" width="17.6640625" customWidth="1"/>
  </cols>
  <sheetData>
    <row r="2" spans="2:7" ht="31" x14ac:dyDescent="0.35">
      <c r="B2" s="6" t="s">
        <v>3</v>
      </c>
    </row>
    <row r="3" spans="2:7" x14ac:dyDescent="0.2">
      <c r="B3" s="1" t="s">
        <v>0</v>
      </c>
    </row>
    <row r="4" spans="2:7" x14ac:dyDescent="0.2">
      <c r="B4" t="s">
        <v>1</v>
      </c>
      <c r="C4" s="2">
        <v>10000</v>
      </c>
    </row>
    <row r="5" spans="2:7" x14ac:dyDescent="0.2">
      <c r="B5" t="s">
        <v>2</v>
      </c>
      <c r="C5">
        <v>3</v>
      </c>
    </row>
    <row r="6" spans="2:7" x14ac:dyDescent="0.2">
      <c r="B6" s="11" t="s">
        <v>24</v>
      </c>
      <c r="C6" s="15">
        <v>0.02</v>
      </c>
      <c r="D6" s="12" t="s">
        <v>16</v>
      </c>
      <c r="E6" s="12" t="s">
        <v>23</v>
      </c>
    </row>
    <row r="7" spans="2:7" x14ac:dyDescent="0.2">
      <c r="B7" s="13" t="s">
        <v>26</v>
      </c>
      <c r="C7" s="12" t="s">
        <v>23</v>
      </c>
      <c r="E7" s="12"/>
    </row>
    <row r="8" spans="2:7" x14ac:dyDescent="0.2">
      <c r="B8" s="4" t="s">
        <v>27</v>
      </c>
      <c r="C8">
        <f>VLOOKUP(E6,Desplegables!F3:H8,2,FALSE)</f>
        <v>6</v>
      </c>
      <c r="D8" s="4" t="s">
        <v>25</v>
      </c>
      <c r="E8">
        <f>VLOOKUP(C7,Desplegables!F3:H8,2,FALSE)</f>
        <v>6</v>
      </c>
    </row>
    <row r="9" spans="2:7" x14ac:dyDescent="0.2">
      <c r="B9" s="4" t="s">
        <v>5</v>
      </c>
      <c r="C9">
        <f>C5*E8</f>
        <v>18</v>
      </c>
      <c r="F9" s="5"/>
    </row>
    <row r="10" spans="2:7" ht="17" x14ac:dyDescent="0.25">
      <c r="B10" s="4" t="s">
        <v>28</v>
      </c>
      <c r="C10" s="14">
        <f>IF(D6="Nominal",C6/C8,C6)</f>
        <v>0.02</v>
      </c>
    </row>
    <row r="11" spans="2:7" ht="17" x14ac:dyDescent="0.25">
      <c r="B11" s="4" t="s">
        <v>13</v>
      </c>
      <c r="C11" s="14">
        <f>(1+C10)^(C8/E8)-1</f>
        <v>2.0000000000000018E-2</v>
      </c>
    </row>
    <row r="12" spans="2:7" x14ac:dyDescent="0.2">
      <c r="B12" s="4"/>
    </row>
    <row r="13" spans="2:7" x14ac:dyDescent="0.2">
      <c r="B13" s="4"/>
      <c r="C13" s="3"/>
    </row>
    <row r="14" spans="2:7" x14ac:dyDescent="0.2">
      <c r="B14" s="4"/>
      <c r="C14" s="3"/>
    </row>
    <row r="15" spans="2:7" x14ac:dyDescent="0.2">
      <c r="B15" s="8" t="s">
        <v>11</v>
      </c>
      <c r="C15" s="9"/>
      <c r="D15" s="10">
        <f>SUM(D18:D617)</f>
        <v>13600.000000000002</v>
      </c>
      <c r="E15" s="10">
        <f>SUM(E18:E617)</f>
        <v>3600.0000000000023</v>
      </c>
    </row>
    <row r="16" spans="2:7" ht="16" x14ac:dyDescent="0.2">
      <c r="C16" s="7" t="s">
        <v>6</v>
      </c>
      <c r="D16" s="7" t="s">
        <v>7</v>
      </c>
      <c r="E16" s="7" t="s">
        <v>8</v>
      </c>
      <c r="F16" s="7" t="s">
        <v>9</v>
      </c>
      <c r="G16" s="7" t="s">
        <v>10</v>
      </c>
    </row>
    <row r="17" spans="3:7" x14ac:dyDescent="0.2">
      <c r="C17">
        <v>0</v>
      </c>
      <c r="D17" s="2"/>
      <c r="E17" s="2"/>
      <c r="F17" s="2"/>
      <c r="G17" s="2">
        <f>C4</f>
        <v>10000</v>
      </c>
    </row>
    <row r="18" spans="3:7" x14ac:dyDescent="0.2">
      <c r="C18">
        <f t="shared" ref="C18:C81" si="0">IF(C17&lt;&gt;"",IF(C17=$C$9,"",C17+1),"")</f>
        <v>1</v>
      </c>
      <c r="D18" s="2">
        <f>IF(C18&lt;&gt;"",F18+E18,"")</f>
        <v>200.00000000000017</v>
      </c>
      <c r="E18" s="2">
        <f>IF(C18&lt;&gt;"",G17*$C$11,"")</f>
        <v>200.00000000000017</v>
      </c>
      <c r="F18" s="2">
        <f>IF(C18="","",IF(C18=$C$9,$C$4,0))</f>
        <v>0</v>
      </c>
      <c r="G18" s="2">
        <f>IF(C18&lt;&gt;"",G17-F18,"")</f>
        <v>10000</v>
      </c>
    </row>
    <row r="19" spans="3:7" x14ac:dyDescent="0.2">
      <c r="C19">
        <f t="shared" si="0"/>
        <v>2</v>
      </c>
      <c r="D19" s="2">
        <f t="shared" ref="D19:D82" si="1">IF(C19&lt;&gt;"",F19+E19,"")</f>
        <v>200.00000000000017</v>
      </c>
      <c r="E19" s="2">
        <f t="shared" ref="E19:E82" si="2">IF(C19&lt;&gt;"",G18*$C$11,"")</f>
        <v>200.00000000000017</v>
      </c>
      <c r="F19" s="2">
        <f t="shared" ref="F19:F82" si="3">IF(C19="","",IF(C19=$C$9,$C$4,0))</f>
        <v>0</v>
      </c>
      <c r="G19" s="2">
        <f t="shared" ref="G19:G82" si="4">IF(C19&lt;&gt;"",G18-F19,"")</f>
        <v>10000</v>
      </c>
    </row>
    <row r="20" spans="3:7" x14ac:dyDescent="0.2">
      <c r="C20">
        <f t="shared" si="0"/>
        <v>3</v>
      </c>
      <c r="D20" s="2">
        <f t="shared" si="1"/>
        <v>200.00000000000017</v>
      </c>
      <c r="E20" s="2">
        <f t="shared" si="2"/>
        <v>200.00000000000017</v>
      </c>
      <c r="F20" s="2">
        <f t="shared" si="3"/>
        <v>0</v>
      </c>
      <c r="G20" s="2">
        <f t="shared" si="4"/>
        <v>10000</v>
      </c>
    </row>
    <row r="21" spans="3:7" x14ac:dyDescent="0.2">
      <c r="C21">
        <f t="shared" si="0"/>
        <v>4</v>
      </c>
      <c r="D21" s="2">
        <f t="shared" si="1"/>
        <v>200.00000000000017</v>
      </c>
      <c r="E21" s="2">
        <f t="shared" si="2"/>
        <v>200.00000000000017</v>
      </c>
      <c r="F21" s="2">
        <f t="shared" si="3"/>
        <v>0</v>
      </c>
      <c r="G21" s="2">
        <f t="shared" si="4"/>
        <v>10000</v>
      </c>
    </row>
    <row r="22" spans="3:7" x14ac:dyDescent="0.2">
      <c r="C22">
        <f t="shared" si="0"/>
        <v>5</v>
      </c>
      <c r="D22" s="2">
        <f t="shared" si="1"/>
        <v>200.00000000000017</v>
      </c>
      <c r="E22" s="2">
        <f t="shared" si="2"/>
        <v>200.00000000000017</v>
      </c>
      <c r="F22" s="2">
        <f t="shared" si="3"/>
        <v>0</v>
      </c>
      <c r="G22" s="2">
        <f t="shared" si="4"/>
        <v>10000</v>
      </c>
    </row>
    <row r="23" spans="3:7" x14ac:dyDescent="0.2">
      <c r="C23">
        <f t="shared" si="0"/>
        <v>6</v>
      </c>
      <c r="D23" s="2">
        <f t="shared" si="1"/>
        <v>200.00000000000017</v>
      </c>
      <c r="E23" s="2">
        <f t="shared" si="2"/>
        <v>200.00000000000017</v>
      </c>
      <c r="F23" s="2">
        <f t="shared" si="3"/>
        <v>0</v>
      </c>
      <c r="G23" s="2">
        <f t="shared" si="4"/>
        <v>10000</v>
      </c>
    </row>
    <row r="24" spans="3:7" x14ac:dyDescent="0.2">
      <c r="C24">
        <f t="shared" si="0"/>
        <v>7</v>
      </c>
      <c r="D24" s="2">
        <f t="shared" si="1"/>
        <v>200.00000000000017</v>
      </c>
      <c r="E24" s="2">
        <f t="shared" si="2"/>
        <v>200.00000000000017</v>
      </c>
      <c r="F24" s="2">
        <f t="shared" si="3"/>
        <v>0</v>
      </c>
      <c r="G24" s="2">
        <f t="shared" si="4"/>
        <v>10000</v>
      </c>
    </row>
    <row r="25" spans="3:7" x14ac:dyDescent="0.2">
      <c r="C25">
        <f t="shared" si="0"/>
        <v>8</v>
      </c>
      <c r="D25" s="2">
        <f t="shared" si="1"/>
        <v>200.00000000000017</v>
      </c>
      <c r="E25" s="2">
        <f t="shared" si="2"/>
        <v>200.00000000000017</v>
      </c>
      <c r="F25" s="2">
        <f t="shared" si="3"/>
        <v>0</v>
      </c>
      <c r="G25" s="2">
        <f t="shared" si="4"/>
        <v>10000</v>
      </c>
    </row>
    <row r="26" spans="3:7" x14ac:dyDescent="0.2">
      <c r="C26">
        <f t="shared" si="0"/>
        <v>9</v>
      </c>
      <c r="D26" s="2">
        <f t="shared" si="1"/>
        <v>200.00000000000017</v>
      </c>
      <c r="E26" s="2">
        <f t="shared" si="2"/>
        <v>200.00000000000017</v>
      </c>
      <c r="F26" s="2">
        <f t="shared" si="3"/>
        <v>0</v>
      </c>
      <c r="G26" s="2">
        <f t="shared" si="4"/>
        <v>10000</v>
      </c>
    </row>
    <row r="27" spans="3:7" x14ac:dyDescent="0.2">
      <c r="C27">
        <f t="shared" si="0"/>
        <v>10</v>
      </c>
      <c r="D27" s="2">
        <f t="shared" si="1"/>
        <v>200.00000000000017</v>
      </c>
      <c r="E27" s="2">
        <f t="shared" si="2"/>
        <v>200.00000000000017</v>
      </c>
      <c r="F27" s="2">
        <f t="shared" si="3"/>
        <v>0</v>
      </c>
      <c r="G27" s="2">
        <f t="shared" si="4"/>
        <v>10000</v>
      </c>
    </row>
    <row r="28" spans="3:7" x14ac:dyDescent="0.2">
      <c r="C28">
        <f t="shared" si="0"/>
        <v>11</v>
      </c>
      <c r="D28" s="2">
        <f t="shared" si="1"/>
        <v>200.00000000000017</v>
      </c>
      <c r="E28" s="2">
        <f t="shared" si="2"/>
        <v>200.00000000000017</v>
      </c>
      <c r="F28" s="2">
        <f t="shared" si="3"/>
        <v>0</v>
      </c>
      <c r="G28" s="2">
        <f t="shared" si="4"/>
        <v>10000</v>
      </c>
    </row>
    <row r="29" spans="3:7" x14ac:dyDescent="0.2">
      <c r="C29">
        <f t="shared" si="0"/>
        <v>12</v>
      </c>
      <c r="D29" s="2">
        <f t="shared" si="1"/>
        <v>200.00000000000017</v>
      </c>
      <c r="E29" s="2">
        <f t="shared" si="2"/>
        <v>200.00000000000017</v>
      </c>
      <c r="F29" s="2">
        <f t="shared" si="3"/>
        <v>0</v>
      </c>
      <c r="G29" s="2">
        <f t="shared" si="4"/>
        <v>10000</v>
      </c>
    </row>
    <row r="30" spans="3:7" x14ac:dyDescent="0.2">
      <c r="C30">
        <f t="shared" si="0"/>
        <v>13</v>
      </c>
      <c r="D30" s="2">
        <f t="shared" si="1"/>
        <v>200.00000000000017</v>
      </c>
      <c r="E30" s="2">
        <f t="shared" si="2"/>
        <v>200.00000000000017</v>
      </c>
      <c r="F30" s="2">
        <f t="shared" si="3"/>
        <v>0</v>
      </c>
      <c r="G30" s="2">
        <f t="shared" si="4"/>
        <v>10000</v>
      </c>
    </row>
    <row r="31" spans="3:7" x14ac:dyDescent="0.2">
      <c r="C31">
        <f t="shared" si="0"/>
        <v>14</v>
      </c>
      <c r="D31" s="2">
        <f t="shared" si="1"/>
        <v>200.00000000000017</v>
      </c>
      <c r="E31" s="2">
        <f t="shared" si="2"/>
        <v>200.00000000000017</v>
      </c>
      <c r="F31" s="2">
        <f t="shared" si="3"/>
        <v>0</v>
      </c>
      <c r="G31" s="2">
        <f t="shared" si="4"/>
        <v>10000</v>
      </c>
    </row>
    <row r="32" spans="3:7" x14ac:dyDescent="0.2">
      <c r="C32">
        <f t="shared" si="0"/>
        <v>15</v>
      </c>
      <c r="D32" s="2">
        <f t="shared" si="1"/>
        <v>200.00000000000017</v>
      </c>
      <c r="E32" s="2">
        <f t="shared" si="2"/>
        <v>200.00000000000017</v>
      </c>
      <c r="F32" s="2">
        <f t="shared" si="3"/>
        <v>0</v>
      </c>
      <c r="G32" s="2">
        <f t="shared" si="4"/>
        <v>10000</v>
      </c>
    </row>
    <row r="33" spans="3:7" x14ac:dyDescent="0.2">
      <c r="C33">
        <f t="shared" si="0"/>
        <v>16</v>
      </c>
      <c r="D33" s="2">
        <f t="shared" si="1"/>
        <v>200.00000000000017</v>
      </c>
      <c r="E33" s="2">
        <f t="shared" si="2"/>
        <v>200.00000000000017</v>
      </c>
      <c r="F33" s="2">
        <f t="shared" si="3"/>
        <v>0</v>
      </c>
      <c r="G33" s="2">
        <f t="shared" si="4"/>
        <v>10000</v>
      </c>
    </row>
    <row r="34" spans="3:7" x14ac:dyDescent="0.2">
      <c r="C34">
        <f t="shared" si="0"/>
        <v>17</v>
      </c>
      <c r="D34" s="2">
        <f t="shared" si="1"/>
        <v>200.00000000000017</v>
      </c>
      <c r="E34" s="2">
        <f t="shared" si="2"/>
        <v>200.00000000000017</v>
      </c>
      <c r="F34" s="2">
        <f t="shared" si="3"/>
        <v>0</v>
      </c>
      <c r="G34" s="2">
        <f t="shared" si="4"/>
        <v>10000</v>
      </c>
    </row>
    <row r="35" spans="3:7" x14ac:dyDescent="0.2">
      <c r="C35">
        <f t="shared" si="0"/>
        <v>18</v>
      </c>
      <c r="D35" s="2">
        <f t="shared" si="1"/>
        <v>10200</v>
      </c>
      <c r="E35" s="2">
        <f t="shared" si="2"/>
        <v>200.00000000000017</v>
      </c>
      <c r="F35" s="2">
        <f t="shared" si="3"/>
        <v>10000</v>
      </c>
      <c r="G35" s="2">
        <f t="shared" si="4"/>
        <v>0</v>
      </c>
    </row>
    <row r="36" spans="3:7" x14ac:dyDescent="0.2">
      <c r="C36" t="str">
        <f t="shared" si="0"/>
        <v/>
      </c>
      <c r="D36" s="2" t="str">
        <f t="shared" si="1"/>
        <v/>
      </c>
      <c r="E36" s="2" t="str">
        <f t="shared" si="2"/>
        <v/>
      </c>
      <c r="F36" s="2" t="str">
        <f t="shared" si="3"/>
        <v/>
      </c>
      <c r="G36" s="2" t="str">
        <f t="shared" si="4"/>
        <v/>
      </c>
    </row>
    <row r="37" spans="3:7" x14ac:dyDescent="0.2">
      <c r="C37" t="str">
        <f t="shared" si="0"/>
        <v/>
      </c>
      <c r="D37" s="2" t="str">
        <f t="shared" si="1"/>
        <v/>
      </c>
      <c r="E37" s="2" t="str">
        <f t="shared" si="2"/>
        <v/>
      </c>
      <c r="F37" s="2" t="str">
        <f t="shared" si="3"/>
        <v/>
      </c>
      <c r="G37" s="2" t="str">
        <f t="shared" si="4"/>
        <v/>
      </c>
    </row>
    <row r="38" spans="3:7" x14ac:dyDescent="0.2">
      <c r="C38" t="str">
        <f t="shared" si="0"/>
        <v/>
      </c>
      <c r="D38" s="2" t="str">
        <f t="shared" si="1"/>
        <v/>
      </c>
      <c r="E38" s="2" t="str">
        <f t="shared" si="2"/>
        <v/>
      </c>
      <c r="F38" s="2" t="str">
        <f t="shared" si="3"/>
        <v/>
      </c>
      <c r="G38" s="2" t="str">
        <f t="shared" si="4"/>
        <v/>
      </c>
    </row>
    <row r="39" spans="3:7" x14ac:dyDescent="0.2">
      <c r="C39" t="str">
        <f t="shared" si="0"/>
        <v/>
      </c>
      <c r="D39" s="2" t="str">
        <f t="shared" si="1"/>
        <v/>
      </c>
      <c r="E39" s="2" t="str">
        <f t="shared" si="2"/>
        <v/>
      </c>
      <c r="F39" s="2" t="str">
        <f t="shared" si="3"/>
        <v/>
      </c>
      <c r="G39" s="2" t="str">
        <f t="shared" si="4"/>
        <v/>
      </c>
    </row>
    <row r="40" spans="3:7" x14ac:dyDescent="0.2">
      <c r="C40" t="str">
        <f t="shared" si="0"/>
        <v/>
      </c>
      <c r="D40" s="2" t="str">
        <f t="shared" si="1"/>
        <v/>
      </c>
      <c r="E40" s="2" t="str">
        <f t="shared" si="2"/>
        <v/>
      </c>
      <c r="F40" s="2" t="str">
        <f t="shared" si="3"/>
        <v/>
      </c>
      <c r="G40" s="2" t="str">
        <f t="shared" si="4"/>
        <v/>
      </c>
    </row>
    <row r="41" spans="3:7" x14ac:dyDescent="0.2">
      <c r="C41" t="str">
        <f t="shared" si="0"/>
        <v/>
      </c>
      <c r="D41" s="2" t="str">
        <f t="shared" si="1"/>
        <v/>
      </c>
      <c r="E41" s="2" t="str">
        <f t="shared" si="2"/>
        <v/>
      </c>
      <c r="F41" s="2" t="str">
        <f t="shared" si="3"/>
        <v/>
      </c>
      <c r="G41" s="2" t="str">
        <f t="shared" si="4"/>
        <v/>
      </c>
    </row>
    <row r="42" spans="3:7" x14ac:dyDescent="0.2">
      <c r="C42" t="str">
        <f t="shared" si="0"/>
        <v/>
      </c>
      <c r="D42" s="2" t="str">
        <f t="shared" si="1"/>
        <v/>
      </c>
      <c r="E42" s="2" t="str">
        <f t="shared" si="2"/>
        <v/>
      </c>
      <c r="F42" s="2" t="str">
        <f t="shared" si="3"/>
        <v/>
      </c>
      <c r="G42" s="2" t="str">
        <f t="shared" si="4"/>
        <v/>
      </c>
    </row>
    <row r="43" spans="3:7" x14ac:dyDescent="0.2">
      <c r="C43" t="str">
        <f t="shared" si="0"/>
        <v/>
      </c>
      <c r="D43" s="2" t="str">
        <f t="shared" si="1"/>
        <v/>
      </c>
      <c r="E43" s="2" t="str">
        <f t="shared" si="2"/>
        <v/>
      </c>
      <c r="F43" s="2" t="str">
        <f t="shared" si="3"/>
        <v/>
      </c>
      <c r="G43" s="2" t="str">
        <f t="shared" si="4"/>
        <v/>
      </c>
    </row>
    <row r="44" spans="3:7" x14ac:dyDescent="0.2">
      <c r="C44" t="str">
        <f t="shared" si="0"/>
        <v/>
      </c>
      <c r="D44" s="2" t="str">
        <f t="shared" si="1"/>
        <v/>
      </c>
      <c r="E44" s="2" t="str">
        <f t="shared" si="2"/>
        <v/>
      </c>
      <c r="F44" s="2" t="str">
        <f t="shared" si="3"/>
        <v/>
      </c>
      <c r="G44" s="2" t="str">
        <f t="shared" si="4"/>
        <v/>
      </c>
    </row>
    <row r="45" spans="3:7" x14ac:dyDescent="0.2">
      <c r="C45" t="str">
        <f t="shared" si="0"/>
        <v/>
      </c>
      <c r="D45" s="2" t="str">
        <f t="shared" si="1"/>
        <v/>
      </c>
      <c r="E45" s="2" t="str">
        <f t="shared" si="2"/>
        <v/>
      </c>
      <c r="F45" s="2" t="str">
        <f t="shared" si="3"/>
        <v/>
      </c>
      <c r="G45" s="2" t="str">
        <f t="shared" si="4"/>
        <v/>
      </c>
    </row>
    <row r="46" spans="3:7" x14ac:dyDescent="0.2">
      <c r="C46" t="str">
        <f t="shared" si="0"/>
        <v/>
      </c>
      <c r="D46" s="2" t="str">
        <f t="shared" si="1"/>
        <v/>
      </c>
      <c r="E46" s="2" t="str">
        <f t="shared" si="2"/>
        <v/>
      </c>
      <c r="F46" s="2" t="str">
        <f t="shared" si="3"/>
        <v/>
      </c>
      <c r="G46" s="2" t="str">
        <f t="shared" si="4"/>
        <v/>
      </c>
    </row>
    <row r="47" spans="3:7" x14ac:dyDescent="0.2">
      <c r="C47" t="str">
        <f t="shared" si="0"/>
        <v/>
      </c>
      <c r="D47" s="2" t="str">
        <f t="shared" si="1"/>
        <v/>
      </c>
      <c r="E47" s="2" t="str">
        <f t="shared" si="2"/>
        <v/>
      </c>
      <c r="F47" s="2" t="str">
        <f t="shared" si="3"/>
        <v/>
      </c>
      <c r="G47" s="2" t="str">
        <f t="shared" si="4"/>
        <v/>
      </c>
    </row>
    <row r="48" spans="3:7" x14ac:dyDescent="0.2">
      <c r="C48" t="str">
        <f t="shared" si="0"/>
        <v/>
      </c>
      <c r="D48" s="2" t="str">
        <f t="shared" si="1"/>
        <v/>
      </c>
      <c r="E48" s="2" t="str">
        <f t="shared" si="2"/>
        <v/>
      </c>
      <c r="F48" s="2" t="str">
        <f t="shared" si="3"/>
        <v/>
      </c>
      <c r="G48" s="2" t="str">
        <f t="shared" si="4"/>
        <v/>
      </c>
    </row>
    <row r="49" spans="3:7" x14ac:dyDescent="0.2">
      <c r="C49" t="str">
        <f t="shared" si="0"/>
        <v/>
      </c>
      <c r="D49" s="2" t="str">
        <f t="shared" si="1"/>
        <v/>
      </c>
      <c r="E49" s="2" t="str">
        <f t="shared" si="2"/>
        <v/>
      </c>
      <c r="F49" s="2" t="str">
        <f t="shared" si="3"/>
        <v/>
      </c>
      <c r="G49" s="2" t="str">
        <f t="shared" si="4"/>
        <v/>
      </c>
    </row>
    <row r="50" spans="3:7" x14ac:dyDescent="0.2">
      <c r="C50" t="str">
        <f t="shared" si="0"/>
        <v/>
      </c>
      <c r="D50" s="2" t="str">
        <f t="shared" si="1"/>
        <v/>
      </c>
      <c r="E50" s="2" t="str">
        <f t="shared" si="2"/>
        <v/>
      </c>
      <c r="F50" s="2" t="str">
        <f t="shared" si="3"/>
        <v/>
      </c>
      <c r="G50" s="2" t="str">
        <f t="shared" si="4"/>
        <v/>
      </c>
    </row>
    <row r="51" spans="3:7" x14ac:dyDescent="0.2">
      <c r="C51" t="str">
        <f t="shared" si="0"/>
        <v/>
      </c>
      <c r="D51" s="2" t="str">
        <f t="shared" si="1"/>
        <v/>
      </c>
      <c r="E51" s="2" t="str">
        <f t="shared" si="2"/>
        <v/>
      </c>
      <c r="F51" s="2" t="str">
        <f t="shared" si="3"/>
        <v/>
      </c>
      <c r="G51" s="2" t="str">
        <f t="shared" si="4"/>
        <v/>
      </c>
    </row>
    <row r="52" spans="3:7" x14ac:dyDescent="0.2">
      <c r="C52" t="str">
        <f t="shared" si="0"/>
        <v/>
      </c>
      <c r="D52" s="2" t="str">
        <f t="shared" si="1"/>
        <v/>
      </c>
      <c r="E52" s="2" t="str">
        <f t="shared" si="2"/>
        <v/>
      </c>
      <c r="F52" s="2" t="str">
        <f t="shared" si="3"/>
        <v/>
      </c>
      <c r="G52" s="2" t="str">
        <f t="shared" si="4"/>
        <v/>
      </c>
    </row>
    <row r="53" spans="3:7" x14ac:dyDescent="0.2">
      <c r="C53" t="str">
        <f t="shared" si="0"/>
        <v/>
      </c>
      <c r="D53" s="2" t="str">
        <f t="shared" si="1"/>
        <v/>
      </c>
      <c r="E53" s="2" t="str">
        <f t="shared" si="2"/>
        <v/>
      </c>
      <c r="F53" s="2" t="str">
        <f t="shared" si="3"/>
        <v/>
      </c>
      <c r="G53" s="2" t="str">
        <f t="shared" si="4"/>
        <v/>
      </c>
    </row>
    <row r="54" spans="3:7" x14ac:dyDescent="0.2">
      <c r="C54" t="str">
        <f t="shared" si="0"/>
        <v/>
      </c>
      <c r="D54" s="2" t="str">
        <f t="shared" si="1"/>
        <v/>
      </c>
      <c r="E54" s="2" t="str">
        <f t="shared" si="2"/>
        <v/>
      </c>
      <c r="F54" s="2" t="str">
        <f t="shared" si="3"/>
        <v/>
      </c>
      <c r="G54" s="2" t="str">
        <f t="shared" si="4"/>
        <v/>
      </c>
    </row>
    <row r="55" spans="3:7" x14ac:dyDescent="0.2">
      <c r="C55" t="str">
        <f t="shared" si="0"/>
        <v/>
      </c>
      <c r="D55" s="2" t="str">
        <f t="shared" si="1"/>
        <v/>
      </c>
      <c r="E55" s="2" t="str">
        <f t="shared" si="2"/>
        <v/>
      </c>
      <c r="F55" s="2" t="str">
        <f t="shared" si="3"/>
        <v/>
      </c>
      <c r="G55" s="2" t="str">
        <f t="shared" si="4"/>
        <v/>
      </c>
    </row>
    <row r="56" spans="3:7" x14ac:dyDescent="0.2">
      <c r="C56" t="str">
        <f t="shared" si="0"/>
        <v/>
      </c>
      <c r="D56" s="2" t="str">
        <f t="shared" si="1"/>
        <v/>
      </c>
      <c r="E56" s="2" t="str">
        <f t="shared" si="2"/>
        <v/>
      </c>
      <c r="F56" s="2" t="str">
        <f t="shared" si="3"/>
        <v/>
      </c>
      <c r="G56" s="2" t="str">
        <f t="shared" si="4"/>
        <v/>
      </c>
    </row>
    <row r="57" spans="3:7" x14ac:dyDescent="0.2">
      <c r="C57" t="str">
        <f t="shared" si="0"/>
        <v/>
      </c>
      <c r="D57" s="2" t="str">
        <f t="shared" si="1"/>
        <v/>
      </c>
      <c r="E57" s="2" t="str">
        <f t="shared" si="2"/>
        <v/>
      </c>
      <c r="F57" s="2" t="str">
        <f t="shared" si="3"/>
        <v/>
      </c>
      <c r="G57" s="2" t="str">
        <f t="shared" si="4"/>
        <v/>
      </c>
    </row>
    <row r="58" spans="3:7" x14ac:dyDescent="0.2">
      <c r="C58" t="str">
        <f t="shared" si="0"/>
        <v/>
      </c>
      <c r="D58" s="2" t="str">
        <f t="shared" si="1"/>
        <v/>
      </c>
      <c r="E58" s="2" t="str">
        <f t="shared" si="2"/>
        <v/>
      </c>
      <c r="F58" s="2" t="str">
        <f t="shared" si="3"/>
        <v/>
      </c>
      <c r="G58" s="2" t="str">
        <f t="shared" si="4"/>
        <v/>
      </c>
    </row>
    <row r="59" spans="3:7" x14ac:dyDescent="0.2">
      <c r="C59" t="str">
        <f t="shared" si="0"/>
        <v/>
      </c>
      <c r="D59" s="2" t="str">
        <f t="shared" si="1"/>
        <v/>
      </c>
      <c r="E59" s="2" t="str">
        <f t="shared" si="2"/>
        <v/>
      </c>
      <c r="F59" s="2" t="str">
        <f t="shared" si="3"/>
        <v/>
      </c>
      <c r="G59" s="2" t="str">
        <f t="shared" si="4"/>
        <v/>
      </c>
    </row>
    <row r="60" spans="3:7" x14ac:dyDescent="0.2">
      <c r="C60" t="str">
        <f t="shared" si="0"/>
        <v/>
      </c>
      <c r="D60" s="2" t="str">
        <f t="shared" si="1"/>
        <v/>
      </c>
      <c r="E60" s="2" t="str">
        <f t="shared" si="2"/>
        <v/>
      </c>
      <c r="F60" s="2" t="str">
        <f t="shared" si="3"/>
        <v/>
      </c>
      <c r="G60" s="2" t="str">
        <f t="shared" si="4"/>
        <v/>
      </c>
    </row>
    <row r="61" spans="3:7" x14ac:dyDescent="0.2">
      <c r="C61" t="str">
        <f t="shared" si="0"/>
        <v/>
      </c>
      <c r="D61" s="2" t="str">
        <f t="shared" si="1"/>
        <v/>
      </c>
      <c r="E61" s="2" t="str">
        <f t="shared" si="2"/>
        <v/>
      </c>
      <c r="F61" s="2" t="str">
        <f t="shared" si="3"/>
        <v/>
      </c>
      <c r="G61" s="2" t="str">
        <f t="shared" si="4"/>
        <v/>
      </c>
    </row>
    <row r="62" spans="3:7" x14ac:dyDescent="0.2">
      <c r="C62" t="str">
        <f t="shared" si="0"/>
        <v/>
      </c>
      <c r="D62" s="2" t="str">
        <f t="shared" si="1"/>
        <v/>
      </c>
      <c r="E62" s="2" t="str">
        <f t="shared" si="2"/>
        <v/>
      </c>
      <c r="F62" s="2" t="str">
        <f t="shared" si="3"/>
        <v/>
      </c>
      <c r="G62" s="2" t="str">
        <f t="shared" si="4"/>
        <v/>
      </c>
    </row>
    <row r="63" spans="3:7" x14ac:dyDescent="0.2">
      <c r="C63" t="str">
        <f t="shared" si="0"/>
        <v/>
      </c>
      <c r="D63" s="2" t="str">
        <f t="shared" si="1"/>
        <v/>
      </c>
      <c r="E63" s="2" t="str">
        <f t="shared" si="2"/>
        <v/>
      </c>
      <c r="F63" s="2" t="str">
        <f t="shared" si="3"/>
        <v/>
      </c>
      <c r="G63" s="2" t="str">
        <f t="shared" si="4"/>
        <v/>
      </c>
    </row>
    <row r="64" spans="3:7" x14ac:dyDescent="0.2">
      <c r="C64" t="str">
        <f t="shared" si="0"/>
        <v/>
      </c>
      <c r="D64" s="2" t="str">
        <f t="shared" si="1"/>
        <v/>
      </c>
      <c r="E64" s="2" t="str">
        <f t="shared" si="2"/>
        <v/>
      </c>
      <c r="F64" s="2" t="str">
        <f t="shared" si="3"/>
        <v/>
      </c>
      <c r="G64" s="2" t="str">
        <f t="shared" si="4"/>
        <v/>
      </c>
    </row>
    <row r="65" spans="3:7" x14ac:dyDescent="0.2">
      <c r="C65" t="str">
        <f t="shared" si="0"/>
        <v/>
      </c>
      <c r="D65" s="2" t="str">
        <f t="shared" si="1"/>
        <v/>
      </c>
      <c r="E65" s="2" t="str">
        <f t="shared" si="2"/>
        <v/>
      </c>
      <c r="F65" s="2" t="str">
        <f t="shared" si="3"/>
        <v/>
      </c>
      <c r="G65" s="2" t="str">
        <f t="shared" si="4"/>
        <v/>
      </c>
    </row>
    <row r="66" spans="3:7" x14ac:dyDescent="0.2">
      <c r="C66" t="str">
        <f t="shared" si="0"/>
        <v/>
      </c>
      <c r="D66" s="2" t="str">
        <f t="shared" si="1"/>
        <v/>
      </c>
      <c r="E66" s="2" t="str">
        <f t="shared" si="2"/>
        <v/>
      </c>
      <c r="F66" s="2" t="str">
        <f t="shared" si="3"/>
        <v/>
      </c>
      <c r="G66" s="2" t="str">
        <f t="shared" si="4"/>
        <v/>
      </c>
    </row>
    <row r="67" spans="3:7" x14ac:dyDescent="0.2">
      <c r="C67" t="str">
        <f t="shared" si="0"/>
        <v/>
      </c>
      <c r="D67" s="2" t="str">
        <f t="shared" si="1"/>
        <v/>
      </c>
      <c r="E67" s="2" t="str">
        <f t="shared" si="2"/>
        <v/>
      </c>
      <c r="F67" s="2" t="str">
        <f t="shared" si="3"/>
        <v/>
      </c>
      <c r="G67" s="2" t="str">
        <f t="shared" si="4"/>
        <v/>
      </c>
    </row>
    <row r="68" spans="3:7" x14ac:dyDescent="0.2">
      <c r="C68" t="str">
        <f t="shared" si="0"/>
        <v/>
      </c>
      <c r="D68" s="2" t="str">
        <f t="shared" si="1"/>
        <v/>
      </c>
      <c r="E68" s="2" t="str">
        <f t="shared" si="2"/>
        <v/>
      </c>
      <c r="F68" s="2" t="str">
        <f t="shared" si="3"/>
        <v/>
      </c>
      <c r="G68" s="2" t="str">
        <f t="shared" si="4"/>
        <v/>
      </c>
    </row>
    <row r="69" spans="3:7" x14ac:dyDescent="0.2">
      <c r="C69" t="str">
        <f t="shared" si="0"/>
        <v/>
      </c>
      <c r="D69" s="2" t="str">
        <f t="shared" si="1"/>
        <v/>
      </c>
      <c r="E69" s="2" t="str">
        <f t="shared" si="2"/>
        <v/>
      </c>
      <c r="F69" s="2" t="str">
        <f t="shared" si="3"/>
        <v/>
      </c>
      <c r="G69" s="2" t="str">
        <f t="shared" si="4"/>
        <v/>
      </c>
    </row>
    <row r="70" spans="3:7" x14ac:dyDescent="0.2">
      <c r="C70" t="str">
        <f t="shared" si="0"/>
        <v/>
      </c>
      <c r="D70" s="2" t="str">
        <f t="shared" si="1"/>
        <v/>
      </c>
      <c r="E70" s="2" t="str">
        <f t="shared" si="2"/>
        <v/>
      </c>
      <c r="F70" s="2" t="str">
        <f t="shared" si="3"/>
        <v/>
      </c>
      <c r="G70" s="2" t="str">
        <f t="shared" si="4"/>
        <v/>
      </c>
    </row>
    <row r="71" spans="3:7" x14ac:dyDescent="0.2">
      <c r="C71" t="str">
        <f t="shared" si="0"/>
        <v/>
      </c>
      <c r="D71" s="2" t="str">
        <f t="shared" si="1"/>
        <v/>
      </c>
      <c r="E71" s="2" t="str">
        <f t="shared" si="2"/>
        <v/>
      </c>
      <c r="F71" s="2" t="str">
        <f t="shared" si="3"/>
        <v/>
      </c>
      <c r="G71" s="2" t="str">
        <f t="shared" si="4"/>
        <v/>
      </c>
    </row>
    <row r="72" spans="3:7" x14ac:dyDescent="0.2">
      <c r="C72" t="str">
        <f t="shared" si="0"/>
        <v/>
      </c>
      <c r="D72" s="2" t="str">
        <f t="shared" si="1"/>
        <v/>
      </c>
      <c r="E72" s="2" t="str">
        <f t="shared" si="2"/>
        <v/>
      </c>
      <c r="F72" s="2" t="str">
        <f t="shared" si="3"/>
        <v/>
      </c>
      <c r="G72" s="2" t="str">
        <f t="shared" si="4"/>
        <v/>
      </c>
    </row>
    <row r="73" spans="3:7" x14ac:dyDescent="0.2">
      <c r="C73" t="str">
        <f t="shared" si="0"/>
        <v/>
      </c>
      <c r="D73" s="2" t="str">
        <f t="shared" si="1"/>
        <v/>
      </c>
      <c r="E73" s="2" t="str">
        <f t="shared" si="2"/>
        <v/>
      </c>
      <c r="F73" s="2" t="str">
        <f t="shared" si="3"/>
        <v/>
      </c>
      <c r="G73" s="2" t="str">
        <f t="shared" si="4"/>
        <v/>
      </c>
    </row>
    <row r="74" spans="3:7" x14ac:dyDescent="0.2">
      <c r="C74" t="str">
        <f t="shared" si="0"/>
        <v/>
      </c>
      <c r="D74" s="2" t="str">
        <f t="shared" si="1"/>
        <v/>
      </c>
      <c r="E74" s="2" t="str">
        <f t="shared" si="2"/>
        <v/>
      </c>
      <c r="F74" s="2" t="str">
        <f t="shared" si="3"/>
        <v/>
      </c>
      <c r="G74" s="2" t="str">
        <f t="shared" si="4"/>
        <v/>
      </c>
    </row>
    <row r="75" spans="3:7" x14ac:dyDescent="0.2">
      <c r="C75" t="str">
        <f t="shared" si="0"/>
        <v/>
      </c>
      <c r="D75" s="2" t="str">
        <f t="shared" si="1"/>
        <v/>
      </c>
      <c r="E75" s="2" t="str">
        <f t="shared" si="2"/>
        <v/>
      </c>
      <c r="F75" s="2" t="str">
        <f t="shared" si="3"/>
        <v/>
      </c>
      <c r="G75" s="2" t="str">
        <f t="shared" si="4"/>
        <v/>
      </c>
    </row>
    <row r="76" spans="3:7" x14ac:dyDescent="0.2">
      <c r="C76" t="str">
        <f t="shared" si="0"/>
        <v/>
      </c>
      <c r="D76" s="2" t="str">
        <f t="shared" si="1"/>
        <v/>
      </c>
      <c r="E76" s="2" t="str">
        <f t="shared" si="2"/>
        <v/>
      </c>
      <c r="F76" s="2" t="str">
        <f t="shared" si="3"/>
        <v/>
      </c>
      <c r="G76" s="2" t="str">
        <f t="shared" si="4"/>
        <v/>
      </c>
    </row>
    <row r="77" spans="3:7" x14ac:dyDescent="0.2">
      <c r="C77" t="str">
        <f t="shared" si="0"/>
        <v/>
      </c>
      <c r="D77" s="2" t="str">
        <f t="shared" si="1"/>
        <v/>
      </c>
      <c r="E77" s="2" t="str">
        <f t="shared" si="2"/>
        <v/>
      </c>
      <c r="F77" s="2" t="str">
        <f t="shared" si="3"/>
        <v/>
      </c>
      <c r="G77" s="2" t="str">
        <f t="shared" si="4"/>
        <v/>
      </c>
    </row>
    <row r="78" spans="3:7" x14ac:dyDescent="0.2">
      <c r="C78" t="str">
        <f t="shared" si="0"/>
        <v/>
      </c>
      <c r="D78" s="2" t="str">
        <f t="shared" si="1"/>
        <v/>
      </c>
      <c r="E78" s="2" t="str">
        <f t="shared" si="2"/>
        <v/>
      </c>
      <c r="F78" s="2" t="str">
        <f t="shared" si="3"/>
        <v/>
      </c>
      <c r="G78" s="2" t="str">
        <f t="shared" si="4"/>
        <v/>
      </c>
    </row>
    <row r="79" spans="3:7" x14ac:dyDescent="0.2">
      <c r="C79" t="str">
        <f t="shared" si="0"/>
        <v/>
      </c>
      <c r="D79" s="2" t="str">
        <f t="shared" si="1"/>
        <v/>
      </c>
      <c r="E79" s="2" t="str">
        <f t="shared" si="2"/>
        <v/>
      </c>
      <c r="F79" s="2" t="str">
        <f t="shared" si="3"/>
        <v/>
      </c>
      <c r="G79" s="2" t="str">
        <f t="shared" si="4"/>
        <v/>
      </c>
    </row>
    <row r="80" spans="3:7" x14ac:dyDescent="0.2">
      <c r="C80" t="str">
        <f t="shared" si="0"/>
        <v/>
      </c>
      <c r="D80" s="2" t="str">
        <f t="shared" si="1"/>
        <v/>
      </c>
      <c r="E80" s="2" t="str">
        <f t="shared" si="2"/>
        <v/>
      </c>
      <c r="F80" s="2" t="str">
        <f t="shared" si="3"/>
        <v/>
      </c>
      <c r="G80" s="2" t="str">
        <f t="shared" si="4"/>
        <v/>
      </c>
    </row>
    <row r="81" spans="3:7" x14ac:dyDescent="0.2">
      <c r="C81" t="str">
        <f t="shared" si="0"/>
        <v/>
      </c>
      <c r="D81" s="2" t="str">
        <f t="shared" si="1"/>
        <v/>
      </c>
      <c r="E81" s="2" t="str">
        <f t="shared" si="2"/>
        <v/>
      </c>
      <c r="F81" s="2" t="str">
        <f t="shared" si="3"/>
        <v/>
      </c>
      <c r="G81" s="2" t="str">
        <f t="shared" si="4"/>
        <v/>
      </c>
    </row>
    <row r="82" spans="3:7" x14ac:dyDescent="0.2">
      <c r="C82" t="str">
        <f t="shared" ref="C82:C145" si="5">IF(C81&lt;&gt;"",IF(C81=$C$9,"",C81+1),"")</f>
        <v/>
      </c>
      <c r="D82" s="2" t="str">
        <f t="shared" si="1"/>
        <v/>
      </c>
      <c r="E82" s="2" t="str">
        <f t="shared" si="2"/>
        <v/>
      </c>
      <c r="F82" s="2" t="str">
        <f t="shared" si="3"/>
        <v/>
      </c>
      <c r="G82" s="2" t="str">
        <f t="shared" si="4"/>
        <v/>
      </c>
    </row>
    <row r="83" spans="3:7" x14ac:dyDescent="0.2">
      <c r="C83" t="str">
        <f t="shared" si="5"/>
        <v/>
      </c>
      <c r="D83" s="2" t="str">
        <f t="shared" ref="D83:D146" si="6">IF(C83&lt;&gt;"",F83+E83,"")</f>
        <v/>
      </c>
      <c r="E83" s="2" t="str">
        <f t="shared" ref="E83:E146" si="7">IF(C83&lt;&gt;"",G82*$C$11,"")</f>
        <v/>
      </c>
      <c r="F83" s="2" t="str">
        <f t="shared" ref="F83:F146" si="8">IF(C83="","",IF(C83=$C$9,$C$4,0))</f>
        <v/>
      </c>
      <c r="G83" s="2" t="str">
        <f t="shared" ref="G83:G146" si="9">IF(C83&lt;&gt;"",G82-F83,"")</f>
        <v/>
      </c>
    </row>
    <row r="84" spans="3:7" x14ac:dyDescent="0.2">
      <c r="C84" t="str">
        <f t="shared" si="5"/>
        <v/>
      </c>
      <c r="D84" s="2" t="str">
        <f t="shared" si="6"/>
        <v/>
      </c>
      <c r="E84" s="2" t="str">
        <f t="shared" si="7"/>
        <v/>
      </c>
      <c r="F84" s="2" t="str">
        <f t="shared" si="8"/>
        <v/>
      </c>
      <c r="G84" s="2" t="str">
        <f t="shared" si="9"/>
        <v/>
      </c>
    </row>
    <row r="85" spans="3:7" x14ac:dyDescent="0.2">
      <c r="C85" t="str">
        <f t="shared" si="5"/>
        <v/>
      </c>
      <c r="D85" s="2" t="str">
        <f t="shared" si="6"/>
        <v/>
      </c>
      <c r="E85" s="2" t="str">
        <f t="shared" si="7"/>
        <v/>
      </c>
      <c r="F85" s="2" t="str">
        <f t="shared" si="8"/>
        <v/>
      </c>
      <c r="G85" s="2" t="str">
        <f t="shared" si="9"/>
        <v/>
      </c>
    </row>
    <row r="86" spans="3:7" x14ac:dyDescent="0.2">
      <c r="C86" t="str">
        <f t="shared" si="5"/>
        <v/>
      </c>
      <c r="D86" s="2" t="str">
        <f t="shared" si="6"/>
        <v/>
      </c>
      <c r="E86" s="2" t="str">
        <f t="shared" si="7"/>
        <v/>
      </c>
      <c r="F86" s="2" t="str">
        <f t="shared" si="8"/>
        <v/>
      </c>
      <c r="G86" s="2" t="str">
        <f t="shared" si="9"/>
        <v/>
      </c>
    </row>
    <row r="87" spans="3:7" x14ac:dyDescent="0.2">
      <c r="C87" t="str">
        <f t="shared" si="5"/>
        <v/>
      </c>
      <c r="D87" s="2" t="str">
        <f t="shared" si="6"/>
        <v/>
      </c>
      <c r="E87" s="2" t="str">
        <f t="shared" si="7"/>
        <v/>
      </c>
      <c r="F87" s="2" t="str">
        <f t="shared" si="8"/>
        <v/>
      </c>
      <c r="G87" s="2" t="str">
        <f t="shared" si="9"/>
        <v/>
      </c>
    </row>
    <row r="88" spans="3:7" x14ac:dyDescent="0.2">
      <c r="C88" t="str">
        <f t="shared" si="5"/>
        <v/>
      </c>
      <c r="D88" s="2" t="str">
        <f t="shared" si="6"/>
        <v/>
      </c>
      <c r="E88" s="2" t="str">
        <f t="shared" si="7"/>
        <v/>
      </c>
      <c r="F88" s="2" t="str">
        <f t="shared" si="8"/>
        <v/>
      </c>
      <c r="G88" s="2" t="str">
        <f t="shared" si="9"/>
        <v/>
      </c>
    </row>
    <row r="89" spans="3:7" x14ac:dyDescent="0.2">
      <c r="C89" t="str">
        <f t="shared" si="5"/>
        <v/>
      </c>
      <c r="D89" s="2" t="str">
        <f t="shared" si="6"/>
        <v/>
      </c>
      <c r="E89" s="2" t="str">
        <f t="shared" si="7"/>
        <v/>
      </c>
      <c r="F89" s="2" t="str">
        <f t="shared" si="8"/>
        <v/>
      </c>
      <c r="G89" s="2" t="str">
        <f t="shared" si="9"/>
        <v/>
      </c>
    </row>
    <row r="90" spans="3:7" x14ac:dyDescent="0.2">
      <c r="C90" t="str">
        <f t="shared" si="5"/>
        <v/>
      </c>
      <c r="D90" s="2" t="str">
        <f t="shared" si="6"/>
        <v/>
      </c>
      <c r="E90" s="2" t="str">
        <f t="shared" si="7"/>
        <v/>
      </c>
      <c r="F90" s="2" t="str">
        <f t="shared" si="8"/>
        <v/>
      </c>
      <c r="G90" s="2" t="str">
        <f t="shared" si="9"/>
        <v/>
      </c>
    </row>
    <row r="91" spans="3:7" x14ac:dyDescent="0.2">
      <c r="C91" t="str">
        <f t="shared" si="5"/>
        <v/>
      </c>
      <c r="D91" s="2" t="str">
        <f t="shared" si="6"/>
        <v/>
      </c>
      <c r="E91" s="2" t="str">
        <f t="shared" si="7"/>
        <v/>
      </c>
      <c r="F91" s="2" t="str">
        <f t="shared" si="8"/>
        <v/>
      </c>
      <c r="G91" s="2" t="str">
        <f t="shared" si="9"/>
        <v/>
      </c>
    </row>
    <row r="92" spans="3:7" x14ac:dyDescent="0.2">
      <c r="C92" t="str">
        <f t="shared" si="5"/>
        <v/>
      </c>
      <c r="D92" s="2" t="str">
        <f t="shared" si="6"/>
        <v/>
      </c>
      <c r="E92" s="2" t="str">
        <f t="shared" si="7"/>
        <v/>
      </c>
      <c r="F92" s="2" t="str">
        <f t="shared" si="8"/>
        <v/>
      </c>
      <c r="G92" s="2" t="str">
        <f t="shared" si="9"/>
        <v/>
      </c>
    </row>
    <row r="93" spans="3:7" x14ac:dyDescent="0.2">
      <c r="C93" t="str">
        <f t="shared" si="5"/>
        <v/>
      </c>
      <c r="D93" s="2" t="str">
        <f t="shared" si="6"/>
        <v/>
      </c>
      <c r="E93" s="2" t="str">
        <f t="shared" si="7"/>
        <v/>
      </c>
      <c r="F93" s="2" t="str">
        <f t="shared" si="8"/>
        <v/>
      </c>
      <c r="G93" s="2" t="str">
        <f t="shared" si="9"/>
        <v/>
      </c>
    </row>
    <row r="94" spans="3:7" x14ac:dyDescent="0.2">
      <c r="C94" t="str">
        <f t="shared" si="5"/>
        <v/>
      </c>
      <c r="D94" s="2" t="str">
        <f t="shared" si="6"/>
        <v/>
      </c>
      <c r="E94" s="2" t="str">
        <f t="shared" si="7"/>
        <v/>
      </c>
      <c r="F94" s="2" t="str">
        <f t="shared" si="8"/>
        <v/>
      </c>
      <c r="G94" s="2" t="str">
        <f t="shared" si="9"/>
        <v/>
      </c>
    </row>
    <row r="95" spans="3:7" x14ac:dyDescent="0.2">
      <c r="C95" t="str">
        <f t="shared" si="5"/>
        <v/>
      </c>
      <c r="D95" s="2" t="str">
        <f t="shared" si="6"/>
        <v/>
      </c>
      <c r="E95" s="2" t="str">
        <f t="shared" si="7"/>
        <v/>
      </c>
      <c r="F95" s="2" t="str">
        <f t="shared" si="8"/>
        <v/>
      </c>
      <c r="G95" s="2" t="str">
        <f t="shared" si="9"/>
        <v/>
      </c>
    </row>
    <row r="96" spans="3:7" x14ac:dyDescent="0.2">
      <c r="C96" t="str">
        <f t="shared" si="5"/>
        <v/>
      </c>
      <c r="D96" s="2" t="str">
        <f t="shared" si="6"/>
        <v/>
      </c>
      <c r="E96" s="2" t="str">
        <f t="shared" si="7"/>
        <v/>
      </c>
      <c r="F96" s="2" t="str">
        <f t="shared" si="8"/>
        <v/>
      </c>
      <c r="G96" s="2" t="str">
        <f t="shared" si="9"/>
        <v/>
      </c>
    </row>
    <row r="97" spans="3:7" x14ac:dyDescent="0.2">
      <c r="C97" t="str">
        <f t="shared" si="5"/>
        <v/>
      </c>
      <c r="D97" s="2" t="str">
        <f t="shared" si="6"/>
        <v/>
      </c>
      <c r="E97" s="2" t="str">
        <f t="shared" si="7"/>
        <v/>
      </c>
      <c r="F97" s="2" t="str">
        <f t="shared" si="8"/>
        <v/>
      </c>
      <c r="G97" s="2" t="str">
        <f t="shared" si="9"/>
        <v/>
      </c>
    </row>
    <row r="98" spans="3:7" x14ac:dyDescent="0.2">
      <c r="C98" t="str">
        <f t="shared" si="5"/>
        <v/>
      </c>
      <c r="D98" s="2" t="str">
        <f t="shared" si="6"/>
        <v/>
      </c>
      <c r="E98" s="2" t="str">
        <f t="shared" si="7"/>
        <v/>
      </c>
      <c r="F98" s="2" t="str">
        <f t="shared" si="8"/>
        <v/>
      </c>
      <c r="G98" s="2" t="str">
        <f t="shared" si="9"/>
        <v/>
      </c>
    </row>
    <row r="99" spans="3:7" x14ac:dyDescent="0.2">
      <c r="C99" t="str">
        <f t="shared" si="5"/>
        <v/>
      </c>
      <c r="D99" s="2" t="str">
        <f t="shared" si="6"/>
        <v/>
      </c>
      <c r="E99" s="2" t="str">
        <f t="shared" si="7"/>
        <v/>
      </c>
      <c r="F99" s="2" t="str">
        <f t="shared" si="8"/>
        <v/>
      </c>
      <c r="G99" s="2" t="str">
        <f t="shared" si="9"/>
        <v/>
      </c>
    </row>
    <row r="100" spans="3:7" x14ac:dyDescent="0.2">
      <c r="C100" t="str">
        <f t="shared" si="5"/>
        <v/>
      </c>
      <c r="D100" s="2" t="str">
        <f t="shared" si="6"/>
        <v/>
      </c>
      <c r="E100" s="2" t="str">
        <f t="shared" si="7"/>
        <v/>
      </c>
      <c r="F100" s="2" t="str">
        <f t="shared" si="8"/>
        <v/>
      </c>
      <c r="G100" s="2" t="str">
        <f t="shared" si="9"/>
        <v/>
      </c>
    </row>
    <row r="101" spans="3:7" x14ac:dyDescent="0.2">
      <c r="C101" t="str">
        <f t="shared" si="5"/>
        <v/>
      </c>
      <c r="D101" s="2" t="str">
        <f t="shared" si="6"/>
        <v/>
      </c>
      <c r="E101" s="2" t="str">
        <f t="shared" si="7"/>
        <v/>
      </c>
      <c r="F101" s="2" t="str">
        <f t="shared" si="8"/>
        <v/>
      </c>
      <c r="G101" s="2" t="str">
        <f t="shared" si="9"/>
        <v/>
      </c>
    </row>
    <row r="102" spans="3:7" x14ac:dyDescent="0.2">
      <c r="C102" t="str">
        <f t="shared" si="5"/>
        <v/>
      </c>
      <c r="D102" s="2" t="str">
        <f t="shared" si="6"/>
        <v/>
      </c>
      <c r="E102" s="2" t="str">
        <f t="shared" si="7"/>
        <v/>
      </c>
      <c r="F102" s="2" t="str">
        <f t="shared" si="8"/>
        <v/>
      </c>
      <c r="G102" s="2" t="str">
        <f t="shared" si="9"/>
        <v/>
      </c>
    </row>
    <row r="103" spans="3:7" x14ac:dyDescent="0.2">
      <c r="C103" t="str">
        <f t="shared" si="5"/>
        <v/>
      </c>
      <c r="D103" s="2" t="str">
        <f t="shared" si="6"/>
        <v/>
      </c>
      <c r="E103" s="2" t="str">
        <f t="shared" si="7"/>
        <v/>
      </c>
      <c r="F103" s="2" t="str">
        <f t="shared" si="8"/>
        <v/>
      </c>
      <c r="G103" s="2" t="str">
        <f t="shared" si="9"/>
        <v/>
      </c>
    </row>
    <row r="104" spans="3:7" x14ac:dyDescent="0.2">
      <c r="C104" t="str">
        <f t="shared" si="5"/>
        <v/>
      </c>
      <c r="D104" s="2" t="str">
        <f t="shared" si="6"/>
        <v/>
      </c>
      <c r="E104" s="2" t="str">
        <f t="shared" si="7"/>
        <v/>
      </c>
      <c r="F104" s="2" t="str">
        <f t="shared" si="8"/>
        <v/>
      </c>
      <c r="G104" s="2" t="str">
        <f t="shared" si="9"/>
        <v/>
      </c>
    </row>
    <row r="105" spans="3:7" x14ac:dyDescent="0.2">
      <c r="C105" t="str">
        <f t="shared" si="5"/>
        <v/>
      </c>
      <c r="D105" s="2" t="str">
        <f t="shared" si="6"/>
        <v/>
      </c>
      <c r="E105" s="2" t="str">
        <f t="shared" si="7"/>
        <v/>
      </c>
      <c r="F105" s="2" t="str">
        <f t="shared" si="8"/>
        <v/>
      </c>
      <c r="G105" s="2" t="str">
        <f t="shared" si="9"/>
        <v/>
      </c>
    </row>
    <row r="106" spans="3:7" x14ac:dyDescent="0.2">
      <c r="C106" t="str">
        <f t="shared" si="5"/>
        <v/>
      </c>
      <c r="D106" s="2" t="str">
        <f t="shared" si="6"/>
        <v/>
      </c>
      <c r="E106" s="2" t="str">
        <f t="shared" si="7"/>
        <v/>
      </c>
      <c r="F106" s="2" t="str">
        <f t="shared" si="8"/>
        <v/>
      </c>
      <c r="G106" s="2" t="str">
        <f t="shared" si="9"/>
        <v/>
      </c>
    </row>
    <row r="107" spans="3:7" x14ac:dyDescent="0.2">
      <c r="C107" t="str">
        <f t="shared" si="5"/>
        <v/>
      </c>
      <c r="D107" s="2" t="str">
        <f t="shared" si="6"/>
        <v/>
      </c>
      <c r="E107" s="2" t="str">
        <f t="shared" si="7"/>
        <v/>
      </c>
      <c r="F107" s="2" t="str">
        <f t="shared" si="8"/>
        <v/>
      </c>
      <c r="G107" s="2" t="str">
        <f t="shared" si="9"/>
        <v/>
      </c>
    </row>
    <row r="108" spans="3:7" x14ac:dyDescent="0.2">
      <c r="C108" t="str">
        <f t="shared" si="5"/>
        <v/>
      </c>
      <c r="D108" s="2" t="str">
        <f t="shared" si="6"/>
        <v/>
      </c>
      <c r="E108" s="2" t="str">
        <f t="shared" si="7"/>
        <v/>
      </c>
      <c r="F108" s="2" t="str">
        <f t="shared" si="8"/>
        <v/>
      </c>
      <c r="G108" s="2" t="str">
        <f t="shared" si="9"/>
        <v/>
      </c>
    </row>
    <row r="109" spans="3:7" x14ac:dyDescent="0.2">
      <c r="C109" t="str">
        <f t="shared" si="5"/>
        <v/>
      </c>
      <c r="D109" s="2" t="str">
        <f t="shared" si="6"/>
        <v/>
      </c>
      <c r="E109" s="2" t="str">
        <f t="shared" si="7"/>
        <v/>
      </c>
      <c r="F109" s="2" t="str">
        <f t="shared" si="8"/>
        <v/>
      </c>
      <c r="G109" s="2" t="str">
        <f t="shared" si="9"/>
        <v/>
      </c>
    </row>
    <row r="110" spans="3:7" x14ac:dyDescent="0.2">
      <c r="C110" t="str">
        <f t="shared" si="5"/>
        <v/>
      </c>
      <c r="D110" s="2" t="str">
        <f t="shared" si="6"/>
        <v/>
      </c>
      <c r="E110" s="2" t="str">
        <f t="shared" si="7"/>
        <v/>
      </c>
      <c r="F110" s="2" t="str">
        <f t="shared" si="8"/>
        <v/>
      </c>
      <c r="G110" s="2" t="str">
        <f t="shared" si="9"/>
        <v/>
      </c>
    </row>
    <row r="111" spans="3:7" x14ac:dyDescent="0.2">
      <c r="C111" t="str">
        <f t="shared" si="5"/>
        <v/>
      </c>
      <c r="D111" s="2" t="str">
        <f t="shared" si="6"/>
        <v/>
      </c>
      <c r="E111" s="2" t="str">
        <f t="shared" si="7"/>
        <v/>
      </c>
      <c r="F111" s="2" t="str">
        <f t="shared" si="8"/>
        <v/>
      </c>
      <c r="G111" s="2" t="str">
        <f t="shared" si="9"/>
        <v/>
      </c>
    </row>
    <row r="112" spans="3:7" x14ac:dyDescent="0.2">
      <c r="C112" t="str">
        <f t="shared" si="5"/>
        <v/>
      </c>
      <c r="D112" s="2" t="str">
        <f t="shared" si="6"/>
        <v/>
      </c>
      <c r="E112" s="2" t="str">
        <f t="shared" si="7"/>
        <v/>
      </c>
      <c r="F112" s="2" t="str">
        <f t="shared" si="8"/>
        <v/>
      </c>
      <c r="G112" s="2" t="str">
        <f t="shared" si="9"/>
        <v/>
      </c>
    </row>
    <row r="113" spans="3:7" x14ac:dyDescent="0.2">
      <c r="C113" t="str">
        <f t="shared" si="5"/>
        <v/>
      </c>
      <c r="D113" s="2" t="str">
        <f t="shared" si="6"/>
        <v/>
      </c>
      <c r="E113" s="2" t="str">
        <f t="shared" si="7"/>
        <v/>
      </c>
      <c r="F113" s="2" t="str">
        <f t="shared" si="8"/>
        <v/>
      </c>
      <c r="G113" s="2" t="str">
        <f t="shared" si="9"/>
        <v/>
      </c>
    </row>
    <row r="114" spans="3:7" x14ac:dyDescent="0.2">
      <c r="C114" t="str">
        <f t="shared" si="5"/>
        <v/>
      </c>
      <c r="D114" s="2" t="str">
        <f t="shared" si="6"/>
        <v/>
      </c>
      <c r="E114" s="2" t="str">
        <f t="shared" si="7"/>
        <v/>
      </c>
      <c r="F114" s="2" t="str">
        <f t="shared" si="8"/>
        <v/>
      </c>
      <c r="G114" s="2" t="str">
        <f t="shared" si="9"/>
        <v/>
      </c>
    </row>
    <row r="115" spans="3:7" x14ac:dyDescent="0.2">
      <c r="C115" t="str">
        <f t="shared" si="5"/>
        <v/>
      </c>
      <c r="D115" s="2" t="str">
        <f t="shared" si="6"/>
        <v/>
      </c>
      <c r="E115" s="2" t="str">
        <f t="shared" si="7"/>
        <v/>
      </c>
      <c r="F115" s="2" t="str">
        <f t="shared" si="8"/>
        <v/>
      </c>
      <c r="G115" s="2" t="str">
        <f t="shared" si="9"/>
        <v/>
      </c>
    </row>
    <row r="116" spans="3:7" x14ac:dyDescent="0.2">
      <c r="C116" t="str">
        <f t="shared" si="5"/>
        <v/>
      </c>
      <c r="D116" s="2" t="str">
        <f t="shared" si="6"/>
        <v/>
      </c>
      <c r="E116" s="2" t="str">
        <f t="shared" si="7"/>
        <v/>
      </c>
      <c r="F116" s="2" t="str">
        <f t="shared" si="8"/>
        <v/>
      </c>
      <c r="G116" s="2" t="str">
        <f t="shared" si="9"/>
        <v/>
      </c>
    </row>
    <row r="117" spans="3:7" x14ac:dyDescent="0.2">
      <c r="C117" t="str">
        <f t="shared" si="5"/>
        <v/>
      </c>
      <c r="D117" s="2" t="str">
        <f t="shared" si="6"/>
        <v/>
      </c>
      <c r="E117" s="2" t="str">
        <f t="shared" si="7"/>
        <v/>
      </c>
      <c r="F117" s="2" t="str">
        <f t="shared" si="8"/>
        <v/>
      </c>
      <c r="G117" s="2" t="str">
        <f t="shared" si="9"/>
        <v/>
      </c>
    </row>
    <row r="118" spans="3:7" x14ac:dyDescent="0.2">
      <c r="C118" t="str">
        <f t="shared" si="5"/>
        <v/>
      </c>
      <c r="D118" s="2" t="str">
        <f t="shared" si="6"/>
        <v/>
      </c>
      <c r="E118" s="2" t="str">
        <f t="shared" si="7"/>
        <v/>
      </c>
      <c r="F118" s="2" t="str">
        <f t="shared" si="8"/>
        <v/>
      </c>
      <c r="G118" s="2" t="str">
        <f t="shared" si="9"/>
        <v/>
      </c>
    </row>
    <row r="119" spans="3:7" x14ac:dyDescent="0.2">
      <c r="C119" t="str">
        <f t="shared" si="5"/>
        <v/>
      </c>
      <c r="D119" s="2" t="str">
        <f t="shared" si="6"/>
        <v/>
      </c>
      <c r="E119" s="2" t="str">
        <f t="shared" si="7"/>
        <v/>
      </c>
      <c r="F119" s="2" t="str">
        <f t="shared" si="8"/>
        <v/>
      </c>
      <c r="G119" s="2" t="str">
        <f t="shared" si="9"/>
        <v/>
      </c>
    </row>
    <row r="120" spans="3:7" x14ac:dyDescent="0.2">
      <c r="C120" t="str">
        <f t="shared" si="5"/>
        <v/>
      </c>
      <c r="D120" s="2" t="str">
        <f t="shared" si="6"/>
        <v/>
      </c>
      <c r="E120" s="2" t="str">
        <f t="shared" si="7"/>
        <v/>
      </c>
      <c r="F120" s="2" t="str">
        <f t="shared" si="8"/>
        <v/>
      </c>
      <c r="G120" s="2" t="str">
        <f t="shared" si="9"/>
        <v/>
      </c>
    </row>
    <row r="121" spans="3:7" x14ac:dyDescent="0.2">
      <c r="C121" t="str">
        <f t="shared" si="5"/>
        <v/>
      </c>
      <c r="D121" s="2" t="str">
        <f t="shared" si="6"/>
        <v/>
      </c>
      <c r="E121" s="2" t="str">
        <f t="shared" si="7"/>
        <v/>
      </c>
      <c r="F121" s="2" t="str">
        <f t="shared" si="8"/>
        <v/>
      </c>
      <c r="G121" s="2" t="str">
        <f t="shared" si="9"/>
        <v/>
      </c>
    </row>
    <row r="122" spans="3:7" x14ac:dyDescent="0.2">
      <c r="C122" t="str">
        <f t="shared" si="5"/>
        <v/>
      </c>
      <c r="D122" s="2" t="str">
        <f t="shared" si="6"/>
        <v/>
      </c>
      <c r="E122" s="2" t="str">
        <f t="shared" si="7"/>
        <v/>
      </c>
      <c r="F122" s="2" t="str">
        <f t="shared" si="8"/>
        <v/>
      </c>
      <c r="G122" s="2" t="str">
        <f t="shared" si="9"/>
        <v/>
      </c>
    </row>
    <row r="123" spans="3:7" x14ac:dyDescent="0.2">
      <c r="C123" t="str">
        <f t="shared" si="5"/>
        <v/>
      </c>
      <c r="D123" s="2" t="str">
        <f t="shared" si="6"/>
        <v/>
      </c>
      <c r="E123" s="2" t="str">
        <f t="shared" si="7"/>
        <v/>
      </c>
      <c r="F123" s="2" t="str">
        <f t="shared" si="8"/>
        <v/>
      </c>
      <c r="G123" s="2" t="str">
        <f t="shared" si="9"/>
        <v/>
      </c>
    </row>
    <row r="124" spans="3:7" x14ac:dyDescent="0.2">
      <c r="C124" t="str">
        <f t="shared" si="5"/>
        <v/>
      </c>
      <c r="D124" s="2" t="str">
        <f t="shared" si="6"/>
        <v/>
      </c>
      <c r="E124" s="2" t="str">
        <f t="shared" si="7"/>
        <v/>
      </c>
      <c r="F124" s="2" t="str">
        <f t="shared" si="8"/>
        <v/>
      </c>
      <c r="G124" s="2" t="str">
        <f t="shared" si="9"/>
        <v/>
      </c>
    </row>
    <row r="125" spans="3:7" x14ac:dyDescent="0.2">
      <c r="C125" t="str">
        <f t="shared" si="5"/>
        <v/>
      </c>
      <c r="D125" s="2" t="str">
        <f t="shared" si="6"/>
        <v/>
      </c>
      <c r="E125" s="2" t="str">
        <f t="shared" si="7"/>
        <v/>
      </c>
      <c r="F125" s="2" t="str">
        <f t="shared" si="8"/>
        <v/>
      </c>
      <c r="G125" s="2" t="str">
        <f t="shared" si="9"/>
        <v/>
      </c>
    </row>
    <row r="126" spans="3:7" x14ac:dyDescent="0.2">
      <c r="C126" t="str">
        <f t="shared" si="5"/>
        <v/>
      </c>
      <c r="D126" s="2" t="str">
        <f t="shared" si="6"/>
        <v/>
      </c>
      <c r="E126" s="2" t="str">
        <f t="shared" si="7"/>
        <v/>
      </c>
      <c r="F126" s="2" t="str">
        <f t="shared" si="8"/>
        <v/>
      </c>
      <c r="G126" s="2" t="str">
        <f t="shared" si="9"/>
        <v/>
      </c>
    </row>
    <row r="127" spans="3:7" x14ac:dyDescent="0.2">
      <c r="C127" t="str">
        <f t="shared" si="5"/>
        <v/>
      </c>
      <c r="D127" s="2" t="str">
        <f t="shared" si="6"/>
        <v/>
      </c>
      <c r="E127" s="2" t="str">
        <f t="shared" si="7"/>
        <v/>
      </c>
      <c r="F127" s="2" t="str">
        <f t="shared" si="8"/>
        <v/>
      </c>
      <c r="G127" s="2" t="str">
        <f t="shared" si="9"/>
        <v/>
      </c>
    </row>
    <row r="128" spans="3:7" x14ac:dyDescent="0.2">
      <c r="C128" t="str">
        <f t="shared" si="5"/>
        <v/>
      </c>
      <c r="D128" s="2" t="str">
        <f t="shared" si="6"/>
        <v/>
      </c>
      <c r="E128" s="2" t="str">
        <f t="shared" si="7"/>
        <v/>
      </c>
      <c r="F128" s="2" t="str">
        <f t="shared" si="8"/>
        <v/>
      </c>
      <c r="G128" s="2" t="str">
        <f t="shared" si="9"/>
        <v/>
      </c>
    </row>
    <row r="129" spans="3:7" x14ac:dyDescent="0.2">
      <c r="C129" t="str">
        <f t="shared" si="5"/>
        <v/>
      </c>
      <c r="D129" s="2" t="str">
        <f t="shared" si="6"/>
        <v/>
      </c>
      <c r="E129" s="2" t="str">
        <f t="shared" si="7"/>
        <v/>
      </c>
      <c r="F129" s="2" t="str">
        <f t="shared" si="8"/>
        <v/>
      </c>
      <c r="G129" s="2" t="str">
        <f t="shared" si="9"/>
        <v/>
      </c>
    </row>
    <row r="130" spans="3:7" x14ac:dyDescent="0.2">
      <c r="C130" t="str">
        <f t="shared" si="5"/>
        <v/>
      </c>
      <c r="D130" s="2" t="str">
        <f t="shared" si="6"/>
        <v/>
      </c>
      <c r="E130" s="2" t="str">
        <f t="shared" si="7"/>
        <v/>
      </c>
      <c r="F130" s="2" t="str">
        <f t="shared" si="8"/>
        <v/>
      </c>
      <c r="G130" s="2" t="str">
        <f t="shared" si="9"/>
        <v/>
      </c>
    </row>
    <row r="131" spans="3:7" x14ac:dyDescent="0.2">
      <c r="C131" t="str">
        <f t="shared" si="5"/>
        <v/>
      </c>
      <c r="D131" s="2" t="str">
        <f t="shared" si="6"/>
        <v/>
      </c>
      <c r="E131" s="2" t="str">
        <f t="shared" si="7"/>
        <v/>
      </c>
      <c r="F131" s="2" t="str">
        <f t="shared" si="8"/>
        <v/>
      </c>
      <c r="G131" s="2" t="str">
        <f t="shared" si="9"/>
        <v/>
      </c>
    </row>
    <row r="132" spans="3:7" x14ac:dyDescent="0.2">
      <c r="C132" t="str">
        <f t="shared" si="5"/>
        <v/>
      </c>
      <c r="D132" s="2" t="str">
        <f t="shared" si="6"/>
        <v/>
      </c>
      <c r="E132" s="2" t="str">
        <f t="shared" si="7"/>
        <v/>
      </c>
      <c r="F132" s="2" t="str">
        <f t="shared" si="8"/>
        <v/>
      </c>
      <c r="G132" s="2" t="str">
        <f t="shared" si="9"/>
        <v/>
      </c>
    </row>
    <row r="133" spans="3:7" x14ac:dyDescent="0.2">
      <c r="C133" t="str">
        <f t="shared" si="5"/>
        <v/>
      </c>
      <c r="D133" s="2" t="str">
        <f t="shared" si="6"/>
        <v/>
      </c>
      <c r="E133" s="2" t="str">
        <f t="shared" si="7"/>
        <v/>
      </c>
      <c r="F133" s="2" t="str">
        <f t="shared" si="8"/>
        <v/>
      </c>
      <c r="G133" s="2" t="str">
        <f t="shared" si="9"/>
        <v/>
      </c>
    </row>
    <row r="134" spans="3:7" x14ac:dyDescent="0.2">
      <c r="C134" t="str">
        <f t="shared" si="5"/>
        <v/>
      </c>
      <c r="D134" s="2" t="str">
        <f t="shared" si="6"/>
        <v/>
      </c>
      <c r="E134" s="2" t="str">
        <f t="shared" si="7"/>
        <v/>
      </c>
      <c r="F134" s="2" t="str">
        <f t="shared" si="8"/>
        <v/>
      </c>
      <c r="G134" s="2" t="str">
        <f t="shared" si="9"/>
        <v/>
      </c>
    </row>
    <row r="135" spans="3:7" x14ac:dyDescent="0.2">
      <c r="C135" t="str">
        <f t="shared" si="5"/>
        <v/>
      </c>
      <c r="D135" s="2" t="str">
        <f t="shared" si="6"/>
        <v/>
      </c>
      <c r="E135" s="2" t="str">
        <f t="shared" si="7"/>
        <v/>
      </c>
      <c r="F135" s="2" t="str">
        <f t="shared" si="8"/>
        <v/>
      </c>
      <c r="G135" s="2" t="str">
        <f t="shared" si="9"/>
        <v/>
      </c>
    </row>
    <row r="136" spans="3:7" x14ac:dyDescent="0.2">
      <c r="C136" t="str">
        <f t="shared" si="5"/>
        <v/>
      </c>
      <c r="D136" s="2" t="str">
        <f t="shared" si="6"/>
        <v/>
      </c>
      <c r="E136" s="2" t="str">
        <f t="shared" si="7"/>
        <v/>
      </c>
      <c r="F136" s="2" t="str">
        <f t="shared" si="8"/>
        <v/>
      </c>
      <c r="G136" s="2" t="str">
        <f t="shared" si="9"/>
        <v/>
      </c>
    </row>
    <row r="137" spans="3:7" x14ac:dyDescent="0.2">
      <c r="C137" t="str">
        <f t="shared" si="5"/>
        <v/>
      </c>
      <c r="D137" s="2" t="str">
        <f t="shared" si="6"/>
        <v/>
      </c>
      <c r="E137" s="2" t="str">
        <f t="shared" si="7"/>
        <v/>
      </c>
      <c r="F137" s="2" t="str">
        <f t="shared" si="8"/>
        <v/>
      </c>
      <c r="G137" s="2" t="str">
        <f t="shared" si="9"/>
        <v/>
      </c>
    </row>
    <row r="138" spans="3:7" x14ac:dyDescent="0.2">
      <c r="C138" t="str">
        <f t="shared" si="5"/>
        <v/>
      </c>
      <c r="D138" s="2" t="str">
        <f t="shared" si="6"/>
        <v/>
      </c>
      <c r="E138" s="2" t="str">
        <f t="shared" si="7"/>
        <v/>
      </c>
      <c r="F138" s="2" t="str">
        <f t="shared" si="8"/>
        <v/>
      </c>
      <c r="G138" s="2" t="str">
        <f t="shared" si="9"/>
        <v/>
      </c>
    </row>
    <row r="139" spans="3:7" x14ac:dyDescent="0.2">
      <c r="C139" t="str">
        <f t="shared" si="5"/>
        <v/>
      </c>
      <c r="D139" s="2" t="str">
        <f t="shared" si="6"/>
        <v/>
      </c>
      <c r="E139" s="2" t="str">
        <f t="shared" si="7"/>
        <v/>
      </c>
      <c r="F139" s="2" t="str">
        <f t="shared" si="8"/>
        <v/>
      </c>
      <c r="G139" s="2" t="str">
        <f t="shared" si="9"/>
        <v/>
      </c>
    </row>
    <row r="140" spans="3:7" x14ac:dyDescent="0.2">
      <c r="C140" t="str">
        <f t="shared" si="5"/>
        <v/>
      </c>
      <c r="D140" s="2" t="str">
        <f t="shared" si="6"/>
        <v/>
      </c>
      <c r="E140" s="2" t="str">
        <f t="shared" si="7"/>
        <v/>
      </c>
      <c r="F140" s="2" t="str">
        <f t="shared" si="8"/>
        <v/>
      </c>
      <c r="G140" s="2" t="str">
        <f t="shared" si="9"/>
        <v/>
      </c>
    </row>
    <row r="141" spans="3:7" x14ac:dyDescent="0.2">
      <c r="C141" t="str">
        <f t="shared" si="5"/>
        <v/>
      </c>
      <c r="D141" s="2" t="str">
        <f t="shared" si="6"/>
        <v/>
      </c>
      <c r="E141" s="2" t="str">
        <f t="shared" si="7"/>
        <v/>
      </c>
      <c r="F141" s="2" t="str">
        <f t="shared" si="8"/>
        <v/>
      </c>
      <c r="G141" s="2" t="str">
        <f t="shared" si="9"/>
        <v/>
      </c>
    </row>
    <row r="142" spans="3:7" x14ac:dyDescent="0.2">
      <c r="C142" t="str">
        <f t="shared" si="5"/>
        <v/>
      </c>
      <c r="D142" s="2" t="str">
        <f t="shared" si="6"/>
        <v/>
      </c>
      <c r="E142" s="2" t="str">
        <f t="shared" si="7"/>
        <v/>
      </c>
      <c r="F142" s="2" t="str">
        <f t="shared" si="8"/>
        <v/>
      </c>
      <c r="G142" s="2" t="str">
        <f t="shared" si="9"/>
        <v/>
      </c>
    </row>
    <row r="143" spans="3:7" x14ac:dyDescent="0.2">
      <c r="C143" t="str">
        <f t="shared" si="5"/>
        <v/>
      </c>
      <c r="D143" s="2" t="str">
        <f t="shared" si="6"/>
        <v/>
      </c>
      <c r="E143" s="2" t="str">
        <f t="shared" si="7"/>
        <v/>
      </c>
      <c r="F143" s="2" t="str">
        <f t="shared" si="8"/>
        <v/>
      </c>
      <c r="G143" s="2" t="str">
        <f t="shared" si="9"/>
        <v/>
      </c>
    </row>
    <row r="144" spans="3:7" x14ac:dyDescent="0.2">
      <c r="C144" t="str">
        <f t="shared" si="5"/>
        <v/>
      </c>
      <c r="D144" s="2" t="str">
        <f t="shared" si="6"/>
        <v/>
      </c>
      <c r="E144" s="2" t="str">
        <f t="shared" si="7"/>
        <v/>
      </c>
      <c r="F144" s="2" t="str">
        <f t="shared" si="8"/>
        <v/>
      </c>
      <c r="G144" s="2" t="str">
        <f t="shared" si="9"/>
        <v/>
      </c>
    </row>
    <row r="145" spans="3:7" x14ac:dyDescent="0.2">
      <c r="C145" t="str">
        <f t="shared" si="5"/>
        <v/>
      </c>
      <c r="D145" s="2" t="str">
        <f t="shared" si="6"/>
        <v/>
      </c>
      <c r="E145" s="2" t="str">
        <f t="shared" si="7"/>
        <v/>
      </c>
      <c r="F145" s="2" t="str">
        <f t="shared" si="8"/>
        <v/>
      </c>
      <c r="G145" s="2" t="str">
        <f t="shared" si="9"/>
        <v/>
      </c>
    </row>
    <row r="146" spans="3:7" x14ac:dyDescent="0.2">
      <c r="C146" t="str">
        <f t="shared" ref="C146:C209" si="10">IF(C145&lt;&gt;"",IF(C145=$C$9,"",C145+1),"")</f>
        <v/>
      </c>
      <c r="D146" s="2" t="str">
        <f t="shared" si="6"/>
        <v/>
      </c>
      <c r="E146" s="2" t="str">
        <f t="shared" si="7"/>
        <v/>
      </c>
      <c r="F146" s="2" t="str">
        <f t="shared" si="8"/>
        <v/>
      </c>
      <c r="G146" s="2" t="str">
        <f t="shared" si="9"/>
        <v/>
      </c>
    </row>
    <row r="147" spans="3:7" x14ac:dyDescent="0.2">
      <c r="C147" t="str">
        <f t="shared" si="10"/>
        <v/>
      </c>
      <c r="D147" s="2" t="str">
        <f t="shared" ref="D147:D210" si="11">IF(C147&lt;&gt;"",F147+E147,"")</f>
        <v/>
      </c>
      <c r="E147" s="2" t="str">
        <f t="shared" ref="E147:E210" si="12">IF(C147&lt;&gt;"",G146*$C$11,"")</f>
        <v/>
      </c>
      <c r="F147" s="2" t="str">
        <f t="shared" ref="F147:F210" si="13">IF(C147="","",IF(C147=$C$9,$C$4,0))</f>
        <v/>
      </c>
      <c r="G147" s="2" t="str">
        <f t="shared" ref="G147:G210" si="14">IF(C147&lt;&gt;"",G146-F147,"")</f>
        <v/>
      </c>
    </row>
    <row r="148" spans="3:7" x14ac:dyDescent="0.2">
      <c r="C148" t="str">
        <f t="shared" si="10"/>
        <v/>
      </c>
      <c r="D148" s="2" t="str">
        <f t="shared" si="11"/>
        <v/>
      </c>
      <c r="E148" s="2" t="str">
        <f t="shared" si="12"/>
        <v/>
      </c>
      <c r="F148" s="2" t="str">
        <f t="shared" si="13"/>
        <v/>
      </c>
      <c r="G148" s="2" t="str">
        <f t="shared" si="14"/>
        <v/>
      </c>
    </row>
    <row r="149" spans="3:7" x14ac:dyDescent="0.2">
      <c r="C149" t="str">
        <f t="shared" si="10"/>
        <v/>
      </c>
      <c r="D149" s="2" t="str">
        <f t="shared" si="11"/>
        <v/>
      </c>
      <c r="E149" s="2" t="str">
        <f t="shared" si="12"/>
        <v/>
      </c>
      <c r="F149" s="2" t="str">
        <f t="shared" si="13"/>
        <v/>
      </c>
      <c r="G149" s="2" t="str">
        <f t="shared" si="14"/>
        <v/>
      </c>
    </row>
    <row r="150" spans="3:7" x14ac:dyDescent="0.2">
      <c r="C150" t="str">
        <f t="shared" si="10"/>
        <v/>
      </c>
      <c r="D150" s="2" t="str">
        <f t="shared" si="11"/>
        <v/>
      </c>
      <c r="E150" s="2" t="str">
        <f t="shared" si="12"/>
        <v/>
      </c>
      <c r="F150" s="2" t="str">
        <f t="shared" si="13"/>
        <v/>
      </c>
      <c r="G150" s="2" t="str">
        <f t="shared" si="14"/>
        <v/>
      </c>
    </row>
    <row r="151" spans="3:7" x14ac:dyDescent="0.2">
      <c r="C151" t="str">
        <f t="shared" si="10"/>
        <v/>
      </c>
      <c r="D151" s="2" t="str">
        <f t="shared" si="11"/>
        <v/>
      </c>
      <c r="E151" s="2" t="str">
        <f t="shared" si="12"/>
        <v/>
      </c>
      <c r="F151" s="2" t="str">
        <f t="shared" si="13"/>
        <v/>
      </c>
      <c r="G151" s="2" t="str">
        <f t="shared" si="14"/>
        <v/>
      </c>
    </row>
    <row r="152" spans="3:7" x14ac:dyDescent="0.2">
      <c r="C152" t="str">
        <f t="shared" si="10"/>
        <v/>
      </c>
      <c r="D152" s="2" t="str">
        <f t="shared" si="11"/>
        <v/>
      </c>
      <c r="E152" s="2" t="str">
        <f t="shared" si="12"/>
        <v/>
      </c>
      <c r="F152" s="2" t="str">
        <f t="shared" si="13"/>
        <v/>
      </c>
      <c r="G152" s="2" t="str">
        <f t="shared" si="14"/>
        <v/>
      </c>
    </row>
    <row r="153" spans="3:7" x14ac:dyDescent="0.2">
      <c r="C153" t="str">
        <f t="shared" si="10"/>
        <v/>
      </c>
      <c r="D153" s="2" t="str">
        <f t="shared" si="11"/>
        <v/>
      </c>
      <c r="E153" s="2" t="str">
        <f t="shared" si="12"/>
        <v/>
      </c>
      <c r="F153" s="2" t="str">
        <f t="shared" si="13"/>
        <v/>
      </c>
      <c r="G153" s="2" t="str">
        <f t="shared" si="14"/>
        <v/>
      </c>
    </row>
    <row r="154" spans="3:7" x14ac:dyDescent="0.2">
      <c r="C154" t="str">
        <f t="shared" si="10"/>
        <v/>
      </c>
      <c r="D154" s="2" t="str">
        <f t="shared" si="11"/>
        <v/>
      </c>
      <c r="E154" s="2" t="str">
        <f t="shared" si="12"/>
        <v/>
      </c>
      <c r="F154" s="2" t="str">
        <f t="shared" si="13"/>
        <v/>
      </c>
      <c r="G154" s="2" t="str">
        <f t="shared" si="14"/>
        <v/>
      </c>
    </row>
    <row r="155" spans="3:7" x14ac:dyDescent="0.2">
      <c r="C155" t="str">
        <f t="shared" si="10"/>
        <v/>
      </c>
      <c r="D155" s="2" t="str">
        <f t="shared" si="11"/>
        <v/>
      </c>
      <c r="E155" s="2" t="str">
        <f t="shared" si="12"/>
        <v/>
      </c>
      <c r="F155" s="2" t="str">
        <f t="shared" si="13"/>
        <v/>
      </c>
      <c r="G155" s="2" t="str">
        <f t="shared" si="14"/>
        <v/>
      </c>
    </row>
    <row r="156" spans="3:7" x14ac:dyDescent="0.2">
      <c r="C156" t="str">
        <f t="shared" si="10"/>
        <v/>
      </c>
      <c r="D156" s="2" t="str">
        <f t="shared" si="11"/>
        <v/>
      </c>
      <c r="E156" s="2" t="str">
        <f t="shared" si="12"/>
        <v/>
      </c>
      <c r="F156" s="2" t="str">
        <f t="shared" si="13"/>
        <v/>
      </c>
      <c r="G156" s="2" t="str">
        <f t="shared" si="14"/>
        <v/>
      </c>
    </row>
    <row r="157" spans="3:7" x14ac:dyDescent="0.2">
      <c r="C157" t="str">
        <f t="shared" si="10"/>
        <v/>
      </c>
      <c r="D157" s="2" t="str">
        <f t="shared" si="11"/>
        <v/>
      </c>
      <c r="E157" s="2" t="str">
        <f t="shared" si="12"/>
        <v/>
      </c>
      <c r="F157" s="2" t="str">
        <f t="shared" si="13"/>
        <v/>
      </c>
      <c r="G157" s="2" t="str">
        <f t="shared" si="14"/>
        <v/>
      </c>
    </row>
    <row r="158" spans="3:7" x14ac:dyDescent="0.2">
      <c r="C158" t="str">
        <f t="shared" si="10"/>
        <v/>
      </c>
      <c r="D158" s="2" t="str">
        <f t="shared" si="11"/>
        <v/>
      </c>
      <c r="E158" s="2" t="str">
        <f t="shared" si="12"/>
        <v/>
      </c>
      <c r="F158" s="2" t="str">
        <f t="shared" si="13"/>
        <v/>
      </c>
      <c r="G158" s="2" t="str">
        <f t="shared" si="14"/>
        <v/>
      </c>
    </row>
    <row r="159" spans="3:7" x14ac:dyDescent="0.2">
      <c r="C159" t="str">
        <f t="shared" si="10"/>
        <v/>
      </c>
      <c r="D159" s="2" t="str">
        <f t="shared" si="11"/>
        <v/>
      </c>
      <c r="E159" s="2" t="str">
        <f t="shared" si="12"/>
        <v/>
      </c>
      <c r="F159" s="2" t="str">
        <f t="shared" si="13"/>
        <v/>
      </c>
      <c r="G159" s="2" t="str">
        <f t="shared" si="14"/>
        <v/>
      </c>
    </row>
    <row r="160" spans="3:7" x14ac:dyDescent="0.2">
      <c r="C160" t="str">
        <f t="shared" si="10"/>
        <v/>
      </c>
      <c r="D160" s="2" t="str">
        <f t="shared" si="11"/>
        <v/>
      </c>
      <c r="E160" s="2" t="str">
        <f t="shared" si="12"/>
        <v/>
      </c>
      <c r="F160" s="2" t="str">
        <f t="shared" si="13"/>
        <v/>
      </c>
      <c r="G160" s="2" t="str">
        <f t="shared" si="14"/>
        <v/>
      </c>
    </row>
    <row r="161" spans="3:7" x14ac:dyDescent="0.2">
      <c r="C161" t="str">
        <f t="shared" si="10"/>
        <v/>
      </c>
      <c r="D161" s="2" t="str">
        <f t="shared" si="11"/>
        <v/>
      </c>
      <c r="E161" s="2" t="str">
        <f t="shared" si="12"/>
        <v/>
      </c>
      <c r="F161" s="2" t="str">
        <f t="shared" si="13"/>
        <v/>
      </c>
      <c r="G161" s="2" t="str">
        <f t="shared" si="14"/>
        <v/>
      </c>
    </row>
    <row r="162" spans="3:7" x14ac:dyDescent="0.2">
      <c r="C162" t="str">
        <f t="shared" si="10"/>
        <v/>
      </c>
      <c r="D162" s="2" t="str">
        <f t="shared" si="11"/>
        <v/>
      </c>
      <c r="E162" s="2" t="str">
        <f t="shared" si="12"/>
        <v/>
      </c>
      <c r="F162" s="2" t="str">
        <f t="shared" si="13"/>
        <v/>
      </c>
      <c r="G162" s="2" t="str">
        <f t="shared" si="14"/>
        <v/>
      </c>
    </row>
    <row r="163" spans="3:7" x14ac:dyDescent="0.2">
      <c r="C163" t="str">
        <f t="shared" si="10"/>
        <v/>
      </c>
      <c r="D163" s="2" t="str">
        <f t="shared" si="11"/>
        <v/>
      </c>
      <c r="E163" s="2" t="str">
        <f t="shared" si="12"/>
        <v/>
      </c>
      <c r="F163" s="2" t="str">
        <f t="shared" si="13"/>
        <v/>
      </c>
      <c r="G163" s="2" t="str">
        <f t="shared" si="14"/>
        <v/>
      </c>
    </row>
    <row r="164" spans="3:7" x14ac:dyDescent="0.2">
      <c r="C164" t="str">
        <f t="shared" si="10"/>
        <v/>
      </c>
      <c r="D164" s="2" t="str">
        <f t="shared" si="11"/>
        <v/>
      </c>
      <c r="E164" s="2" t="str">
        <f t="shared" si="12"/>
        <v/>
      </c>
      <c r="F164" s="2" t="str">
        <f t="shared" si="13"/>
        <v/>
      </c>
      <c r="G164" s="2" t="str">
        <f t="shared" si="14"/>
        <v/>
      </c>
    </row>
    <row r="165" spans="3:7" x14ac:dyDescent="0.2">
      <c r="C165" t="str">
        <f t="shared" si="10"/>
        <v/>
      </c>
      <c r="D165" s="2" t="str">
        <f t="shared" si="11"/>
        <v/>
      </c>
      <c r="E165" s="2" t="str">
        <f t="shared" si="12"/>
        <v/>
      </c>
      <c r="F165" s="2" t="str">
        <f t="shared" si="13"/>
        <v/>
      </c>
      <c r="G165" s="2" t="str">
        <f t="shared" si="14"/>
        <v/>
      </c>
    </row>
    <row r="166" spans="3:7" x14ac:dyDescent="0.2">
      <c r="C166" t="str">
        <f t="shared" si="10"/>
        <v/>
      </c>
      <c r="D166" s="2" t="str">
        <f t="shared" si="11"/>
        <v/>
      </c>
      <c r="E166" s="2" t="str">
        <f t="shared" si="12"/>
        <v/>
      </c>
      <c r="F166" s="2" t="str">
        <f t="shared" si="13"/>
        <v/>
      </c>
      <c r="G166" s="2" t="str">
        <f t="shared" si="14"/>
        <v/>
      </c>
    </row>
    <row r="167" spans="3:7" x14ac:dyDescent="0.2">
      <c r="C167" t="str">
        <f t="shared" si="10"/>
        <v/>
      </c>
      <c r="D167" s="2" t="str">
        <f t="shared" si="11"/>
        <v/>
      </c>
      <c r="E167" s="2" t="str">
        <f t="shared" si="12"/>
        <v/>
      </c>
      <c r="F167" s="2" t="str">
        <f t="shared" si="13"/>
        <v/>
      </c>
      <c r="G167" s="2" t="str">
        <f t="shared" si="14"/>
        <v/>
      </c>
    </row>
    <row r="168" spans="3:7" x14ac:dyDescent="0.2">
      <c r="C168" t="str">
        <f t="shared" si="10"/>
        <v/>
      </c>
      <c r="D168" s="2" t="str">
        <f t="shared" si="11"/>
        <v/>
      </c>
      <c r="E168" s="2" t="str">
        <f t="shared" si="12"/>
        <v/>
      </c>
      <c r="F168" s="2" t="str">
        <f t="shared" si="13"/>
        <v/>
      </c>
      <c r="G168" s="2" t="str">
        <f t="shared" si="14"/>
        <v/>
      </c>
    </row>
    <row r="169" spans="3:7" x14ac:dyDescent="0.2">
      <c r="C169" t="str">
        <f t="shared" si="10"/>
        <v/>
      </c>
      <c r="D169" s="2" t="str">
        <f t="shared" si="11"/>
        <v/>
      </c>
      <c r="E169" s="2" t="str">
        <f t="shared" si="12"/>
        <v/>
      </c>
      <c r="F169" s="2" t="str">
        <f t="shared" si="13"/>
        <v/>
      </c>
      <c r="G169" s="2" t="str">
        <f t="shared" si="14"/>
        <v/>
      </c>
    </row>
    <row r="170" spans="3:7" x14ac:dyDescent="0.2">
      <c r="C170" t="str">
        <f t="shared" si="10"/>
        <v/>
      </c>
      <c r="D170" s="2" t="str">
        <f t="shared" si="11"/>
        <v/>
      </c>
      <c r="E170" s="2" t="str">
        <f t="shared" si="12"/>
        <v/>
      </c>
      <c r="F170" s="2" t="str">
        <f t="shared" si="13"/>
        <v/>
      </c>
      <c r="G170" s="2" t="str">
        <f t="shared" si="14"/>
        <v/>
      </c>
    </row>
    <row r="171" spans="3:7" x14ac:dyDescent="0.2">
      <c r="C171" t="str">
        <f t="shared" si="10"/>
        <v/>
      </c>
      <c r="D171" s="2" t="str">
        <f t="shared" si="11"/>
        <v/>
      </c>
      <c r="E171" s="2" t="str">
        <f t="shared" si="12"/>
        <v/>
      </c>
      <c r="F171" s="2" t="str">
        <f t="shared" si="13"/>
        <v/>
      </c>
      <c r="G171" s="2" t="str">
        <f t="shared" si="14"/>
        <v/>
      </c>
    </row>
    <row r="172" spans="3:7" x14ac:dyDescent="0.2">
      <c r="C172" t="str">
        <f t="shared" si="10"/>
        <v/>
      </c>
      <c r="D172" s="2" t="str">
        <f t="shared" si="11"/>
        <v/>
      </c>
      <c r="E172" s="2" t="str">
        <f t="shared" si="12"/>
        <v/>
      </c>
      <c r="F172" s="2" t="str">
        <f t="shared" si="13"/>
        <v/>
      </c>
      <c r="G172" s="2" t="str">
        <f t="shared" si="14"/>
        <v/>
      </c>
    </row>
    <row r="173" spans="3:7" x14ac:dyDescent="0.2">
      <c r="C173" t="str">
        <f t="shared" si="10"/>
        <v/>
      </c>
      <c r="D173" s="2" t="str">
        <f t="shared" si="11"/>
        <v/>
      </c>
      <c r="E173" s="2" t="str">
        <f t="shared" si="12"/>
        <v/>
      </c>
      <c r="F173" s="2" t="str">
        <f t="shared" si="13"/>
        <v/>
      </c>
      <c r="G173" s="2" t="str">
        <f t="shared" si="14"/>
        <v/>
      </c>
    </row>
    <row r="174" spans="3:7" x14ac:dyDescent="0.2">
      <c r="C174" t="str">
        <f t="shared" si="10"/>
        <v/>
      </c>
      <c r="D174" s="2" t="str">
        <f t="shared" si="11"/>
        <v/>
      </c>
      <c r="E174" s="2" t="str">
        <f t="shared" si="12"/>
        <v/>
      </c>
      <c r="F174" s="2" t="str">
        <f t="shared" si="13"/>
        <v/>
      </c>
      <c r="G174" s="2" t="str">
        <f t="shared" si="14"/>
        <v/>
      </c>
    </row>
    <row r="175" spans="3:7" x14ac:dyDescent="0.2">
      <c r="C175" t="str">
        <f t="shared" si="10"/>
        <v/>
      </c>
      <c r="D175" s="2" t="str">
        <f t="shared" si="11"/>
        <v/>
      </c>
      <c r="E175" s="2" t="str">
        <f t="shared" si="12"/>
        <v/>
      </c>
      <c r="F175" s="2" t="str">
        <f t="shared" si="13"/>
        <v/>
      </c>
      <c r="G175" s="2" t="str">
        <f t="shared" si="14"/>
        <v/>
      </c>
    </row>
    <row r="176" spans="3:7" x14ac:dyDescent="0.2">
      <c r="C176" t="str">
        <f t="shared" si="10"/>
        <v/>
      </c>
      <c r="D176" s="2" t="str">
        <f t="shared" si="11"/>
        <v/>
      </c>
      <c r="E176" s="2" t="str">
        <f t="shared" si="12"/>
        <v/>
      </c>
      <c r="F176" s="2" t="str">
        <f t="shared" si="13"/>
        <v/>
      </c>
      <c r="G176" s="2" t="str">
        <f t="shared" si="14"/>
        <v/>
      </c>
    </row>
    <row r="177" spans="3:7" x14ac:dyDescent="0.2">
      <c r="C177" t="str">
        <f t="shared" si="10"/>
        <v/>
      </c>
      <c r="D177" s="2" t="str">
        <f t="shared" si="11"/>
        <v/>
      </c>
      <c r="E177" s="2" t="str">
        <f t="shared" si="12"/>
        <v/>
      </c>
      <c r="F177" s="2" t="str">
        <f t="shared" si="13"/>
        <v/>
      </c>
      <c r="G177" s="2" t="str">
        <f t="shared" si="14"/>
        <v/>
      </c>
    </row>
    <row r="178" spans="3:7" x14ac:dyDescent="0.2">
      <c r="C178" t="str">
        <f t="shared" si="10"/>
        <v/>
      </c>
      <c r="D178" s="2" t="str">
        <f t="shared" si="11"/>
        <v/>
      </c>
      <c r="E178" s="2" t="str">
        <f t="shared" si="12"/>
        <v/>
      </c>
      <c r="F178" s="2" t="str">
        <f t="shared" si="13"/>
        <v/>
      </c>
      <c r="G178" s="2" t="str">
        <f t="shared" si="14"/>
        <v/>
      </c>
    </row>
    <row r="179" spans="3:7" x14ac:dyDescent="0.2">
      <c r="C179" t="str">
        <f t="shared" si="10"/>
        <v/>
      </c>
      <c r="D179" s="2" t="str">
        <f t="shared" si="11"/>
        <v/>
      </c>
      <c r="E179" s="2" t="str">
        <f t="shared" si="12"/>
        <v/>
      </c>
      <c r="F179" s="2" t="str">
        <f t="shared" si="13"/>
        <v/>
      </c>
      <c r="G179" s="2" t="str">
        <f t="shared" si="14"/>
        <v/>
      </c>
    </row>
    <row r="180" spans="3:7" x14ac:dyDescent="0.2">
      <c r="C180" t="str">
        <f t="shared" si="10"/>
        <v/>
      </c>
      <c r="D180" s="2" t="str">
        <f t="shared" si="11"/>
        <v/>
      </c>
      <c r="E180" s="2" t="str">
        <f t="shared" si="12"/>
        <v/>
      </c>
      <c r="F180" s="2" t="str">
        <f t="shared" si="13"/>
        <v/>
      </c>
      <c r="G180" s="2" t="str">
        <f t="shared" si="14"/>
        <v/>
      </c>
    </row>
    <row r="181" spans="3:7" x14ac:dyDescent="0.2">
      <c r="C181" t="str">
        <f t="shared" si="10"/>
        <v/>
      </c>
      <c r="D181" s="2" t="str">
        <f t="shared" si="11"/>
        <v/>
      </c>
      <c r="E181" s="2" t="str">
        <f t="shared" si="12"/>
        <v/>
      </c>
      <c r="F181" s="2" t="str">
        <f t="shared" si="13"/>
        <v/>
      </c>
      <c r="G181" s="2" t="str">
        <f t="shared" si="14"/>
        <v/>
      </c>
    </row>
    <row r="182" spans="3:7" x14ac:dyDescent="0.2">
      <c r="C182" t="str">
        <f t="shared" si="10"/>
        <v/>
      </c>
      <c r="D182" s="2" t="str">
        <f t="shared" si="11"/>
        <v/>
      </c>
      <c r="E182" s="2" t="str">
        <f t="shared" si="12"/>
        <v/>
      </c>
      <c r="F182" s="2" t="str">
        <f t="shared" si="13"/>
        <v/>
      </c>
      <c r="G182" s="2" t="str">
        <f t="shared" si="14"/>
        <v/>
      </c>
    </row>
    <row r="183" spans="3:7" x14ac:dyDescent="0.2">
      <c r="C183" t="str">
        <f t="shared" si="10"/>
        <v/>
      </c>
      <c r="D183" s="2" t="str">
        <f t="shared" si="11"/>
        <v/>
      </c>
      <c r="E183" s="2" t="str">
        <f t="shared" si="12"/>
        <v/>
      </c>
      <c r="F183" s="2" t="str">
        <f t="shared" si="13"/>
        <v/>
      </c>
      <c r="G183" s="2" t="str">
        <f t="shared" si="14"/>
        <v/>
      </c>
    </row>
    <row r="184" spans="3:7" x14ac:dyDescent="0.2">
      <c r="C184" t="str">
        <f t="shared" si="10"/>
        <v/>
      </c>
      <c r="D184" s="2" t="str">
        <f t="shared" si="11"/>
        <v/>
      </c>
      <c r="E184" s="2" t="str">
        <f t="shared" si="12"/>
        <v/>
      </c>
      <c r="F184" s="2" t="str">
        <f t="shared" si="13"/>
        <v/>
      </c>
      <c r="G184" s="2" t="str">
        <f t="shared" si="14"/>
        <v/>
      </c>
    </row>
    <row r="185" spans="3:7" x14ac:dyDescent="0.2">
      <c r="C185" t="str">
        <f t="shared" si="10"/>
        <v/>
      </c>
      <c r="D185" s="2" t="str">
        <f t="shared" si="11"/>
        <v/>
      </c>
      <c r="E185" s="2" t="str">
        <f t="shared" si="12"/>
        <v/>
      </c>
      <c r="F185" s="2" t="str">
        <f t="shared" si="13"/>
        <v/>
      </c>
      <c r="G185" s="2" t="str">
        <f t="shared" si="14"/>
        <v/>
      </c>
    </row>
    <row r="186" spans="3:7" x14ac:dyDescent="0.2">
      <c r="C186" t="str">
        <f t="shared" si="10"/>
        <v/>
      </c>
      <c r="D186" s="2" t="str">
        <f t="shared" si="11"/>
        <v/>
      </c>
      <c r="E186" s="2" t="str">
        <f t="shared" si="12"/>
        <v/>
      </c>
      <c r="F186" s="2" t="str">
        <f t="shared" si="13"/>
        <v/>
      </c>
      <c r="G186" s="2" t="str">
        <f t="shared" si="14"/>
        <v/>
      </c>
    </row>
    <row r="187" spans="3:7" x14ac:dyDescent="0.2">
      <c r="C187" t="str">
        <f t="shared" si="10"/>
        <v/>
      </c>
      <c r="D187" s="2" t="str">
        <f t="shared" si="11"/>
        <v/>
      </c>
      <c r="E187" s="2" t="str">
        <f t="shared" si="12"/>
        <v/>
      </c>
      <c r="F187" s="2" t="str">
        <f t="shared" si="13"/>
        <v/>
      </c>
      <c r="G187" s="2" t="str">
        <f t="shared" si="14"/>
        <v/>
      </c>
    </row>
    <row r="188" spans="3:7" x14ac:dyDescent="0.2">
      <c r="C188" t="str">
        <f t="shared" si="10"/>
        <v/>
      </c>
      <c r="D188" s="2" t="str">
        <f t="shared" si="11"/>
        <v/>
      </c>
      <c r="E188" s="2" t="str">
        <f t="shared" si="12"/>
        <v/>
      </c>
      <c r="F188" s="2" t="str">
        <f t="shared" si="13"/>
        <v/>
      </c>
      <c r="G188" s="2" t="str">
        <f t="shared" si="14"/>
        <v/>
      </c>
    </row>
    <row r="189" spans="3:7" x14ac:dyDescent="0.2">
      <c r="C189" t="str">
        <f t="shared" si="10"/>
        <v/>
      </c>
      <c r="D189" s="2" t="str">
        <f t="shared" si="11"/>
        <v/>
      </c>
      <c r="E189" s="2" t="str">
        <f t="shared" si="12"/>
        <v/>
      </c>
      <c r="F189" s="2" t="str">
        <f t="shared" si="13"/>
        <v/>
      </c>
      <c r="G189" s="2" t="str">
        <f t="shared" si="14"/>
        <v/>
      </c>
    </row>
    <row r="190" spans="3:7" x14ac:dyDescent="0.2">
      <c r="C190" t="str">
        <f t="shared" si="10"/>
        <v/>
      </c>
      <c r="D190" s="2" t="str">
        <f t="shared" si="11"/>
        <v/>
      </c>
      <c r="E190" s="2" t="str">
        <f t="shared" si="12"/>
        <v/>
      </c>
      <c r="F190" s="2" t="str">
        <f t="shared" si="13"/>
        <v/>
      </c>
      <c r="G190" s="2" t="str">
        <f t="shared" si="14"/>
        <v/>
      </c>
    </row>
    <row r="191" spans="3:7" x14ac:dyDescent="0.2">
      <c r="C191" t="str">
        <f t="shared" si="10"/>
        <v/>
      </c>
      <c r="D191" s="2" t="str">
        <f t="shared" si="11"/>
        <v/>
      </c>
      <c r="E191" s="2" t="str">
        <f t="shared" si="12"/>
        <v/>
      </c>
      <c r="F191" s="2" t="str">
        <f t="shared" si="13"/>
        <v/>
      </c>
      <c r="G191" s="2" t="str">
        <f t="shared" si="14"/>
        <v/>
      </c>
    </row>
    <row r="192" spans="3:7" x14ac:dyDescent="0.2">
      <c r="C192" t="str">
        <f t="shared" si="10"/>
        <v/>
      </c>
      <c r="D192" s="2" t="str">
        <f t="shared" si="11"/>
        <v/>
      </c>
      <c r="E192" s="2" t="str">
        <f t="shared" si="12"/>
        <v/>
      </c>
      <c r="F192" s="2" t="str">
        <f t="shared" si="13"/>
        <v/>
      </c>
      <c r="G192" s="2" t="str">
        <f t="shared" si="14"/>
        <v/>
      </c>
    </row>
    <row r="193" spans="3:7" x14ac:dyDescent="0.2">
      <c r="C193" t="str">
        <f t="shared" si="10"/>
        <v/>
      </c>
      <c r="D193" s="2" t="str">
        <f t="shared" si="11"/>
        <v/>
      </c>
      <c r="E193" s="2" t="str">
        <f t="shared" si="12"/>
        <v/>
      </c>
      <c r="F193" s="2" t="str">
        <f t="shared" si="13"/>
        <v/>
      </c>
      <c r="G193" s="2" t="str">
        <f t="shared" si="14"/>
        <v/>
      </c>
    </row>
    <row r="194" spans="3:7" x14ac:dyDescent="0.2">
      <c r="C194" t="str">
        <f t="shared" si="10"/>
        <v/>
      </c>
      <c r="D194" s="2" t="str">
        <f t="shared" si="11"/>
        <v/>
      </c>
      <c r="E194" s="2" t="str">
        <f t="shared" si="12"/>
        <v/>
      </c>
      <c r="F194" s="2" t="str">
        <f t="shared" si="13"/>
        <v/>
      </c>
      <c r="G194" s="2" t="str">
        <f t="shared" si="14"/>
        <v/>
      </c>
    </row>
    <row r="195" spans="3:7" x14ac:dyDescent="0.2">
      <c r="C195" t="str">
        <f t="shared" si="10"/>
        <v/>
      </c>
      <c r="D195" s="2" t="str">
        <f t="shared" si="11"/>
        <v/>
      </c>
      <c r="E195" s="2" t="str">
        <f t="shared" si="12"/>
        <v/>
      </c>
      <c r="F195" s="2" t="str">
        <f t="shared" si="13"/>
        <v/>
      </c>
      <c r="G195" s="2" t="str">
        <f t="shared" si="14"/>
        <v/>
      </c>
    </row>
    <row r="196" spans="3:7" x14ac:dyDescent="0.2">
      <c r="C196" t="str">
        <f t="shared" si="10"/>
        <v/>
      </c>
      <c r="D196" s="2" t="str">
        <f t="shared" si="11"/>
        <v/>
      </c>
      <c r="E196" s="2" t="str">
        <f t="shared" si="12"/>
        <v/>
      </c>
      <c r="F196" s="2" t="str">
        <f t="shared" si="13"/>
        <v/>
      </c>
      <c r="G196" s="2" t="str">
        <f t="shared" si="14"/>
        <v/>
      </c>
    </row>
    <row r="197" spans="3:7" x14ac:dyDescent="0.2">
      <c r="C197" t="str">
        <f t="shared" si="10"/>
        <v/>
      </c>
      <c r="D197" s="2" t="str">
        <f t="shared" si="11"/>
        <v/>
      </c>
      <c r="E197" s="2" t="str">
        <f t="shared" si="12"/>
        <v/>
      </c>
      <c r="F197" s="2" t="str">
        <f t="shared" si="13"/>
        <v/>
      </c>
      <c r="G197" s="2" t="str">
        <f t="shared" si="14"/>
        <v/>
      </c>
    </row>
    <row r="198" spans="3:7" x14ac:dyDescent="0.2">
      <c r="C198" t="str">
        <f t="shared" si="10"/>
        <v/>
      </c>
      <c r="D198" s="2" t="str">
        <f t="shared" si="11"/>
        <v/>
      </c>
      <c r="E198" s="2" t="str">
        <f t="shared" si="12"/>
        <v/>
      </c>
      <c r="F198" s="2" t="str">
        <f t="shared" si="13"/>
        <v/>
      </c>
      <c r="G198" s="2" t="str">
        <f t="shared" si="14"/>
        <v/>
      </c>
    </row>
    <row r="199" spans="3:7" x14ac:dyDescent="0.2">
      <c r="C199" t="str">
        <f t="shared" si="10"/>
        <v/>
      </c>
      <c r="D199" s="2" t="str">
        <f t="shared" si="11"/>
        <v/>
      </c>
      <c r="E199" s="2" t="str">
        <f t="shared" si="12"/>
        <v/>
      </c>
      <c r="F199" s="2" t="str">
        <f t="shared" si="13"/>
        <v/>
      </c>
      <c r="G199" s="2" t="str">
        <f t="shared" si="14"/>
        <v/>
      </c>
    </row>
    <row r="200" spans="3:7" x14ac:dyDescent="0.2">
      <c r="C200" t="str">
        <f t="shared" si="10"/>
        <v/>
      </c>
      <c r="D200" s="2" t="str">
        <f t="shared" si="11"/>
        <v/>
      </c>
      <c r="E200" s="2" t="str">
        <f t="shared" si="12"/>
        <v/>
      </c>
      <c r="F200" s="2" t="str">
        <f t="shared" si="13"/>
        <v/>
      </c>
      <c r="G200" s="2" t="str">
        <f t="shared" si="14"/>
        <v/>
      </c>
    </row>
    <row r="201" spans="3:7" x14ac:dyDescent="0.2">
      <c r="C201" t="str">
        <f t="shared" si="10"/>
        <v/>
      </c>
      <c r="D201" s="2" t="str">
        <f t="shared" si="11"/>
        <v/>
      </c>
      <c r="E201" s="2" t="str">
        <f t="shared" si="12"/>
        <v/>
      </c>
      <c r="F201" s="2" t="str">
        <f t="shared" si="13"/>
        <v/>
      </c>
      <c r="G201" s="2" t="str">
        <f t="shared" si="14"/>
        <v/>
      </c>
    </row>
    <row r="202" spans="3:7" x14ac:dyDescent="0.2">
      <c r="C202" t="str">
        <f t="shared" si="10"/>
        <v/>
      </c>
      <c r="D202" s="2" t="str">
        <f t="shared" si="11"/>
        <v/>
      </c>
      <c r="E202" s="2" t="str">
        <f t="shared" si="12"/>
        <v/>
      </c>
      <c r="F202" s="2" t="str">
        <f t="shared" si="13"/>
        <v/>
      </c>
      <c r="G202" s="2" t="str">
        <f t="shared" si="14"/>
        <v/>
      </c>
    </row>
    <row r="203" spans="3:7" x14ac:dyDescent="0.2">
      <c r="C203" t="str">
        <f t="shared" si="10"/>
        <v/>
      </c>
      <c r="D203" s="2" t="str">
        <f t="shared" si="11"/>
        <v/>
      </c>
      <c r="E203" s="2" t="str">
        <f t="shared" si="12"/>
        <v/>
      </c>
      <c r="F203" s="2" t="str">
        <f t="shared" si="13"/>
        <v/>
      </c>
      <c r="G203" s="2" t="str">
        <f t="shared" si="14"/>
        <v/>
      </c>
    </row>
    <row r="204" spans="3:7" x14ac:dyDescent="0.2">
      <c r="C204" t="str">
        <f t="shared" si="10"/>
        <v/>
      </c>
      <c r="D204" s="2" t="str">
        <f t="shared" si="11"/>
        <v/>
      </c>
      <c r="E204" s="2" t="str">
        <f t="shared" si="12"/>
        <v/>
      </c>
      <c r="F204" s="2" t="str">
        <f t="shared" si="13"/>
        <v/>
      </c>
      <c r="G204" s="2" t="str">
        <f t="shared" si="14"/>
        <v/>
      </c>
    </row>
    <row r="205" spans="3:7" x14ac:dyDescent="0.2">
      <c r="C205" t="str">
        <f t="shared" si="10"/>
        <v/>
      </c>
      <c r="D205" s="2" t="str">
        <f t="shared" si="11"/>
        <v/>
      </c>
      <c r="E205" s="2" t="str">
        <f t="shared" si="12"/>
        <v/>
      </c>
      <c r="F205" s="2" t="str">
        <f t="shared" si="13"/>
        <v/>
      </c>
      <c r="G205" s="2" t="str">
        <f t="shared" si="14"/>
        <v/>
      </c>
    </row>
    <row r="206" spans="3:7" x14ac:dyDescent="0.2">
      <c r="C206" t="str">
        <f t="shared" si="10"/>
        <v/>
      </c>
      <c r="D206" s="2" t="str">
        <f t="shared" si="11"/>
        <v/>
      </c>
      <c r="E206" s="2" t="str">
        <f t="shared" si="12"/>
        <v/>
      </c>
      <c r="F206" s="2" t="str">
        <f t="shared" si="13"/>
        <v/>
      </c>
      <c r="G206" s="2" t="str">
        <f t="shared" si="14"/>
        <v/>
      </c>
    </row>
    <row r="207" spans="3:7" x14ac:dyDescent="0.2">
      <c r="C207" t="str">
        <f t="shared" si="10"/>
        <v/>
      </c>
      <c r="D207" s="2" t="str">
        <f t="shared" si="11"/>
        <v/>
      </c>
      <c r="E207" s="2" t="str">
        <f t="shared" si="12"/>
        <v/>
      </c>
      <c r="F207" s="2" t="str">
        <f t="shared" si="13"/>
        <v/>
      </c>
      <c r="G207" s="2" t="str">
        <f t="shared" si="14"/>
        <v/>
      </c>
    </row>
    <row r="208" spans="3:7" x14ac:dyDescent="0.2">
      <c r="C208" t="str">
        <f t="shared" si="10"/>
        <v/>
      </c>
      <c r="D208" s="2" t="str">
        <f t="shared" si="11"/>
        <v/>
      </c>
      <c r="E208" s="2" t="str">
        <f t="shared" si="12"/>
        <v/>
      </c>
      <c r="F208" s="2" t="str">
        <f t="shared" si="13"/>
        <v/>
      </c>
      <c r="G208" s="2" t="str">
        <f t="shared" si="14"/>
        <v/>
      </c>
    </row>
    <row r="209" spans="3:7" x14ac:dyDescent="0.2">
      <c r="C209" t="str">
        <f t="shared" si="10"/>
        <v/>
      </c>
      <c r="D209" s="2" t="str">
        <f t="shared" si="11"/>
        <v/>
      </c>
      <c r="E209" s="2" t="str">
        <f t="shared" si="12"/>
        <v/>
      </c>
      <c r="F209" s="2" t="str">
        <f t="shared" si="13"/>
        <v/>
      </c>
      <c r="G209" s="2" t="str">
        <f t="shared" si="14"/>
        <v/>
      </c>
    </row>
    <row r="210" spans="3:7" x14ac:dyDescent="0.2">
      <c r="C210" t="str">
        <f t="shared" ref="C210:C273" si="15">IF(C209&lt;&gt;"",IF(C209=$C$9,"",C209+1),"")</f>
        <v/>
      </c>
      <c r="D210" s="2" t="str">
        <f t="shared" si="11"/>
        <v/>
      </c>
      <c r="E210" s="2" t="str">
        <f t="shared" si="12"/>
        <v/>
      </c>
      <c r="F210" s="2" t="str">
        <f t="shared" si="13"/>
        <v/>
      </c>
      <c r="G210" s="2" t="str">
        <f t="shared" si="14"/>
        <v/>
      </c>
    </row>
    <row r="211" spans="3:7" x14ac:dyDescent="0.2">
      <c r="C211" t="str">
        <f t="shared" si="15"/>
        <v/>
      </c>
      <c r="D211" s="2" t="str">
        <f t="shared" ref="D211:D274" si="16">IF(C211&lt;&gt;"",F211+E211,"")</f>
        <v/>
      </c>
      <c r="E211" s="2" t="str">
        <f t="shared" ref="E211:E274" si="17">IF(C211&lt;&gt;"",G210*$C$11,"")</f>
        <v/>
      </c>
      <c r="F211" s="2" t="str">
        <f t="shared" ref="F211:F274" si="18">IF(C211="","",IF(C211=$C$9,$C$4,0))</f>
        <v/>
      </c>
      <c r="G211" s="2" t="str">
        <f t="shared" ref="G211:G274" si="19">IF(C211&lt;&gt;"",G210-F211,"")</f>
        <v/>
      </c>
    </row>
    <row r="212" spans="3:7" x14ac:dyDescent="0.2">
      <c r="C212" t="str">
        <f t="shared" si="15"/>
        <v/>
      </c>
      <c r="D212" s="2" t="str">
        <f t="shared" si="16"/>
        <v/>
      </c>
      <c r="E212" s="2" t="str">
        <f t="shared" si="17"/>
        <v/>
      </c>
      <c r="F212" s="2" t="str">
        <f t="shared" si="18"/>
        <v/>
      </c>
      <c r="G212" s="2" t="str">
        <f t="shared" si="19"/>
        <v/>
      </c>
    </row>
    <row r="213" spans="3:7" x14ac:dyDescent="0.2">
      <c r="C213" t="str">
        <f t="shared" si="15"/>
        <v/>
      </c>
      <c r="D213" s="2" t="str">
        <f t="shared" si="16"/>
        <v/>
      </c>
      <c r="E213" s="2" t="str">
        <f t="shared" si="17"/>
        <v/>
      </c>
      <c r="F213" s="2" t="str">
        <f t="shared" si="18"/>
        <v/>
      </c>
      <c r="G213" s="2" t="str">
        <f t="shared" si="19"/>
        <v/>
      </c>
    </row>
    <row r="214" spans="3:7" x14ac:dyDescent="0.2">
      <c r="C214" t="str">
        <f t="shared" si="15"/>
        <v/>
      </c>
      <c r="D214" s="2" t="str">
        <f t="shared" si="16"/>
        <v/>
      </c>
      <c r="E214" s="2" t="str">
        <f t="shared" si="17"/>
        <v/>
      </c>
      <c r="F214" s="2" t="str">
        <f t="shared" si="18"/>
        <v/>
      </c>
      <c r="G214" s="2" t="str">
        <f t="shared" si="19"/>
        <v/>
      </c>
    </row>
    <row r="215" spans="3:7" x14ac:dyDescent="0.2">
      <c r="C215" t="str">
        <f t="shared" si="15"/>
        <v/>
      </c>
      <c r="D215" s="2" t="str">
        <f t="shared" si="16"/>
        <v/>
      </c>
      <c r="E215" s="2" t="str">
        <f t="shared" si="17"/>
        <v/>
      </c>
      <c r="F215" s="2" t="str">
        <f t="shared" si="18"/>
        <v/>
      </c>
      <c r="G215" s="2" t="str">
        <f t="shared" si="19"/>
        <v/>
      </c>
    </row>
    <row r="216" spans="3:7" x14ac:dyDescent="0.2">
      <c r="C216" t="str">
        <f t="shared" si="15"/>
        <v/>
      </c>
      <c r="D216" s="2" t="str">
        <f t="shared" si="16"/>
        <v/>
      </c>
      <c r="E216" s="2" t="str">
        <f t="shared" si="17"/>
        <v/>
      </c>
      <c r="F216" s="2" t="str">
        <f t="shared" si="18"/>
        <v/>
      </c>
      <c r="G216" s="2" t="str">
        <f t="shared" si="19"/>
        <v/>
      </c>
    </row>
    <row r="217" spans="3:7" x14ac:dyDescent="0.2">
      <c r="C217" t="str">
        <f t="shared" si="15"/>
        <v/>
      </c>
      <c r="D217" s="2" t="str">
        <f t="shared" si="16"/>
        <v/>
      </c>
      <c r="E217" s="2" t="str">
        <f t="shared" si="17"/>
        <v/>
      </c>
      <c r="F217" s="2" t="str">
        <f t="shared" si="18"/>
        <v/>
      </c>
      <c r="G217" s="2" t="str">
        <f t="shared" si="19"/>
        <v/>
      </c>
    </row>
    <row r="218" spans="3:7" x14ac:dyDescent="0.2">
      <c r="C218" t="str">
        <f t="shared" si="15"/>
        <v/>
      </c>
      <c r="D218" s="2" t="str">
        <f t="shared" si="16"/>
        <v/>
      </c>
      <c r="E218" s="2" t="str">
        <f t="shared" si="17"/>
        <v/>
      </c>
      <c r="F218" s="2" t="str">
        <f t="shared" si="18"/>
        <v/>
      </c>
      <c r="G218" s="2" t="str">
        <f t="shared" si="19"/>
        <v/>
      </c>
    </row>
    <row r="219" spans="3:7" x14ac:dyDescent="0.2">
      <c r="C219" t="str">
        <f t="shared" si="15"/>
        <v/>
      </c>
      <c r="D219" s="2" t="str">
        <f t="shared" si="16"/>
        <v/>
      </c>
      <c r="E219" s="2" t="str">
        <f t="shared" si="17"/>
        <v/>
      </c>
      <c r="F219" s="2" t="str">
        <f t="shared" si="18"/>
        <v/>
      </c>
      <c r="G219" s="2" t="str">
        <f t="shared" si="19"/>
        <v/>
      </c>
    </row>
    <row r="220" spans="3:7" x14ac:dyDescent="0.2">
      <c r="C220" t="str">
        <f t="shared" si="15"/>
        <v/>
      </c>
      <c r="D220" s="2" t="str">
        <f t="shared" si="16"/>
        <v/>
      </c>
      <c r="E220" s="2" t="str">
        <f t="shared" si="17"/>
        <v/>
      </c>
      <c r="F220" s="2" t="str">
        <f t="shared" si="18"/>
        <v/>
      </c>
      <c r="G220" s="2" t="str">
        <f t="shared" si="19"/>
        <v/>
      </c>
    </row>
    <row r="221" spans="3:7" x14ac:dyDescent="0.2">
      <c r="C221" t="str">
        <f t="shared" si="15"/>
        <v/>
      </c>
      <c r="D221" s="2" t="str">
        <f t="shared" si="16"/>
        <v/>
      </c>
      <c r="E221" s="2" t="str">
        <f t="shared" si="17"/>
        <v/>
      </c>
      <c r="F221" s="2" t="str">
        <f t="shared" si="18"/>
        <v/>
      </c>
      <c r="G221" s="2" t="str">
        <f t="shared" si="19"/>
        <v/>
      </c>
    </row>
    <row r="222" spans="3:7" x14ac:dyDescent="0.2">
      <c r="C222" t="str">
        <f t="shared" si="15"/>
        <v/>
      </c>
      <c r="D222" s="2" t="str">
        <f t="shared" si="16"/>
        <v/>
      </c>
      <c r="E222" s="2" t="str">
        <f t="shared" si="17"/>
        <v/>
      </c>
      <c r="F222" s="2" t="str">
        <f t="shared" si="18"/>
        <v/>
      </c>
      <c r="G222" s="2" t="str">
        <f t="shared" si="19"/>
        <v/>
      </c>
    </row>
    <row r="223" spans="3:7" x14ac:dyDescent="0.2">
      <c r="C223" t="str">
        <f t="shared" si="15"/>
        <v/>
      </c>
      <c r="D223" s="2" t="str">
        <f t="shared" si="16"/>
        <v/>
      </c>
      <c r="E223" s="2" t="str">
        <f t="shared" si="17"/>
        <v/>
      </c>
      <c r="F223" s="2" t="str">
        <f t="shared" si="18"/>
        <v/>
      </c>
      <c r="G223" s="2" t="str">
        <f t="shared" si="19"/>
        <v/>
      </c>
    </row>
    <row r="224" spans="3:7" x14ac:dyDescent="0.2">
      <c r="C224" t="str">
        <f t="shared" si="15"/>
        <v/>
      </c>
      <c r="D224" s="2" t="str">
        <f t="shared" si="16"/>
        <v/>
      </c>
      <c r="E224" s="2" t="str">
        <f t="shared" si="17"/>
        <v/>
      </c>
      <c r="F224" s="2" t="str">
        <f t="shared" si="18"/>
        <v/>
      </c>
      <c r="G224" s="2" t="str">
        <f t="shared" si="19"/>
        <v/>
      </c>
    </row>
    <row r="225" spans="3:7" x14ac:dyDescent="0.2">
      <c r="C225" t="str">
        <f t="shared" si="15"/>
        <v/>
      </c>
      <c r="D225" s="2" t="str">
        <f t="shared" si="16"/>
        <v/>
      </c>
      <c r="E225" s="2" t="str">
        <f t="shared" si="17"/>
        <v/>
      </c>
      <c r="F225" s="2" t="str">
        <f t="shared" si="18"/>
        <v/>
      </c>
      <c r="G225" s="2" t="str">
        <f t="shared" si="19"/>
        <v/>
      </c>
    </row>
    <row r="226" spans="3:7" x14ac:dyDescent="0.2">
      <c r="C226" t="str">
        <f t="shared" si="15"/>
        <v/>
      </c>
      <c r="D226" s="2" t="str">
        <f t="shared" si="16"/>
        <v/>
      </c>
      <c r="E226" s="2" t="str">
        <f t="shared" si="17"/>
        <v/>
      </c>
      <c r="F226" s="2" t="str">
        <f t="shared" si="18"/>
        <v/>
      </c>
      <c r="G226" s="2" t="str">
        <f t="shared" si="19"/>
        <v/>
      </c>
    </row>
    <row r="227" spans="3:7" x14ac:dyDescent="0.2">
      <c r="C227" t="str">
        <f t="shared" si="15"/>
        <v/>
      </c>
      <c r="D227" s="2" t="str">
        <f t="shared" si="16"/>
        <v/>
      </c>
      <c r="E227" s="2" t="str">
        <f t="shared" si="17"/>
        <v/>
      </c>
      <c r="F227" s="2" t="str">
        <f t="shared" si="18"/>
        <v/>
      </c>
      <c r="G227" s="2" t="str">
        <f t="shared" si="19"/>
        <v/>
      </c>
    </row>
    <row r="228" spans="3:7" x14ac:dyDescent="0.2">
      <c r="C228" t="str">
        <f t="shared" si="15"/>
        <v/>
      </c>
      <c r="D228" s="2" t="str">
        <f t="shared" si="16"/>
        <v/>
      </c>
      <c r="E228" s="2" t="str">
        <f t="shared" si="17"/>
        <v/>
      </c>
      <c r="F228" s="2" t="str">
        <f t="shared" si="18"/>
        <v/>
      </c>
      <c r="G228" s="2" t="str">
        <f t="shared" si="19"/>
        <v/>
      </c>
    </row>
    <row r="229" spans="3:7" x14ac:dyDescent="0.2">
      <c r="C229" t="str">
        <f t="shared" si="15"/>
        <v/>
      </c>
      <c r="D229" s="2" t="str">
        <f t="shared" si="16"/>
        <v/>
      </c>
      <c r="E229" s="2" t="str">
        <f t="shared" si="17"/>
        <v/>
      </c>
      <c r="F229" s="2" t="str">
        <f t="shared" si="18"/>
        <v/>
      </c>
      <c r="G229" s="2" t="str">
        <f t="shared" si="19"/>
        <v/>
      </c>
    </row>
    <row r="230" spans="3:7" x14ac:dyDescent="0.2">
      <c r="C230" t="str">
        <f t="shared" si="15"/>
        <v/>
      </c>
      <c r="D230" s="2" t="str">
        <f t="shared" si="16"/>
        <v/>
      </c>
      <c r="E230" s="2" t="str">
        <f t="shared" si="17"/>
        <v/>
      </c>
      <c r="F230" s="2" t="str">
        <f t="shared" si="18"/>
        <v/>
      </c>
      <c r="G230" s="2" t="str">
        <f t="shared" si="19"/>
        <v/>
      </c>
    </row>
    <row r="231" spans="3:7" x14ac:dyDescent="0.2">
      <c r="C231" t="str">
        <f t="shared" si="15"/>
        <v/>
      </c>
      <c r="D231" s="2" t="str">
        <f t="shared" si="16"/>
        <v/>
      </c>
      <c r="E231" s="2" t="str">
        <f t="shared" si="17"/>
        <v/>
      </c>
      <c r="F231" s="2" t="str">
        <f t="shared" si="18"/>
        <v/>
      </c>
      <c r="G231" s="2" t="str">
        <f t="shared" si="19"/>
        <v/>
      </c>
    </row>
    <row r="232" spans="3:7" x14ac:dyDescent="0.2">
      <c r="C232" t="str">
        <f t="shared" si="15"/>
        <v/>
      </c>
      <c r="D232" s="2" t="str">
        <f t="shared" si="16"/>
        <v/>
      </c>
      <c r="E232" s="2" t="str">
        <f t="shared" si="17"/>
        <v/>
      </c>
      <c r="F232" s="2" t="str">
        <f t="shared" si="18"/>
        <v/>
      </c>
      <c r="G232" s="2" t="str">
        <f t="shared" si="19"/>
        <v/>
      </c>
    </row>
    <row r="233" spans="3:7" x14ac:dyDescent="0.2">
      <c r="C233" t="str">
        <f t="shared" si="15"/>
        <v/>
      </c>
      <c r="D233" s="2" t="str">
        <f t="shared" si="16"/>
        <v/>
      </c>
      <c r="E233" s="2" t="str">
        <f t="shared" si="17"/>
        <v/>
      </c>
      <c r="F233" s="2" t="str">
        <f t="shared" si="18"/>
        <v/>
      </c>
      <c r="G233" s="2" t="str">
        <f t="shared" si="19"/>
        <v/>
      </c>
    </row>
    <row r="234" spans="3:7" x14ac:dyDescent="0.2">
      <c r="C234" t="str">
        <f t="shared" si="15"/>
        <v/>
      </c>
      <c r="D234" s="2" t="str">
        <f t="shared" si="16"/>
        <v/>
      </c>
      <c r="E234" s="2" t="str">
        <f t="shared" si="17"/>
        <v/>
      </c>
      <c r="F234" s="2" t="str">
        <f t="shared" si="18"/>
        <v/>
      </c>
      <c r="G234" s="2" t="str">
        <f t="shared" si="19"/>
        <v/>
      </c>
    </row>
    <row r="235" spans="3:7" x14ac:dyDescent="0.2">
      <c r="C235" t="str">
        <f t="shared" si="15"/>
        <v/>
      </c>
      <c r="D235" s="2" t="str">
        <f t="shared" si="16"/>
        <v/>
      </c>
      <c r="E235" s="2" t="str">
        <f t="shared" si="17"/>
        <v/>
      </c>
      <c r="F235" s="2" t="str">
        <f t="shared" si="18"/>
        <v/>
      </c>
      <c r="G235" s="2" t="str">
        <f t="shared" si="19"/>
        <v/>
      </c>
    </row>
    <row r="236" spans="3:7" x14ac:dyDescent="0.2">
      <c r="C236" t="str">
        <f t="shared" si="15"/>
        <v/>
      </c>
      <c r="D236" s="2" t="str">
        <f t="shared" si="16"/>
        <v/>
      </c>
      <c r="E236" s="2" t="str">
        <f t="shared" si="17"/>
        <v/>
      </c>
      <c r="F236" s="2" t="str">
        <f t="shared" si="18"/>
        <v/>
      </c>
      <c r="G236" s="2" t="str">
        <f t="shared" si="19"/>
        <v/>
      </c>
    </row>
    <row r="237" spans="3:7" x14ac:dyDescent="0.2">
      <c r="C237" t="str">
        <f t="shared" si="15"/>
        <v/>
      </c>
      <c r="D237" s="2" t="str">
        <f t="shared" si="16"/>
        <v/>
      </c>
      <c r="E237" s="2" t="str">
        <f t="shared" si="17"/>
        <v/>
      </c>
      <c r="F237" s="2" t="str">
        <f t="shared" si="18"/>
        <v/>
      </c>
      <c r="G237" s="2" t="str">
        <f t="shared" si="19"/>
        <v/>
      </c>
    </row>
    <row r="238" spans="3:7" x14ac:dyDescent="0.2">
      <c r="C238" t="str">
        <f t="shared" si="15"/>
        <v/>
      </c>
      <c r="D238" s="2" t="str">
        <f t="shared" si="16"/>
        <v/>
      </c>
      <c r="E238" s="2" t="str">
        <f t="shared" si="17"/>
        <v/>
      </c>
      <c r="F238" s="2" t="str">
        <f t="shared" si="18"/>
        <v/>
      </c>
      <c r="G238" s="2" t="str">
        <f t="shared" si="19"/>
        <v/>
      </c>
    </row>
    <row r="239" spans="3:7" x14ac:dyDescent="0.2">
      <c r="C239" t="str">
        <f t="shared" si="15"/>
        <v/>
      </c>
      <c r="D239" s="2" t="str">
        <f t="shared" si="16"/>
        <v/>
      </c>
      <c r="E239" s="2" t="str">
        <f t="shared" si="17"/>
        <v/>
      </c>
      <c r="F239" s="2" t="str">
        <f t="shared" si="18"/>
        <v/>
      </c>
      <c r="G239" s="2" t="str">
        <f t="shared" si="19"/>
        <v/>
      </c>
    </row>
    <row r="240" spans="3:7" x14ac:dyDescent="0.2">
      <c r="C240" t="str">
        <f t="shared" si="15"/>
        <v/>
      </c>
      <c r="D240" s="2" t="str">
        <f t="shared" si="16"/>
        <v/>
      </c>
      <c r="E240" s="2" t="str">
        <f t="shared" si="17"/>
        <v/>
      </c>
      <c r="F240" s="2" t="str">
        <f t="shared" si="18"/>
        <v/>
      </c>
      <c r="G240" s="2" t="str">
        <f t="shared" si="19"/>
        <v/>
      </c>
    </row>
    <row r="241" spans="3:7" x14ac:dyDescent="0.2">
      <c r="C241" t="str">
        <f t="shared" si="15"/>
        <v/>
      </c>
      <c r="D241" s="2" t="str">
        <f t="shared" si="16"/>
        <v/>
      </c>
      <c r="E241" s="2" t="str">
        <f t="shared" si="17"/>
        <v/>
      </c>
      <c r="F241" s="2" t="str">
        <f t="shared" si="18"/>
        <v/>
      </c>
      <c r="G241" s="2" t="str">
        <f t="shared" si="19"/>
        <v/>
      </c>
    </row>
    <row r="242" spans="3:7" x14ac:dyDescent="0.2">
      <c r="C242" t="str">
        <f t="shared" si="15"/>
        <v/>
      </c>
      <c r="D242" s="2" t="str">
        <f t="shared" si="16"/>
        <v/>
      </c>
      <c r="E242" s="2" t="str">
        <f t="shared" si="17"/>
        <v/>
      </c>
      <c r="F242" s="2" t="str">
        <f t="shared" si="18"/>
        <v/>
      </c>
      <c r="G242" s="2" t="str">
        <f t="shared" si="19"/>
        <v/>
      </c>
    </row>
    <row r="243" spans="3:7" x14ac:dyDescent="0.2">
      <c r="C243" t="str">
        <f t="shared" si="15"/>
        <v/>
      </c>
      <c r="D243" s="2" t="str">
        <f t="shared" si="16"/>
        <v/>
      </c>
      <c r="E243" s="2" t="str">
        <f t="shared" si="17"/>
        <v/>
      </c>
      <c r="F243" s="2" t="str">
        <f t="shared" si="18"/>
        <v/>
      </c>
      <c r="G243" s="2" t="str">
        <f t="shared" si="19"/>
        <v/>
      </c>
    </row>
    <row r="244" spans="3:7" x14ac:dyDescent="0.2">
      <c r="C244" t="str">
        <f t="shared" si="15"/>
        <v/>
      </c>
      <c r="D244" s="2" t="str">
        <f t="shared" si="16"/>
        <v/>
      </c>
      <c r="E244" s="2" t="str">
        <f t="shared" si="17"/>
        <v/>
      </c>
      <c r="F244" s="2" t="str">
        <f t="shared" si="18"/>
        <v/>
      </c>
      <c r="G244" s="2" t="str">
        <f t="shared" si="19"/>
        <v/>
      </c>
    </row>
    <row r="245" spans="3:7" x14ac:dyDescent="0.2">
      <c r="C245" t="str">
        <f t="shared" si="15"/>
        <v/>
      </c>
      <c r="D245" s="2" t="str">
        <f t="shared" si="16"/>
        <v/>
      </c>
      <c r="E245" s="2" t="str">
        <f t="shared" si="17"/>
        <v/>
      </c>
      <c r="F245" s="2" t="str">
        <f t="shared" si="18"/>
        <v/>
      </c>
      <c r="G245" s="2" t="str">
        <f t="shared" si="19"/>
        <v/>
      </c>
    </row>
    <row r="246" spans="3:7" x14ac:dyDescent="0.2">
      <c r="C246" t="str">
        <f t="shared" si="15"/>
        <v/>
      </c>
      <c r="D246" s="2" t="str">
        <f t="shared" si="16"/>
        <v/>
      </c>
      <c r="E246" s="2" t="str">
        <f t="shared" si="17"/>
        <v/>
      </c>
      <c r="F246" s="2" t="str">
        <f t="shared" si="18"/>
        <v/>
      </c>
      <c r="G246" s="2" t="str">
        <f t="shared" si="19"/>
        <v/>
      </c>
    </row>
    <row r="247" spans="3:7" x14ac:dyDescent="0.2">
      <c r="C247" t="str">
        <f t="shared" si="15"/>
        <v/>
      </c>
      <c r="D247" s="2" t="str">
        <f t="shared" si="16"/>
        <v/>
      </c>
      <c r="E247" s="2" t="str">
        <f t="shared" si="17"/>
        <v/>
      </c>
      <c r="F247" s="2" t="str">
        <f t="shared" si="18"/>
        <v/>
      </c>
      <c r="G247" s="2" t="str">
        <f t="shared" si="19"/>
        <v/>
      </c>
    </row>
    <row r="248" spans="3:7" x14ac:dyDescent="0.2">
      <c r="C248" t="str">
        <f t="shared" si="15"/>
        <v/>
      </c>
      <c r="D248" s="2" t="str">
        <f t="shared" si="16"/>
        <v/>
      </c>
      <c r="E248" s="2" t="str">
        <f t="shared" si="17"/>
        <v/>
      </c>
      <c r="F248" s="2" t="str">
        <f t="shared" si="18"/>
        <v/>
      </c>
      <c r="G248" s="2" t="str">
        <f t="shared" si="19"/>
        <v/>
      </c>
    </row>
    <row r="249" spans="3:7" x14ac:dyDescent="0.2">
      <c r="C249" t="str">
        <f t="shared" si="15"/>
        <v/>
      </c>
      <c r="D249" s="2" t="str">
        <f t="shared" si="16"/>
        <v/>
      </c>
      <c r="E249" s="2" t="str">
        <f t="shared" si="17"/>
        <v/>
      </c>
      <c r="F249" s="2" t="str">
        <f t="shared" si="18"/>
        <v/>
      </c>
      <c r="G249" s="2" t="str">
        <f t="shared" si="19"/>
        <v/>
      </c>
    </row>
    <row r="250" spans="3:7" x14ac:dyDescent="0.2">
      <c r="C250" t="str">
        <f t="shared" si="15"/>
        <v/>
      </c>
      <c r="D250" s="2" t="str">
        <f t="shared" si="16"/>
        <v/>
      </c>
      <c r="E250" s="2" t="str">
        <f t="shared" si="17"/>
        <v/>
      </c>
      <c r="F250" s="2" t="str">
        <f t="shared" si="18"/>
        <v/>
      </c>
      <c r="G250" s="2" t="str">
        <f t="shared" si="19"/>
        <v/>
      </c>
    </row>
    <row r="251" spans="3:7" x14ac:dyDescent="0.2">
      <c r="C251" t="str">
        <f t="shared" si="15"/>
        <v/>
      </c>
      <c r="D251" s="2" t="str">
        <f t="shared" si="16"/>
        <v/>
      </c>
      <c r="E251" s="2" t="str">
        <f t="shared" si="17"/>
        <v/>
      </c>
      <c r="F251" s="2" t="str">
        <f t="shared" si="18"/>
        <v/>
      </c>
      <c r="G251" s="2" t="str">
        <f t="shared" si="19"/>
        <v/>
      </c>
    </row>
    <row r="252" spans="3:7" x14ac:dyDescent="0.2">
      <c r="C252" t="str">
        <f t="shared" si="15"/>
        <v/>
      </c>
      <c r="D252" s="2" t="str">
        <f t="shared" si="16"/>
        <v/>
      </c>
      <c r="E252" s="2" t="str">
        <f t="shared" si="17"/>
        <v/>
      </c>
      <c r="F252" s="2" t="str">
        <f t="shared" si="18"/>
        <v/>
      </c>
      <c r="G252" s="2" t="str">
        <f t="shared" si="19"/>
        <v/>
      </c>
    </row>
    <row r="253" spans="3:7" x14ac:dyDescent="0.2">
      <c r="C253" t="str">
        <f t="shared" si="15"/>
        <v/>
      </c>
      <c r="D253" s="2" t="str">
        <f t="shared" si="16"/>
        <v/>
      </c>
      <c r="E253" s="2" t="str">
        <f t="shared" si="17"/>
        <v/>
      </c>
      <c r="F253" s="2" t="str">
        <f t="shared" si="18"/>
        <v/>
      </c>
      <c r="G253" s="2" t="str">
        <f t="shared" si="19"/>
        <v/>
      </c>
    </row>
    <row r="254" spans="3:7" x14ac:dyDescent="0.2">
      <c r="C254" t="str">
        <f t="shared" si="15"/>
        <v/>
      </c>
      <c r="D254" s="2" t="str">
        <f t="shared" si="16"/>
        <v/>
      </c>
      <c r="E254" s="2" t="str">
        <f t="shared" si="17"/>
        <v/>
      </c>
      <c r="F254" s="2" t="str">
        <f t="shared" si="18"/>
        <v/>
      </c>
      <c r="G254" s="2" t="str">
        <f t="shared" si="19"/>
        <v/>
      </c>
    </row>
    <row r="255" spans="3:7" x14ac:dyDescent="0.2">
      <c r="C255" t="str">
        <f t="shared" si="15"/>
        <v/>
      </c>
      <c r="D255" s="2" t="str">
        <f t="shared" si="16"/>
        <v/>
      </c>
      <c r="E255" s="2" t="str">
        <f t="shared" si="17"/>
        <v/>
      </c>
      <c r="F255" s="2" t="str">
        <f t="shared" si="18"/>
        <v/>
      </c>
      <c r="G255" s="2" t="str">
        <f t="shared" si="19"/>
        <v/>
      </c>
    </row>
    <row r="256" spans="3:7" x14ac:dyDescent="0.2">
      <c r="C256" t="str">
        <f t="shared" si="15"/>
        <v/>
      </c>
      <c r="D256" s="2" t="str">
        <f t="shared" si="16"/>
        <v/>
      </c>
      <c r="E256" s="2" t="str">
        <f t="shared" si="17"/>
        <v/>
      </c>
      <c r="F256" s="2" t="str">
        <f t="shared" si="18"/>
        <v/>
      </c>
      <c r="G256" s="2" t="str">
        <f t="shared" si="19"/>
        <v/>
      </c>
    </row>
    <row r="257" spans="3:7" x14ac:dyDescent="0.2">
      <c r="C257" t="str">
        <f t="shared" si="15"/>
        <v/>
      </c>
      <c r="D257" s="2" t="str">
        <f t="shared" si="16"/>
        <v/>
      </c>
      <c r="E257" s="2" t="str">
        <f t="shared" si="17"/>
        <v/>
      </c>
      <c r="F257" s="2" t="str">
        <f t="shared" si="18"/>
        <v/>
      </c>
      <c r="G257" s="2" t="str">
        <f t="shared" si="19"/>
        <v/>
      </c>
    </row>
    <row r="258" spans="3:7" x14ac:dyDescent="0.2">
      <c r="C258" t="str">
        <f t="shared" si="15"/>
        <v/>
      </c>
      <c r="D258" s="2" t="str">
        <f t="shared" si="16"/>
        <v/>
      </c>
      <c r="E258" s="2" t="str">
        <f t="shared" si="17"/>
        <v/>
      </c>
      <c r="F258" s="2" t="str">
        <f t="shared" si="18"/>
        <v/>
      </c>
      <c r="G258" s="2" t="str">
        <f t="shared" si="19"/>
        <v/>
      </c>
    </row>
    <row r="259" spans="3:7" x14ac:dyDescent="0.2">
      <c r="C259" t="str">
        <f t="shared" si="15"/>
        <v/>
      </c>
      <c r="D259" s="2" t="str">
        <f t="shared" si="16"/>
        <v/>
      </c>
      <c r="E259" s="2" t="str">
        <f t="shared" si="17"/>
        <v/>
      </c>
      <c r="F259" s="2" t="str">
        <f t="shared" si="18"/>
        <v/>
      </c>
      <c r="G259" s="2" t="str">
        <f t="shared" si="19"/>
        <v/>
      </c>
    </row>
    <row r="260" spans="3:7" x14ac:dyDescent="0.2">
      <c r="C260" t="str">
        <f t="shared" si="15"/>
        <v/>
      </c>
      <c r="D260" s="2" t="str">
        <f t="shared" si="16"/>
        <v/>
      </c>
      <c r="E260" s="2" t="str">
        <f t="shared" si="17"/>
        <v/>
      </c>
      <c r="F260" s="2" t="str">
        <f t="shared" si="18"/>
        <v/>
      </c>
      <c r="G260" s="2" t="str">
        <f t="shared" si="19"/>
        <v/>
      </c>
    </row>
    <row r="261" spans="3:7" x14ac:dyDescent="0.2">
      <c r="C261" t="str">
        <f t="shared" si="15"/>
        <v/>
      </c>
      <c r="D261" s="2" t="str">
        <f t="shared" si="16"/>
        <v/>
      </c>
      <c r="E261" s="2" t="str">
        <f t="shared" si="17"/>
        <v/>
      </c>
      <c r="F261" s="2" t="str">
        <f t="shared" si="18"/>
        <v/>
      </c>
      <c r="G261" s="2" t="str">
        <f t="shared" si="19"/>
        <v/>
      </c>
    </row>
    <row r="262" spans="3:7" x14ac:dyDescent="0.2">
      <c r="C262" t="str">
        <f t="shared" si="15"/>
        <v/>
      </c>
      <c r="D262" s="2" t="str">
        <f t="shared" si="16"/>
        <v/>
      </c>
      <c r="E262" s="2" t="str">
        <f t="shared" si="17"/>
        <v/>
      </c>
      <c r="F262" s="2" t="str">
        <f t="shared" si="18"/>
        <v/>
      </c>
      <c r="G262" s="2" t="str">
        <f t="shared" si="19"/>
        <v/>
      </c>
    </row>
    <row r="263" spans="3:7" x14ac:dyDescent="0.2">
      <c r="C263" t="str">
        <f t="shared" si="15"/>
        <v/>
      </c>
      <c r="D263" s="2" t="str">
        <f t="shared" si="16"/>
        <v/>
      </c>
      <c r="E263" s="2" t="str">
        <f t="shared" si="17"/>
        <v/>
      </c>
      <c r="F263" s="2" t="str">
        <f t="shared" si="18"/>
        <v/>
      </c>
      <c r="G263" s="2" t="str">
        <f t="shared" si="19"/>
        <v/>
      </c>
    </row>
    <row r="264" spans="3:7" x14ac:dyDescent="0.2">
      <c r="C264" t="str">
        <f t="shared" si="15"/>
        <v/>
      </c>
      <c r="D264" s="2" t="str">
        <f t="shared" si="16"/>
        <v/>
      </c>
      <c r="E264" s="2" t="str">
        <f t="shared" si="17"/>
        <v/>
      </c>
      <c r="F264" s="2" t="str">
        <f t="shared" si="18"/>
        <v/>
      </c>
      <c r="G264" s="2" t="str">
        <f t="shared" si="19"/>
        <v/>
      </c>
    </row>
    <row r="265" spans="3:7" x14ac:dyDescent="0.2">
      <c r="C265" t="str">
        <f t="shared" si="15"/>
        <v/>
      </c>
      <c r="D265" s="2" t="str">
        <f t="shared" si="16"/>
        <v/>
      </c>
      <c r="E265" s="2" t="str">
        <f t="shared" si="17"/>
        <v/>
      </c>
      <c r="F265" s="2" t="str">
        <f t="shared" si="18"/>
        <v/>
      </c>
      <c r="G265" s="2" t="str">
        <f t="shared" si="19"/>
        <v/>
      </c>
    </row>
    <row r="266" spans="3:7" x14ac:dyDescent="0.2">
      <c r="C266" t="str">
        <f t="shared" si="15"/>
        <v/>
      </c>
      <c r="D266" s="2" t="str">
        <f t="shared" si="16"/>
        <v/>
      </c>
      <c r="E266" s="2" t="str">
        <f t="shared" si="17"/>
        <v/>
      </c>
      <c r="F266" s="2" t="str">
        <f t="shared" si="18"/>
        <v/>
      </c>
      <c r="G266" s="2" t="str">
        <f t="shared" si="19"/>
        <v/>
      </c>
    </row>
    <row r="267" spans="3:7" x14ac:dyDescent="0.2">
      <c r="C267" t="str">
        <f t="shared" si="15"/>
        <v/>
      </c>
      <c r="D267" s="2" t="str">
        <f t="shared" si="16"/>
        <v/>
      </c>
      <c r="E267" s="2" t="str">
        <f t="shared" si="17"/>
        <v/>
      </c>
      <c r="F267" s="2" t="str">
        <f t="shared" si="18"/>
        <v/>
      </c>
      <c r="G267" s="2" t="str">
        <f t="shared" si="19"/>
        <v/>
      </c>
    </row>
    <row r="268" spans="3:7" x14ac:dyDescent="0.2">
      <c r="C268" t="str">
        <f t="shared" si="15"/>
        <v/>
      </c>
      <c r="D268" s="2" t="str">
        <f t="shared" si="16"/>
        <v/>
      </c>
      <c r="E268" s="2" t="str">
        <f t="shared" si="17"/>
        <v/>
      </c>
      <c r="F268" s="2" t="str">
        <f t="shared" si="18"/>
        <v/>
      </c>
      <c r="G268" s="2" t="str">
        <f t="shared" si="19"/>
        <v/>
      </c>
    </row>
    <row r="269" spans="3:7" x14ac:dyDescent="0.2">
      <c r="C269" t="str">
        <f t="shared" si="15"/>
        <v/>
      </c>
      <c r="D269" s="2" t="str">
        <f t="shared" si="16"/>
        <v/>
      </c>
      <c r="E269" s="2" t="str">
        <f t="shared" si="17"/>
        <v/>
      </c>
      <c r="F269" s="2" t="str">
        <f t="shared" si="18"/>
        <v/>
      </c>
      <c r="G269" s="2" t="str">
        <f t="shared" si="19"/>
        <v/>
      </c>
    </row>
    <row r="270" spans="3:7" x14ac:dyDescent="0.2">
      <c r="C270" t="str">
        <f t="shared" si="15"/>
        <v/>
      </c>
      <c r="D270" s="2" t="str">
        <f t="shared" si="16"/>
        <v/>
      </c>
      <c r="E270" s="2" t="str">
        <f t="shared" si="17"/>
        <v/>
      </c>
      <c r="F270" s="2" t="str">
        <f t="shared" si="18"/>
        <v/>
      </c>
      <c r="G270" s="2" t="str">
        <f t="shared" si="19"/>
        <v/>
      </c>
    </row>
    <row r="271" spans="3:7" x14ac:dyDescent="0.2">
      <c r="C271" t="str">
        <f t="shared" si="15"/>
        <v/>
      </c>
      <c r="D271" s="2" t="str">
        <f t="shared" si="16"/>
        <v/>
      </c>
      <c r="E271" s="2" t="str">
        <f t="shared" si="17"/>
        <v/>
      </c>
      <c r="F271" s="2" t="str">
        <f t="shared" si="18"/>
        <v/>
      </c>
      <c r="G271" s="2" t="str">
        <f t="shared" si="19"/>
        <v/>
      </c>
    </row>
    <row r="272" spans="3:7" x14ac:dyDescent="0.2">
      <c r="C272" t="str">
        <f t="shared" si="15"/>
        <v/>
      </c>
      <c r="D272" s="2" t="str">
        <f t="shared" si="16"/>
        <v/>
      </c>
      <c r="E272" s="2" t="str">
        <f t="shared" si="17"/>
        <v/>
      </c>
      <c r="F272" s="2" t="str">
        <f t="shared" si="18"/>
        <v/>
      </c>
      <c r="G272" s="2" t="str">
        <f t="shared" si="19"/>
        <v/>
      </c>
    </row>
    <row r="273" spans="3:7" x14ac:dyDescent="0.2">
      <c r="C273" t="str">
        <f t="shared" si="15"/>
        <v/>
      </c>
      <c r="D273" s="2" t="str">
        <f t="shared" si="16"/>
        <v/>
      </c>
      <c r="E273" s="2" t="str">
        <f t="shared" si="17"/>
        <v/>
      </c>
      <c r="F273" s="2" t="str">
        <f t="shared" si="18"/>
        <v/>
      </c>
      <c r="G273" s="2" t="str">
        <f t="shared" si="19"/>
        <v/>
      </c>
    </row>
    <row r="274" spans="3:7" x14ac:dyDescent="0.2">
      <c r="C274" t="str">
        <f t="shared" ref="C274:C337" si="20">IF(C273&lt;&gt;"",IF(C273=$C$9,"",C273+1),"")</f>
        <v/>
      </c>
      <c r="D274" s="2" t="str">
        <f t="shared" si="16"/>
        <v/>
      </c>
      <c r="E274" s="2" t="str">
        <f t="shared" si="17"/>
        <v/>
      </c>
      <c r="F274" s="2" t="str">
        <f t="shared" si="18"/>
        <v/>
      </c>
      <c r="G274" s="2" t="str">
        <f t="shared" si="19"/>
        <v/>
      </c>
    </row>
    <row r="275" spans="3:7" x14ac:dyDescent="0.2">
      <c r="C275" t="str">
        <f t="shared" si="20"/>
        <v/>
      </c>
      <c r="D275" s="2" t="str">
        <f t="shared" ref="D275:D338" si="21">IF(C275&lt;&gt;"",F275+E275,"")</f>
        <v/>
      </c>
      <c r="E275" s="2" t="str">
        <f t="shared" ref="E275:E338" si="22">IF(C275&lt;&gt;"",G274*$C$11,"")</f>
        <v/>
      </c>
      <c r="F275" s="2" t="str">
        <f t="shared" ref="F275:F338" si="23">IF(C275="","",IF(C275=$C$9,$C$4,0))</f>
        <v/>
      </c>
      <c r="G275" s="2" t="str">
        <f t="shared" ref="G275:G338" si="24">IF(C275&lt;&gt;"",G274-F275,"")</f>
        <v/>
      </c>
    </row>
    <row r="276" spans="3:7" x14ac:dyDescent="0.2">
      <c r="C276" t="str">
        <f t="shared" si="20"/>
        <v/>
      </c>
      <c r="D276" s="2" t="str">
        <f t="shared" si="21"/>
        <v/>
      </c>
      <c r="E276" s="2" t="str">
        <f t="shared" si="22"/>
        <v/>
      </c>
      <c r="F276" s="2" t="str">
        <f t="shared" si="23"/>
        <v/>
      </c>
      <c r="G276" s="2" t="str">
        <f t="shared" si="24"/>
        <v/>
      </c>
    </row>
    <row r="277" spans="3:7" x14ac:dyDescent="0.2">
      <c r="C277" t="str">
        <f t="shared" si="20"/>
        <v/>
      </c>
      <c r="D277" s="2" t="str">
        <f t="shared" si="21"/>
        <v/>
      </c>
      <c r="E277" s="2" t="str">
        <f t="shared" si="22"/>
        <v/>
      </c>
      <c r="F277" s="2" t="str">
        <f t="shared" si="23"/>
        <v/>
      </c>
      <c r="G277" s="2" t="str">
        <f t="shared" si="24"/>
        <v/>
      </c>
    </row>
    <row r="278" spans="3:7" x14ac:dyDescent="0.2">
      <c r="C278" t="str">
        <f t="shared" si="20"/>
        <v/>
      </c>
      <c r="D278" s="2" t="str">
        <f t="shared" si="21"/>
        <v/>
      </c>
      <c r="E278" s="2" t="str">
        <f t="shared" si="22"/>
        <v/>
      </c>
      <c r="F278" s="2" t="str">
        <f t="shared" si="23"/>
        <v/>
      </c>
      <c r="G278" s="2" t="str">
        <f t="shared" si="24"/>
        <v/>
      </c>
    </row>
    <row r="279" spans="3:7" x14ac:dyDescent="0.2">
      <c r="C279" t="str">
        <f t="shared" si="20"/>
        <v/>
      </c>
      <c r="D279" s="2" t="str">
        <f t="shared" si="21"/>
        <v/>
      </c>
      <c r="E279" s="2" t="str">
        <f t="shared" si="22"/>
        <v/>
      </c>
      <c r="F279" s="2" t="str">
        <f t="shared" si="23"/>
        <v/>
      </c>
      <c r="G279" s="2" t="str">
        <f t="shared" si="24"/>
        <v/>
      </c>
    </row>
    <row r="280" spans="3:7" x14ac:dyDescent="0.2">
      <c r="C280" t="str">
        <f t="shared" si="20"/>
        <v/>
      </c>
      <c r="D280" s="2" t="str">
        <f t="shared" si="21"/>
        <v/>
      </c>
      <c r="E280" s="2" t="str">
        <f t="shared" si="22"/>
        <v/>
      </c>
      <c r="F280" s="2" t="str">
        <f t="shared" si="23"/>
        <v/>
      </c>
      <c r="G280" s="2" t="str">
        <f t="shared" si="24"/>
        <v/>
      </c>
    </row>
    <row r="281" spans="3:7" x14ac:dyDescent="0.2">
      <c r="C281" t="str">
        <f t="shared" si="20"/>
        <v/>
      </c>
      <c r="D281" s="2" t="str">
        <f t="shared" si="21"/>
        <v/>
      </c>
      <c r="E281" s="2" t="str">
        <f t="shared" si="22"/>
        <v/>
      </c>
      <c r="F281" s="2" t="str">
        <f t="shared" si="23"/>
        <v/>
      </c>
      <c r="G281" s="2" t="str">
        <f t="shared" si="24"/>
        <v/>
      </c>
    </row>
    <row r="282" spans="3:7" x14ac:dyDescent="0.2">
      <c r="C282" t="str">
        <f t="shared" si="20"/>
        <v/>
      </c>
      <c r="D282" s="2" t="str">
        <f t="shared" si="21"/>
        <v/>
      </c>
      <c r="E282" s="2" t="str">
        <f t="shared" si="22"/>
        <v/>
      </c>
      <c r="F282" s="2" t="str">
        <f t="shared" si="23"/>
        <v/>
      </c>
      <c r="G282" s="2" t="str">
        <f t="shared" si="24"/>
        <v/>
      </c>
    </row>
    <row r="283" spans="3:7" x14ac:dyDescent="0.2">
      <c r="C283" t="str">
        <f t="shared" si="20"/>
        <v/>
      </c>
      <c r="D283" s="2" t="str">
        <f t="shared" si="21"/>
        <v/>
      </c>
      <c r="E283" s="2" t="str">
        <f t="shared" si="22"/>
        <v/>
      </c>
      <c r="F283" s="2" t="str">
        <f t="shared" si="23"/>
        <v/>
      </c>
      <c r="G283" s="2" t="str">
        <f t="shared" si="24"/>
        <v/>
      </c>
    </row>
    <row r="284" spans="3:7" x14ac:dyDescent="0.2">
      <c r="C284" t="str">
        <f t="shared" si="20"/>
        <v/>
      </c>
      <c r="D284" s="2" t="str">
        <f t="shared" si="21"/>
        <v/>
      </c>
      <c r="E284" s="2" t="str">
        <f t="shared" si="22"/>
        <v/>
      </c>
      <c r="F284" s="2" t="str">
        <f t="shared" si="23"/>
        <v/>
      </c>
      <c r="G284" s="2" t="str">
        <f t="shared" si="24"/>
        <v/>
      </c>
    </row>
    <row r="285" spans="3:7" x14ac:dyDescent="0.2">
      <c r="C285" t="str">
        <f t="shared" si="20"/>
        <v/>
      </c>
      <c r="D285" s="2" t="str">
        <f t="shared" si="21"/>
        <v/>
      </c>
      <c r="E285" s="2" t="str">
        <f t="shared" si="22"/>
        <v/>
      </c>
      <c r="F285" s="2" t="str">
        <f t="shared" si="23"/>
        <v/>
      </c>
      <c r="G285" s="2" t="str">
        <f t="shared" si="24"/>
        <v/>
      </c>
    </row>
    <row r="286" spans="3:7" x14ac:dyDescent="0.2">
      <c r="C286" t="str">
        <f t="shared" si="20"/>
        <v/>
      </c>
      <c r="D286" s="2" t="str">
        <f t="shared" si="21"/>
        <v/>
      </c>
      <c r="E286" s="2" t="str">
        <f t="shared" si="22"/>
        <v/>
      </c>
      <c r="F286" s="2" t="str">
        <f t="shared" si="23"/>
        <v/>
      </c>
      <c r="G286" s="2" t="str">
        <f t="shared" si="24"/>
        <v/>
      </c>
    </row>
    <row r="287" spans="3:7" x14ac:dyDescent="0.2">
      <c r="C287" t="str">
        <f t="shared" si="20"/>
        <v/>
      </c>
      <c r="D287" s="2" t="str">
        <f t="shared" si="21"/>
        <v/>
      </c>
      <c r="E287" s="2" t="str">
        <f t="shared" si="22"/>
        <v/>
      </c>
      <c r="F287" s="2" t="str">
        <f t="shared" si="23"/>
        <v/>
      </c>
      <c r="G287" s="2" t="str">
        <f t="shared" si="24"/>
        <v/>
      </c>
    </row>
    <row r="288" spans="3:7" x14ac:dyDescent="0.2">
      <c r="C288" t="str">
        <f t="shared" si="20"/>
        <v/>
      </c>
      <c r="D288" s="2" t="str">
        <f t="shared" si="21"/>
        <v/>
      </c>
      <c r="E288" s="2" t="str">
        <f t="shared" si="22"/>
        <v/>
      </c>
      <c r="F288" s="2" t="str">
        <f t="shared" si="23"/>
        <v/>
      </c>
      <c r="G288" s="2" t="str">
        <f t="shared" si="24"/>
        <v/>
      </c>
    </row>
    <row r="289" spans="3:7" x14ac:dyDescent="0.2">
      <c r="C289" t="str">
        <f t="shared" si="20"/>
        <v/>
      </c>
      <c r="D289" s="2" t="str">
        <f t="shared" si="21"/>
        <v/>
      </c>
      <c r="E289" s="2" t="str">
        <f t="shared" si="22"/>
        <v/>
      </c>
      <c r="F289" s="2" t="str">
        <f t="shared" si="23"/>
        <v/>
      </c>
      <c r="G289" s="2" t="str">
        <f t="shared" si="24"/>
        <v/>
      </c>
    </row>
    <row r="290" spans="3:7" x14ac:dyDescent="0.2">
      <c r="C290" t="str">
        <f t="shared" si="20"/>
        <v/>
      </c>
      <c r="D290" s="2" t="str">
        <f t="shared" si="21"/>
        <v/>
      </c>
      <c r="E290" s="2" t="str">
        <f t="shared" si="22"/>
        <v/>
      </c>
      <c r="F290" s="2" t="str">
        <f t="shared" si="23"/>
        <v/>
      </c>
      <c r="G290" s="2" t="str">
        <f t="shared" si="24"/>
        <v/>
      </c>
    </row>
    <row r="291" spans="3:7" x14ac:dyDescent="0.2">
      <c r="C291" t="str">
        <f t="shared" si="20"/>
        <v/>
      </c>
      <c r="D291" s="2" t="str">
        <f t="shared" si="21"/>
        <v/>
      </c>
      <c r="E291" s="2" t="str">
        <f t="shared" si="22"/>
        <v/>
      </c>
      <c r="F291" s="2" t="str">
        <f t="shared" si="23"/>
        <v/>
      </c>
      <c r="G291" s="2" t="str">
        <f t="shared" si="24"/>
        <v/>
      </c>
    </row>
    <row r="292" spans="3:7" x14ac:dyDescent="0.2">
      <c r="C292" t="str">
        <f t="shared" si="20"/>
        <v/>
      </c>
      <c r="D292" s="2" t="str">
        <f t="shared" si="21"/>
        <v/>
      </c>
      <c r="E292" s="2" t="str">
        <f t="shared" si="22"/>
        <v/>
      </c>
      <c r="F292" s="2" t="str">
        <f t="shared" si="23"/>
        <v/>
      </c>
      <c r="G292" s="2" t="str">
        <f t="shared" si="24"/>
        <v/>
      </c>
    </row>
    <row r="293" spans="3:7" x14ac:dyDescent="0.2">
      <c r="C293" t="str">
        <f t="shared" si="20"/>
        <v/>
      </c>
      <c r="D293" s="2" t="str">
        <f t="shared" si="21"/>
        <v/>
      </c>
      <c r="E293" s="2" t="str">
        <f t="shared" si="22"/>
        <v/>
      </c>
      <c r="F293" s="2" t="str">
        <f t="shared" si="23"/>
        <v/>
      </c>
      <c r="G293" s="2" t="str">
        <f t="shared" si="24"/>
        <v/>
      </c>
    </row>
    <row r="294" spans="3:7" x14ac:dyDescent="0.2">
      <c r="C294" t="str">
        <f t="shared" si="20"/>
        <v/>
      </c>
      <c r="D294" s="2" t="str">
        <f t="shared" si="21"/>
        <v/>
      </c>
      <c r="E294" s="2" t="str">
        <f t="shared" si="22"/>
        <v/>
      </c>
      <c r="F294" s="2" t="str">
        <f t="shared" si="23"/>
        <v/>
      </c>
      <c r="G294" s="2" t="str">
        <f t="shared" si="24"/>
        <v/>
      </c>
    </row>
    <row r="295" spans="3:7" x14ac:dyDescent="0.2">
      <c r="C295" t="str">
        <f t="shared" si="20"/>
        <v/>
      </c>
      <c r="D295" s="2" t="str">
        <f t="shared" si="21"/>
        <v/>
      </c>
      <c r="E295" s="2" t="str">
        <f t="shared" si="22"/>
        <v/>
      </c>
      <c r="F295" s="2" t="str">
        <f t="shared" si="23"/>
        <v/>
      </c>
      <c r="G295" s="2" t="str">
        <f t="shared" si="24"/>
        <v/>
      </c>
    </row>
    <row r="296" spans="3:7" x14ac:dyDescent="0.2">
      <c r="C296" t="str">
        <f t="shared" si="20"/>
        <v/>
      </c>
      <c r="D296" s="2" t="str">
        <f t="shared" si="21"/>
        <v/>
      </c>
      <c r="E296" s="2" t="str">
        <f t="shared" si="22"/>
        <v/>
      </c>
      <c r="F296" s="2" t="str">
        <f t="shared" si="23"/>
        <v/>
      </c>
      <c r="G296" s="2" t="str">
        <f t="shared" si="24"/>
        <v/>
      </c>
    </row>
    <row r="297" spans="3:7" x14ac:dyDescent="0.2">
      <c r="C297" t="str">
        <f t="shared" si="20"/>
        <v/>
      </c>
      <c r="D297" s="2" t="str">
        <f t="shared" si="21"/>
        <v/>
      </c>
      <c r="E297" s="2" t="str">
        <f t="shared" si="22"/>
        <v/>
      </c>
      <c r="F297" s="2" t="str">
        <f t="shared" si="23"/>
        <v/>
      </c>
      <c r="G297" s="2" t="str">
        <f t="shared" si="24"/>
        <v/>
      </c>
    </row>
    <row r="298" spans="3:7" x14ac:dyDescent="0.2">
      <c r="C298" t="str">
        <f t="shared" si="20"/>
        <v/>
      </c>
      <c r="D298" s="2" t="str">
        <f t="shared" si="21"/>
        <v/>
      </c>
      <c r="E298" s="2" t="str">
        <f t="shared" si="22"/>
        <v/>
      </c>
      <c r="F298" s="2" t="str">
        <f t="shared" si="23"/>
        <v/>
      </c>
      <c r="G298" s="2" t="str">
        <f t="shared" si="24"/>
        <v/>
      </c>
    </row>
    <row r="299" spans="3:7" x14ac:dyDescent="0.2">
      <c r="C299" t="str">
        <f t="shared" si="20"/>
        <v/>
      </c>
      <c r="D299" s="2" t="str">
        <f t="shared" si="21"/>
        <v/>
      </c>
      <c r="E299" s="2" t="str">
        <f t="shared" si="22"/>
        <v/>
      </c>
      <c r="F299" s="2" t="str">
        <f t="shared" si="23"/>
        <v/>
      </c>
      <c r="G299" s="2" t="str">
        <f t="shared" si="24"/>
        <v/>
      </c>
    </row>
    <row r="300" spans="3:7" x14ac:dyDescent="0.2">
      <c r="C300" t="str">
        <f t="shared" si="20"/>
        <v/>
      </c>
      <c r="D300" s="2" t="str">
        <f t="shared" si="21"/>
        <v/>
      </c>
      <c r="E300" s="2" t="str">
        <f t="shared" si="22"/>
        <v/>
      </c>
      <c r="F300" s="2" t="str">
        <f t="shared" si="23"/>
        <v/>
      </c>
      <c r="G300" s="2" t="str">
        <f t="shared" si="24"/>
        <v/>
      </c>
    </row>
    <row r="301" spans="3:7" x14ac:dyDescent="0.2">
      <c r="C301" t="str">
        <f t="shared" si="20"/>
        <v/>
      </c>
      <c r="D301" s="2" t="str">
        <f t="shared" si="21"/>
        <v/>
      </c>
      <c r="E301" s="2" t="str">
        <f t="shared" si="22"/>
        <v/>
      </c>
      <c r="F301" s="2" t="str">
        <f t="shared" si="23"/>
        <v/>
      </c>
      <c r="G301" s="2" t="str">
        <f t="shared" si="24"/>
        <v/>
      </c>
    </row>
    <row r="302" spans="3:7" x14ac:dyDescent="0.2">
      <c r="C302" t="str">
        <f t="shared" si="20"/>
        <v/>
      </c>
      <c r="D302" s="2" t="str">
        <f t="shared" si="21"/>
        <v/>
      </c>
      <c r="E302" s="2" t="str">
        <f t="shared" si="22"/>
        <v/>
      </c>
      <c r="F302" s="2" t="str">
        <f t="shared" si="23"/>
        <v/>
      </c>
      <c r="G302" s="2" t="str">
        <f t="shared" si="24"/>
        <v/>
      </c>
    </row>
    <row r="303" spans="3:7" x14ac:dyDescent="0.2">
      <c r="C303" t="str">
        <f t="shared" si="20"/>
        <v/>
      </c>
      <c r="D303" s="2" t="str">
        <f t="shared" si="21"/>
        <v/>
      </c>
      <c r="E303" s="2" t="str">
        <f t="shared" si="22"/>
        <v/>
      </c>
      <c r="F303" s="2" t="str">
        <f t="shared" si="23"/>
        <v/>
      </c>
      <c r="G303" s="2" t="str">
        <f t="shared" si="24"/>
        <v/>
      </c>
    </row>
    <row r="304" spans="3:7" x14ac:dyDescent="0.2">
      <c r="C304" t="str">
        <f t="shared" si="20"/>
        <v/>
      </c>
      <c r="D304" s="2" t="str">
        <f t="shared" si="21"/>
        <v/>
      </c>
      <c r="E304" s="2" t="str">
        <f t="shared" si="22"/>
        <v/>
      </c>
      <c r="F304" s="2" t="str">
        <f t="shared" si="23"/>
        <v/>
      </c>
      <c r="G304" s="2" t="str">
        <f t="shared" si="24"/>
        <v/>
      </c>
    </row>
    <row r="305" spans="3:7" x14ac:dyDescent="0.2">
      <c r="C305" t="str">
        <f t="shared" si="20"/>
        <v/>
      </c>
      <c r="D305" s="2" t="str">
        <f t="shared" si="21"/>
        <v/>
      </c>
      <c r="E305" s="2" t="str">
        <f t="shared" si="22"/>
        <v/>
      </c>
      <c r="F305" s="2" t="str">
        <f t="shared" si="23"/>
        <v/>
      </c>
      <c r="G305" s="2" t="str">
        <f t="shared" si="24"/>
        <v/>
      </c>
    </row>
    <row r="306" spans="3:7" x14ac:dyDescent="0.2">
      <c r="C306" t="str">
        <f t="shared" si="20"/>
        <v/>
      </c>
      <c r="D306" s="2" t="str">
        <f t="shared" si="21"/>
        <v/>
      </c>
      <c r="E306" s="2" t="str">
        <f t="shared" si="22"/>
        <v/>
      </c>
      <c r="F306" s="2" t="str">
        <f t="shared" si="23"/>
        <v/>
      </c>
      <c r="G306" s="2" t="str">
        <f t="shared" si="24"/>
        <v/>
      </c>
    </row>
    <row r="307" spans="3:7" x14ac:dyDescent="0.2">
      <c r="C307" t="str">
        <f t="shared" si="20"/>
        <v/>
      </c>
      <c r="D307" s="2" t="str">
        <f t="shared" si="21"/>
        <v/>
      </c>
      <c r="E307" s="2" t="str">
        <f t="shared" si="22"/>
        <v/>
      </c>
      <c r="F307" s="2" t="str">
        <f t="shared" si="23"/>
        <v/>
      </c>
      <c r="G307" s="2" t="str">
        <f t="shared" si="24"/>
        <v/>
      </c>
    </row>
    <row r="308" spans="3:7" x14ac:dyDescent="0.2">
      <c r="C308" t="str">
        <f t="shared" si="20"/>
        <v/>
      </c>
      <c r="D308" s="2" t="str">
        <f t="shared" si="21"/>
        <v/>
      </c>
      <c r="E308" s="2" t="str">
        <f t="shared" si="22"/>
        <v/>
      </c>
      <c r="F308" s="2" t="str">
        <f t="shared" si="23"/>
        <v/>
      </c>
      <c r="G308" s="2" t="str">
        <f t="shared" si="24"/>
        <v/>
      </c>
    </row>
    <row r="309" spans="3:7" x14ac:dyDescent="0.2">
      <c r="C309" t="str">
        <f t="shared" si="20"/>
        <v/>
      </c>
      <c r="D309" s="2" t="str">
        <f t="shared" si="21"/>
        <v/>
      </c>
      <c r="E309" s="2" t="str">
        <f t="shared" si="22"/>
        <v/>
      </c>
      <c r="F309" s="2" t="str">
        <f t="shared" si="23"/>
        <v/>
      </c>
      <c r="G309" s="2" t="str">
        <f t="shared" si="24"/>
        <v/>
      </c>
    </row>
    <row r="310" spans="3:7" x14ac:dyDescent="0.2">
      <c r="C310" t="str">
        <f t="shared" si="20"/>
        <v/>
      </c>
      <c r="D310" s="2" t="str">
        <f t="shared" si="21"/>
        <v/>
      </c>
      <c r="E310" s="2" t="str">
        <f t="shared" si="22"/>
        <v/>
      </c>
      <c r="F310" s="2" t="str">
        <f t="shared" si="23"/>
        <v/>
      </c>
      <c r="G310" s="2" t="str">
        <f t="shared" si="24"/>
        <v/>
      </c>
    </row>
    <row r="311" spans="3:7" x14ac:dyDescent="0.2">
      <c r="C311" t="str">
        <f t="shared" si="20"/>
        <v/>
      </c>
      <c r="D311" s="2" t="str">
        <f t="shared" si="21"/>
        <v/>
      </c>
      <c r="E311" s="2" t="str">
        <f t="shared" si="22"/>
        <v/>
      </c>
      <c r="F311" s="2" t="str">
        <f t="shared" si="23"/>
        <v/>
      </c>
      <c r="G311" s="2" t="str">
        <f t="shared" si="24"/>
        <v/>
      </c>
    </row>
    <row r="312" spans="3:7" x14ac:dyDescent="0.2">
      <c r="C312" t="str">
        <f t="shared" si="20"/>
        <v/>
      </c>
      <c r="D312" s="2" t="str">
        <f t="shared" si="21"/>
        <v/>
      </c>
      <c r="E312" s="2" t="str">
        <f t="shared" si="22"/>
        <v/>
      </c>
      <c r="F312" s="2" t="str">
        <f t="shared" si="23"/>
        <v/>
      </c>
      <c r="G312" s="2" t="str">
        <f t="shared" si="24"/>
        <v/>
      </c>
    </row>
    <row r="313" spans="3:7" x14ac:dyDescent="0.2">
      <c r="C313" t="str">
        <f t="shared" si="20"/>
        <v/>
      </c>
      <c r="D313" s="2" t="str">
        <f t="shared" si="21"/>
        <v/>
      </c>
      <c r="E313" s="2" t="str">
        <f t="shared" si="22"/>
        <v/>
      </c>
      <c r="F313" s="2" t="str">
        <f t="shared" si="23"/>
        <v/>
      </c>
      <c r="G313" s="2" t="str">
        <f t="shared" si="24"/>
        <v/>
      </c>
    </row>
    <row r="314" spans="3:7" x14ac:dyDescent="0.2">
      <c r="C314" t="str">
        <f t="shared" si="20"/>
        <v/>
      </c>
      <c r="D314" s="2" t="str">
        <f t="shared" si="21"/>
        <v/>
      </c>
      <c r="E314" s="2" t="str">
        <f t="shared" si="22"/>
        <v/>
      </c>
      <c r="F314" s="2" t="str">
        <f t="shared" si="23"/>
        <v/>
      </c>
      <c r="G314" s="2" t="str">
        <f t="shared" si="24"/>
        <v/>
      </c>
    </row>
    <row r="315" spans="3:7" x14ac:dyDescent="0.2">
      <c r="C315" t="str">
        <f t="shared" si="20"/>
        <v/>
      </c>
      <c r="D315" s="2" t="str">
        <f t="shared" si="21"/>
        <v/>
      </c>
      <c r="E315" s="2" t="str">
        <f t="shared" si="22"/>
        <v/>
      </c>
      <c r="F315" s="2" t="str">
        <f t="shared" si="23"/>
        <v/>
      </c>
      <c r="G315" s="2" t="str">
        <f t="shared" si="24"/>
        <v/>
      </c>
    </row>
    <row r="316" spans="3:7" x14ac:dyDescent="0.2">
      <c r="C316" t="str">
        <f t="shared" si="20"/>
        <v/>
      </c>
      <c r="D316" s="2" t="str">
        <f t="shared" si="21"/>
        <v/>
      </c>
      <c r="E316" s="2" t="str">
        <f t="shared" si="22"/>
        <v/>
      </c>
      <c r="F316" s="2" t="str">
        <f t="shared" si="23"/>
        <v/>
      </c>
      <c r="G316" s="2" t="str">
        <f t="shared" si="24"/>
        <v/>
      </c>
    </row>
    <row r="317" spans="3:7" x14ac:dyDescent="0.2">
      <c r="C317" t="str">
        <f t="shared" si="20"/>
        <v/>
      </c>
      <c r="D317" s="2" t="str">
        <f t="shared" si="21"/>
        <v/>
      </c>
      <c r="E317" s="2" t="str">
        <f t="shared" si="22"/>
        <v/>
      </c>
      <c r="F317" s="2" t="str">
        <f t="shared" si="23"/>
        <v/>
      </c>
      <c r="G317" s="2" t="str">
        <f t="shared" si="24"/>
        <v/>
      </c>
    </row>
    <row r="318" spans="3:7" x14ac:dyDescent="0.2">
      <c r="C318" t="str">
        <f t="shared" si="20"/>
        <v/>
      </c>
      <c r="D318" s="2" t="str">
        <f t="shared" si="21"/>
        <v/>
      </c>
      <c r="E318" s="2" t="str">
        <f t="shared" si="22"/>
        <v/>
      </c>
      <c r="F318" s="2" t="str">
        <f t="shared" si="23"/>
        <v/>
      </c>
      <c r="G318" s="2" t="str">
        <f t="shared" si="24"/>
        <v/>
      </c>
    </row>
    <row r="319" spans="3:7" x14ac:dyDescent="0.2">
      <c r="C319" t="str">
        <f t="shared" si="20"/>
        <v/>
      </c>
      <c r="D319" s="2" t="str">
        <f t="shared" si="21"/>
        <v/>
      </c>
      <c r="E319" s="2" t="str">
        <f t="shared" si="22"/>
        <v/>
      </c>
      <c r="F319" s="2" t="str">
        <f t="shared" si="23"/>
        <v/>
      </c>
      <c r="G319" s="2" t="str">
        <f t="shared" si="24"/>
        <v/>
      </c>
    </row>
    <row r="320" spans="3:7" x14ac:dyDescent="0.2">
      <c r="C320" t="str">
        <f t="shared" si="20"/>
        <v/>
      </c>
      <c r="D320" s="2" t="str">
        <f t="shared" si="21"/>
        <v/>
      </c>
      <c r="E320" s="2" t="str">
        <f t="shared" si="22"/>
        <v/>
      </c>
      <c r="F320" s="2" t="str">
        <f t="shared" si="23"/>
        <v/>
      </c>
      <c r="G320" s="2" t="str">
        <f t="shared" si="24"/>
        <v/>
      </c>
    </row>
    <row r="321" spans="3:7" x14ac:dyDescent="0.2">
      <c r="C321" t="str">
        <f t="shared" si="20"/>
        <v/>
      </c>
      <c r="D321" s="2" t="str">
        <f t="shared" si="21"/>
        <v/>
      </c>
      <c r="E321" s="2" t="str">
        <f t="shared" si="22"/>
        <v/>
      </c>
      <c r="F321" s="2" t="str">
        <f t="shared" si="23"/>
        <v/>
      </c>
      <c r="G321" s="2" t="str">
        <f t="shared" si="24"/>
        <v/>
      </c>
    </row>
    <row r="322" spans="3:7" x14ac:dyDescent="0.2">
      <c r="C322" t="str">
        <f t="shared" si="20"/>
        <v/>
      </c>
      <c r="D322" s="2" t="str">
        <f t="shared" si="21"/>
        <v/>
      </c>
      <c r="E322" s="2" t="str">
        <f t="shared" si="22"/>
        <v/>
      </c>
      <c r="F322" s="2" t="str">
        <f t="shared" si="23"/>
        <v/>
      </c>
      <c r="G322" s="2" t="str">
        <f t="shared" si="24"/>
        <v/>
      </c>
    </row>
    <row r="323" spans="3:7" x14ac:dyDescent="0.2">
      <c r="C323" t="str">
        <f t="shared" si="20"/>
        <v/>
      </c>
      <c r="D323" s="2" t="str">
        <f t="shared" si="21"/>
        <v/>
      </c>
      <c r="E323" s="2" t="str">
        <f t="shared" si="22"/>
        <v/>
      </c>
      <c r="F323" s="2" t="str">
        <f t="shared" si="23"/>
        <v/>
      </c>
      <c r="G323" s="2" t="str">
        <f t="shared" si="24"/>
        <v/>
      </c>
    </row>
    <row r="324" spans="3:7" x14ac:dyDescent="0.2">
      <c r="C324" t="str">
        <f t="shared" si="20"/>
        <v/>
      </c>
      <c r="D324" s="2" t="str">
        <f t="shared" si="21"/>
        <v/>
      </c>
      <c r="E324" s="2" t="str">
        <f t="shared" si="22"/>
        <v/>
      </c>
      <c r="F324" s="2" t="str">
        <f t="shared" si="23"/>
        <v/>
      </c>
      <c r="G324" s="2" t="str">
        <f t="shared" si="24"/>
        <v/>
      </c>
    </row>
    <row r="325" spans="3:7" x14ac:dyDescent="0.2">
      <c r="C325" t="str">
        <f t="shared" si="20"/>
        <v/>
      </c>
      <c r="D325" s="2" t="str">
        <f t="shared" si="21"/>
        <v/>
      </c>
      <c r="E325" s="2" t="str">
        <f t="shared" si="22"/>
        <v/>
      </c>
      <c r="F325" s="2" t="str">
        <f t="shared" si="23"/>
        <v/>
      </c>
      <c r="G325" s="2" t="str">
        <f t="shared" si="24"/>
        <v/>
      </c>
    </row>
    <row r="326" spans="3:7" x14ac:dyDescent="0.2">
      <c r="C326" t="str">
        <f t="shared" si="20"/>
        <v/>
      </c>
      <c r="D326" s="2" t="str">
        <f t="shared" si="21"/>
        <v/>
      </c>
      <c r="E326" s="2" t="str">
        <f t="shared" si="22"/>
        <v/>
      </c>
      <c r="F326" s="2" t="str">
        <f t="shared" si="23"/>
        <v/>
      </c>
      <c r="G326" s="2" t="str">
        <f t="shared" si="24"/>
        <v/>
      </c>
    </row>
    <row r="327" spans="3:7" x14ac:dyDescent="0.2">
      <c r="C327" t="str">
        <f t="shared" si="20"/>
        <v/>
      </c>
      <c r="D327" s="2" t="str">
        <f t="shared" si="21"/>
        <v/>
      </c>
      <c r="E327" s="2" t="str">
        <f t="shared" si="22"/>
        <v/>
      </c>
      <c r="F327" s="2" t="str">
        <f t="shared" si="23"/>
        <v/>
      </c>
      <c r="G327" s="2" t="str">
        <f t="shared" si="24"/>
        <v/>
      </c>
    </row>
    <row r="328" spans="3:7" x14ac:dyDescent="0.2">
      <c r="C328" t="str">
        <f t="shared" si="20"/>
        <v/>
      </c>
      <c r="D328" s="2" t="str">
        <f t="shared" si="21"/>
        <v/>
      </c>
      <c r="E328" s="2" t="str">
        <f t="shared" si="22"/>
        <v/>
      </c>
      <c r="F328" s="2" t="str">
        <f t="shared" si="23"/>
        <v/>
      </c>
      <c r="G328" s="2" t="str">
        <f t="shared" si="24"/>
        <v/>
      </c>
    </row>
    <row r="329" spans="3:7" x14ac:dyDescent="0.2">
      <c r="C329" t="str">
        <f t="shared" si="20"/>
        <v/>
      </c>
      <c r="D329" s="2" t="str">
        <f t="shared" si="21"/>
        <v/>
      </c>
      <c r="E329" s="2" t="str">
        <f t="shared" si="22"/>
        <v/>
      </c>
      <c r="F329" s="2" t="str">
        <f t="shared" si="23"/>
        <v/>
      </c>
      <c r="G329" s="2" t="str">
        <f t="shared" si="24"/>
        <v/>
      </c>
    </row>
    <row r="330" spans="3:7" x14ac:dyDescent="0.2">
      <c r="C330" t="str">
        <f t="shared" si="20"/>
        <v/>
      </c>
      <c r="D330" s="2" t="str">
        <f t="shared" si="21"/>
        <v/>
      </c>
      <c r="E330" s="2" t="str">
        <f t="shared" si="22"/>
        <v/>
      </c>
      <c r="F330" s="2" t="str">
        <f t="shared" si="23"/>
        <v/>
      </c>
      <c r="G330" s="2" t="str">
        <f t="shared" si="24"/>
        <v/>
      </c>
    </row>
    <row r="331" spans="3:7" x14ac:dyDescent="0.2">
      <c r="C331" t="str">
        <f t="shared" si="20"/>
        <v/>
      </c>
      <c r="D331" s="2" t="str">
        <f t="shared" si="21"/>
        <v/>
      </c>
      <c r="E331" s="2" t="str">
        <f t="shared" si="22"/>
        <v/>
      </c>
      <c r="F331" s="2" t="str">
        <f t="shared" si="23"/>
        <v/>
      </c>
      <c r="G331" s="2" t="str">
        <f t="shared" si="24"/>
        <v/>
      </c>
    </row>
    <row r="332" spans="3:7" x14ac:dyDescent="0.2">
      <c r="C332" t="str">
        <f t="shared" si="20"/>
        <v/>
      </c>
      <c r="D332" s="2" t="str">
        <f t="shared" si="21"/>
        <v/>
      </c>
      <c r="E332" s="2" t="str">
        <f t="shared" si="22"/>
        <v/>
      </c>
      <c r="F332" s="2" t="str">
        <f t="shared" si="23"/>
        <v/>
      </c>
      <c r="G332" s="2" t="str">
        <f t="shared" si="24"/>
        <v/>
      </c>
    </row>
    <row r="333" spans="3:7" x14ac:dyDescent="0.2">
      <c r="C333" t="str">
        <f t="shared" si="20"/>
        <v/>
      </c>
      <c r="D333" s="2" t="str">
        <f t="shared" si="21"/>
        <v/>
      </c>
      <c r="E333" s="2" t="str">
        <f t="shared" si="22"/>
        <v/>
      </c>
      <c r="F333" s="2" t="str">
        <f t="shared" si="23"/>
        <v/>
      </c>
      <c r="G333" s="2" t="str">
        <f t="shared" si="24"/>
        <v/>
      </c>
    </row>
    <row r="334" spans="3:7" x14ac:dyDescent="0.2">
      <c r="C334" t="str">
        <f t="shared" si="20"/>
        <v/>
      </c>
      <c r="D334" s="2" t="str">
        <f t="shared" si="21"/>
        <v/>
      </c>
      <c r="E334" s="2" t="str">
        <f t="shared" si="22"/>
        <v/>
      </c>
      <c r="F334" s="2" t="str">
        <f t="shared" si="23"/>
        <v/>
      </c>
      <c r="G334" s="2" t="str">
        <f t="shared" si="24"/>
        <v/>
      </c>
    </row>
    <row r="335" spans="3:7" x14ac:dyDescent="0.2">
      <c r="C335" t="str">
        <f t="shared" si="20"/>
        <v/>
      </c>
      <c r="D335" s="2" t="str">
        <f t="shared" si="21"/>
        <v/>
      </c>
      <c r="E335" s="2" t="str">
        <f t="shared" si="22"/>
        <v/>
      </c>
      <c r="F335" s="2" t="str">
        <f t="shared" si="23"/>
        <v/>
      </c>
      <c r="G335" s="2" t="str">
        <f t="shared" si="24"/>
        <v/>
      </c>
    </row>
    <row r="336" spans="3:7" x14ac:dyDescent="0.2">
      <c r="C336" t="str">
        <f t="shared" si="20"/>
        <v/>
      </c>
      <c r="D336" s="2" t="str">
        <f t="shared" si="21"/>
        <v/>
      </c>
      <c r="E336" s="2" t="str">
        <f t="shared" si="22"/>
        <v/>
      </c>
      <c r="F336" s="2" t="str">
        <f t="shared" si="23"/>
        <v/>
      </c>
      <c r="G336" s="2" t="str">
        <f t="shared" si="24"/>
        <v/>
      </c>
    </row>
    <row r="337" spans="3:7" x14ac:dyDescent="0.2">
      <c r="C337" t="str">
        <f t="shared" si="20"/>
        <v/>
      </c>
      <c r="D337" s="2" t="str">
        <f t="shared" si="21"/>
        <v/>
      </c>
      <c r="E337" s="2" t="str">
        <f t="shared" si="22"/>
        <v/>
      </c>
      <c r="F337" s="2" t="str">
        <f t="shared" si="23"/>
        <v/>
      </c>
      <c r="G337" s="2" t="str">
        <f t="shared" si="24"/>
        <v/>
      </c>
    </row>
    <row r="338" spans="3:7" x14ac:dyDescent="0.2">
      <c r="C338" t="str">
        <f t="shared" ref="C338:C401" si="25">IF(C337&lt;&gt;"",IF(C337=$C$9,"",C337+1),"")</f>
        <v/>
      </c>
      <c r="D338" s="2" t="str">
        <f t="shared" si="21"/>
        <v/>
      </c>
      <c r="E338" s="2" t="str">
        <f t="shared" si="22"/>
        <v/>
      </c>
      <c r="F338" s="2" t="str">
        <f t="shared" si="23"/>
        <v/>
      </c>
      <c r="G338" s="2" t="str">
        <f t="shared" si="24"/>
        <v/>
      </c>
    </row>
    <row r="339" spans="3:7" x14ac:dyDescent="0.2">
      <c r="C339" t="str">
        <f t="shared" si="25"/>
        <v/>
      </c>
      <c r="D339" s="2" t="str">
        <f t="shared" ref="D339:D402" si="26">IF(C339&lt;&gt;"",F339+E339,"")</f>
        <v/>
      </c>
      <c r="E339" s="2" t="str">
        <f t="shared" ref="E339:E402" si="27">IF(C339&lt;&gt;"",G338*$C$11,"")</f>
        <v/>
      </c>
      <c r="F339" s="2" t="str">
        <f t="shared" ref="F339:F402" si="28">IF(C339="","",IF(C339=$C$9,$C$4,0))</f>
        <v/>
      </c>
      <c r="G339" s="2" t="str">
        <f t="shared" ref="G339:G402" si="29">IF(C339&lt;&gt;"",G338-F339,"")</f>
        <v/>
      </c>
    </row>
    <row r="340" spans="3:7" x14ac:dyDescent="0.2">
      <c r="C340" t="str">
        <f t="shared" si="25"/>
        <v/>
      </c>
      <c r="D340" s="2" t="str">
        <f t="shared" si="26"/>
        <v/>
      </c>
      <c r="E340" s="2" t="str">
        <f t="shared" si="27"/>
        <v/>
      </c>
      <c r="F340" s="2" t="str">
        <f t="shared" si="28"/>
        <v/>
      </c>
      <c r="G340" s="2" t="str">
        <f t="shared" si="29"/>
        <v/>
      </c>
    </row>
    <row r="341" spans="3:7" x14ac:dyDescent="0.2">
      <c r="C341" t="str">
        <f t="shared" si="25"/>
        <v/>
      </c>
      <c r="D341" s="2" t="str">
        <f t="shared" si="26"/>
        <v/>
      </c>
      <c r="E341" s="2" t="str">
        <f t="shared" si="27"/>
        <v/>
      </c>
      <c r="F341" s="2" t="str">
        <f t="shared" si="28"/>
        <v/>
      </c>
      <c r="G341" s="2" t="str">
        <f t="shared" si="29"/>
        <v/>
      </c>
    </row>
    <row r="342" spans="3:7" x14ac:dyDescent="0.2">
      <c r="C342" t="str">
        <f t="shared" si="25"/>
        <v/>
      </c>
      <c r="D342" s="2" t="str">
        <f t="shared" si="26"/>
        <v/>
      </c>
      <c r="E342" s="2" t="str">
        <f t="shared" si="27"/>
        <v/>
      </c>
      <c r="F342" s="2" t="str">
        <f t="shared" si="28"/>
        <v/>
      </c>
      <c r="G342" s="2" t="str">
        <f t="shared" si="29"/>
        <v/>
      </c>
    </row>
    <row r="343" spans="3:7" x14ac:dyDescent="0.2">
      <c r="C343" t="str">
        <f t="shared" si="25"/>
        <v/>
      </c>
      <c r="D343" s="2" t="str">
        <f t="shared" si="26"/>
        <v/>
      </c>
      <c r="E343" s="2" t="str">
        <f t="shared" si="27"/>
        <v/>
      </c>
      <c r="F343" s="2" t="str">
        <f t="shared" si="28"/>
        <v/>
      </c>
      <c r="G343" s="2" t="str">
        <f t="shared" si="29"/>
        <v/>
      </c>
    </row>
    <row r="344" spans="3:7" x14ac:dyDescent="0.2">
      <c r="C344" t="str">
        <f t="shared" si="25"/>
        <v/>
      </c>
      <c r="D344" s="2" t="str">
        <f t="shared" si="26"/>
        <v/>
      </c>
      <c r="E344" s="2" t="str">
        <f t="shared" si="27"/>
        <v/>
      </c>
      <c r="F344" s="2" t="str">
        <f t="shared" si="28"/>
        <v/>
      </c>
      <c r="G344" s="2" t="str">
        <f t="shared" si="29"/>
        <v/>
      </c>
    </row>
    <row r="345" spans="3:7" x14ac:dyDescent="0.2">
      <c r="C345" t="str">
        <f t="shared" si="25"/>
        <v/>
      </c>
      <c r="D345" s="2" t="str">
        <f t="shared" si="26"/>
        <v/>
      </c>
      <c r="E345" s="2" t="str">
        <f t="shared" si="27"/>
        <v/>
      </c>
      <c r="F345" s="2" t="str">
        <f t="shared" si="28"/>
        <v/>
      </c>
      <c r="G345" s="2" t="str">
        <f t="shared" si="29"/>
        <v/>
      </c>
    </row>
    <row r="346" spans="3:7" x14ac:dyDescent="0.2">
      <c r="C346" t="str">
        <f t="shared" si="25"/>
        <v/>
      </c>
      <c r="D346" s="2" t="str">
        <f t="shared" si="26"/>
        <v/>
      </c>
      <c r="E346" s="2" t="str">
        <f t="shared" si="27"/>
        <v/>
      </c>
      <c r="F346" s="2" t="str">
        <f t="shared" si="28"/>
        <v/>
      </c>
      <c r="G346" s="2" t="str">
        <f t="shared" si="29"/>
        <v/>
      </c>
    </row>
    <row r="347" spans="3:7" x14ac:dyDescent="0.2">
      <c r="C347" t="str">
        <f t="shared" si="25"/>
        <v/>
      </c>
      <c r="D347" s="2" t="str">
        <f t="shared" si="26"/>
        <v/>
      </c>
      <c r="E347" s="2" t="str">
        <f t="shared" si="27"/>
        <v/>
      </c>
      <c r="F347" s="2" t="str">
        <f t="shared" si="28"/>
        <v/>
      </c>
      <c r="G347" s="2" t="str">
        <f t="shared" si="29"/>
        <v/>
      </c>
    </row>
    <row r="348" spans="3:7" x14ac:dyDescent="0.2">
      <c r="C348" t="str">
        <f t="shared" si="25"/>
        <v/>
      </c>
      <c r="D348" s="2" t="str">
        <f t="shared" si="26"/>
        <v/>
      </c>
      <c r="E348" s="2" t="str">
        <f t="shared" si="27"/>
        <v/>
      </c>
      <c r="F348" s="2" t="str">
        <f t="shared" si="28"/>
        <v/>
      </c>
      <c r="G348" s="2" t="str">
        <f t="shared" si="29"/>
        <v/>
      </c>
    </row>
    <row r="349" spans="3:7" x14ac:dyDescent="0.2">
      <c r="C349" t="str">
        <f t="shared" si="25"/>
        <v/>
      </c>
      <c r="D349" s="2" t="str">
        <f t="shared" si="26"/>
        <v/>
      </c>
      <c r="E349" s="2" t="str">
        <f t="shared" si="27"/>
        <v/>
      </c>
      <c r="F349" s="2" t="str">
        <f t="shared" si="28"/>
        <v/>
      </c>
      <c r="G349" s="2" t="str">
        <f t="shared" si="29"/>
        <v/>
      </c>
    </row>
    <row r="350" spans="3:7" x14ac:dyDescent="0.2">
      <c r="C350" t="str">
        <f t="shared" si="25"/>
        <v/>
      </c>
      <c r="D350" s="2" t="str">
        <f t="shared" si="26"/>
        <v/>
      </c>
      <c r="E350" s="2" t="str">
        <f t="shared" si="27"/>
        <v/>
      </c>
      <c r="F350" s="2" t="str">
        <f t="shared" si="28"/>
        <v/>
      </c>
      <c r="G350" s="2" t="str">
        <f t="shared" si="29"/>
        <v/>
      </c>
    </row>
    <row r="351" spans="3:7" x14ac:dyDescent="0.2">
      <c r="C351" t="str">
        <f t="shared" si="25"/>
        <v/>
      </c>
      <c r="D351" s="2" t="str">
        <f t="shared" si="26"/>
        <v/>
      </c>
      <c r="E351" s="2" t="str">
        <f t="shared" si="27"/>
        <v/>
      </c>
      <c r="F351" s="2" t="str">
        <f t="shared" si="28"/>
        <v/>
      </c>
      <c r="G351" s="2" t="str">
        <f t="shared" si="29"/>
        <v/>
      </c>
    </row>
    <row r="352" spans="3:7" x14ac:dyDescent="0.2">
      <c r="C352" t="str">
        <f t="shared" si="25"/>
        <v/>
      </c>
      <c r="D352" s="2" t="str">
        <f t="shared" si="26"/>
        <v/>
      </c>
      <c r="E352" s="2" t="str">
        <f t="shared" si="27"/>
        <v/>
      </c>
      <c r="F352" s="2" t="str">
        <f t="shared" si="28"/>
        <v/>
      </c>
      <c r="G352" s="2" t="str">
        <f t="shared" si="29"/>
        <v/>
      </c>
    </row>
    <row r="353" spans="3:7" x14ac:dyDescent="0.2">
      <c r="C353" t="str">
        <f t="shared" si="25"/>
        <v/>
      </c>
      <c r="D353" s="2" t="str">
        <f t="shared" si="26"/>
        <v/>
      </c>
      <c r="E353" s="2" t="str">
        <f t="shared" si="27"/>
        <v/>
      </c>
      <c r="F353" s="2" t="str">
        <f t="shared" si="28"/>
        <v/>
      </c>
      <c r="G353" s="2" t="str">
        <f t="shared" si="29"/>
        <v/>
      </c>
    </row>
    <row r="354" spans="3:7" x14ac:dyDescent="0.2">
      <c r="C354" t="str">
        <f t="shared" si="25"/>
        <v/>
      </c>
      <c r="D354" s="2" t="str">
        <f t="shared" si="26"/>
        <v/>
      </c>
      <c r="E354" s="2" t="str">
        <f t="shared" si="27"/>
        <v/>
      </c>
      <c r="F354" s="2" t="str">
        <f t="shared" si="28"/>
        <v/>
      </c>
      <c r="G354" s="2" t="str">
        <f t="shared" si="29"/>
        <v/>
      </c>
    </row>
    <row r="355" spans="3:7" x14ac:dyDescent="0.2">
      <c r="C355" t="str">
        <f t="shared" si="25"/>
        <v/>
      </c>
      <c r="D355" s="2" t="str">
        <f t="shared" si="26"/>
        <v/>
      </c>
      <c r="E355" s="2" t="str">
        <f t="shared" si="27"/>
        <v/>
      </c>
      <c r="F355" s="2" t="str">
        <f t="shared" si="28"/>
        <v/>
      </c>
      <c r="G355" s="2" t="str">
        <f t="shared" si="29"/>
        <v/>
      </c>
    </row>
    <row r="356" spans="3:7" x14ac:dyDescent="0.2">
      <c r="C356" t="str">
        <f t="shared" si="25"/>
        <v/>
      </c>
      <c r="D356" s="2" t="str">
        <f t="shared" si="26"/>
        <v/>
      </c>
      <c r="E356" s="2" t="str">
        <f t="shared" si="27"/>
        <v/>
      </c>
      <c r="F356" s="2" t="str">
        <f t="shared" si="28"/>
        <v/>
      </c>
      <c r="G356" s="2" t="str">
        <f t="shared" si="29"/>
        <v/>
      </c>
    </row>
    <row r="357" spans="3:7" x14ac:dyDescent="0.2">
      <c r="C357" t="str">
        <f t="shared" si="25"/>
        <v/>
      </c>
      <c r="D357" s="2" t="str">
        <f t="shared" si="26"/>
        <v/>
      </c>
      <c r="E357" s="2" t="str">
        <f t="shared" si="27"/>
        <v/>
      </c>
      <c r="F357" s="2" t="str">
        <f t="shared" si="28"/>
        <v/>
      </c>
      <c r="G357" s="2" t="str">
        <f t="shared" si="29"/>
        <v/>
      </c>
    </row>
    <row r="358" spans="3:7" x14ac:dyDescent="0.2">
      <c r="C358" t="str">
        <f t="shared" si="25"/>
        <v/>
      </c>
      <c r="D358" s="2" t="str">
        <f t="shared" si="26"/>
        <v/>
      </c>
      <c r="E358" s="2" t="str">
        <f t="shared" si="27"/>
        <v/>
      </c>
      <c r="F358" s="2" t="str">
        <f t="shared" si="28"/>
        <v/>
      </c>
      <c r="G358" s="2" t="str">
        <f t="shared" si="29"/>
        <v/>
      </c>
    </row>
    <row r="359" spans="3:7" x14ac:dyDescent="0.2">
      <c r="C359" t="str">
        <f t="shared" si="25"/>
        <v/>
      </c>
      <c r="D359" s="2" t="str">
        <f t="shared" si="26"/>
        <v/>
      </c>
      <c r="E359" s="2" t="str">
        <f t="shared" si="27"/>
        <v/>
      </c>
      <c r="F359" s="2" t="str">
        <f t="shared" si="28"/>
        <v/>
      </c>
      <c r="G359" s="2" t="str">
        <f t="shared" si="29"/>
        <v/>
      </c>
    </row>
    <row r="360" spans="3:7" x14ac:dyDescent="0.2">
      <c r="C360" t="str">
        <f t="shared" si="25"/>
        <v/>
      </c>
      <c r="D360" s="2" t="str">
        <f t="shared" si="26"/>
        <v/>
      </c>
      <c r="E360" s="2" t="str">
        <f t="shared" si="27"/>
        <v/>
      </c>
      <c r="F360" s="2" t="str">
        <f t="shared" si="28"/>
        <v/>
      </c>
      <c r="G360" s="2" t="str">
        <f t="shared" si="29"/>
        <v/>
      </c>
    </row>
    <row r="361" spans="3:7" x14ac:dyDescent="0.2">
      <c r="C361" t="str">
        <f t="shared" si="25"/>
        <v/>
      </c>
      <c r="D361" s="2" t="str">
        <f t="shared" si="26"/>
        <v/>
      </c>
      <c r="E361" s="2" t="str">
        <f t="shared" si="27"/>
        <v/>
      </c>
      <c r="F361" s="2" t="str">
        <f t="shared" si="28"/>
        <v/>
      </c>
      <c r="G361" s="2" t="str">
        <f t="shared" si="29"/>
        <v/>
      </c>
    </row>
    <row r="362" spans="3:7" x14ac:dyDescent="0.2">
      <c r="C362" t="str">
        <f t="shared" si="25"/>
        <v/>
      </c>
      <c r="D362" s="2" t="str">
        <f t="shared" si="26"/>
        <v/>
      </c>
      <c r="E362" s="2" t="str">
        <f t="shared" si="27"/>
        <v/>
      </c>
      <c r="F362" s="2" t="str">
        <f t="shared" si="28"/>
        <v/>
      </c>
      <c r="G362" s="2" t="str">
        <f t="shared" si="29"/>
        <v/>
      </c>
    </row>
    <row r="363" spans="3:7" x14ac:dyDescent="0.2">
      <c r="C363" t="str">
        <f t="shared" si="25"/>
        <v/>
      </c>
      <c r="D363" s="2" t="str">
        <f t="shared" si="26"/>
        <v/>
      </c>
      <c r="E363" s="2" t="str">
        <f t="shared" si="27"/>
        <v/>
      </c>
      <c r="F363" s="2" t="str">
        <f t="shared" si="28"/>
        <v/>
      </c>
      <c r="G363" s="2" t="str">
        <f t="shared" si="29"/>
        <v/>
      </c>
    </row>
    <row r="364" spans="3:7" x14ac:dyDescent="0.2">
      <c r="C364" t="str">
        <f t="shared" si="25"/>
        <v/>
      </c>
      <c r="D364" s="2" t="str">
        <f t="shared" si="26"/>
        <v/>
      </c>
      <c r="E364" s="2" t="str">
        <f t="shared" si="27"/>
        <v/>
      </c>
      <c r="F364" s="2" t="str">
        <f t="shared" si="28"/>
        <v/>
      </c>
      <c r="G364" s="2" t="str">
        <f t="shared" si="29"/>
        <v/>
      </c>
    </row>
    <row r="365" spans="3:7" x14ac:dyDescent="0.2">
      <c r="C365" t="str">
        <f t="shared" si="25"/>
        <v/>
      </c>
      <c r="D365" s="2" t="str">
        <f t="shared" si="26"/>
        <v/>
      </c>
      <c r="E365" s="2" t="str">
        <f t="shared" si="27"/>
        <v/>
      </c>
      <c r="F365" s="2" t="str">
        <f t="shared" si="28"/>
        <v/>
      </c>
      <c r="G365" s="2" t="str">
        <f t="shared" si="29"/>
        <v/>
      </c>
    </row>
    <row r="366" spans="3:7" x14ac:dyDescent="0.2">
      <c r="C366" t="str">
        <f t="shared" si="25"/>
        <v/>
      </c>
      <c r="D366" s="2" t="str">
        <f t="shared" si="26"/>
        <v/>
      </c>
      <c r="E366" s="2" t="str">
        <f t="shared" si="27"/>
        <v/>
      </c>
      <c r="F366" s="2" t="str">
        <f t="shared" si="28"/>
        <v/>
      </c>
      <c r="G366" s="2" t="str">
        <f t="shared" si="29"/>
        <v/>
      </c>
    </row>
    <row r="367" spans="3:7" x14ac:dyDescent="0.2">
      <c r="C367" t="str">
        <f t="shared" si="25"/>
        <v/>
      </c>
      <c r="D367" s="2" t="str">
        <f t="shared" si="26"/>
        <v/>
      </c>
      <c r="E367" s="2" t="str">
        <f t="shared" si="27"/>
        <v/>
      </c>
      <c r="F367" s="2" t="str">
        <f t="shared" si="28"/>
        <v/>
      </c>
      <c r="G367" s="2" t="str">
        <f t="shared" si="29"/>
        <v/>
      </c>
    </row>
    <row r="368" spans="3:7" x14ac:dyDescent="0.2">
      <c r="C368" t="str">
        <f t="shared" si="25"/>
        <v/>
      </c>
      <c r="D368" s="2" t="str">
        <f t="shared" si="26"/>
        <v/>
      </c>
      <c r="E368" s="2" t="str">
        <f t="shared" si="27"/>
        <v/>
      </c>
      <c r="F368" s="2" t="str">
        <f t="shared" si="28"/>
        <v/>
      </c>
      <c r="G368" s="2" t="str">
        <f t="shared" si="29"/>
        <v/>
      </c>
    </row>
    <row r="369" spans="3:7" x14ac:dyDescent="0.2">
      <c r="C369" t="str">
        <f t="shared" si="25"/>
        <v/>
      </c>
      <c r="D369" s="2" t="str">
        <f t="shared" si="26"/>
        <v/>
      </c>
      <c r="E369" s="2" t="str">
        <f t="shared" si="27"/>
        <v/>
      </c>
      <c r="F369" s="2" t="str">
        <f t="shared" si="28"/>
        <v/>
      </c>
      <c r="G369" s="2" t="str">
        <f t="shared" si="29"/>
        <v/>
      </c>
    </row>
    <row r="370" spans="3:7" x14ac:dyDescent="0.2">
      <c r="C370" t="str">
        <f t="shared" si="25"/>
        <v/>
      </c>
      <c r="D370" s="2" t="str">
        <f t="shared" si="26"/>
        <v/>
      </c>
      <c r="E370" s="2" t="str">
        <f t="shared" si="27"/>
        <v/>
      </c>
      <c r="F370" s="2" t="str">
        <f t="shared" si="28"/>
        <v/>
      </c>
      <c r="G370" s="2" t="str">
        <f t="shared" si="29"/>
        <v/>
      </c>
    </row>
    <row r="371" spans="3:7" x14ac:dyDescent="0.2">
      <c r="C371" t="str">
        <f t="shared" si="25"/>
        <v/>
      </c>
      <c r="D371" s="2" t="str">
        <f t="shared" si="26"/>
        <v/>
      </c>
      <c r="E371" s="2" t="str">
        <f t="shared" si="27"/>
        <v/>
      </c>
      <c r="F371" s="2" t="str">
        <f t="shared" si="28"/>
        <v/>
      </c>
      <c r="G371" s="2" t="str">
        <f t="shared" si="29"/>
        <v/>
      </c>
    </row>
    <row r="372" spans="3:7" x14ac:dyDescent="0.2">
      <c r="C372" t="str">
        <f t="shared" si="25"/>
        <v/>
      </c>
      <c r="D372" s="2" t="str">
        <f t="shared" si="26"/>
        <v/>
      </c>
      <c r="E372" s="2" t="str">
        <f t="shared" si="27"/>
        <v/>
      </c>
      <c r="F372" s="2" t="str">
        <f t="shared" si="28"/>
        <v/>
      </c>
      <c r="G372" s="2" t="str">
        <f t="shared" si="29"/>
        <v/>
      </c>
    </row>
    <row r="373" spans="3:7" x14ac:dyDescent="0.2">
      <c r="C373" t="str">
        <f t="shared" si="25"/>
        <v/>
      </c>
      <c r="D373" s="2" t="str">
        <f t="shared" si="26"/>
        <v/>
      </c>
      <c r="E373" s="2" t="str">
        <f t="shared" si="27"/>
        <v/>
      </c>
      <c r="F373" s="2" t="str">
        <f t="shared" si="28"/>
        <v/>
      </c>
      <c r="G373" s="2" t="str">
        <f t="shared" si="29"/>
        <v/>
      </c>
    </row>
    <row r="374" spans="3:7" x14ac:dyDescent="0.2">
      <c r="C374" t="str">
        <f t="shared" si="25"/>
        <v/>
      </c>
      <c r="D374" s="2" t="str">
        <f t="shared" si="26"/>
        <v/>
      </c>
      <c r="E374" s="2" t="str">
        <f t="shared" si="27"/>
        <v/>
      </c>
      <c r="F374" s="2" t="str">
        <f t="shared" si="28"/>
        <v/>
      </c>
      <c r="G374" s="2" t="str">
        <f t="shared" si="29"/>
        <v/>
      </c>
    </row>
    <row r="375" spans="3:7" x14ac:dyDescent="0.2">
      <c r="C375" t="str">
        <f t="shared" si="25"/>
        <v/>
      </c>
      <c r="D375" s="2" t="str">
        <f t="shared" si="26"/>
        <v/>
      </c>
      <c r="E375" s="2" t="str">
        <f t="shared" si="27"/>
        <v/>
      </c>
      <c r="F375" s="2" t="str">
        <f t="shared" si="28"/>
        <v/>
      </c>
      <c r="G375" s="2" t="str">
        <f t="shared" si="29"/>
        <v/>
      </c>
    </row>
    <row r="376" spans="3:7" x14ac:dyDescent="0.2">
      <c r="C376" t="str">
        <f t="shared" si="25"/>
        <v/>
      </c>
      <c r="D376" s="2" t="str">
        <f t="shared" si="26"/>
        <v/>
      </c>
      <c r="E376" s="2" t="str">
        <f t="shared" si="27"/>
        <v/>
      </c>
      <c r="F376" s="2" t="str">
        <f t="shared" si="28"/>
        <v/>
      </c>
      <c r="G376" s="2" t="str">
        <f t="shared" si="29"/>
        <v/>
      </c>
    </row>
    <row r="377" spans="3:7" x14ac:dyDescent="0.2">
      <c r="C377" t="str">
        <f t="shared" si="25"/>
        <v/>
      </c>
      <c r="D377" s="2" t="str">
        <f t="shared" si="26"/>
        <v/>
      </c>
      <c r="E377" s="2" t="str">
        <f t="shared" si="27"/>
        <v/>
      </c>
      <c r="F377" s="2" t="str">
        <f t="shared" si="28"/>
        <v/>
      </c>
      <c r="G377" s="2" t="str">
        <f t="shared" si="29"/>
        <v/>
      </c>
    </row>
    <row r="378" spans="3:7" x14ac:dyDescent="0.2">
      <c r="C378" t="str">
        <f t="shared" si="25"/>
        <v/>
      </c>
      <c r="D378" s="2" t="str">
        <f t="shared" si="26"/>
        <v/>
      </c>
      <c r="E378" s="2" t="str">
        <f t="shared" si="27"/>
        <v/>
      </c>
      <c r="F378" s="2" t="str">
        <f t="shared" si="28"/>
        <v/>
      </c>
      <c r="G378" s="2" t="str">
        <f t="shared" si="29"/>
        <v/>
      </c>
    </row>
    <row r="379" spans="3:7" x14ac:dyDescent="0.2">
      <c r="C379" t="str">
        <f t="shared" si="25"/>
        <v/>
      </c>
      <c r="D379" s="2" t="str">
        <f t="shared" si="26"/>
        <v/>
      </c>
      <c r="E379" s="2" t="str">
        <f t="shared" si="27"/>
        <v/>
      </c>
      <c r="F379" s="2" t="str">
        <f t="shared" si="28"/>
        <v/>
      </c>
      <c r="G379" s="2" t="str">
        <f t="shared" si="29"/>
        <v/>
      </c>
    </row>
    <row r="380" spans="3:7" x14ac:dyDescent="0.2">
      <c r="C380" t="str">
        <f t="shared" si="25"/>
        <v/>
      </c>
      <c r="D380" s="2" t="str">
        <f t="shared" si="26"/>
        <v/>
      </c>
      <c r="E380" s="2" t="str">
        <f t="shared" si="27"/>
        <v/>
      </c>
      <c r="F380" s="2" t="str">
        <f t="shared" si="28"/>
        <v/>
      </c>
      <c r="G380" s="2" t="str">
        <f t="shared" si="29"/>
        <v/>
      </c>
    </row>
    <row r="381" spans="3:7" x14ac:dyDescent="0.2">
      <c r="C381" t="str">
        <f t="shared" si="25"/>
        <v/>
      </c>
      <c r="D381" s="2" t="str">
        <f t="shared" si="26"/>
        <v/>
      </c>
      <c r="E381" s="2" t="str">
        <f t="shared" si="27"/>
        <v/>
      </c>
      <c r="F381" s="2" t="str">
        <f t="shared" si="28"/>
        <v/>
      </c>
      <c r="G381" s="2" t="str">
        <f t="shared" si="29"/>
        <v/>
      </c>
    </row>
    <row r="382" spans="3:7" x14ac:dyDescent="0.2">
      <c r="C382" t="str">
        <f t="shared" si="25"/>
        <v/>
      </c>
      <c r="D382" s="2" t="str">
        <f t="shared" si="26"/>
        <v/>
      </c>
      <c r="E382" s="2" t="str">
        <f t="shared" si="27"/>
        <v/>
      </c>
      <c r="F382" s="2" t="str">
        <f t="shared" si="28"/>
        <v/>
      </c>
      <c r="G382" s="2" t="str">
        <f t="shared" si="29"/>
        <v/>
      </c>
    </row>
    <row r="383" spans="3:7" x14ac:dyDescent="0.2">
      <c r="C383" t="str">
        <f t="shared" si="25"/>
        <v/>
      </c>
      <c r="D383" s="2" t="str">
        <f t="shared" si="26"/>
        <v/>
      </c>
      <c r="E383" s="2" t="str">
        <f t="shared" si="27"/>
        <v/>
      </c>
      <c r="F383" s="2" t="str">
        <f t="shared" si="28"/>
        <v/>
      </c>
      <c r="G383" s="2" t="str">
        <f t="shared" si="29"/>
        <v/>
      </c>
    </row>
    <row r="384" spans="3:7" x14ac:dyDescent="0.2">
      <c r="C384" t="str">
        <f t="shared" si="25"/>
        <v/>
      </c>
      <c r="D384" s="2" t="str">
        <f t="shared" si="26"/>
        <v/>
      </c>
      <c r="E384" s="2" t="str">
        <f t="shared" si="27"/>
        <v/>
      </c>
      <c r="F384" s="2" t="str">
        <f t="shared" si="28"/>
        <v/>
      </c>
      <c r="G384" s="2" t="str">
        <f t="shared" si="29"/>
        <v/>
      </c>
    </row>
    <row r="385" spans="3:7" x14ac:dyDescent="0.2">
      <c r="C385" t="str">
        <f t="shared" si="25"/>
        <v/>
      </c>
      <c r="D385" s="2" t="str">
        <f t="shared" si="26"/>
        <v/>
      </c>
      <c r="E385" s="2" t="str">
        <f t="shared" si="27"/>
        <v/>
      </c>
      <c r="F385" s="2" t="str">
        <f t="shared" si="28"/>
        <v/>
      </c>
      <c r="G385" s="2" t="str">
        <f t="shared" si="29"/>
        <v/>
      </c>
    </row>
    <row r="386" spans="3:7" x14ac:dyDescent="0.2">
      <c r="C386" t="str">
        <f t="shared" si="25"/>
        <v/>
      </c>
      <c r="D386" s="2" t="str">
        <f t="shared" si="26"/>
        <v/>
      </c>
      <c r="E386" s="2" t="str">
        <f t="shared" si="27"/>
        <v/>
      </c>
      <c r="F386" s="2" t="str">
        <f t="shared" si="28"/>
        <v/>
      </c>
      <c r="G386" s="2" t="str">
        <f t="shared" si="29"/>
        <v/>
      </c>
    </row>
    <row r="387" spans="3:7" x14ac:dyDescent="0.2">
      <c r="C387" t="str">
        <f t="shared" si="25"/>
        <v/>
      </c>
      <c r="D387" s="2" t="str">
        <f t="shared" si="26"/>
        <v/>
      </c>
      <c r="E387" s="2" t="str">
        <f t="shared" si="27"/>
        <v/>
      </c>
      <c r="F387" s="2" t="str">
        <f t="shared" si="28"/>
        <v/>
      </c>
      <c r="G387" s="2" t="str">
        <f t="shared" si="29"/>
        <v/>
      </c>
    </row>
    <row r="388" spans="3:7" x14ac:dyDescent="0.2">
      <c r="C388" t="str">
        <f t="shared" si="25"/>
        <v/>
      </c>
      <c r="D388" s="2" t="str">
        <f t="shared" si="26"/>
        <v/>
      </c>
      <c r="E388" s="2" t="str">
        <f t="shared" si="27"/>
        <v/>
      </c>
      <c r="F388" s="2" t="str">
        <f t="shared" si="28"/>
        <v/>
      </c>
      <c r="G388" s="2" t="str">
        <f t="shared" si="29"/>
        <v/>
      </c>
    </row>
    <row r="389" spans="3:7" x14ac:dyDescent="0.2">
      <c r="C389" t="str">
        <f t="shared" si="25"/>
        <v/>
      </c>
      <c r="D389" s="2" t="str">
        <f t="shared" si="26"/>
        <v/>
      </c>
      <c r="E389" s="2" t="str">
        <f t="shared" si="27"/>
        <v/>
      </c>
      <c r="F389" s="2" t="str">
        <f t="shared" si="28"/>
        <v/>
      </c>
      <c r="G389" s="2" t="str">
        <f t="shared" si="29"/>
        <v/>
      </c>
    </row>
    <row r="390" spans="3:7" x14ac:dyDescent="0.2">
      <c r="C390" t="str">
        <f t="shared" si="25"/>
        <v/>
      </c>
      <c r="D390" s="2" t="str">
        <f t="shared" si="26"/>
        <v/>
      </c>
      <c r="E390" s="2" t="str">
        <f t="shared" si="27"/>
        <v/>
      </c>
      <c r="F390" s="2" t="str">
        <f t="shared" si="28"/>
        <v/>
      </c>
      <c r="G390" s="2" t="str">
        <f t="shared" si="29"/>
        <v/>
      </c>
    </row>
    <row r="391" spans="3:7" x14ac:dyDescent="0.2">
      <c r="C391" t="str">
        <f t="shared" si="25"/>
        <v/>
      </c>
      <c r="D391" s="2" t="str">
        <f t="shared" si="26"/>
        <v/>
      </c>
      <c r="E391" s="2" t="str">
        <f t="shared" si="27"/>
        <v/>
      </c>
      <c r="F391" s="2" t="str">
        <f t="shared" si="28"/>
        <v/>
      </c>
      <c r="G391" s="2" t="str">
        <f t="shared" si="29"/>
        <v/>
      </c>
    </row>
    <row r="392" spans="3:7" x14ac:dyDescent="0.2">
      <c r="C392" t="str">
        <f t="shared" si="25"/>
        <v/>
      </c>
      <c r="D392" s="2" t="str">
        <f t="shared" si="26"/>
        <v/>
      </c>
      <c r="E392" s="2" t="str">
        <f t="shared" si="27"/>
        <v/>
      </c>
      <c r="F392" s="2" t="str">
        <f t="shared" si="28"/>
        <v/>
      </c>
      <c r="G392" s="2" t="str">
        <f t="shared" si="29"/>
        <v/>
      </c>
    </row>
    <row r="393" spans="3:7" x14ac:dyDescent="0.2">
      <c r="C393" t="str">
        <f t="shared" si="25"/>
        <v/>
      </c>
      <c r="D393" s="2" t="str">
        <f t="shared" si="26"/>
        <v/>
      </c>
      <c r="E393" s="2" t="str">
        <f t="shared" si="27"/>
        <v/>
      </c>
      <c r="F393" s="2" t="str">
        <f t="shared" si="28"/>
        <v/>
      </c>
      <c r="G393" s="2" t="str">
        <f t="shared" si="29"/>
        <v/>
      </c>
    </row>
    <row r="394" spans="3:7" x14ac:dyDescent="0.2">
      <c r="C394" t="str">
        <f t="shared" si="25"/>
        <v/>
      </c>
      <c r="D394" s="2" t="str">
        <f t="shared" si="26"/>
        <v/>
      </c>
      <c r="E394" s="2" t="str">
        <f t="shared" si="27"/>
        <v/>
      </c>
      <c r="F394" s="2" t="str">
        <f t="shared" si="28"/>
        <v/>
      </c>
      <c r="G394" s="2" t="str">
        <f t="shared" si="29"/>
        <v/>
      </c>
    </row>
    <row r="395" spans="3:7" x14ac:dyDescent="0.2">
      <c r="C395" t="str">
        <f t="shared" si="25"/>
        <v/>
      </c>
      <c r="D395" s="2" t="str">
        <f t="shared" si="26"/>
        <v/>
      </c>
      <c r="E395" s="2" t="str">
        <f t="shared" si="27"/>
        <v/>
      </c>
      <c r="F395" s="2" t="str">
        <f t="shared" si="28"/>
        <v/>
      </c>
      <c r="G395" s="2" t="str">
        <f t="shared" si="29"/>
        <v/>
      </c>
    </row>
    <row r="396" spans="3:7" x14ac:dyDescent="0.2">
      <c r="C396" t="str">
        <f t="shared" si="25"/>
        <v/>
      </c>
      <c r="D396" s="2" t="str">
        <f t="shared" si="26"/>
        <v/>
      </c>
      <c r="E396" s="2" t="str">
        <f t="shared" si="27"/>
        <v/>
      </c>
      <c r="F396" s="2" t="str">
        <f t="shared" si="28"/>
        <v/>
      </c>
      <c r="G396" s="2" t="str">
        <f t="shared" si="29"/>
        <v/>
      </c>
    </row>
    <row r="397" spans="3:7" x14ac:dyDescent="0.2">
      <c r="C397" t="str">
        <f t="shared" si="25"/>
        <v/>
      </c>
      <c r="D397" s="2" t="str">
        <f t="shared" si="26"/>
        <v/>
      </c>
      <c r="E397" s="2" t="str">
        <f t="shared" si="27"/>
        <v/>
      </c>
      <c r="F397" s="2" t="str">
        <f t="shared" si="28"/>
        <v/>
      </c>
      <c r="G397" s="2" t="str">
        <f t="shared" si="29"/>
        <v/>
      </c>
    </row>
    <row r="398" spans="3:7" x14ac:dyDescent="0.2">
      <c r="C398" t="str">
        <f t="shared" si="25"/>
        <v/>
      </c>
      <c r="D398" s="2" t="str">
        <f t="shared" si="26"/>
        <v/>
      </c>
      <c r="E398" s="2" t="str">
        <f t="shared" si="27"/>
        <v/>
      </c>
      <c r="F398" s="2" t="str">
        <f t="shared" si="28"/>
        <v/>
      </c>
      <c r="G398" s="2" t="str">
        <f t="shared" si="29"/>
        <v/>
      </c>
    </row>
    <row r="399" spans="3:7" x14ac:dyDescent="0.2">
      <c r="C399" t="str">
        <f t="shared" si="25"/>
        <v/>
      </c>
      <c r="D399" s="2" t="str">
        <f t="shared" si="26"/>
        <v/>
      </c>
      <c r="E399" s="2" t="str">
        <f t="shared" si="27"/>
        <v/>
      </c>
      <c r="F399" s="2" t="str">
        <f t="shared" si="28"/>
        <v/>
      </c>
      <c r="G399" s="2" t="str">
        <f t="shared" si="29"/>
        <v/>
      </c>
    </row>
    <row r="400" spans="3:7" x14ac:dyDescent="0.2">
      <c r="C400" t="str">
        <f t="shared" si="25"/>
        <v/>
      </c>
      <c r="D400" s="2" t="str">
        <f t="shared" si="26"/>
        <v/>
      </c>
      <c r="E400" s="2" t="str">
        <f t="shared" si="27"/>
        <v/>
      </c>
      <c r="F400" s="2" t="str">
        <f t="shared" si="28"/>
        <v/>
      </c>
      <c r="G400" s="2" t="str">
        <f t="shared" si="29"/>
        <v/>
      </c>
    </row>
    <row r="401" spans="3:7" x14ac:dyDescent="0.2">
      <c r="C401" t="str">
        <f t="shared" si="25"/>
        <v/>
      </c>
      <c r="D401" s="2" t="str">
        <f t="shared" si="26"/>
        <v/>
      </c>
      <c r="E401" s="2" t="str">
        <f t="shared" si="27"/>
        <v/>
      </c>
      <c r="F401" s="2" t="str">
        <f t="shared" si="28"/>
        <v/>
      </c>
      <c r="G401" s="2" t="str">
        <f t="shared" si="29"/>
        <v/>
      </c>
    </row>
    <row r="402" spans="3:7" x14ac:dyDescent="0.2">
      <c r="C402" t="str">
        <f t="shared" ref="C402:C465" si="30">IF(C401&lt;&gt;"",IF(C401=$C$9,"",C401+1),"")</f>
        <v/>
      </c>
      <c r="D402" s="2" t="str">
        <f t="shared" si="26"/>
        <v/>
      </c>
      <c r="E402" s="2" t="str">
        <f t="shared" si="27"/>
        <v/>
      </c>
      <c r="F402" s="2" t="str">
        <f t="shared" si="28"/>
        <v/>
      </c>
      <c r="G402" s="2" t="str">
        <f t="shared" si="29"/>
        <v/>
      </c>
    </row>
    <row r="403" spans="3:7" x14ac:dyDescent="0.2">
      <c r="C403" t="str">
        <f t="shared" si="30"/>
        <v/>
      </c>
      <c r="D403" s="2" t="str">
        <f t="shared" ref="D403:D466" si="31">IF(C403&lt;&gt;"",F403+E403,"")</f>
        <v/>
      </c>
      <c r="E403" s="2" t="str">
        <f t="shared" ref="E403:E466" si="32">IF(C403&lt;&gt;"",G402*$C$11,"")</f>
        <v/>
      </c>
      <c r="F403" s="2" t="str">
        <f t="shared" ref="F403:F466" si="33">IF(C403="","",IF(C403=$C$9,$C$4,0))</f>
        <v/>
      </c>
      <c r="G403" s="2" t="str">
        <f t="shared" ref="G403:G466" si="34">IF(C403&lt;&gt;"",G402-F403,"")</f>
        <v/>
      </c>
    </row>
    <row r="404" spans="3:7" x14ac:dyDescent="0.2">
      <c r="C404" t="str">
        <f t="shared" si="30"/>
        <v/>
      </c>
      <c r="D404" s="2" t="str">
        <f t="shared" si="31"/>
        <v/>
      </c>
      <c r="E404" s="2" t="str">
        <f t="shared" si="32"/>
        <v/>
      </c>
      <c r="F404" s="2" t="str">
        <f t="shared" si="33"/>
        <v/>
      </c>
      <c r="G404" s="2" t="str">
        <f t="shared" si="34"/>
        <v/>
      </c>
    </row>
    <row r="405" spans="3:7" x14ac:dyDescent="0.2">
      <c r="C405" t="str">
        <f t="shared" si="30"/>
        <v/>
      </c>
      <c r="D405" s="2" t="str">
        <f t="shared" si="31"/>
        <v/>
      </c>
      <c r="E405" s="2" t="str">
        <f t="shared" si="32"/>
        <v/>
      </c>
      <c r="F405" s="2" t="str">
        <f t="shared" si="33"/>
        <v/>
      </c>
      <c r="G405" s="2" t="str">
        <f t="shared" si="34"/>
        <v/>
      </c>
    </row>
    <row r="406" spans="3:7" x14ac:dyDescent="0.2">
      <c r="C406" t="str">
        <f t="shared" si="30"/>
        <v/>
      </c>
      <c r="D406" s="2" t="str">
        <f t="shared" si="31"/>
        <v/>
      </c>
      <c r="E406" s="2" t="str">
        <f t="shared" si="32"/>
        <v/>
      </c>
      <c r="F406" s="2" t="str">
        <f t="shared" si="33"/>
        <v/>
      </c>
      <c r="G406" s="2" t="str">
        <f t="shared" si="34"/>
        <v/>
      </c>
    </row>
    <row r="407" spans="3:7" x14ac:dyDescent="0.2">
      <c r="C407" t="str">
        <f t="shared" si="30"/>
        <v/>
      </c>
      <c r="D407" s="2" t="str">
        <f t="shared" si="31"/>
        <v/>
      </c>
      <c r="E407" s="2" t="str">
        <f t="shared" si="32"/>
        <v/>
      </c>
      <c r="F407" s="2" t="str">
        <f t="shared" si="33"/>
        <v/>
      </c>
      <c r="G407" s="2" t="str">
        <f t="shared" si="34"/>
        <v/>
      </c>
    </row>
    <row r="408" spans="3:7" x14ac:dyDescent="0.2">
      <c r="C408" t="str">
        <f t="shared" si="30"/>
        <v/>
      </c>
      <c r="D408" s="2" t="str">
        <f t="shared" si="31"/>
        <v/>
      </c>
      <c r="E408" s="2" t="str">
        <f t="shared" si="32"/>
        <v/>
      </c>
      <c r="F408" s="2" t="str">
        <f t="shared" si="33"/>
        <v/>
      </c>
      <c r="G408" s="2" t="str">
        <f t="shared" si="34"/>
        <v/>
      </c>
    </row>
    <row r="409" spans="3:7" x14ac:dyDescent="0.2">
      <c r="C409" t="str">
        <f t="shared" si="30"/>
        <v/>
      </c>
      <c r="D409" s="2" t="str">
        <f t="shared" si="31"/>
        <v/>
      </c>
      <c r="E409" s="2" t="str">
        <f t="shared" si="32"/>
        <v/>
      </c>
      <c r="F409" s="2" t="str">
        <f t="shared" si="33"/>
        <v/>
      </c>
      <c r="G409" s="2" t="str">
        <f t="shared" si="34"/>
        <v/>
      </c>
    </row>
    <row r="410" spans="3:7" x14ac:dyDescent="0.2">
      <c r="C410" t="str">
        <f t="shared" si="30"/>
        <v/>
      </c>
      <c r="D410" s="2" t="str">
        <f t="shared" si="31"/>
        <v/>
      </c>
      <c r="E410" s="2" t="str">
        <f t="shared" si="32"/>
        <v/>
      </c>
      <c r="F410" s="2" t="str">
        <f t="shared" si="33"/>
        <v/>
      </c>
      <c r="G410" s="2" t="str">
        <f t="shared" si="34"/>
        <v/>
      </c>
    </row>
    <row r="411" spans="3:7" x14ac:dyDescent="0.2">
      <c r="C411" t="str">
        <f t="shared" si="30"/>
        <v/>
      </c>
      <c r="D411" s="2" t="str">
        <f t="shared" si="31"/>
        <v/>
      </c>
      <c r="E411" s="2" t="str">
        <f t="shared" si="32"/>
        <v/>
      </c>
      <c r="F411" s="2" t="str">
        <f t="shared" si="33"/>
        <v/>
      </c>
      <c r="G411" s="2" t="str">
        <f t="shared" si="34"/>
        <v/>
      </c>
    </row>
    <row r="412" spans="3:7" x14ac:dyDescent="0.2">
      <c r="C412" t="str">
        <f t="shared" si="30"/>
        <v/>
      </c>
      <c r="D412" s="2" t="str">
        <f t="shared" si="31"/>
        <v/>
      </c>
      <c r="E412" s="2" t="str">
        <f t="shared" si="32"/>
        <v/>
      </c>
      <c r="F412" s="2" t="str">
        <f t="shared" si="33"/>
        <v/>
      </c>
      <c r="G412" s="2" t="str">
        <f t="shared" si="34"/>
        <v/>
      </c>
    </row>
    <row r="413" spans="3:7" x14ac:dyDescent="0.2">
      <c r="C413" t="str">
        <f t="shared" si="30"/>
        <v/>
      </c>
      <c r="D413" s="2" t="str">
        <f t="shared" si="31"/>
        <v/>
      </c>
      <c r="E413" s="2" t="str">
        <f t="shared" si="32"/>
        <v/>
      </c>
      <c r="F413" s="2" t="str">
        <f t="shared" si="33"/>
        <v/>
      </c>
      <c r="G413" s="2" t="str">
        <f t="shared" si="34"/>
        <v/>
      </c>
    </row>
    <row r="414" spans="3:7" x14ac:dyDescent="0.2">
      <c r="C414" t="str">
        <f t="shared" si="30"/>
        <v/>
      </c>
      <c r="D414" s="2" t="str">
        <f t="shared" si="31"/>
        <v/>
      </c>
      <c r="E414" s="2" t="str">
        <f t="shared" si="32"/>
        <v/>
      </c>
      <c r="F414" s="2" t="str">
        <f t="shared" si="33"/>
        <v/>
      </c>
      <c r="G414" s="2" t="str">
        <f t="shared" si="34"/>
        <v/>
      </c>
    </row>
    <row r="415" spans="3:7" x14ac:dyDescent="0.2">
      <c r="C415" t="str">
        <f t="shared" si="30"/>
        <v/>
      </c>
      <c r="D415" s="2" t="str">
        <f t="shared" si="31"/>
        <v/>
      </c>
      <c r="E415" s="2" t="str">
        <f t="shared" si="32"/>
        <v/>
      </c>
      <c r="F415" s="2" t="str">
        <f t="shared" si="33"/>
        <v/>
      </c>
      <c r="G415" s="2" t="str">
        <f t="shared" si="34"/>
        <v/>
      </c>
    </row>
    <row r="416" spans="3:7" x14ac:dyDescent="0.2">
      <c r="C416" t="str">
        <f t="shared" si="30"/>
        <v/>
      </c>
      <c r="D416" s="2" t="str">
        <f t="shared" si="31"/>
        <v/>
      </c>
      <c r="E416" s="2" t="str">
        <f t="shared" si="32"/>
        <v/>
      </c>
      <c r="F416" s="2" t="str">
        <f t="shared" si="33"/>
        <v/>
      </c>
      <c r="G416" s="2" t="str">
        <f t="shared" si="34"/>
        <v/>
      </c>
    </row>
    <row r="417" spans="3:7" x14ac:dyDescent="0.2">
      <c r="C417" t="str">
        <f t="shared" si="30"/>
        <v/>
      </c>
      <c r="D417" s="2" t="str">
        <f t="shared" si="31"/>
        <v/>
      </c>
      <c r="E417" s="2" t="str">
        <f t="shared" si="32"/>
        <v/>
      </c>
      <c r="F417" s="2" t="str">
        <f t="shared" si="33"/>
        <v/>
      </c>
      <c r="G417" s="2" t="str">
        <f t="shared" si="34"/>
        <v/>
      </c>
    </row>
    <row r="418" spans="3:7" x14ac:dyDescent="0.2">
      <c r="C418" t="str">
        <f t="shared" si="30"/>
        <v/>
      </c>
      <c r="D418" s="2" t="str">
        <f t="shared" si="31"/>
        <v/>
      </c>
      <c r="E418" s="2" t="str">
        <f t="shared" si="32"/>
        <v/>
      </c>
      <c r="F418" s="2" t="str">
        <f t="shared" si="33"/>
        <v/>
      </c>
      <c r="G418" s="2" t="str">
        <f t="shared" si="34"/>
        <v/>
      </c>
    </row>
    <row r="419" spans="3:7" x14ac:dyDescent="0.2">
      <c r="C419" t="str">
        <f t="shared" si="30"/>
        <v/>
      </c>
      <c r="D419" s="2" t="str">
        <f t="shared" si="31"/>
        <v/>
      </c>
      <c r="E419" s="2" t="str">
        <f t="shared" si="32"/>
        <v/>
      </c>
      <c r="F419" s="2" t="str">
        <f t="shared" si="33"/>
        <v/>
      </c>
      <c r="G419" s="2" t="str">
        <f t="shared" si="34"/>
        <v/>
      </c>
    </row>
    <row r="420" spans="3:7" x14ac:dyDescent="0.2">
      <c r="C420" t="str">
        <f t="shared" si="30"/>
        <v/>
      </c>
      <c r="D420" s="2" t="str">
        <f t="shared" si="31"/>
        <v/>
      </c>
      <c r="E420" s="2" t="str">
        <f t="shared" si="32"/>
        <v/>
      </c>
      <c r="F420" s="2" t="str">
        <f t="shared" si="33"/>
        <v/>
      </c>
      <c r="G420" s="2" t="str">
        <f t="shared" si="34"/>
        <v/>
      </c>
    </row>
    <row r="421" spans="3:7" x14ac:dyDescent="0.2">
      <c r="C421" t="str">
        <f t="shared" si="30"/>
        <v/>
      </c>
      <c r="D421" s="2" t="str">
        <f t="shared" si="31"/>
        <v/>
      </c>
      <c r="E421" s="2" t="str">
        <f t="shared" si="32"/>
        <v/>
      </c>
      <c r="F421" s="2" t="str">
        <f t="shared" si="33"/>
        <v/>
      </c>
      <c r="G421" s="2" t="str">
        <f t="shared" si="34"/>
        <v/>
      </c>
    </row>
    <row r="422" spans="3:7" x14ac:dyDescent="0.2">
      <c r="C422" t="str">
        <f t="shared" si="30"/>
        <v/>
      </c>
      <c r="D422" s="2" t="str">
        <f t="shared" si="31"/>
        <v/>
      </c>
      <c r="E422" s="2" t="str">
        <f t="shared" si="32"/>
        <v/>
      </c>
      <c r="F422" s="2" t="str">
        <f t="shared" si="33"/>
        <v/>
      </c>
      <c r="G422" s="2" t="str">
        <f t="shared" si="34"/>
        <v/>
      </c>
    </row>
    <row r="423" spans="3:7" x14ac:dyDescent="0.2">
      <c r="C423" t="str">
        <f t="shared" si="30"/>
        <v/>
      </c>
      <c r="D423" s="2" t="str">
        <f t="shared" si="31"/>
        <v/>
      </c>
      <c r="E423" s="2" t="str">
        <f t="shared" si="32"/>
        <v/>
      </c>
      <c r="F423" s="2" t="str">
        <f t="shared" si="33"/>
        <v/>
      </c>
      <c r="G423" s="2" t="str">
        <f t="shared" si="34"/>
        <v/>
      </c>
    </row>
    <row r="424" spans="3:7" x14ac:dyDescent="0.2">
      <c r="C424" t="str">
        <f t="shared" si="30"/>
        <v/>
      </c>
      <c r="D424" s="2" t="str">
        <f t="shared" si="31"/>
        <v/>
      </c>
      <c r="E424" s="2" t="str">
        <f t="shared" si="32"/>
        <v/>
      </c>
      <c r="F424" s="2" t="str">
        <f t="shared" si="33"/>
        <v/>
      </c>
      <c r="G424" s="2" t="str">
        <f t="shared" si="34"/>
        <v/>
      </c>
    </row>
    <row r="425" spans="3:7" x14ac:dyDescent="0.2">
      <c r="C425" t="str">
        <f t="shared" si="30"/>
        <v/>
      </c>
      <c r="D425" s="2" t="str">
        <f t="shared" si="31"/>
        <v/>
      </c>
      <c r="E425" s="2" t="str">
        <f t="shared" si="32"/>
        <v/>
      </c>
      <c r="F425" s="2" t="str">
        <f t="shared" si="33"/>
        <v/>
      </c>
      <c r="G425" s="2" t="str">
        <f t="shared" si="34"/>
        <v/>
      </c>
    </row>
    <row r="426" spans="3:7" x14ac:dyDescent="0.2">
      <c r="C426" t="str">
        <f t="shared" si="30"/>
        <v/>
      </c>
      <c r="D426" s="2" t="str">
        <f t="shared" si="31"/>
        <v/>
      </c>
      <c r="E426" s="2" t="str">
        <f t="shared" si="32"/>
        <v/>
      </c>
      <c r="F426" s="2" t="str">
        <f t="shared" si="33"/>
        <v/>
      </c>
      <c r="G426" s="2" t="str">
        <f t="shared" si="34"/>
        <v/>
      </c>
    </row>
    <row r="427" spans="3:7" x14ac:dyDescent="0.2">
      <c r="C427" t="str">
        <f t="shared" si="30"/>
        <v/>
      </c>
      <c r="D427" s="2" t="str">
        <f t="shared" si="31"/>
        <v/>
      </c>
      <c r="E427" s="2" t="str">
        <f t="shared" si="32"/>
        <v/>
      </c>
      <c r="F427" s="2" t="str">
        <f t="shared" si="33"/>
        <v/>
      </c>
      <c r="G427" s="2" t="str">
        <f t="shared" si="34"/>
        <v/>
      </c>
    </row>
    <row r="428" spans="3:7" x14ac:dyDescent="0.2">
      <c r="C428" t="str">
        <f t="shared" si="30"/>
        <v/>
      </c>
      <c r="D428" s="2" t="str">
        <f t="shared" si="31"/>
        <v/>
      </c>
      <c r="E428" s="2" t="str">
        <f t="shared" si="32"/>
        <v/>
      </c>
      <c r="F428" s="2" t="str">
        <f t="shared" si="33"/>
        <v/>
      </c>
      <c r="G428" s="2" t="str">
        <f t="shared" si="34"/>
        <v/>
      </c>
    </row>
    <row r="429" spans="3:7" x14ac:dyDescent="0.2">
      <c r="C429" t="str">
        <f t="shared" si="30"/>
        <v/>
      </c>
      <c r="D429" s="2" t="str">
        <f t="shared" si="31"/>
        <v/>
      </c>
      <c r="E429" s="2" t="str">
        <f t="shared" si="32"/>
        <v/>
      </c>
      <c r="F429" s="2" t="str">
        <f t="shared" si="33"/>
        <v/>
      </c>
      <c r="G429" s="2" t="str">
        <f t="shared" si="34"/>
        <v/>
      </c>
    </row>
    <row r="430" spans="3:7" x14ac:dyDescent="0.2">
      <c r="C430" t="str">
        <f t="shared" si="30"/>
        <v/>
      </c>
      <c r="D430" s="2" t="str">
        <f t="shared" si="31"/>
        <v/>
      </c>
      <c r="E430" s="2" t="str">
        <f t="shared" si="32"/>
        <v/>
      </c>
      <c r="F430" s="2" t="str">
        <f t="shared" si="33"/>
        <v/>
      </c>
      <c r="G430" s="2" t="str">
        <f t="shared" si="34"/>
        <v/>
      </c>
    </row>
    <row r="431" spans="3:7" x14ac:dyDescent="0.2">
      <c r="C431" t="str">
        <f t="shared" si="30"/>
        <v/>
      </c>
      <c r="D431" s="2" t="str">
        <f t="shared" si="31"/>
        <v/>
      </c>
      <c r="E431" s="2" t="str">
        <f t="shared" si="32"/>
        <v/>
      </c>
      <c r="F431" s="2" t="str">
        <f t="shared" si="33"/>
        <v/>
      </c>
      <c r="G431" s="2" t="str">
        <f t="shared" si="34"/>
        <v/>
      </c>
    </row>
    <row r="432" spans="3:7" x14ac:dyDescent="0.2">
      <c r="C432" t="str">
        <f t="shared" si="30"/>
        <v/>
      </c>
      <c r="D432" s="2" t="str">
        <f t="shared" si="31"/>
        <v/>
      </c>
      <c r="E432" s="2" t="str">
        <f t="shared" si="32"/>
        <v/>
      </c>
      <c r="F432" s="2" t="str">
        <f t="shared" si="33"/>
        <v/>
      </c>
      <c r="G432" s="2" t="str">
        <f t="shared" si="34"/>
        <v/>
      </c>
    </row>
    <row r="433" spans="3:7" x14ac:dyDescent="0.2">
      <c r="C433" t="str">
        <f t="shared" si="30"/>
        <v/>
      </c>
      <c r="D433" s="2" t="str">
        <f t="shared" si="31"/>
        <v/>
      </c>
      <c r="E433" s="2" t="str">
        <f t="shared" si="32"/>
        <v/>
      </c>
      <c r="F433" s="2" t="str">
        <f t="shared" si="33"/>
        <v/>
      </c>
      <c r="G433" s="2" t="str">
        <f t="shared" si="34"/>
        <v/>
      </c>
    </row>
    <row r="434" spans="3:7" x14ac:dyDescent="0.2">
      <c r="C434" t="str">
        <f t="shared" si="30"/>
        <v/>
      </c>
      <c r="D434" s="2" t="str">
        <f t="shared" si="31"/>
        <v/>
      </c>
      <c r="E434" s="2" t="str">
        <f t="shared" si="32"/>
        <v/>
      </c>
      <c r="F434" s="2" t="str">
        <f t="shared" si="33"/>
        <v/>
      </c>
      <c r="G434" s="2" t="str">
        <f t="shared" si="34"/>
        <v/>
      </c>
    </row>
    <row r="435" spans="3:7" x14ac:dyDescent="0.2">
      <c r="C435" t="str">
        <f t="shared" si="30"/>
        <v/>
      </c>
      <c r="D435" s="2" t="str">
        <f t="shared" si="31"/>
        <v/>
      </c>
      <c r="E435" s="2" t="str">
        <f t="shared" si="32"/>
        <v/>
      </c>
      <c r="F435" s="2" t="str">
        <f t="shared" si="33"/>
        <v/>
      </c>
      <c r="G435" s="2" t="str">
        <f t="shared" si="34"/>
        <v/>
      </c>
    </row>
    <row r="436" spans="3:7" x14ac:dyDescent="0.2">
      <c r="C436" t="str">
        <f t="shared" si="30"/>
        <v/>
      </c>
      <c r="D436" s="2" t="str">
        <f t="shared" si="31"/>
        <v/>
      </c>
      <c r="E436" s="2" t="str">
        <f t="shared" si="32"/>
        <v/>
      </c>
      <c r="F436" s="2" t="str">
        <f t="shared" si="33"/>
        <v/>
      </c>
      <c r="G436" s="2" t="str">
        <f t="shared" si="34"/>
        <v/>
      </c>
    </row>
    <row r="437" spans="3:7" x14ac:dyDescent="0.2">
      <c r="C437" t="str">
        <f t="shared" si="30"/>
        <v/>
      </c>
      <c r="D437" s="2" t="str">
        <f t="shared" si="31"/>
        <v/>
      </c>
      <c r="E437" s="2" t="str">
        <f t="shared" si="32"/>
        <v/>
      </c>
      <c r="F437" s="2" t="str">
        <f t="shared" si="33"/>
        <v/>
      </c>
      <c r="G437" s="2" t="str">
        <f t="shared" si="34"/>
        <v/>
      </c>
    </row>
    <row r="438" spans="3:7" x14ac:dyDescent="0.2">
      <c r="C438" t="str">
        <f t="shared" si="30"/>
        <v/>
      </c>
      <c r="D438" s="2" t="str">
        <f t="shared" si="31"/>
        <v/>
      </c>
      <c r="E438" s="2" t="str">
        <f t="shared" si="32"/>
        <v/>
      </c>
      <c r="F438" s="2" t="str">
        <f t="shared" si="33"/>
        <v/>
      </c>
      <c r="G438" s="2" t="str">
        <f t="shared" si="34"/>
        <v/>
      </c>
    </row>
    <row r="439" spans="3:7" x14ac:dyDescent="0.2">
      <c r="C439" t="str">
        <f t="shared" si="30"/>
        <v/>
      </c>
      <c r="D439" s="2" t="str">
        <f t="shared" si="31"/>
        <v/>
      </c>
      <c r="E439" s="2" t="str">
        <f t="shared" si="32"/>
        <v/>
      </c>
      <c r="F439" s="2" t="str">
        <f t="shared" si="33"/>
        <v/>
      </c>
      <c r="G439" s="2" t="str">
        <f t="shared" si="34"/>
        <v/>
      </c>
    </row>
    <row r="440" spans="3:7" x14ac:dyDescent="0.2">
      <c r="C440" t="str">
        <f t="shared" si="30"/>
        <v/>
      </c>
      <c r="D440" s="2" t="str">
        <f t="shared" si="31"/>
        <v/>
      </c>
      <c r="E440" s="2" t="str">
        <f t="shared" si="32"/>
        <v/>
      </c>
      <c r="F440" s="2" t="str">
        <f t="shared" si="33"/>
        <v/>
      </c>
      <c r="G440" s="2" t="str">
        <f t="shared" si="34"/>
        <v/>
      </c>
    </row>
    <row r="441" spans="3:7" x14ac:dyDescent="0.2">
      <c r="C441" t="str">
        <f t="shared" si="30"/>
        <v/>
      </c>
      <c r="D441" s="2" t="str">
        <f t="shared" si="31"/>
        <v/>
      </c>
      <c r="E441" s="2" t="str">
        <f t="shared" si="32"/>
        <v/>
      </c>
      <c r="F441" s="2" t="str">
        <f t="shared" si="33"/>
        <v/>
      </c>
      <c r="G441" s="2" t="str">
        <f t="shared" si="34"/>
        <v/>
      </c>
    </row>
    <row r="442" spans="3:7" x14ac:dyDescent="0.2">
      <c r="C442" t="str">
        <f t="shared" si="30"/>
        <v/>
      </c>
      <c r="D442" s="2" t="str">
        <f t="shared" si="31"/>
        <v/>
      </c>
      <c r="E442" s="2" t="str">
        <f t="shared" si="32"/>
        <v/>
      </c>
      <c r="F442" s="2" t="str">
        <f t="shared" si="33"/>
        <v/>
      </c>
      <c r="G442" s="2" t="str">
        <f t="shared" si="34"/>
        <v/>
      </c>
    </row>
    <row r="443" spans="3:7" x14ac:dyDescent="0.2">
      <c r="C443" t="str">
        <f t="shared" si="30"/>
        <v/>
      </c>
      <c r="D443" s="2" t="str">
        <f t="shared" si="31"/>
        <v/>
      </c>
      <c r="E443" s="2" t="str">
        <f t="shared" si="32"/>
        <v/>
      </c>
      <c r="F443" s="2" t="str">
        <f t="shared" si="33"/>
        <v/>
      </c>
      <c r="G443" s="2" t="str">
        <f t="shared" si="34"/>
        <v/>
      </c>
    </row>
    <row r="444" spans="3:7" x14ac:dyDescent="0.2">
      <c r="C444" t="str">
        <f t="shared" si="30"/>
        <v/>
      </c>
      <c r="D444" s="2" t="str">
        <f t="shared" si="31"/>
        <v/>
      </c>
      <c r="E444" s="2" t="str">
        <f t="shared" si="32"/>
        <v/>
      </c>
      <c r="F444" s="2" t="str">
        <f t="shared" si="33"/>
        <v/>
      </c>
      <c r="G444" s="2" t="str">
        <f t="shared" si="34"/>
        <v/>
      </c>
    </row>
    <row r="445" spans="3:7" x14ac:dyDescent="0.2">
      <c r="C445" t="str">
        <f t="shared" si="30"/>
        <v/>
      </c>
      <c r="D445" s="2" t="str">
        <f t="shared" si="31"/>
        <v/>
      </c>
      <c r="E445" s="2" t="str">
        <f t="shared" si="32"/>
        <v/>
      </c>
      <c r="F445" s="2" t="str">
        <f t="shared" si="33"/>
        <v/>
      </c>
      <c r="G445" s="2" t="str">
        <f t="shared" si="34"/>
        <v/>
      </c>
    </row>
    <row r="446" spans="3:7" x14ac:dyDescent="0.2">
      <c r="C446" t="str">
        <f t="shared" si="30"/>
        <v/>
      </c>
      <c r="D446" s="2" t="str">
        <f t="shared" si="31"/>
        <v/>
      </c>
      <c r="E446" s="2" t="str">
        <f t="shared" si="32"/>
        <v/>
      </c>
      <c r="F446" s="2" t="str">
        <f t="shared" si="33"/>
        <v/>
      </c>
      <c r="G446" s="2" t="str">
        <f t="shared" si="34"/>
        <v/>
      </c>
    </row>
    <row r="447" spans="3:7" x14ac:dyDescent="0.2">
      <c r="C447" t="str">
        <f t="shared" si="30"/>
        <v/>
      </c>
      <c r="D447" s="2" t="str">
        <f t="shared" si="31"/>
        <v/>
      </c>
      <c r="E447" s="2" t="str">
        <f t="shared" si="32"/>
        <v/>
      </c>
      <c r="F447" s="2" t="str">
        <f t="shared" si="33"/>
        <v/>
      </c>
      <c r="G447" s="2" t="str">
        <f t="shared" si="34"/>
        <v/>
      </c>
    </row>
    <row r="448" spans="3:7" x14ac:dyDescent="0.2">
      <c r="C448" t="str">
        <f t="shared" si="30"/>
        <v/>
      </c>
      <c r="D448" s="2" t="str">
        <f t="shared" si="31"/>
        <v/>
      </c>
      <c r="E448" s="2" t="str">
        <f t="shared" si="32"/>
        <v/>
      </c>
      <c r="F448" s="2" t="str">
        <f t="shared" si="33"/>
        <v/>
      </c>
      <c r="G448" s="2" t="str">
        <f t="shared" si="34"/>
        <v/>
      </c>
    </row>
    <row r="449" spans="3:7" x14ac:dyDescent="0.2">
      <c r="C449" t="str">
        <f t="shared" si="30"/>
        <v/>
      </c>
      <c r="D449" s="2" t="str">
        <f t="shared" si="31"/>
        <v/>
      </c>
      <c r="E449" s="2" t="str">
        <f t="shared" si="32"/>
        <v/>
      </c>
      <c r="F449" s="2" t="str">
        <f t="shared" si="33"/>
        <v/>
      </c>
      <c r="G449" s="2" t="str">
        <f t="shared" si="34"/>
        <v/>
      </c>
    </row>
    <row r="450" spans="3:7" x14ac:dyDescent="0.2">
      <c r="C450" t="str">
        <f t="shared" si="30"/>
        <v/>
      </c>
      <c r="D450" s="2" t="str">
        <f t="shared" si="31"/>
        <v/>
      </c>
      <c r="E450" s="2" t="str">
        <f t="shared" si="32"/>
        <v/>
      </c>
      <c r="F450" s="2" t="str">
        <f t="shared" si="33"/>
        <v/>
      </c>
      <c r="G450" s="2" t="str">
        <f t="shared" si="34"/>
        <v/>
      </c>
    </row>
    <row r="451" spans="3:7" x14ac:dyDescent="0.2">
      <c r="C451" t="str">
        <f t="shared" si="30"/>
        <v/>
      </c>
      <c r="D451" s="2" t="str">
        <f t="shared" si="31"/>
        <v/>
      </c>
      <c r="E451" s="2" t="str">
        <f t="shared" si="32"/>
        <v/>
      </c>
      <c r="F451" s="2" t="str">
        <f t="shared" si="33"/>
        <v/>
      </c>
      <c r="G451" s="2" t="str">
        <f t="shared" si="34"/>
        <v/>
      </c>
    </row>
    <row r="452" spans="3:7" x14ac:dyDescent="0.2">
      <c r="C452" t="str">
        <f t="shared" si="30"/>
        <v/>
      </c>
      <c r="D452" s="2" t="str">
        <f t="shared" si="31"/>
        <v/>
      </c>
      <c r="E452" s="2" t="str">
        <f t="shared" si="32"/>
        <v/>
      </c>
      <c r="F452" s="2" t="str">
        <f t="shared" si="33"/>
        <v/>
      </c>
      <c r="G452" s="2" t="str">
        <f t="shared" si="34"/>
        <v/>
      </c>
    </row>
    <row r="453" spans="3:7" x14ac:dyDescent="0.2">
      <c r="C453" t="str">
        <f t="shared" si="30"/>
        <v/>
      </c>
      <c r="D453" s="2" t="str">
        <f t="shared" si="31"/>
        <v/>
      </c>
      <c r="E453" s="2" t="str">
        <f t="shared" si="32"/>
        <v/>
      </c>
      <c r="F453" s="2" t="str">
        <f t="shared" si="33"/>
        <v/>
      </c>
      <c r="G453" s="2" t="str">
        <f t="shared" si="34"/>
        <v/>
      </c>
    </row>
    <row r="454" spans="3:7" x14ac:dyDescent="0.2">
      <c r="C454" t="str">
        <f t="shared" si="30"/>
        <v/>
      </c>
      <c r="D454" s="2" t="str">
        <f t="shared" si="31"/>
        <v/>
      </c>
      <c r="E454" s="2" t="str">
        <f t="shared" si="32"/>
        <v/>
      </c>
      <c r="F454" s="2" t="str">
        <f t="shared" si="33"/>
        <v/>
      </c>
      <c r="G454" s="2" t="str">
        <f t="shared" si="34"/>
        <v/>
      </c>
    </row>
    <row r="455" spans="3:7" x14ac:dyDescent="0.2">
      <c r="C455" t="str">
        <f t="shared" si="30"/>
        <v/>
      </c>
      <c r="D455" s="2" t="str">
        <f t="shared" si="31"/>
        <v/>
      </c>
      <c r="E455" s="2" t="str">
        <f t="shared" si="32"/>
        <v/>
      </c>
      <c r="F455" s="2" t="str">
        <f t="shared" si="33"/>
        <v/>
      </c>
      <c r="G455" s="2" t="str">
        <f t="shared" si="34"/>
        <v/>
      </c>
    </row>
    <row r="456" spans="3:7" x14ac:dyDescent="0.2">
      <c r="C456" t="str">
        <f t="shared" si="30"/>
        <v/>
      </c>
      <c r="D456" s="2" t="str">
        <f t="shared" si="31"/>
        <v/>
      </c>
      <c r="E456" s="2" t="str">
        <f t="shared" si="32"/>
        <v/>
      </c>
      <c r="F456" s="2" t="str">
        <f t="shared" si="33"/>
        <v/>
      </c>
      <c r="G456" s="2" t="str">
        <f t="shared" si="34"/>
        <v/>
      </c>
    </row>
    <row r="457" spans="3:7" x14ac:dyDescent="0.2">
      <c r="C457" t="str">
        <f t="shared" si="30"/>
        <v/>
      </c>
      <c r="D457" s="2" t="str">
        <f t="shared" si="31"/>
        <v/>
      </c>
      <c r="E457" s="2" t="str">
        <f t="shared" si="32"/>
        <v/>
      </c>
      <c r="F457" s="2" t="str">
        <f t="shared" si="33"/>
        <v/>
      </c>
      <c r="G457" s="2" t="str">
        <f t="shared" si="34"/>
        <v/>
      </c>
    </row>
    <row r="458" spans="3:7" x14ac:dyDescent="0.2">
      <c r="C458" t="str">
        <f t="shared" si="30"/>
        <v/>
      </c>
      <c r="D458" s="2" t="str">
        <f t="shared" si="31"/>
        <v/>
      </c>
      <c r="E458" s="2" t="str">
        <f t="shared" si="32"/>
        <v/>
      </c>
      <c r="F458" s="2" t="str">
        <f t="shared" si="33"/>
        <v/>
      </c>
      <c r="G458" s="2" t="str">
        <f t="shared" si="34"/>
        <v/>
      </c>
    </row>
    <row r="459" spans="3:7" x14ac:dyDescent="0.2">
      <c r="C459" t="str">
        <f t="shared" si="30"/>
        <v/>
      </c>
      <c r="D459" s="2" t="str">
        <f t="shared" si="31"/>
        <v/>
      </c>
      <c r="E459" s="2" t="str">
        <f t="shared" si="32"/>
        <v/>
      </c>
      <c r="F459" s="2" t="str">
        <f t="shared" si="33"/>
        <v/>
      </c>
      <c r="G459" s="2" t="str">
        <f t="shared" si="34"/>
        <v/>
      </c>
    </row>
    <row r="460" spans="3:7" x14ac:dyDescent="0.2">
      <c r="C460" t="str">
        <f t="shared" si="30"/>
        <v/>
      </c>
      <c r="D460" s="2" t="str">
        <f t="shared" si="31"/>
        <v/>
      </c>
      <c r="E460" s="2" t="str">
        <f t="shared" si="32"/>
        <v/>
      </c>
      <c r="F460" s="2" t="str">
        <f t="shared" si="33"/>
        <v/>
      </c>
      <c r="G460" s="2" t="str">
        <f t="shared" si="34"/>
        <v/>
      </c>
    </row>
    <row r="461" spans="3:7" x14ac:dyDescent="0.2">
      <c r="C461" t="str">
        <f t="shared" si="30"/>
        <v/>
      </c>
      <c r="D461" s="2" t="str">
        <f t="shared" si="31"/>
        <v/>
      </c>
      <c r="E461" s="2" t="str">
        <f t="shared" si="32"/>
        <v/>
      </c>
      <c r="F461" s="2" t="str">
        <f t="shared" si="33"/>
        <v/>
      </c>
      <c r="G461" s="2" t="str">
        <f t="shared" si="34"/>
        <v/>
      </c>
    </row>
    <row r="462" spans="3:7" x14ac:dyDescent="0.2">
      <c r="C462" t="str">
        <f t="shared" si="30"/>
        <v/>
      </c>
      <c r="D462" s="2" t="str">
        <f t="shared" si="31"/>
        <v/>
      </c>
      <c r="E462" s="2" t="str">
        <f t="shared" si="32"/>
        <v/>
      </c>
      <c r="F462" s="2" t="str">
        <f t="shared" si="33"/>
        <v/>
      </c>
      <c r="G462" s="2" t="str">
        <f t="shared" si="34"/>
        <v/>
      </c>
    </row>
    <row r="463" spans="3:7" x14ac:dyDescent="0.2">
      <c r="C463" t="str">
        <f t="shared" si="30"/>
        <v/>
      </c>
      <c r="D463" s="2" t="str">
        <f t="shared" si="31"/>
        <v/>
      </c>
      <c r="E463" s="2" t="str">
        <f t="shared" si="32"/>
        <v/>
      </c>
      <c r="F463" s="2" t="str">
        <f t="shared" si="33"/>
        <v/>
      </c>
      <c r="G463" s="2" t="str">
        <f t="shared" si="34"/>
        <v/>
      </c>
    </row>
    <row r="464" spans="3:7" x14ac:dyDescent="0.2">
      <c r="C464" t="str">
        <f t="shared" si="30"/>
        <v/>
      </c>
      <c r="D464" s="2" t="str">
        <f t="shared" si="31"/>
        <v/>
      </c>
      <c r="E464" s="2" t="str">
        <f t="shared" si="32"/>
        <v/>
      </c>
      <c r="F464" s="2" t="str">
        <f t="shared" si="33"/>
        <v/>
      </c>
      <c r="G464" s="2" t="str">
        <f t="shared" si="34"/>
        <v/>
      </c>
    </row>
    <row r="465" spans="3:7" x14ac:dyDescent="0.2">
      <c r="C465" t="str">
        <f t="shared" si="30"/>
        <v/>
      </c>
      <c r="D465" s="2" t="str">
        <f t="shared" si="31"/>
        <v/>
      </c>
      <c r="E465" s="2" t="str">
        <f t="shared" si="32"/>
        <v/>
      </c>
      <c r="F465" s="2" t="str">
        <f t="shared" si="33"/>
        <v/>
      </c>
      <c r="G465" s="2" t="str">
        <f t="shared" si="34"/>
        <v/>
      </c>
    </row>
    <row r="466" spans="3:7" x14ac:dyDescent="0.2">
      <c r="C466" t="str">
        <f t="shared" ref="C466:C529" si="35">IF(C465&lt;&gt;"",IF(C465=$C$9,"",C465+1),"")</f>
        <v/>
      </c>
      <c r="D466" s="2" t="str">
        <f t="shared" si="31"/>
        <v/>
      </c>
      <c r="E466" s="2" t="str">
        <f t="shared" si="32"/>
        <v/>
      </c>
      <c r="F466" s="2" t="str">
        <f t="shared" si="33"/>
        <v/>
      </c>
      <c r="G466" s="2" t="str">
        <f t="shared" si="34"/>
        <v/>
      </c>
    </row>
    <row r="467" spans="3:7" x14ac:dyDescent="0.2">
      <c r="C467" t="str">
        <f t="shared" si="35"/>
        <v/>
      </c>
      <c r="D467" s="2" t="str">
        <f t="shared" ref="D467:D530" si="36">IF(C467&lt;&gt;"",F467+E467,"")</f>
        <v/>
      </c>
      <c r="E467" s="2" t="str">
        <f t="shared" ref="E467:E530" si="37">IF(C467&lt;&gt;"",G466*$C$11,"")</f>
        <v/>
      </c>
      <c r="F467" s="2" t="str">
        <f t="shared" ref="F467:F530" si="38">IF(C467="","",IF(C467=$C$9,$C$4,0))</f>
        <v/>
      </c>
      <c r="G467" s="2" t="str">
        <f t="shared" ref="G467:G530" si="39">IF(C467&lt;&gt;"",G466-F467,"")</f>
        <v/>
      </c>
    </row>
    <row r="468" spans="3:7" x14ac:dyDescent="0.2">
      <c r="C468" t="str">
        <f t="shared" si="35"/>
        <v/>
      </c>
      <c r="D468" s="2" t="str">
        <f t="shared" si="36"/>
        <v/>
      </c>
      <c r="E468" s="2" t="str">
        <f t="shared" si="37"/>
        <v/>
      </c>
      <c r="F468" s="2" t="str">
        <f t="shared" si="38"/>
        <v/>
      </c>
      <c r="G468" s="2" t="str">
        <f t="shared" si="39"/>
        <v/>
      </c>
    </row>
    <row r="469" spans="3:7" x14ac:dyDescent="0.2">
      <c r="C469" t="str">
        <f t="shared" si="35"/>
        <v/>
      </c>
      <c r="D469" s="2" t="str">
        <f t="shared" si="36"/>
        <v/>
      </c>
      <c r="E469" s="2" t="str">
        <f t="shared" si="37"/>
        <v/>
      </c>
      <c r="F469" s="2" t="str">
        <f t="shared" si="38"/>
        <v/>
      </c>
      <c r="G469" s="2" t="str">
        <f t="shared" si="39"/>
        <v/>
      </c>
    </row>
    <row r="470" spans="3:7" x14ac:dyDescent="0.2">
      <c r="C470" t="str">
        <f t="shared" si="35"/>
        <v/>
      </c>
      <c r="D470" s="2" t="str">
        <f t="shared" si="36"/>
        <v/>
      </c>
      <c r="E470" s="2" t="str">
        <f t="shared" si="37"/>
        <v/>
      </c>
      <c r="F470" s="2" t="str">
        <f t="shared" si="38"/>
        <v/>
      </c>
      <c r="G470" s="2" t="str">
        <f t="shared" si="39"/>
        <v/>
      </c>
    </row>
    <row r="471" spans="3:7" x14ac:dyDescent="0.2">
      <c r="C471" t="str">
        <f t="shared" si="35"/>
        <v/>
      </c>
      <c r="D471" s="2" t="str">
        <f t="shared" si="36"/>
        <v/>
      </c>
      <c r="E471" s="2" t="str">
        <f t="shared" si="37"/>
        <v/>
      </c>
      <c r="F471" s="2" t="str">
        <f t="shared" si="38"/>
        <v/>
      </c>
      <c r="G471" s="2" t="str">
        <f t="shared" si="39"/>
        <v/>
      </c>
    </row>
    <row r="472" spans="3:7" x14ac:dyDescent="0.2">
      <c r="C472" t="str">
        <f t="shared" si="35"/>
        <v/>
      </c>
      <c r="D472" s="2" t="str">
        <f t="shared" si="36"/>
        <v/>
      </c>
      <c r="E472" s="2" t="str">
        <f t="shared" si="37"/>
        <v/>
      </c>
      <c r="F472" s="2" t="str">
        <f t="shared" si="38"/>
        <v/>
      </c>
      <c r="G472" s="2" t="str">
        <f t="shared" si="39"/>
        <v/>
      </c>
    </row>
    <row r="473" spans="3:7" x14ac:dyDescent="0.2">
      <c r="C473" t="str">
        <f t="shared" si="35"/>
        <v/>
      </c>
      <c r="D473" s="2" t="str">
        <f t="shared" si="36"/>
        <v/>
      </c>
      <c r="E473" s="2" t="str">
        <f t="shared" si="37"/>
        <v/>
      </c>
      <c r="F473" s="2" t="str">
        <f t="shared" si="38"/>
        <v/>
      </c>
      <c r="G473" s="2" t="str">
        <f t="shared" si="39"/>
        <v/>
      </c>
    </row>
    <row r="474" spans="3:7" x14ac:dyDescent="0.2">
      <c r="C474" t="str">
        <f t="shared" si="35"/>
        <v/>
      </c>
      <c r="D474" s="2" t="str">
        <f t="shared" si="36"/>
        <v/>
      </c>
      <c r="E474" s="2" t="str">
        <f t="shared" si="37"/>
        <v/>
      </c>
      <c r="F474" s="2" t="str">
        <f t="shared" si="38"/>
        <v/>
      </c>
      <c r="G474" s="2" t="str">
        <f t="shared" si="39"/>
        <v/>
      </c>
    </row>
    <row r="475" spans="3:7" x14ac:dyDescent="0.2">
      <c r="C475" t="str">
        <f t="shared" si="35"/>
        <v/>
      </c>
      <c r="D475" s="2" t="str">
        <f t="shared" si="36"/>
        <v/>
      </c>
      <c r="E475" s="2" t="str">
        <f t="shared" si="37"/>
        <v/>
      </c>
      <c r="F475" s="2" t="str">
        <f t="shared" si="38"/>
        <v/>
      </c>
      <c r="G475" s="2" t="str">
        <f t="shared" si="39"/>
        <v/>
      </c>
    </row>
    <row r="476" spans="3:7" x14ac:dyDescent="0.2">
      <c r="C476" t="str">
        <f t="shared" si="35"/>
        <v/>
      </c>
      <c r="D476" s="2" t="str">
        <f t="shared" si="36"/>
        <v/>
      </c>
      <c r="E476" s="2" t="str">
        <f t="shared" si="37"/>
        <v/>
      </c>
      <c r="F476" s="2" t="str">
        <f t="shared" si="38"/>
        <v/>
      </c>
      <c r="G476" s="2" t="str">
        <f t="shared" si="39"/>
        <v/>
      </c>
    </row>
    <row r="477" spans="3:7" x14ac:dyDescent="0.2">
      <c r="C477" t="str">
        <f t="shared" si="35"/>
        <v/>
      </c>
      <c r="D477" s="2" t="str">
        <f t="shared" si="36"/>
        <v/>
      </c>
      <c r="E477" s="2" t="str">
        <f t="shared" si="37"/>
        <v/>
      </c>
      <c r="F477" s="2" t="str">
        <f t="shared" si="38"/>
        <v/>
      </c>
      <c r="G477" s="2" t="str">
        <f t="shared" si="39"/>
        <v/>
      </c>
    </row>
    <row r="478" spans="3:7" x14ac:dyDescent="0.2">
      <c r="C478" t="str">
        <f t="shared" si="35"/>
        <v/>
      </c>
      <c r="D478" s="2" t="str">
        <f t="shared" si="36"/>
        <v/>
      </c>
      <c r="E478" s="2" t="str">
        <f t="shared" si="37"/>
        <v/>
      </c>
      <c r="F478" s="2" t="str">
        <f t="shared" si="38"/>
        <v/>
      </c>
      <c r="G478" s="2" t="str">
        <f t="shared" si="39"/>
        <v/>
      </c>
    </row>
    <row r="479" spans="3:7" x14ac:dyDescent="0.2">
      <c r="C479" t="str">
        <f t="shared" si="35"/>
        <v/>
      </c>
      <c r="D479" s="2" t="str">
        <f t="shared" si="36"/>
        <v/>
      </c>
      <c r="E479" s="2" t="str">
        <f t="shared" si="37"/>
        <v/>
      </c>
      <c r="F479" s="2" t="str">
        <f t="shared" si="38"/>
        <v/>
      </c>
      <c r="G479" s="2" t="str">
        <f t="shared" si="39"/>
        <v/>
      </c>
    </row>
    <row r="480" spans="3:7" x14ac:dyDescent="0.2">
      <c r="C480" t="str">
        <f t="shared" si="35"/>
        <v/>
      </c>
      <c r="D480" s="2" t="str">
        <f t="shared" si="36"/>
        <v/>
      </c>
      <c r="E480" s="2" t="str">
        <f t="shared" si="37"/>
        <v/>
      </c>
      <c r="F480" s="2" t="str">
        <f t="shared" si="38"/>
        <v/>
      </c>
      <c r="G480" s="2" t="str">
        <f t="shared" si="39"/>
        <v/>
      </c>
    </row>
    <row r="481" spans="3:7" x14ac:dyDescent="0.2">
      <c r="C481" t="str">
        <f t="shared" si="35"/>
        <v/>
      </c>
      <c r="D481" s="2" t="str">
        <f t="shared" si="36"/>
        <v/>
      </c>
      <c r="E481" s="2" t="str">
        <f t="shared" si="37"/>
        <v/>
      </c>
      <c r="F481" s="2" t="str">
        <f t="shared" si="38"/>
        <v/>
      </c>
      <c r="G481" s="2" t="str">
        <f t="shared" si="39"/>
        <v/>
      </c>
    </row>
    <row r="482" spans="3:7" x14ac:dyDescent="0.2">
      <c r="C482" t="str">
        <f t="shared" si="35"/>
        <v/>
      </c>
      <c r="D482" s="2" t="str">
        <f t="shared" si="36"/>
        <v/>
      </c>
      <c r="E482" s="2" t="str">
        <f t="shared" si="37"/>
        <v/>
      </c>
      <c r="F482" s="2" t="str">
        <f t="shared" si="38"/>
        <v/>
      </c>
      <c r="G482" s="2" t="str">
        <f t="shared" si="39"/>
        <v/>
      </c>
    </row>
    <row r="483" spans="3:7" x14ac:dyDescent="0.2">
      <c r="C483" t="str">
        <f t="shared" si="35"/>
        <v/>
      </c>
      <c r="D483" s="2" t="str">
        <f t="shared" si="36"/>
        <v/>
      </c>
      <c r="E483" s="2" t="str">
        <f t="shared" si="37"/>
        <v/>
      </c>
      <c r="F483" s="2" t="str">
        <f t="shared" si="38"/>
        <v/>
      </c>
      <c r="G483" s="2" t="str">
        <f t="shared" si="39"/>
        <v/>
      </c>
    </row>
    <row r="484" spans="3:7" x14ac:dyDescent="0.2">
      <c r="C484" t="str">
        <f t="shared" si="35"/>
        <v/>
      </c>
      <c r="D484" s="2" t="str">
        <f t="shared" si="36"/>
        <v/>
      </c>
      <c r="E484" s="2" t="str">
        <f t="shared" si="37"/>
        <v/>
      </c>
      <c r="F484" s="2" t="str">
        <f t="shared" si="38"/>
        <v/>
      </c>
      <c r="G484" s="2" t="str">
        <f t="shared" si="39"/>
        <v/>
      </c>
    </row>
    <row r="485" spans="3:7" x14ac:dyDescent="0.2">
      <c r="C485" t="str">
        <f t="shared" si="35"/>
        <v/>
      </c>
      <c r="D485" s="2" t="str">
        <f t="shared" si="36"/>
        <v/>
      </c>
      <c r="E485" s="2" t="str">
        <f t="shared" si="37"/>
        <v/>
      </c>
      <c r="F485" s="2" t="str">
        <f t="shared" si="38"/>
        <v/>
      </c>
      <c r="G485" s="2" t="str">
        <f t="shared" si="39"/>
        <v/>
      </c>
    </row>
    <row r="486" spans="3:7" x14ac:dyDescent="0.2">
      <c r="C486" t="str">
        <f t="shared" si="35"/>
        <v/>
      </c>
      <c r="D486" s="2" t="str">
        <f t="shared" si="36"/>
        <v/>
      </c>
      <c r="E486" s="2" t="str">
        <f t="shared" si="37"/>
        <v/>
      </c>
      <c r="F486" s="2" t="str">
        <f t="shared" si="38"/>
        <v/>
      </c>
      <c r="G486" s="2" t="str">
        <f t="shared" si="39"/>
        <v/>
      </c>
    </row>
    <row r="487" spans="3:7" x14ac:dyDescent="0.2">
      <c r="C487" t="str">
        <f t="shared" si="35"/>
        <v/>
      </c>
      <c r="D487" s="2" t="str">
        <f t="shared" si="36"/>
        <v/>
      </c>
      <c r="E487" s="2" t="str">
        <f t="shared" si="37"/>
        <v/>
      </c>
      <c r="F487" s="2" t="str">
        <f t="shared" si="38"/>
        <v/>
      </c>
      <c r="G487" s="2" t="str">
        <f t="shared" si="39"/>
        <v/>
      </c>
    </row>
    <row r="488" spans="3:7" x14ac:dyDescent="0.2">
      <c r="C488" t="str">
        <f t="shared" si="35"/>
        <v/>
      </c>
      <c r="D488" s="2" t="str">
        <f t="shared" si="36"/>
        <v/>
      </c>
      <c r="E488" s="2" t="str">
        <f t="shared" si="37"/>
        <v/>
      </c>
      <c r="F488" s="2" t="str">
        <f t="shared" si="38"/>
        <v/>
      </c>
      <c r="G488" s="2" t="str">
        <f t="shared" si="39"/>
        <v/>
      </c>
    </row>
    <row r="489" spans="3:7" x14ac:dyDescent="0.2">
      <c r="C489" t="str">
        <f t="shared" si="35"/>
        <v/>
      </c>
      <c r="D489" s="2" t="str">
        <f t="shared" si="36"/>
        <v/>
      </c>
      <c r="E489" s="2" t="str">
        <f t="shared" si="37"/>
        <v/>
      </c>
      <c r="F489" s="2" t="str">
        <f t="shared" si="38"/>
        <v/>
      </c>
      <c r="G489" s="2" t="str">
        <f t="shared" si="39"/>
        <v/>
      </c>
    </row>
    <row r="490" spans="3:7" x14ac:dyDescent="0.2">
      <c r="C490" t="str">
        <f t="shared" si="35"/>
        <v/>
      </c>
      <c r="D490" s="2" t="str">
        <f t="shared" si="36"/>
        <v/>
      </c>
      <c r="E490" s="2" t="str">
        <f t="shared" si="37"/>
        <v/>
      </c>
      <c r="F490" s="2" t="str">
        <f t="shared" si="38"/>
        <v/>
      </c>
      <c r="G490" s="2" t="str">
        <f t="shared" si="39"/>
        <v/>
      </c>
    </row>
    <row r="491" spans="3:7" x14ac:dyDescent="0.2">
      <c r="C491" t="str">
        <f t="shared" si="35"/>
        <v/>
      </c>
      <c r="D491" s="2" t="str">
        <f t="shared" si="36"/>
        <v/>
      </c>
      <c r="E491" s="2" t="str">
        <f t="shared" si="37"/>
        <v/>
      </c>
      <c r="F491" s="2" t="str">
        <f t="shared" si="38"/>
        <v/>
      </c>
      <c r="G491" s="2" t="str">
        <f t="shared" si="39"/>
        <v/>
      </c>
    </row>
    <row r="492" spans="3:7" x14ac:dyDescent="0.2">
      <c r="C492" t="str">
        <f t="shared" si="35"/>
        <v/>
      </c>
      <c r="D492" s="2" t="str">
        <f t="shared" si="36"/>
        <v/>
      </c>
      <c r="E492" s="2" t="str">
        <f t="shared" si="37"/>
        <v/>
      </c>
      <c r="F492" s="2" t="str">
        <f t="shared" si="38"/>
        <v/>
      </c>
      <c r="G492" s="2" t="str">
        <f t="shared" si="39"/>
        <v/>
      </c>
    </row>
    <row r="493" spans="3:7" x14ac:dyDescent="0.2">
      <c r="C493" t="str">
        <f t="shared" si="35"/>
        <v/>
      </c>
      <c r="D493" s="2" t="str">
        <f t="shared" si="36"/>
        <v/>
      </c>
      <c r="E493" s="2" t="str">
        <f t="shared" si="37"/>
        <v/>
      </c>
      <c r="F493" s="2" t="str">
        <f t="shared" si="38"/>
        <v/>
      </c>
      <c r="G493" s="2" t="str">
        <f t="shared" si="39"/>
        <v/>
      </c>
    </row>
    <row r="494" spans="3:7" x14ac:dyDescent="0.2">
      <c r="C494" t="str">
        <f t="shared" si="35"/>
        <v/>
      </c>
      <c r="D494" s="2" t="str">
        <f t="shared" si="36"/>
        <v/>
      </c>
      <c r="E494" s="2" t="str">
        <f t="shared" si="37"/>
        <v/>
      </c>
      <c r="F494" s="2" t="str">
        <f t="shared" si="38"/>
        <v/>
      </c>
      <c r="G494" s="2" t="str">
        <f t="shared" si="39"/>
        <v/>
      </c>
    </row>
    <row r="495" spans="3:7" x14ac:dyDescent="0.2">
      <c r="C495" t="str">
        <f t="shared" si="35"/>
        <v/>
      </c>
      <c r="D495" s="2" t="str">
        <f t="shared" si="36"/>
        <v/>
      </c>
      <c r="E495" s="2" t="str">
        <f t="shared" si="37"/>
        <v/>
      </c>
      <c r="F495" s="2" t="str">
        <f t="shared" si="38"/>
        <v/>
      </c>
      <c r="G495" s="2" t="str">
        <f t="shared" si="39"/>
        <v/>
      </c>
    </row>
    <row r="496" spans="3:7" x14ac:dyDescent="0.2">
      <c r="C496" t="str">
        <f t="shared" si="35"/>
        <v/>
      </c>
      <c r="D496" s="2" t="str">
        <f t="shared" si="36"/>
        <v/>
      </c>
      <c r="E496" s="2" t="str">
        <f t="shared" si="37"/>
        <v/>
      </c>
      <c r="F496" s="2" t="str">
        <f t="shared" si="38"/>
        <v/>
      </c>
      <c r="G496" s="2" t="str">
        <f t="shared" si="39"/>
        <v/>
      </c>
    </row>
    <row r="497" spans="3:7" x14ac:dyDescent="0.2">
      <c r="C497" t="str">
        <f t="shared" si="35"/>
        <v/>
      </c>
      <c r="D497" s="2" t="str">
        <f t="shared" si="36"/>
        <v/>
      </c>
      <c r="E497" s="2" t="str">
        <f t="shared" si="37"/>
        <v/>
      </c>
      <c r="F497" s="2" t="str">
        <f t="shared" si="38"/>
        <v/>
      </c>
      <c r="G497" s="2" t="str">
        <f t="shared" si="39"/>
        <v/>
      </c>
    </row>
    <row r="498" spans="3:7" x14ac:dyDescent="0.2">
      <c r="C498" t="str">
        <f t="shared" si="35"/>
        <v/>
      </c>
      <c r="D498" s="2" t="str">
        <f t="shared" si="36"/>
        <v/>
      </c>
      <c r="E498" s="2" t="str">
        <f t="shared" si="37"/>
        <v/>
      </c>
      <c r="F498" s="2" t="str">
        <f t="shared" si="38"/>
        <v/>
      </c>
      <c r="G498" s="2" t="str">
        <f t="shared" si="39"/>
        <v/>
      </c>
    </row>
    <row r="499" spans="3:7" x14ac:dyDescent="0.2">
      <c r="C499" t="str">
        <f t="shared" si="35"/>
        <v/>
      </c>
      <c r="D499" s="2" t="str">
        <f t="shared" si="36"/>
        <v/>
      </c>
      <c r="E499" s="2" t="str">
        <f t="shared" si="37"/>
        <v/>
      </c>
      <c r="F499" s="2" t="str">
        <f t="shared" si="38"/>
        <v/>
      </c>
      <c r="G499" s="2" t="str">
        <f t="shared" si="39"/>
        <v/>
      </c>
    </row>
    <row r="500" spans="3:7" x14ac:dyDescent="0.2">
      <c r="C500" t="str">
        <f t="shared" si="35"/>
        <v/>
      </c>
      <c r="D500" s="2" t="str">
        <f t="shared" si="36"/>
        <v/>
      </c>
      <c r="E500" s="2" t="str">
        <f t="shared" si="37"/>
        <v/>
      </c>
      <c r="F500" s="2" t="str">
        <f t="shared" si="38"/>
        <v/>
      </c>
      <c r="G500" s="2" t="str">
        <f t="shared" si="39"/>
        <v/>
      </c>
    </row>
    <row r="501" spans="3:7" x14ac:dyDescent="0.2">
      <c r="C501" t="str">
        <f t="shared" si="35"/>
        <v/>
      </c>
      <c r="D501" s="2" t="str">
        <f t="shared" si="36"/>
        <v/>
      </c>
      <c r="E501" s="2" t="str">
        <f t="shared" si="37"/>
        <v/>
      </c>
      <c r="F501" s="2" t="str">
        <f t="shared" si="38"/>
        <v/>
      </c>
      <c r="G501" s="2" t="str">
        <f t="shared" si="39"/>
        <v/>
      </c>
    </row>
    <row r="502" spans="3:7" x14ac:dyDescent="0.2">
      <c r="C502" t="str">
        <f t="shared" si="35"/>
        <v/>
      </c>
      <c r="D502" s="2" t="str">
        <f t="shared" si="36"/>
        <v/>
      </c>
      <c r="E502" s="2" t="str">
        <f t="shared" si="37"/>
        <v/>
      </c>
      <c r="F502" s="2" t="str">
        <f t="shared" si="38"/>
        <v/>
      </c>
      <c r="G502" s="2" t="str">
        <f t="shared" si="39"/>
        <v/>
      </c>
    </row>
    <row r="503" spans="3:7" x14ac:dyDescent="0.2">
      <c r="C503" t="str">
        <f t="shared" si="35"/>
        <v/>
      </c>
      <c r="D503" s="2" t="str">
        <f t="shared" si="36"/>
        <v/>
      </c>
      <c r="E503" s="2" t="str">
        <f t="shared" si="37"/>
        <v/>
      </c>
      <c r="F503" s="2" t="str">
        <f t="shared" si="38"/>
        <v/>
      </c>
      <c r="G503" s="2" t="str">
        <f t="shared" si="39"/>
        <v/>
      </c>
    </row>
    <row r="504" spans="3:7" x14ac:dyDescent="0.2">
      <c r="C504" t="str">
        <f t="shared" si="35"/>
        <v/>
      </c>
      <c r="D504" s="2" t="str">
        <f t="shared" si="36"/>
        <v/>
      </c>
      <c r="E504" s="2" t="str">
        <f t="shared" si="37"/>
        <v/>
      </c>
      <c r="F504" s="2" t="str">
        <f t="shared" si="38"/>
        <v/>
      </c>
      <c r="G504" s="2" t="str">
        <f t="shared" si="39"/>
        <v/>
      </c>
    </row>
    <row r="505" spans="3:7" x14ac:dyDescent="0.2">
      <c r="C505" t="str">
        <f t="shared" si="35"/>
        <v/>
      </c>
      <c r="D505" s="2" t="str">
        <f t="shared" si="36"/>
        <v/>
      </c>
      <c r="E505" s="2" t="str">
        <f t="shared" si="37"/>
        <v/>
      </c>
      <c r="F505" s="2" t="str">
        <f t="shared" si="38"/>
        <v/>
      </c>
      <c r="G505" s="2" t="str">
        <f t="shared" si="39"/>
        <v/>
      </c>
    </row>
    <row r="506" spans="3:7" x14ac:dyDescent="0.2">
      <c r="C506" t="str">
        <f t="shared" si="35"/>
        <v/>
      </c>
      <c r="D506" s="2" t="str">
        <f t="shared" si="36"/>
        <v/>
      </c>
      <c r="E506" s="2" t="str">
        <f t="shared" si="37"/>
        <v/>
      </c>
      <c r="F506" s="2" t="str">
        <f t="shared" si="38"/>
        <v/>
      </c>
      <c r="G506" s="2" t="str">
        <f t="shared" si="39"/>
        <v/>
      </c>
    </row>
    <row r="507" spans="3:7" x14ac:dyDescent="0.2">
      <c r="C507" t="str">
        <f t="shared" si="35"/>
        <v/>
      </c>
      <c r="D507" s="2" t="str">
        <f t="shared" si="36"/>
        <v/>
      </c>
      <c r="E507" s="2" t="str">
        <f t="shared" si="37"/>
        <v/>
      </c>
      <c r="F507" s="2" t="str">
        <f t="shared" si="38"/>
        <v/>
      </c>
      <c r="G507" s="2" t="str">
        <f t="shared" si="39"/>
        <v/>
      </c>
    </row>
    <row r="508" spans="3:7" x14ac:dyDescent="0.2">
      <c r="C508" t="str">
        <f t="shared" si="35"/>
        <v/>
      </c>
      <c r="D508" s="2" t="str">
        <f t="shared" si="36"/>
        <v/>
      </c>
      <c r="E508" s="2" t="str">
        <f t="shared" si="37"/>
        <v/>
      </c>
      <c r="F508" s="2" t="str">
        <f t="shared" si="38"/>
        <v/>
      </c>
      <c r="G508" s="2" t="str">
        <f t="shared" si="39"/>
        <v/>
      </c>
    </row>
    <row r="509" spans="3:7" x14ac:dyDescent="0.2">
      <c r="C509" t="str">
        <f t="shared" si="35"/>
        <v/>
      </c>
      <c r="D509" s="2" t="str">
        <f t="shared" si="36"/>
        <v/>
      </c>
      <c r="E509" s="2" t="str">
        <f t="shared" si="37"/>
        <v/>
      </c>
      <c r="F509" s="2" t="str">
        <f t="shared" si="38"/>
        <v/>
      </c>
      <c r="G509" s="2" t="str">
        <f t="shared" si="39"/>
        <v/>
      </c>
    </row>
    <row r="510" spans="3:7" x14ac:dyDescent="0.2">
      <c r="C510" t="str">
        <f t="shared" si="35"/>
        <v/>
      </c>
      <c r="D510" s="2" t="str">
        <f t="shared" si="36"/>
        <v/>
      </c>
      <c r="E510" s="2" t="str">
        <f t="shared" si="37"/>
        <v/>
      </c>
      <c r="F510" s="2" t="str">
        <f t="shared" si="38"/>
        <v/>
      </c>
      <c r="G510" s="2" t="str">
        <f t="shared" si="39"/>
        <v/>
      </c>
    </row>
    <row r="511" spans="3:7" x14ac:dyDescent="0.2">
      <c r="C511" t="str">
        <f t="shared" si="35"/>
        <v/>
      </c>
      <c r="D511" s="2" t="str">
        <f t="shared" si="36"/>
        <v/>
      </c>
      <c r="E511" s="2" t="str">
        <f t="shared" si="37"/>
        <v/>
      </c>
      <c r="F511" s="2" t="str">
        <f t="shared" si="38"/>
        <v/>
      </c>
      <c r="G511" s="2" t="str">
        <f t="shared" si="39"/>
        <v/>
      </c>
    </row>
    <row r="512" spans="3:7" x14ac:dyDescent="0.2">
      <c r="C512" t="str">
        <f t="shared" si="35"/>
        <v/>
      </c>
      <c r="D512" s="2" t="str">
        <f t="shared" si="36"/>
        <v/>
      </c>
      <c r="E512" s="2" t="str">
        <f t="shared" si="37"/>
        <v/>
      </c>
      <c r="F512" s="2" t="str">
        <f t="shared" si="38"/>
        <v/>
      </c>
      <c r="G512" s="2" t="str">
        <f t="shared" si="39"/>
        <v/>
      </c>
    </row>
    <row r="513" spans="3:7" x14ac:dyDescent="0.2">
      <c r="C513" t="str">
        <f t="shared" si="35"/>
        <v/>
      </c>
      <c r="D513" s="2" t="str">
        <f t="shared" si="36"/>
        <v/>
      </c>
      <c r="E513" s="2" t="str">
        <f t="shared" si="37"/>
        <v/>
      </c>
      <c r="F513" s="2" t="str">
        <f t="shared" si="38"/>
        <v/>
      </c>
      <c r="G513" s="2" t="str">
        <f t="shared" si="39"/>
        <v/>
      </c>
    </row>
    <row r="514" spans="3:7" x14ac:dyDescent="0.2">
      <c r="C514" t="str">
        <f t="shared" si="35"/>
        <v/>
      </c>
      <c r="D514" s="2" t="str">
        <f t="shared" si="36"/>
        <v/>
      </c>
      <c r="E514" s="2" t="str">
        <f t="shared" si="37"/>
        <v/>
      </c>
      <c r="F514" s="2" t="str">
        <f t="shared" si="38"/>
        <v/>
      </c>
      <c r="G514" s="2" t="str">
        <f t="shared" si="39"/>
        <v/>
      </c>
    </row>
    <row r="515" spans="3:7" x14ac:dyDescent="0.2">
      <c r="C515" t="str">
        <f t="shared" si="35"/>
        <v/>
      </c>
      <c r="D515" s="2" t="str">
        <f t="shared" si="36"/>
        <v/>
      </c>
      <c r="E515" s="2" t="str">
        <f t="shared" si="37"/>
        <v/>
      </c>
      <c r="F515" s="2" t="str">
        <f t="shared" si="38"/>
        <v/>
      </c>
      <c r="G515" s="2" t="str">
        <f t="shared" si="39"/>
        <v/>
      </c>
    </row>
    <row r="516" spans="3:7" x14ac:dyDescent="0.2">
      <c r="C516" t="str">
        <f t="shared" si="35"/>
        <v/>
      </c>
      <c r="D516" s="2" t="str">
        <f t="shared" si="36"/>
        <v/>
      </c>
      <c r="E516" s="2" t="str">
        <f t="shared" si="37"/>
        <v/>
      </c>
      <c r="F516" s="2" t="str">
        <f t="shared" si="38"/>
        <v/>
      </c>
      <c r="G516" s="2" t="str">
        <f t="shared" si="39"/>
        <v/>
      </c>
    </row>
    <row r="517" spans="3:7" x14ac:dyDescent="0.2">
      <c r="C517" t="str">
        <f t="shared" si="35"/>
        <v/>
      </c>
      <c r="D517" s="2" t="str">
        <f t="shared" si="36"/>
        <v/>
      </c>
      <c r="E517" s="2" t="str">
        <f t="shared" si="37"/>
        <v/>
      </c>
      <c r="F517" s="2" t="str">
        <f t="shared" si="38"/>
        <v/>
      </c>
      <c r="G517" s="2" t="str">
        <f t="shared" si="39"/>
        <v/>
      </c>
    </row>
    <row r="518" spans="3:7" x14ac:dyDescent="0.2">
      <c r="C518" t="str">
        <f t="shared" si="35"/>
        <v/>
      </c>
      <c r="D518" s="2" t="str">
        <f t="shared" si="36"/>
        <v/>
      </c>
      <c r="E518" s="2" t="str">
        <f t="shared" si="37"/>
        <v/>
      </c>
      <c r="F518" s="2" t="str">
        <f t="shared" si="38"/>
        <v/>
      </c>
      <c r="G518" s="2" t="str">
        <f t="shared" si="39"/>
        <v/>
      </c>
    </row>
    <row r="519" spans="3:7" x14ac:dyDescent="0.2">
      <c r="C519" t="str">
        <f t="shared" si="35"/>
        <v/>
      </c>
      <c r="D519" s="2" t="str">
        <f t="shared" si="36"/>
        <v/>
      </c>
      <c r="E519" s="2" t="str">
        <f t="shared" si="37"/>
        <v/>
      </c>
      <c r="F519" s="2" t="str">
        <f t="shared" si="38"/>
        <v/>
      </c>
      <c r="G519" s="2" t="str">
        <f t="shared" si="39"/>
        <v/>
      </c>
    </row>
    <row r="520" spans="3:7" x14ac:dyDescent="0.2">
      <c r="C520" t="str">
        <f t="shared" si="35"/>
        <v/>
      </c>
      <c r="D520" s="2" t="str">
        <f t="shared" si="36"/>
        <v/>
      </c>
      <c r="E520" s="2" t="str">
        <f t="shared" si="37"/>
        <v/>
      </c>
      <c r="F520" s="2" t="str">
        <f t="shared" si="38"/>
        <v/>
      </c>
      <c r="G520" s="2" t="str">
        <f t="shared" si="39"/>
        <v/>
      </c>
    </row>
    <row r="521" spans="3:7" x14ac:dyDescent="0.2">
      <c r="C521" t="str">
        <f t="shared" si="35"/>
        <v/>
      </c>
      <c r="D521" s="2" t="str">
        <f t="shared" si="36"/>
        <v/>
      </c>
      <c r="E521" s="2" t="str">
        <f t="shared" si="37"/>
        <v/>
      </c>
      <c r="F521" s="2" t="str">
        <f t="shared" si="38"/>
        <v/>
      </c>
      <c r="G521" s="2" t="str">
        <f t="shared" si="39"/>
        <v/>
      </c>
    </row>
    <row r="522" spans="3:7" x14ac:dyDescent="0.2">
      <c r="C522" t="str">
        <f t="shared" si="35"/>
        <v/>
      </c>
      <c r="D522" s="2" t="str">
        <f t="shared" si="36"/>
        <v/>
      </c>
      <c r="E522" s="2" t="str">
        <f t="shared" si="37"/>
        <v/>
      </c>
      <c r="F522" s="2" t="str">
        <f t="shared" si="38"/>
        <v/>
      </c>
      <c r="G522" s="2" t="str">
        <f t="shared" si="39"/>
        <v/>
      </c>
    </row>
    <row r="523" spans="3:7" x14ac:dyDescent="0.2">
      <c r="C523" t="str">
        <f t="shared" si="35"/>
        <v/>
      </c>
      <c r="D523" s="2" t="str">
        <f t="shared" si="36"/>
        <v/>
      </c>
      <c r="E523" s="2" t="str">
        <f t="shared" si="37"/>
        <v/>
      </c>
      <c r="F523" s="2" t="str">
        <f t="shared" si="38"/>
        <v/>
      </c>
      <c r="G523" s="2" t="str">
        <f t="shared" si="39"/>
        <v/>
      </c>
    </row>
    <row r="524" spans="3:7" x14ac:dyDescent="0.2">
      <c r="C524" t="str">
        <f t="shared" si="35"/>
        <v/>
      </c>
      <c r="D524" s="2" t="str">
        <f t="shared" si="36"/>
        <v/>
      </c>
      <c r="E524" s="2" t="str">
        <f t="shared" si="37"/>
        <v/>
      </c>
      <c r="F524" s="2" t="str">
        <f t="shared" si="38"/>
        <v/>
      </c>
      <c r="G524" s="2" t="str">
        <f t="shared" si="39"/>
        <v/>
      </c>
    </row>
    <row r="525" spans="3:7" x14ac:dyDescent="0.2">
      <c r="C525" t="str">
        <f t="shared" si="35"/>
        <v/>
      </c>
      <c r="D525" s="2" t="str">
        <f t="shared" si="36"/>
        <v/>
      </c>
      <c r="E525" s="2" t="str">
        <f t="shared" si="37"/>
        <v/>
      </c>
      <c r="F525" s="2" t="str">
        <f t="shared" si="38"/>
        <v/>
      </c>
      <c r="G525" s="2" t="str">
        <f t="shared" si="39"/>
        <v/>
      </c>
    </row>
    <row r="526" spans="3:7" x14ac:dyDescent="0.2">
      <c r="C526" t="str">
        <f t="shared" si="35"/>
        <v/>
      </c>
      <c r="D526" s="2" t="str">
        <f t="shared" si="36"/>
        <v/>
      </c>
      <c r="E526" s="2" t="str">
        <f t="shared" si="37"/>
        <v/>
      </c>
      <c r="F526" s="2" t="str">
        <f t="shared" si="38"/>
        <v/>
      </c>
      <c r="G526" s="2" t="str">
        <f t="shared" si="39"/>
        <v/>
      </c>
    </row>
    <row r="527" spans="3:7" x14ac:dyDescent="0.2">
      <c r="C527" t="str">
        <f t="shared" si="35"/>
        <v/>
      </c>
      <c r="D527" s="2" t="str">
        <f t="shared" si="36"/>
        <v/>
      </c>
      <c r="E527" s="2" t="str">
        <f t="shared" si="37"/>
        <v/>
      </c>
      <c r="F527" s="2" t="str">
        <f t="shared" si="38"/>
        <v/>
      </c>
      <c r="G527" s="2" t="str">
        <f t="shared" si="39"/>
        <v/>
      </c>
    </row>
    <row r="528" spans="3:7" x14ac:dyDescent="0.2">
      <c r="C528" t="str">
        <f t="shared" si="35"/>
        <v/>
      </c>
      <c r="D528" s="2" t="str">
        <f t="shared" si="36"/>
        <v/>
      </c>
      <c r="E528" s="2" t="str">
        <f t="shared" si="37"/>
        <v/>
      </c>
      <c r="F528" s="2" t="str">
        <f t="shared" si="38"/>
        <v/>
      </c>
      <c r="G528" s="2" t="str">
        <f t="shared" si="39"/>
        <v/>
      </c>
    </row>
    <row r="529" spans="3:7" x14ac:dyDescent="0.2">
      <c r="C529" t="str">
        <f t="shared" si="35"/>
        <v/>
      </c>
      <c r="D529" s="2" t="str">
        <f t="shared" si="36"/>
        <v/>
      </c>
      <c r="E529" s="2" t="str">
        <f t="shared" si="37"/>
        <v/>
      </c>
      <c r="F529" s="2" t="str">
        <f t="shared" si="38"/>
        <v/>
      </c>
      <c r="G529" s="2" t="str">
        <f t="shared" si="39"/>
        <v/>
      </c>
    </row>
    <row r="530" spans="3:7" x14ac:dyDescent="0.2">
      <c r="C530" t="str">
        <f t="shared" ref="C530:C593" si="40">IF(C529&lt;&gt;"",IF(C529=$C$9,"",C529+1),"")</f>
        <v/>
      </c>
      <c r="D530" s="2" t="str">
        <f t="shared" si="36"/>
        <v/>
      </c>
      <c r="E530" s="2" t="str">
        <f t="shared" si="37"/>
        <v/>
      </c>
      <c r="F530" s="2" t="str">
        <f t="shared" si="38"/>
        <v/>
      </c>
      <c r="G530" s="2" t="str">
        <f t="shared" si="39"/>
        <v/>
      </c>
    </row>
    <row r="531" spans="3:7" x14ac:dyDescent="0.2">
      <c r="C531" t="str">
        <f t="shared" si="40"/>
        <v/>
      </c>
      <c r="D531" s="2" t="str">
        <f t="shared" ref="D531:D594" si="41">IF(C531&lt;&gt;"",F531+E531,"")</f>
        <v/>
      </c>
      <c r="E531" s="2" t="str">
        <f t="shared" ref="E531:E594" si="42">IF(C531&lt;&gt;"",G530*$C$11,"")</f>
        <v/>
      </c>
      <c r="F531" s="2" t="str">
        <f t="shared" ref="F531:F594" si="43">IF(C531="","",IF(C531=$C$9,$C$4,0))</f>
        <v/>
      </c>
      <c r="G531" s="2" t="str">
        <f t="shared" ref="G531:G594" si="44">IF(C531&lt;&gt;"",G530-F531,"")</f>
        <v/>
      </c>
    </row>
    <row r="532" spans="3:7" x14ac:dyDescent="0.2">
      <c r="C532" t="str">
        <f t="shared" si="40"/>
        <v/>
      </c>
      <c r="D532" s="2" t="str">
        <f t="shared" si="41"/>
        <v/>
      </c>
      <c r="E532" s="2" t="str">
        <f t="shared" si="42"/>
        <v/>
      </c>
      <c r="F532" s="2" t="str">
        <f t="shared" si="43"/>
        <v/>
      </c>
      <c r="G532" s="2" t="str">
        <f t="shared" si="44"/>
        <v/>
      </c>
    </row>
    <row r="533" spans="3:7" x14ac:dyDescent="0.2">
      <c r="C533" t="str">
        <f t="shared" si="40"/>
        <v/>
      </c>
      <c r="D533" s="2" t="str">
        <f t="shared" si="41"/>
        <v/>
      </c>
      <c r="E533" s="2" t="str">
        <f t="shared" si="42"/>
        <v/>
      </c>
      <c r="F533" s="2" t="str">
        <f t="shared" si="43"/>
        <v/>
      </c>
      <c r="G533" s="2" t="str">
        <f t="shared" si="44"/>
        <v/>
      </c>
    </row>
    <row r="534" spans="3:7" x14ac:dyDescent="0.2">
      <c r="C534" t="str">
        <f t="shared" si="40"/>
        <v/>
      </c>
      <c r="D534" s="2" t="str">
        <f t="shared" si="41"/>
        <v/>
      </c>
      <c r="E534" s="2" t="str">
        <f t="shared" si="42"/>
        <v/>
      </c>
      <c r="F534" s="2" t="str">
        <f t="shared" si="43"/>
        <v/>
      </c>
      <c r="G534" s="2" t="str">
        <f t="shared" si="44"/>
        <v/>
      </c>
    </row>
    <row r="535" spans="3:7" x14ac:dyDescent="0.2">
      <c r="C535" t="str">
        <f t="shared" si="40"/>
        <v/>
      </c>
      <c r="D535" s="2" t="str">
        <f t="shared" si="41"/>
        <v/>
      </c>
      <c r="E535" s="2" t="str">
        <f t="shared" si="42"/>
        <v/>
      </c>
      <c r="F535" s="2" t="str">
        <f t="shared" si="43"/>
        <v/>
      </c>
      <c r="G535" s="2" t="str">
        <f t="shared" si="44"/>
        <v/>
      </c>
    </row>
    <row r="536" spans="3:7" x14ac:dyDescent="0.2">
      <c r="C536" t="str">
        <f t="shared" si="40"/>
        <v/>
      </c>
      <c r="D536" s="2" t="str">
        <f t="shared" si="41"/>
        <v/>
      </c>
      <c r="E536" s="2" t="str">
        <f t="shared" si="42"/>
        <v/>
      </c>
      <c r="F536" s="2" t="str">
        <f t="shared" si="43"/>
        <v/>
      </c>
      <c r="G536" s="2" t="str">
        <f t="shared" si="44"/>
        <v/>
      </c>
    </row>
    <row r="537" spans="3:7" x14ac:dyDescent="0.2">
      <c r="C537" t="str">
        <f t="shared" si="40"/>
        <v/>
      </c>
      <c r="D537" s="2" t="str">
        <f t="shared" si="41"/>
        <v/>
      </c>
      <c r="E537" s="2" t="str">
        <f t="shared" si="42"/>
        <v/>
      </c>
      <c r="F537" s="2" t="str">
        <f t="shared" si="43"/>
        <v/>
      </c>
      <c r="G537" s="2" t="str">
        <f t="shared" si="44"/>
        <v/>
      </c>
    </row>
    <row r="538" spans="3:7" x14ac:dyDescent="0.2">
      <c r="C538" t="str">
        <f t="shared" si="40"/>
        <v/>
      </c>
      <c r="D538" s="2" t="str">
        <f t="shared" si="41"/>
        <v/>
      </c>
      <c r="E538" s="2" t="str">
        <f t="shared" si="42"/>
        <v/>
      </c>
      <c r="F538" s="2" t="str">
        <f t="shared" si="43"/>
        <v/>
      </c>
      <c r="G538" s="2" t="str">
        <f t="shared" si="44"/>
        <v/>
      </c>
    </row>
    <row r="539" spans="3:7" x14ac:dyDescent="0.2">
      <c r="C539" t="str">
        <f t="shared" si="40"/>
        <v/>
      </c>
      <c r="D539" s="2" t="str">
        <f t="shared" si="41"/>
        <v/>
      </c>
      <c r="E539" s="2" t="str">
        <f t="shared" si="42"/>
        <v/>
      </c>
      <c r="F539" s="2" t="str">
        <f t="shared" si="43"/>
        <v/>
      </c>
      <c r="G539" s="2" t="str">
        <f t="shared" si="44"/>
        <v/>
      </c>
    </row>
    <row r="540" spans="3:7" x14ac:dyDescent="0.2">
      <c r="C540" t="str">
        <f t="shared" si="40"/>
        <v/>
      </c>
      <c r="D540" s="2" t="str">
        <f t="shared" si="41"/>
        <v/>
      </c>
      <c r="E540" s="2" t="str">
        <f t="shared" si="42"/>
        <v/>
      </c>
      <c r="F540" s="2" t="str">
        <f t="shared" si="43"/>
        <v/>
      </c>
      <c r="G540" s="2" t="str">
        <f t="shared" si="44"/>
        <v/>
      </c>
    </row>
    <row r="541" spans="3:7" x14ac:dyDescent="0.2">
      <c r="C541" t="str">
        <f t="shared" si="40"/>
        <v/>
      </c>
      <c r="D541" s="2" t="str">
        <f t="shared" si="41"/>
        <v/>
      </c>
      <c r="E541" s="2" t="str">
        <f t="shared" si="42"/>
        <v/>
      </c>
      <c r="F541" s="2" t="str">
        <f t="shared" si="43"/>
        <v/>
      </c>
      <c r="G541" s="2" t="str">
        <f t="shared" si="44"/>
        <v/>
      </c>
    </row>
    <row r="542" spans="3:7" x14ac:dyDescent="0.2">
      <c r="C542" t="str">
        <f t="shared" si="40"/>
        <v/>
      </c>
      <c r="D542" s="2" t="str">
        <f t="shared" si="41"/>
        <v/>
      </c>
      <c r="E542" s="2" t="str">
        <f t="shared" si="42"/>
        <v/>
      </c>
      <c r="F542" s="2" t="str">
        <f t="shared" si="43"/>
        <v/>
      </c>
      <c r="G542" s="2" t="str">
        <f t="shared" si="44"/>
        <v/>
      </c>
    </row>
    <row r="543" spans="3:7" x14ac:dyDescent="0.2">
      <c r="C543" t="str">
        <f t="shared" si="40"/>
        <v/>
      </c>
      <c r="D543" s="2" t="str">
        <f t="shared" si="41"/>
        <v/>
      </c>
      <c r="E543" s="2" t="str">
        <f t="shared" si="42"/>
        <v/>
      </c>
      <c r="F543" s="2" t="str">
        <f t="shared" si="43"/>
        <v/>
      </c>
      <c r="G543" s="2" t="str">
        <f t="shared" si="44"/>
        <v/>
      </c>
    </row>
    <row r="544" spans="3:7" x14ac:dyDescent="0.2">
      <c r="C544" t="str">
        <f t="shared" si="40"/>
        <v/>
      </c>
      <c r="D544" s="2" t="str">
        <f t="shared" si="41"/>
        <v/>
      </c>
      <c r="E544" s="2" t="str">
        <f t="shared" si="42"/>
        <v/>
      </c>
      <c r="F544" s="2" t="str">
        <f t="shared" si="43"/>
        <v/>
      </c>
      <c r="G544" s="2" t="str">
        <f t="shared" si="44"/>
        <v/>
      </c>
    </row>
    <row r="545" spans="3:7" x14ac:dyDescent="0.2">
      <c r="C545" t="str">
        <f t="shared" si="40"/>
        <v/>
      </c>
      <c r="D545" s="2" t="str">
        <f t="shared" si="41"/>
        <v/>
      </c>
      <c r="E545" s="2" t="str">
        <f t="shared" si="42"/>
        <v/>
      </c>
      <c r="F545" s="2" t="str">
        <f t="shared" si="43"/>
        <v/>
      </c>
      <c r="G545" s="2" t="str">
        <f t="shared" si="44"/>
        <v/>
      </c>
    </row>
    <row r="546" spans="3:7" x14ac:dyDescent="0.2">
      <c r="C546" t="str">
        <f t="shared" si="40"/>
        <v/>
      </c>
      <c r="D546" s="2" t="str">
        <f t="shared" si="41"/>
        <v/>
      </c>
      <c r="E546" s="2" t="str">
        <f t="shared" si="42"/>
        <v/>
      </c>
      <c r="F546" s="2" t="str">
        <f t="shared" si="43"/>
        <v/>
      </c>
      <c r="G546" s="2" t="str">
        <f t="shared" si="44"/>
        <v/>
      </c>
    </row>
    <row r="547" spans="3:7" x14ac:dyDescent="0.2">
      <c r="C547" t="str">
        <f t="shared" si="40"/>
        <v/>
      </c>
      <c r="D547" s="2" t="str">
        <f t="shared" si="41"/>
        <v/>
      </c>
      <c r="E547" s="2" t="str">
        <f t="shared" si="42"/>
        <v/>
      </c>
      <c r="F547" s="2" t="str">
        <f t="shared" si="43"/>
        <v/>
      </c>
      <c r="G547" s="2" t="str">
        <f t="shared" si="44"/>
        <v/>
      </c>
    </row>
    <row r="548" spans="3:7" x14ac:dyDescent="0.2">
      <c r="C548" t="str">
        <f t="shared" si="40"/>
        <v/>
      </c>
      <c r="D548" s="2" t="str">
        <f t="shared" si="41"/>
        <v/>
      </c>
      <c r="E548" s="2" t="str">
        <f t="shared" si="42"/>
        <v/>
      </c>
      <c r="F548" s="2" t="str">
        <f t="shared" si="43"/>
        <v/>
      </c>
      <c r="G548" s="2" t="str">
        <f t="shared" si="44"/>
        <v/>
      </c>
    </row>
    <row r="549" spans="3:7" x14ac:dyDescent="0.2">
      <c r="C549" t="str">
        <f t="shared" si="40"/>
        <v/>
      </c>
      <c r="D549" s="2" t="str">
        <f t="shared" si="41"/>
        <v/>
      </c>
      <c r="E549" s="2" t="str">
        <f t="shared" si="42"/>
        <v/>
      </c>
      <c r="F549" s="2" t="str">
        <f t="shared" si="43"/>
        <v/>
      </c>
      <c r="G549" s="2" t="str">
        <f t="shared" si="44"/>
        <v/>
      </c>
    </row>
    <row r="550" spans="3:7" x14ac:dyDescent="0.2">
      <c r="C550" t="str">
        <f t="shared" si="40"/>
        <v/>
      </c>
      <c r="D550" s="2" t="str">
        <f t="shared" si="41"/>
        <v/>
      </c>
      <c r="E550" s="2" t="str">
        <f t="shared" si="42"/>
        <v/>
      </c>
      <c r="F550" s="2" t="str">
        <f t="shared" si="43"/>
        <v/>
      </c>
      <c r="G550" s="2" t="str">
        <f t="shared" si="44"/>
        <v/>
      </c>
    </row>
    <row r="551" spans="3:7" x14ac:dyDescent="0.2">
      <c r="C551" t="str">
        <f t="shared" si="40"/>
        <v/>
      </c>
      <c r="D551" s="2" t="str">
        <f t="shared" si="41"/>
        <v/>
      </c>
      <c r="E551" s="2" t="str">
        <f t="shared" si="42"/>
        <v/>
      </c>
      <c r="F551" s="2" t="str">
        <f t="shared" si="43"/>
        <v/>
      </c>
      <c r="G551" s="2" t="str">
        <f t="shared" si="44"/>
        <v/>
      </c>
    </row>
    <row r="552" spans="3:7" x14ac:dyDescent="0.2">
      <c r="C552" t="str">
        <f t="shared" si="40"/>
        <v/>
      </c>
      <c r="D552" s="2" t="str">
        <f t="shared" si="41"/>
        <v/>
      </c>
      <c r="E552" s="2" t="str">
        <f t="shared" si="42"/>
        <v/>
      </c>
      <c r="F552" s="2" t="str">
        <f t="shared" si="43"/>
        <v/>
      </c>
      <c r="G552" s="2" t="str">
        <f t="shared" si="44"/>
        <v/>
      </c>
    </row>
    <row r="553" spans="3:7" x14ac:dyDescent="0.2">
      <c r="C553" t="str">
        <f t="shared" si="40"/>
        <v/>
      </c>
      <c r="D553" s="2" t="str">
        <f t="shared" si="41"/>
        <v/>
      </c>
      <c r="E553" s="2" t="str">
        <f t="shared" si="42"/>
        <v/>
      </c>
      <c r="F553" s="2" t="str">
        <f t="shared" si="43"/>
        <v/>
      </c>
      <c r="G553" s="2" t="str">
        <f t="shared" si="44"/>
        <v/>
      </c>
    </row>
    <row r="554" spans="3:7" x14ac:dyDescent="0.2">
      <c r="C554" t="str">
        <f t="shared" si="40"/>
        <v/>
      </c>
      <c r="D554" s="2" t="str">
        <f t="shared" si="41"/>
        <v/>
      </c>
      <c r="E554" s="2" t="str">
        <f t="shared" si="42"/>
        <v/>
      </c>
      <c r="F554" s="2" t="str">
        <f t="shared" si="43"/>
        <v/>
      </c>
      <c r="G554" s="2" t="str">
        <f t="shared" si="44"/>
        <v/>
      </c>
    </row>
    <row r="555" spans="3:7" x14ac:dyDescent="0.2">
      <c r="C555" t="str">
        <f t="shared" si="40"/>
        <v/>
      </c>
      <c r="D555" s="2" t="str">
        <f t="shared" si="41"/>
        <v/>
      </c>
      <c r="E555" s="2" t="str">
        <f t="shared" si="42"/>
        <v/>
      </c>
      <c r="F555" s="2" t="str">
        <f t="shared" si="43"/>
        <v/>
      </c>
      <c r="G555" s="2" t="str">
        <f t="shared" si="44"/>
        <v/>
      </c>
    </row>
    <row r="556" spans="3:7" x14ac:dyDescent="0.2">
      <c r="C556" t="str">
        <f t="shared" si="40"/>
        <v/>
      </c>
      <c r="D556" s="2" t="str">
        <f t="shared" si="41"/>
        <v/>
      </c>
      <c r="E556" s="2" t="str">
        <f t="shared" si="42"/>
        <v/>
      </c>
      <c r="F556" s="2" t="str">
        <f t="shared" si="43"/>
        <v/>
      </c>
      <c r="G556" s="2" t="str">
        <f t="shared" si="44"/>
        <v/>
      </c>
    </row>
    <row r="557" spans="3:7" x14ac:dyDescent="0.2">
      <c r="C557" t="str">
        <f t="shared" si="40"/>
        <v/>
      </c>
      <c r="D557" s="2" t="str">
        <f t="shared" si="41"/>
        <v/>
      </c>
      <c r="E557" s="2" t="str">
        <f t="shared" si="42"/>
        <v/>
      </c>
      <c r="F557" s="2" t="str">
        <f t="shared" si="43"/>
        <v/>
      </c>
      <c r="G557" s="2" t="str">
        <f t="shared" si="44"/>
        <v/>
      </c>
    </row>
    <row r="558" spans="3:7" x14ac:dyDescent="0.2">
      <c r="C558" t="str">
        <f t="shared" si="40"/>
        <v/>
      </c>
      <c r="D558" s="2" t="str">
        <f t="shared" si="41"/>
        <v/>
      </c>
      <c r="E558" s="2" t="str">
        <f t="shared" si="42"/>
        <v/>
      </c>
      <c r="F558" s="2" t="str">
        <f t="shared" si="43"/>
        <v/>
      </c>
      <c r="G558" s="2" t="str">
        <f t="shared" si="44"/>
        <v/>
      </c>
    </row>
    <row r="559" spans="3:7" x14ac:dyDescent="0.2">
      <c r="C559" t="str">
        <f t="shared" si="40"/>
        <v/>
      </c>
      <c r="D559" s="2" t="str">
        <f t="shared" si="41"/>
        <v/>
      </c>
      <c r="E559" s="2" t="str">
        <f t="shared" si="42"/>
        <v/>
      </c>
      <c r="F559" s="2" t="str">
        <f t="shared" si="43"/>
        <v/>
      </c>
      <c r="G559" s="2" t="str">
        <f t="shared" si="44"/>
        <v/>
      </c>
    </row>
    <row r="560" spans="3:7" x14ac:dyDescent="0.2">
      <c r="C560" t="str">
        <f t="shared" si="40"/>
        <v/>
      </c>
      <c r="D560" s="2" t="str">
        <f t="shared" si="41"/>
        <v/>
      </c>
      <c r="E560" s="2" t="str">
        <f t="shared" si="42"/>
        <v/>
      </c>
      <c r="F560" s="2" t="str">
        <f t="shared" si="43"/>
        <v/>
      </c>
      <c r="G560" s="2" t="str">
        <f t="shared" si="44"/>
        <v/>
      </c>
    </row>
    <row r="561" spans="3:7" x14ac:dyDescent="0.2">
      <c r="C561" t="str">
        <f t="shared" si="40"/>
        <v/>
      </c>
      <c r="D561" s="2" t="str">
        <f t="shared" si="41"/>
        <v/>
      </c>
      <c r="E561" s="2" t="str">
        <f t="shared" si="42"/>
        <v/>
      </c>
      <c r="F561" s="2" t="str">
        <f t="shared" si="43"/>
        <v/>
      </c>
      <c r="G561" s="2" t="str">
        <f t="shared" si="44"/>
        <v/>
      </c>
    </row>
    <row r="562" spans="3:7" x14ac:dyDescent="0.2">
      <c r="C562" t="str">
        <f t="shared" si="40"/>
        <v/>
      </c>
      <c r="D562" s="2" t="str">
        <f t="shared" si="41"/>
        <v/>
      </c>
      <c r="E562" s="2" t="str">
        <f t="shared" si="42"/>
        <v/>
      </c>
      <c r="F562" s="2" t="str">
        <f t="shared" si="43"/>
        <v/>
      </c>
      <c r="G562" s="2" t="str">
        <f t="shared" si="44"/>
        <v/>
      </c>
    </row>
    <row r="563" spans="3:7" x14ac:dyDescent="0.2">
      <c r="C563" t="str">
        <f t="shared" si="40"/>
        <v/>
      </c>
      <c r="D563" s="2" t="str">
        <f t="shared" si="41"/>
        <v/>
      </c>
      <c r="E563" s="2" t="str">
        <f t="shared" si="42"/>
        <v/>
      </c>
      <c r="F563" s="2" t="str">
        <f t="shared" si="43"/>
        <v/>
      </c>
      <c r="G563" s="2" t="str">
        <f t="shared" si="44"/>
        <v/>
      </c>
    </row>
    <row r="564" spans="3:7" x14ac:dyDescent="0.2">
      <c r="C564" t="str">
        <f t="shared" si="40"/>
        <v/>
      </c>
      <c r="D564" s="2" t="str">
        <f t="shared" si="41"/>
        <v/>
      </c>
      <c r="E564" s="2" t="str">
        <f t="shared" si="42"/>
        <v/>
      </c>
      <c r="F564" s="2" t="str">
        <f t="shared" si="43"/>
        <v/>
      </c>
      <c r="G564" s="2" t="str">
        <f t="shared" si="44"/>
        <v/>
      </c>
    </row>
    <row r="565" spans="3:7" x14ac:dyDescent="0.2">
      <c r="C565" t="str">
        <f t="shared" si="40"/>
        <v/>
      </c>
      <c r="D565" s="2" t="str">
        <f t="shared" si="41"/>
        <v/>
      </c>
      <c r="E565" s="2" t="str">
        <f t="shared" si="42"/>
        <v/>
      </c>
      <c r="F565" s="2" t="str">
        <f t="shared" si="43"/>
        <v/>
      </c>
      <c r="G565" s="2" t="str">
        <f t="shared" si="44"/>
        <v/>
      </c>
    </row>
    <row r="566" spans="3:7" x14ac:dyDescent="0.2">
      <c r="C566" t="str">
        <f t="shared" si="40"/>
        <v/>
      </c>
      <c r="D566" s="2" t="str">
        <f t="shared" si="41"/>
        <v/>
      </c>
      <c r="E566" s="2" t="str">
        <f t="shared" si="42"/>
        <v/>
      </c>
      <c r="F566" s="2" t="str">
        <f t="shared" si="43"/>
        <v/>
      </c>
      <c r="G566" s="2" t="str">
        <f t="shared" si="44"/>
        <v/>
      </c>
    </row>
    <row r="567" spans="3:7" x14ac:dyDescent="0.2">
      <c r="C567" t="str">
        <f t="shared" si="40"/>
        <v/>
      </c>
      <c r="D567" s="2" t="str">
        <f t="shared" si="41"/>
        <v/>
      </c>
      <c r="E567" s="2" t="str">
        <f t="shared" si="42"/>
        <v/>
      </c>
      <c r="F567" s="2" t="str">
        <f t="shared" si="43"/>
        <v/>
      </c>
      <c r="G567" s="2" t="str">
        <f t="shared" si="44"/>
        <v/>
      </c>
    </row>
    <row r="568" spans="3:7" x14ac:dyDescent="0.2">
      <c r="C568" t="str">
        <f t="shared" si="40"/>
        <v/>
      </c>
      <c r="D568" s="2" t="str">
        <f t="shared" si="41"/>
        <v/>
      </c>
      <c r="E568" s="2" t="str">
        <f t="shared" si="42"/>
        <v/>
      </c>
      <c r="F568" s="2" t="str">
        <f t="shared" si="43"/>
        <v/>
      </c>
      <c r="G568" s="2" t="str">
        <f t="shared" si="44"/>
        <v/>
      </c>
    </row>
    <row r="569" spans="3:7" x14ac:dyDescent="0.2">
      <c r="C569" t="str">
        <f t="shared" si="40"/>
        <v/>
      </c>
      <c r="D569" s="2" t="str">
        <f t="shared" si="41"/>
        <v/>
      </c>
      <c r="E569" s="2" t="str">
        <f t="shared" si="42"/>
        <v/>
      </c>
      <c r="F569" s="2" t="str">
        <f t="shared" si="43"/>
        <v/>
      </c>
      <c r="G569" s="2" t="str">
        <f t="shared" si="44"/>
        <v/>
      </c>
    </row>
    <row r="570" spans="3:7" x14ac:dyDescent="0.2">
      <c r="C570" t="str">
        <f t="shared" si="40"/>
        <v/>
      </c>
      <c r="D570" s="2" t="str">
        <f t="shared" si="41"/>
        <v/>
      </c>
      <c r="E570" s="2" t="str">
        <f t="shared" si="42"/>
        <v/>
      </c>
      <c r="F570" s="2" t="str">
        <f t="shared" si="43"/>
        <v/>
      </c>
      <c r="G570" s="2" t="str">
        <f t="shared" si="44"/>
        <v/>
      </c>
    </row>
    <row r="571" spans="3:7" x14ac:dyDescent="0.2">
      <c r="C571" t="str">
        <f t="shared" si="40"/>
        <v/>
      </c>
      <c r="D571" s="2" t="str">
        <f t="shared" si="41"/>
        <v/>
      </c>
      <c r="E571" s="2" t="str">
        <f t="shared" si="42"/>
        <v/>
      </c>
      <c r="F571" s="2" t="str">
        <f t="shared" si="43"/>
        <v/>
      </c>
      <c r="G571" s="2" t="str">
        <f t="shared" si="44"/>
        <v/>
      </c>
    </row>
    <row r="572" spans="3:7" x14ac:dyDescent="0.2">
      <c r="C572" t="str">
        <f t="shared" si="40"/>
        <v/>
      </c>
      <c r="D572" s="2" t="str">
        <f t="shared" si="41"/>
        <v/>
      </c>
      <c r="E572" s="2" t="str">
        <f t="shared" si="42"/>
        <v/>
      </c>
      <c r="F572" s="2" t="str">
        <f t="shared" si="43"/>
        <v/>
      </c>
      <c r="G572" s="2" t="str">
        <f t="shared" si="44"/>
        <v/>
      </c>
    </row>
    <row r="573" spans="3:7" x14ac:dyDescent="0.2">
      <c r="C573" t="str">
        <f t="shared" si="40"/>
        <v/>
      </c>
      <c r="D573" s="2" t="str">
        <f t="shared" si="41"/>
        <v/>
      </c>
      <c r="E573" s="2" t="str">
        <f t="shared" si="42"/>
        <v/>
      </c>
      <c r="F573" s="2" t="str">
        <f t="shared" si="43"/>
        <v/>
      </c>
      <c r="G573" s="2" t="str">
        <f t="shared" si="44"/>
        <v/>
      </c>
    </row>
    <row r="574" spans="3:7" x14ac:dyDescent="0.2">
      <c r="C574" t="str">
        <f t="shared" si="40"/>
        <v/>
      </c>
      <c r="D574" s="2" t="str">
        <f t="shared" si="41"/>
        <v/>
      </c>
      <c r="E574" s="2" t="str">
        <f t="shared" si="42"/>
        <v/>
      </c>
      <c r="F574" s="2" t="str">
        <f t="shared" si="43"/>
        <v/>
      </c>
      <c r="G574" s="2" t="str">
        <f t="shared" si="44"/>
        <v/>
      </c>
    </row>
    <row r="575" spans="3:7" x14ac:dyDescent="0.2">
      <c r="C575" t="str">
        <f t="shared" si="40"/>
        <v/>
      </c>
      <c r="D575" s="2" t="str">
        <f t="shared" si="41"/>
        <v/>
      </c>
      <c r="E575" s="2" t="str">
        <f t="shared" si="42"/>
        <v/>
      </c>
      <c r="F575" s="2" t="str">
        <f t="shared" si="43"/>
        <v/>
      </c>
      <c r="G575" s="2" t="str">
        <f t="shared" si="44"/>
        <v/>
      </c>
    </row>
    <row r="576" spans="3:7" x14ac:dyDescent="0.2">
      <c r="C576" t="str">
        <f t="shared" si="40"/>
        <v/>
      </c>
      <c r="D576" s="2" t="str">
        <f t="shared" si="41"/>
        <v/>
      </c>
      <c r="E576" s="2" t="str">
        <f t="shared" si="42"/>
        <v/>
      </c>
      <c r="F576" s="2" t="str">
        <f t="shared" si="43"/>
        <v/>
      </c>
      <c r="G576" s="2" t="str">
        <f t="shared" si="44"/>
        <v/>
      </c>
    </row>
    <row r="577" spans="3:7" x14ac:dyDescent="0.2">
      <c r="C577" t="str">
        <f t="shared" si="40"/>
        <v/>
      </c>
      <c r="D577" s="2" t="str">
        <f t="shared" si="41"/>
        <v/>
      </c>
      <c r="E577" s="2" t="str">
        <f t="shared" si="42"/>
        <v/>
      </c>
      <c r="F577" s="2" t="str">
        <f t="shared" si="43"/>
        <v/>
      </c>
      <c r="G577" s="2" t="str">
        <f t="shared" si="44"/>
        <v/>
      </c>
    </row>
    <row r="578" spans="3:7" x14ac:dyDescent="0.2">
      <c r="C578" t="str">
        <f t="shared" si="40"/>
        <v/>
      </c>
      <c r="D578" s="2" t="str">
        <f t="shared" si="41"/>
        <v/>
      </c>
      <c r="E578" s="2" t="str">
        <f t="shared" si="42"/>
        <v/>
      </c>
      <c r="F578" s="2" t="str">
        <f t="shared" si="43"/>
        <v/>
      </c>
      <c r="G578" s="2" t="str">
        <f t="shared" si="44"/>
        <v/>
      </c>
    </row>
    <row r="579" spans="3:7" x14ac:dyDescent="0.2">
      <c r="C579" t="str">
        <f t="shared" si="40"/>
        <v/>
      </c>
      <c r="D579" s="2" t="str">
        <f t="shared" si="41"/>
        <v/>
      </c>
      <c r="E579" s="2" t="str">
        <f t="shared" si="42"/>
        <v/>
      </c>
      <c r="F579" s="2" t="str">
        <f t="shared" si="43"/>
        <v/>
      </c>
      <c r="G579" s="2" t="str">
        <f t="shared" si="44"/>
        <v/>
      </c>
    </row>
    <row r="580" spans="3:7" x14ac:dyDescent="0.2">
      <c r="C580" t="str">
        <f t="shared" si="40"/>
        <v/>
      </c>
      <c r="D580" s="2" t="str">
        <f t="shared" si="41"/>
        <v/>
      </c>
      <c r="E580" s="2" t="str">
        <f t="shared" si="42"/>
        <v/>
      </c>
      <c r="F580" s="2" t="str">
        <f t="shared" si="43"/>
        <v/>
      </c>
      <c r="G580" s="2" t="str">
        <f t="shared" si="44"/>
        <v/>
      </c>
    </row>
    <row r="581" spans="3:7" x14ac:dyDescent="0.2">
      <c r="C581" t="str">
        <f t="shared" si="40"/>
        <v/>
      </c>
      <c r="D581" s="2" t="str">
        <f t="shared" si="41"/>
        <v/>
      </c>
      <c r="E581" s="2" t="str">
        <f t="shared" si="42"/>
        <v/>
      </c>
      <c r="F581" s="2" t="str">
        <f t="shared" si="43"/>
        <v/>
      </c>
      <c r="G581" s="2" t="str">
        <f t="shared" si="44"/>
        <v/>
      </c>
    </row>
    <row r="582" spans="3:7" x14ac:dyDescent="0.2">
      <c r="C582" t="str">
        <f t="shared" si="40"/>
        <v/>
      </c>
      <c r="D582" s="2" t="str">
        <f t="shared" si="41"/>
        <v/>
      </c>
      <c r="E582" s="2" t="str">
        <f t="shared" si="42"/>
        <v/>
      </c>
      <c r="F582" s="2" t="str">
        <f t="shared" si="43"/>
        <v/>
      </c>
      <c r="G582" s="2" t="str">
        <f t="shared" si="44"/>
        <v/>
      </c>
    </row>
    <row r="583" spans="3:7" x14ac:dyDescent="0.2">
      <c r="C583" t="str">
        <f t="shared" si="40"/>
        <v/>
      </c>
      <c r="D583" s="2" t="str">
        <f t="shared" si="41"/>
        <v/>
      </c>
      <c r="E583" s="2" t="str">
        <f t="shared" si="42"/>
        <v/>
      </c>
      <c r="F583" s="2" t="str">
        <f t="shared" si="43"/>
        <v/>
      </c>
      <c r="G583" s="2" t="str">
        <f t="shared" si="44"/>
        <v/>
      </c>
    </row>
    <row r="584" spans="3:7" x14ac:dyDescent="0.2">
      <c r="C584" t="str">
        <f t="shared" si="40"/>
        <v/>
      </c>
      <c r="D584" s="2" t="str">
        <f t="shared" si="41"/>
        <v/>
      </c>
      <c r="E584" s="2" t="str">
        <f t="shared" si="42"/>
        <v/>
      </c>
      <c r="F584" s="2" t="str">
        <f t="shared" si="43"/>
        <v/>
      </c>
      <c r="G584" s="2" t="str">
        <f t="shared" si="44"/>
        <v/>
      </c>
    </row>
    <row r="585" spans="3:7" x14ac:dyDescent="0.2">
      <c r="C585" t="str">
        <f t="shared" si="40"/>
        <v/>
      </c>
      <c r="D585" s="2" t="str">
        <f t="shared" si="41"/>
        <v/>
      </c>
      <c r="E585" s="2" t="str">
        <f t="shared" si="42"/>
        <v/>
      </c>
      <c r="F585" s="2" t="str">
        <f t="shared" si="43"/>
        <v/>
      </c>
      <c r="G585" s="2" t="str">
        <f t="shared" si="44"/>
        <v/>
      </c>
    </row>
    <row r="586" spans="3:7" x14ac:dyDescent="0.2">
      <c r="C586" t="str">
        <f t="shared" si="40"/>
        <v/>
      </c>
      <c r="D586" s="2" t="str">
        <f t="shared" si="41"/>
        <v/>
      </c>
      <c r="E586" s="2" t="str">
        <f t="shared" si="42"/>
        <v/>
      </c>
      <c r="F586" s="2" t="str">
        <f t="shared" si="43"/>
        <v/>
      </c>
      <c r="G586" s="2" t="str">
        <f t="shared" si="44"/>
        <v/>
      </c>
    </row>
    <row r="587" spans="3:7" x14ac:dyDescent="0.2">
      <c r="C587" t="str">
        <f t="shared" si="40"/>
        <v/>
      </c>
      <c r="D587" s="2" t="str">
        <f t="shared" si="41"/>
        <v/>
      </c>
      <c r="E587" s="2" t="str">
        <f t="shared" si="42"/>
        <v/>
      </c>
      <c r="F587" s="2" t="str">
        <f t="shared" si="43"/>
        <v/>
      </c>
      <c r="G587" s="2" t="str">
        <f t="shared" si="44"/>
        <v/>
      </c>
    </row>
    <row r="588" spans="3:7" x14ac:dyDescent="0.2">
      <c r="C588" t="str">
        <f t="shared" si="40"/>
        <v/>
      </c>
      <c r="D588" s="2" t="str">
        <f t="shared" si="41"/>
        <v/>
      </c>
      <c r="E588" s="2" t="str">
        <f t="shared" si="42"/>
        <v/>
      </c>
      <c r="F588" s="2" t="str">
        <f t="shared" si="43"/>
        <v/>
      </c>
      <c r="G588" s="2" t="str">
        <f t="shared" si="44"/>
        <v/>
      </c>
    </row>
    <row r="589" spans="3:7" x14ac:dyDescent="0.2">
      <c r="C589" t="str">
        <f t="shared" si="40"/>
        <v/>
      </c>
      <c r="D589" s="2" t="str">
        <f t="shared" si="41"/>
        <v/>
      </c>
      <c r="E589" s="2" t="str">
        <f t="shared" si="42"/>
        <v/>
      </c>
      <c r="F589" s="2" t="str">
        <f t="shared" si="43"/>
        <v/>
      </c>
      <c r="G589" s="2" t="str">
        <f t="shared" si="44"/>
        <v/>
      </c>
    </row>
    <row r="590" spans="3:7" x14ac:dyDescent="0.2">
      <c r="C590" t="str">
        <f t="shared" si="40"/>
        <v/>
      </c>
      <c r="D590" s="2" t="str">
        <f t="shared" si="41"/>
        <v/>
      </c>
      <c r="E590" s="2" t="str">
        <f t="shared" si="42"/>
        <v/>
      </c>
      <c r="F590" s="2" t="str">
        <f t="shared" si="43"/>
        <v/>
      </c>
      <c r="G590" s="2" t="str">
        <f t="shared" si="44"/>
        <v/>
      </c>
    </row>
    <row r="591" spans="3:7" x14ac:dyDescent="0.2">
      <c r="C591" t="str">
        <f t="shared" si="40"/>
        <v/>
      </c>
      <c r="D591" s="2" t="str">
        <f t="shared" si="41"/>
        <v/>
      </c>
      <c r="E591" s="2" t="str">
        <f t="shared" si="42"/>
        <v/>
      </c>
      <c r="F591" s="2" t="str">
        <f t="shared" si="43"/>
        <v/>
      </c>
      <c r="G591" s="2" t="str">
        <f t="shared" si="44"/>
        <v/>
      </c>
    </row>
    <row r="592" spans="3:7" x14ac:dyDescent="0.2">
      <c r="C592" t="str">
        <f t="shared" si="40"/>
        <v/>
      </c>
      <c r="D592" s="2" t="str">
        <f t="shared" si="41"/>
        <v/>
      </c>
      <c r="E592" s="2" t="str">
        <f t="shared" si="42"/>
        <v/>
      </c>
      <c r="F592" s="2" t="str">
        <f t="shared" si="43"/>
        <v/>
      </c>
      <c r="G592" s="2" t="str">
        <f t="shared" si="44"/>
        <v/>
      </c>
    </row>
    <row r="593" spans="3:7" x14ac:dyDescent="0.2">
      <c r="C593" t="str">
        <f t="shared" si="40"/>
        <v/>
      </c>
      <c r="D593" s="2" t="str">
        <f t="shared" si="41"/>
        <v/>
      </c>
      <c r="E593" s="2" t="str">
        <f t="shared" si="42"/>
        <v/>
      </c>
      <c r="F593" s="2" t="str">
        <f t="shared" si="43"/>
        <v/>
      </c>
      <c r="G593" s="2" t="str">
        <f t="shared" si="44"/>
        <v/>
      </c>
    </row>
    <row r="594" spans="3:7" x14ac:dyDescent="0.2">
      <c r="C594" t="str">
        <f t="shared" ref="C594:C617" si="45">IF(C593&lt;&gt;"",IF(C593=$C$9,"",C593+1),"")</f>
        <v/>
      </c>
      <c r="D594" s="2" t="str">
        <f t="shared" si="41"/>
        <v/>
      </c>
      <c r="E594" s="2" t="str">
        <f t="shared" si="42"/>
        <v/>
      </c>
      <c r="F594" s="2" t="str">
        <f t="shared" si="43"/>
        <v/>
      </c>
      <c r="G594" s="2" t="str">
        <f t="shared" si="44"/>
        <v/>
      </c>
    </row>
    <row r="595" spans="3:7" x14ac:dyDescent="0.2">
      <c r="C595" t="str">
        <f t="shared" si="45"/>
        <v/>
      </c>
      <c r="D595" s="2" t="str">
        <f t="shared" ref="D595:D617" si="46">IF(C595&lt;&gt;"",F595+E595,"")</f>
        <v/>
      </c>
      <c r="E595" s="2" t="str">
        <f t="shared" ref="E595:E617" si="47">IF(C595&lt;&gt;"",G594*$C$11,"")</f>
        <v/>
      </c>
      <c r="F595" s="2" t="str">
        <f t="shared" ref="F595:F617" si="48">IF(C595="","",IF(C595=$C$9,$C$4,0))</f>
        <v/>
      </c>
      <c r="G595" s="2" t="str">
        <f t="shared" ref="G595:G617" si="49">IF(C595&lt;&gt;"",G594-F595,"")</f>
        <v/>
      </c>
    </row>
    <row r="596" spans="3:7" x14ac:dyDescent="0.2">
      <c r="C596" t="str">
        <f t="shared" si="45"/>
        <v/>
      </c>
      <c r="D596" s="2" t="str">
        <f t="shared" si="46"/>
        <v/>
      </c>
      <c r="E596" s="2" t="str">
        <f t="shared" si="47"/>
        <v/>
      </c>
      <c r="F596" s="2" t="str">
        <f t="shared" si="48"/>
        <v/>
      </c>
      <c r="G596" s="2" t="str">
        <f t="shared" si="49"/>
        <v/>
      </c>
    </row>
    <row r="597" spans="3:7" x14ac:dyDescent="0.2">
      <c r="C597" t="str">
        <f t="shared" si="45"/>
        <v/>
      </c>
      <c r="D597" s="2" t="str">
        <f t="shared" si="46"/>
        <v/>
      </c>
      <c r="E597" s="2" t="str">
        <f t="shared" si="47"/>
        <v/>
      </c>
      <c r="F597" s="2" t="str">
        <f t="shared" si="48"/>
        <v/>
      </c>
      <c r="G597" s="2" t="str">
        <f t="shared" si="49"/>
        <v/>
      </c>
    </row>
    <row r="598" spans="3:7" x14ac:dyDescent="0.2">
      <c r="C598" t="str">
        <f t="shared" si="45"/>
        <v/>
      </c>
      <c r="D598" s="2" t="str">
        <f t="shared" si="46"/>
        <v/>
      </c>
      <c r="E598" s="2" t="str">
        <f t="shared" si="47"/>
        <v/>
      </c>
      <c r="F598" s="2" t="str">
        <f t="shared" si="48"/>
        <v/>
      </c>
      <c r="G598" s="2" t="str">
        <f t="shared" si="49"/>
        <v/>
      </c>
    </row>
    <row r="599" spans="3:7" x14ac:dyDescent="0.2">
      <c r="C599" t="str">
        <f t="shared" si="45"/>
        <v/>
      </c>
      <c r="D599" s="2" t="str">
        <f t="shared" si="46"/>
        <v/>
      </c>
      <c r="E599" s="2" t="str">
        <f t="shared" si="47"/>
        <v/>
      </c>
      <c r="F599" s="2" t="str">
        <f t="shared" si="48"/>
        <v/>
      </c>
      <c r="G599" s="2" t="str">
        <f t="shared" si="49"/>
        <v/>
      </c>
    </row>
    <row r="600" spans="3:7" x14ac:dyDescent="0.2">
      <c r="C600" t="str">
        <f t="shared" si="45"/>
        <v/>
      </c>
      <c r="D600" s="2" t="str">
        <f t="shared" si="46"/>
        <v/>
      </c>
      <c r="E600" s="2" t="str">
        <f t="shared" si="47"/>
        <v/>
      </c>
      <c r="F600" s="2" t="str">
        <f t="shared" si="48"/>
        <v/>
      </c>
      <c r="G600" s="2" t="str">
        <f t="shared" si="49"/>
        <v/>
      </c>
    </row>
    <row r="601" spans="3:7" x14ac:dyDescent="0.2">
      <c r="C601" t="str">
        <f t="shared" si="45"/>
        <v/>
      </c>
      <c r="D601" s="2" t="str">
        <f t="shared" si="46"/>
        <v/>
      </c>
      <c r="E601" s="2" t="str">
        <f t="shared" si="47"/>
        <v/>
      </c>
      <c r="F601" s="2" t="str">
        <f t="shared" si="48"/>
        <v/>
      </c>
      <c r="G601" s="2" t="str">
        <f t="shared" si="49"/>
        <v/>
      </c>
    </row>
    <row r="602" spans="3:7" x14ac:dyDescent="0.2">
      <c r="C602" t="str">
        <f t="shared" si="45"/>
        <v/>
      </c>
      <c r="D602" s="2" t="str">
        <f t="shared" si="46"/>
        <v/>
      </c>
      <c r="E602" s="2" t="str">
        <f t="shared" si="47"/>
        <v/>
      </c>
      <c r="F602" s="2" t="str">
        <f t="shared" si="48"/>
        <v/>
      </c>
      <c r="G602" s="2" t="str">
        <f t="shared" si="49"/>
        <v/>
      </c>
    </row>
    <row r="603" spans="3:7" x14ac:dyDescent="0.2">
      <c r="C603" t="str">
        <f t="shared" si="45"/>
        <v/>
      </c>
      <c r="D603" s="2" t="str">
        <f t="shared" si="46"/>
        <v/>
      </c>
      <c r="E603" s="2" t="str">
        <f t="shared" si="47"/>
        <v/>
      </c>
      <c r="F603" s="2" t="str">
        <f t="shared" si="48"/>
        <v/>
      </c>
      <c r="G603" s="2" t="str">
        <f t="shared" si="49"/>
        <v/>
      </c>
    </row>
    <row r="604" spans="3:7" x14ac:dyDescent="0.2">
      <c r="C604" t="str">
        <f t="shared" si="45"/>
        <v/>
      </c>
      <c r="D604" s="2" t="str">
        <f t="shared" si="46"/>
        <v/>
      </c>
      <c r="E604" s="2" t="str">
        <f t="shared" si="47"/>
        <v/>
      </c>
      <c r="F604" s="2" t="str">
        <f t="shared" si="48"/>
        <v/>
      </c>
      <c r="G604" s="2" t="str">
        <f t="shared" si="49"/>
        <v/>
      </c>
    </row>
    <row r="605" spans="3:7" x14ac:dyDescent="0.2">
      <c r="C605" t="str">
        <f t="shared" si="45"/>
        <v/>
      </c>
      <c r="D605" s="2" t="str">
        <f t="shared" si="46"/>
        <v/>
      </c>
      <c r="E605" s="2" t="str">
        <f t="shared" si="47"/>
        <v/>
      </c>
      <c r="F605" s="2" t="str">
        <f t="shared" si="48"/>
        <v/>
      </c>
      <c r="G605" s="2" t="str">
        <f t="shared" si="49"/>
        <v/>
      </c>
    </row>
    <row r="606" spans="3:7" x14ac:dyDescent="0.2">
      <c r="C606" t="str">
        <f t="shared" si="45"/>
        <v/>
      </c>
      <c r="D606" s="2" t="str">
        <f t="shared" si="46"/>
        <v/>
      </c>
      <c r="E606" s="2" t="str">
        <f t="shared" si="47"/>
        <v/>
      </c>
      <c r="F606" s="2" t="str">
        <f t="shared" si="48"/>
        <v/>
      </c>
      <c r="G606" s="2" t="str">
        <f t="shared" si="49"/>
        <v/>
      </c>
    </row>
    <row r="607" spans="3:7" x14ac:dyDescent="0.2">
      <c r="C607" t="str">
        <f t="shared" si="45"/>
        <v/>
      </c>
      <c r="D607" s="2" t="str">
        <f t="shared" si="46"/>
        <v/>
      </c>
      <c r="E607" s="2" t="str">
        <f t="shared" si="47"/>
        <v/>
      </c>
      <c r="F607" s="2" t="str">
        <f t="shared" si="48"/>
        <v/>
      </c>
      <c r="G607" s="2" t="str">
        <f t="shared" si="49"/>
        <v/>
      </c>
    </row>
    <row r="608" spans="3:7" x14ac:dyDescent="0.2">
      <c r="C608" t="str">
        <f t="shared" si="45"/>
        <v/>
      </c>
      <c r="D608" s="2" t="str">
        <f t="shared" si="46"/>
        <v/>
      </c>
      <c r="E608" s="2" t="str">
        <f t="shared" si="47"/>
        <v/>
      </c>
      <c r="F608" s="2" t="str">
        <f t="shared" si="48"/>
        <v/>
      </c>
      <c r="G608" s="2" t="str">
        <f t="shared" si="49"/>
        <v/>
      </c>
    </row>
    <row r="609" spans="3:7" x14ac:dyDescent="0.2">
      <c r="C609" t="str">
        <f t="shared" si="45"/>
        <v/>
      </c>
      <c r="D609" s="2" t="str">
        <f t="shared" si="46"/>
        <v/>
      </c>
      <c r="E609" s="2" t="str">
        <f t="shared" si="47"/>
        <v/>
      </c>
      <c r="F609" s="2" t="str">
        <f t="shared" si="48"/>
        <v/>
      </c>
      <c r="G609" s="2" t="str">
        <f t="shared" si="49"/>
        <v/>
      </c>
    </row>
    <row r="610" spans="3:7" x14ac:dyDescent="0.2">
      <c r="C610" t="str">
        <f t="shared" si="45"/>
        <v/>
      </c>
      <c r="D610" s="2" t="str">
        <f t="shared" si="46"/>
        <v/>
      </c>
      <c r="E610" s="2" t="str">
        <f t="shared" si="47"/>
        <v/>
      </c>
      <c r="F610" s="2" t="str">
        <f t="shared" si="48"/>
        <v/>
      </c>
      <c r="G610" s="2" t="str">
        <f t="shared" si="49"/>
        <v/>
      </c>
    </row>
    <row r="611" spans="3:7" x14ac:dyDescent="0.2">
      <c r="C611" t="str">
        <f t="shared" si="45"/>
        <v/>
      </c>
      <c r="D611" s="2" t="str">
        <f t="shared" si="46"/>
        <v/>
      </c>
      <c r="E611" s="2" t="str">
        <f t="shared" si="47"/>
        <v/>
      </c>
      <c r="F611" s="2" t="str">
        <f t="shared" si="48"/>
        <v/>
      </c>
      <c r="G611" s="2" t="str">
        <f t="shared" si="49"/>
        <v/>
      </c>
    </row>
    <row r="612" spans="3:7" x14ac:dyDescent="0.2">
      <c r="C612" t="str">
        <f t="shared" si="45"/>
        <v/>
      </c>
      <c r="D612" s="2" t="str">
        <f t="shared" si="46"/>
        <v/>
      </c>
      <c r="E612" s="2" t="str">
        <f t="shared" si="47"/>
        <v/>
      </c>
      <c r="F612" s="2" t="str">
        <f t="shared" si="48"/>
        <v/>
      </c>
      <c r="G612" s="2" t="str">
        <f t="shared" si="49"/>
        <v/>
      </c>
    </row>
    <row r="613" spans="3:7" x14ac:dyDescent="0.2">
      <c r="C613" t="str">
        <f t="shared" si="45"/>
        <v/>
      </c>
      <c r="D613" s="2" t="str">
        <f t="shared" si="46"/>
        <v/>
      </c>
      <c r="E613" s="2" t="str">
        <f t="shared" si="47"/>
        <v/>
      </c>
      <c r="F613" s="2" t="str">
        <f t="shared" si="48"/>
        <v/>
      </c>
      <c r="G613" s="2" t="str">
        <f t="shared" si="49"/>
        <v/>
      </c>
    </row>
    <row r="614" spans="3:7" x14ac:dyDescent="0.2">
      <c r="C614" t="str">
        <f t="shared" si="45"/>
        <v/>
      </c>
      <c r="D614" s="2" t="str">
        <f t="shared" si="46"/>
        <v/>
      </c>
      <c r="E614" s="2" t="str">
        <f t="shared" si="47"/>
        <v/>
      </c>
      <c r="F614" s="2" t="str">
        <f t="shared" si="48"/>
        <v/>
      </c>
      <c r="G614" s="2" t="str">
        <f t="shared" si="49"/>
        <v/>
      </c>
    </row>
    <row r="615" spans="3:7" x14ac:dyDescent="0.2">
      <c r="C615" t="str">
        <f t="shared" si="45"/>
        <v/>
      </c>
      <c r="D615" s="2" t="str">
        <f t="shared" si="46"/>
        <v/>
      </c>
      <c r="E615" s="2" t="str">
        <f t="shared" si="47"/>
        <v/>
      </c>
      <c r="F615" s="2" t="str">
        <f t="shared" si="48"/>
        <v/>
      </c>
      <c r="G615" s="2" t="str">
        <f t="shared" si="49"/>
        <v/>
      </c>
    </row>
    <row r="616" spans="3:7" x14ac:dyDescent="0.2">
      <c r="C616" t="str">
        <f t="shared" si="45"/>
        <v/>
      </c>
      <c r="D616" s="2" t="str">
        <f t="shared" si="46"/>
        <v/>
      </c>
      <c r="E616" s="2" t="str">
        <f t="shared" si="47"/>
        <v/>
      </c>
      <c r="F616" s="2" t="str">
        <f t="shared" si="48"/>
        <v/>
      </c>
      <c r="G616" s="2" t="str">
        <f t="shared" si="49"/>
        <v/>
      </c>
    </row>
    <row r="617" spans="3:7" x14ac:dyDescent="0.2">
      <c r="C617" t="str">
        <f t="shared" si="45"/>
        <v/>
      </c>
      <c r="D617" s="2" t="str">
        <f t="shared" si="46"/>
        <v/>
      </c>
      <c r="E617" s="2" t="str">
        <f t="shared" si="47"/>
        <v/>
      </c>
      <c r="F617" s="2" t="str">
        <f t="shared" si="48"/>
        <v/>
      </c>
      <c r="G617" s="2" t="str">
        <f t="shared" si="49"/>
        <v/>
      </c>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Desplegables!$D$3:$D$4</xm:f>
          </x14:formula1>
          <xm:sqref>D6</xm:sqref>
        </x14:dataValidation>
        <x14:dataValidation type="list" allowBlank="1" showInputMessage="1" showErrorMessage="1" xr:uid="{00000000-0002-0000-0300-000001000000}">
          <x14:formula1>
            <xm:f>Desplegables!$F$3:$F$8</xm:f>
          </x14:formula1>
          <xm:sqref>E6:E7 C7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Q614"/>
  <sheetViews>
    <sheetView topLeftCell="A4" workbookViewId="0">
      <selection activeCell="A39" sqref="A39"/>
    </sheetView>
  </sheetViews>
  <sheetFormatPr baseColWidth="10" defaultRowHeight="15" x14ac:dyDescent="0.2"/>
  <cols>
    <col min="1" max="1" width="4.6640625" customWidth="1"/>
    <col min="2" max="2" width="10.6640625" customWidth="1"/>
    <col min="3" max="5" width="12.83203125" customWidth="1"/>
    <col min="6" max="6" width="5.83203125" customWidth="1"/>
    <col min="7" max="9" width="13" customWidth="1"/>
    <col min="10" max="10" width="7.1640625" customWidth="1"/>
    <col min="11" max="13" width="13" customWidth="1"/>
    <col min="14" max="14" width="7.5" customWidth="1"/>
    <col min="15" max="17" width="12.6640625" customWidth="1"/>
  </cols>
  <sheetData>
    <row r="4" spans="2:17" x14ac:dyDescent="0.2">
      <c r="B4" t="s">
        <v>65</v>
      </c>
      <c r="C4">
        <f>COMBINADO!C13*COMBINADO!F5</f>
        <v>0</v>
      </c>
    </row>
    <row r="5" spans="2:17" x14ac:dyDescent="0.2">
      <c r="B5" s="27" t="s">
        <v>27</v>
      </c>
      <c r="C5" s="23">
        <f>VLOOKUP(Desplegables!N7,Desplegables!G3:H8,2,FALSE)</f>
        <v>2</v>
      </c>
    </row>
    <row r="6" spans="2:17" ht="17" x14ac:dyDescent="0.2">
      <c r="B6" s="27" t="s">
        <v>28</v>
      </c>
      <c r="C6" s="24">
        <f>IF(Desplegables!N6=1,COMBINADO!C9/C5,COMBINADO!C9)</f>
        <v>2.75E-2</v>
      </c>
    </row>
    <row r="7" spans="2:17" x14ac:dyDescent="0.2">
      <c r="B7" s="27" t="s">
        <v>12</v>
      </c>
      <c r="C7" s="23">
        <f>(1-((1+COMBINADO!F7)^(-(COMBINADO!F6-C4))))/COMBINADO!F7</f>
        <v>92.404864178777146</v>
      </c>
    </row>
    <row r="8" spans="2:17" x14ac:dyDescent="0.2">
      <c r="B8" s="27" t="s">
        <v>50</v>
      </c>
      <c r="C8" s="25">
        <f>IF(Desplegables!N8=2,COMBINADO!C6*(1+COMBINADO!F7)^Hoja2!C4/(COMBINADO!F6-Hoja2!C4),COMBINADO!C6/(COMBINADO!F6-Hoja2!C4))</f>
        <v>833.33333333333337</v>
      </c>
    </row>
    <row r="9" spans="2:17" x14ac:dyDescent="0.2">
      <c r="B9" s="27" t="s">
        <v>49</v>
      </c>
      <c r="C9" s="25">
        <f>IF(Desplegables!N8=2,(COMBINADO!C6*(1+COMBINADO!F7)^C4)/C7,(COMBINADO!C6/C7))</f>
        <v>1082.1941127095693</v>
      </c>
    </row>
    <row r="11" spans="2:17" x14ac:dyDescent="0.2">
      <c r="B11" s="28"/>
      <c r="C11" s="29"/>
    </row>
    <row r="12" spans="2:17" ht="16" x14ac:dyDescent="0.2">
      <c r="B12" s="7" t="s">
        <v>6</v>
      </c>
      <c r="C12" s="62" t="s">
        <v>7</v>
      </c>
      <c r="D12" s="62"/>
      <c r="E12" s="62"/>
      <c r="F12" s="30"/>
      <c r="G12" s="62" t="s">
        <v>8</v>
      </c>
      <c r="H12" s="62"/>
      <c r="I12" s="62"/>
      <c r="J12" s="30"/>
      <c r="K12" s="62" t="s">
        <v>9</v>
      </c>
      <c r="L12" s="62"/>
      <c r="M12" s="62"/>
      <c r="N12" s="30"/>
      <c r="O12" s="62" t="s">
        <v>10</v>
      </c>
      <c r="P12" s="62"/>
      <c r="Q12" s="62"/>
    </row>
    <row r="13" spans="2:17" x14ac:dyDescent="0.2">
      <c r="C13" t="s">
        <v>59</v>
      </c>
      <c r="D13" t="s">
        <v>60</v>
      </c>
      <c r="E13" t="s">
        <v>48</v>
      </c>
      <c r="G13" t="s">
        <v>59</v>
      </c>
      <c r="H13" t="s">
        <v>60</v>
      </c>
      <c r="I13" t="s">
        <v>48</v>
      </c>
      <c r="K13" t="s">
        <v>59</v>
      </c>
      <c r="L13" t="s">
        <v>60</v>
      </c>
      <c r="M13" t="s">
        <v>48</v>
      </c>
      <c r="O13" t="s">
        <v>59</v>
      </c>
      <c r="P13" t="s">
        <v>60</v>
      </c>
      <c r="Q13" t="s">
        <v>48</v>
      </c>
    </row>
    <row r="14" spans="2:17" x14ac:dyDescent="0.2">
      <c r="B14">
        <v>0</v>
      </c>
      <c r="C14" s="31"/>
      <c r="D14" s="31"/>
      <c r="E14" s="31"/>
      <c r="F14" s="32">
        <v>0</v>
      </c>
      <c r="G14" s="31"/>
      <c r="H14" s="31"/>
      <c r="I14" s="31"/>
      <c r="J14" s="32">
        <v>0</v>
      </c>
      <c r="K14" s="31"/>
      <c r="L14" s="31"/>
      <c r="M14" s="31"/>
      <c r="N14" s="32">
        <v>0</v>
      </c>
      <c r="O14" s="31">
        <f>COMBINADO!$C$6</f>
        <v>100000</v>
      </c>
      <c r="P14" s="31">
        <f>COMBINADO!$C$6</f>
        <v>100000</v>
      </c>
      <c r="Q14" s="31">
        <f>COMBINADO!$C$6</f>
        <v>100000</v>
      </c>
    </row>
    <row r="15" spans="2:17" x14ac:dyDescent="0.2">
      <c r="B15">
        <f>IF(B14&lt;&gt;"",IF(B14=COMBINADO!$F$6,"",B14+1),"")</f>
        <v>1</v>
      </c>
      <c r="C15" s="31">
        <f>IF(B15&lt;&gt;"",IF(B15&lt;=$C$4,IF(Desplegables!$N$8=2,0,G15),$C$9),"")</f>
        <v>1082.1941127095693</v>
      </c>
      <c r="D15" s="31">
        <f>IF(B15&lt;&gt;"",IF(Hoja2!B15&lt;=Hoja2!$C$4,IF(Desplegables!$N$8=2,0,Hoja2!H15),L15+H15),"")</f>
        <v>1286.5015051610337</v>
      </c>
      <c r="E15" s="31">
        <f>IF(B15&lt;&gt;"",I15+M15,"")</f>
        <v>453.16817182770029</v>
      </c>
      <c r="F15">
        <f>IF(F14&lt;&gt;"",IF(F14=COMBINADO!$F$6,"",F14+1),"")</f>
        <v>1</v>
      </c>
      <c r="G15" s="31">
        <f>IF(B15&lt;&gt;"",IF(B15&lt;=$C$4,IF(Desplegables!$N$8=2,0,O14*COMBINADO!$F$7),O14*COMBINADO!$F$7),"")</f>
        <v>453.16817182770029</v>
      </c>
      <c r="H15" s="31">
        <f>IF(B15&lt;&gt;"",IF(B15&lt;=$C$4,IF(Desplegables!$N$8=2,0,P14*COMBINADO!$F$7),Hoja2!P14*COMBINADO!$F$7),"")</f>
        <v>453.16817182770029</v>
      </c>
      <c r="I15" s="31">
        <f>IF(B15&lt;&gt;"",Q14*COMBINADO!$F$7,"")</f>
        <v>453.16817182770029</v>
      </c>
      <c r="J15">
        <f>IF(J14&lt;&gt;"",IF(J14=COMBINADO!$F$6,"",J14+1),"")</f>
        <v>1</v>
      </c>
      <c r="K15" s="31">
        <f>IF(B15&lt;&gt;"",IF(B15&lt;=$C$4,0,C15-G15),"")</f>
        <v>629.02594088186902</v>
      </c>
      <c r="L15" s="31">
        <f>IF(B15&lt;&gt;"",IF(B15&lt;=$C$4,0,$C$8),"")</f>
        <v>833.33333333333337</v>
      </c>
      <c r="M15" s="31">
        <f>IF(B15&lt;&gt;"",IF(B15=COMBINADO!$F$6,COMBINADO!$C$6,0),"")</f>
        <v>0</v>
      </c>
      <c r="N15">
        <f>IF(N14&lt;&gt;"",IF(N14=COMBINADO!$F$6,"",N14+1),"")</f>
        <v>1</v>
      </c>
      <c r="O15" s="31">
        <f>IF(B15&lt;&gt;"",IF(B15&lt;=$C$4,IF(Desplegables!$N$8=2,Hoja2!O14*(1+COMBINADO!$F$7),O14-K15),O14-K15),"")</f>
        <v>99370.974059118133</v>
      </c>
      <c r="P15" s="31">
        <f>IF(B15&lt;&gt;"",IF(B15&lt;=$C$4,IF(Desplegables!$N$8=2,Hoja2!P14*(1+COMBINADO!$F$7),P14-L15),P14-L15),"")</f>
        <v>99166.666666666672</v>
      </c>
      <c r="Q15" s="31">
        <f>IF(B15&lt;&gt;"",Q14-M15,"")</f>
        <v>100000</v>
      </c>
    </row>
    <row r="16" spans="2:17" x14ac:dyDescent="0.2">
      <c r="B16">
        <f>IF(B15&lt;&gt;"",IF(B15=COMBINADO!$F$6,"",B15+1),"")</f>
        <v>2</v>
      </c>
      <c r="C16" s="31">
        <f>IF(B16&lt;&gt;"",IF(B16&lt;=$C$4,IF(Desplegables!$N$8=2,0,G16),$C$9),"")</f>
        <v>1082.1941127095693</v>
      </c>
      <c r="D16" s="31">
        <f>IF(B16&lt;&gt;"",IF(Hoja2!B16&lt;=Hoja2!$C$4,IF(Desplegables!$N$8=2,0,Hoja2!H16),L16+H16),"")</f>
        <v>1282.7251037291362</v>
      </c>
      <c r="E16" s="31">
        <f t="shared" ref="E16:E79" si="0">IF(B16&lt;&gt;"",I16+M16,"")</f>
        <v>453.16817182770029</v>
      </c>
      <c r="F16">
        <f>IF(F15&lt;&gt;"",IF(F15=COMBINADO!$F$6,"",F15+1),"")</f>
        <v>2</v>
      </c>
      <c r="G16" s="31">
        <f>IF(B16&lt;&gt;"",IF(B16&lt;=$C$4,IF(Desplegables!$N$8=2,0,O15*COMBINADO!$F$7),O15*COMBINADO!$F$7),"")</f>
        <v>450.31762647108394</v>
      </c>
      <c r="H16" s="31">
        <f>IF(B16&lt;&gt;"",IF(B16&lt;=$C$4,IF(Desplegables!$N$8=2,0,P15*COMBINADO!$F$7),Hoja2!P15*COMBINADO!$F$7),"")</f>
        <v>449.39177039580284</v>
      </c>
      <c r="I16" s="31">
        <f>IF(B16&lt;&gt;"",Q15*COMBINADO!$F$7,"")</f>
        <v>453.16817182770029</v>
      </c>
      <c r="J16">
        <f>IF(J15&lt;&gt;"",IF(J15=COMBINADO!$F$6,"",J15+1),"")</f>
        <v>2</v>
      </c>
      <c r="K16" s="31">
        <f t="shared" ref="K16:K79" si="1">IF(B16&lt;&gt;"",IF(B16&lt;=$C$4,0,C16-G16),"")</f>
        <v>631.87648623848531</v>
      </c>
      <c r="L16" s="31">
        <f t="shared" ref="L16:L79" si="2">IF(B16&lt;&gt;"",IF(B16&lt;=$C$4,0,$C$8),"")</f>
        <v>833.33333333333337</v>
      </c>
      <c r="M16" s="31">
        <f>IF(B16&lt;&gt;"",IF(B16=COMBINADO!$F$6,COMBINADO!$C$6,0),"")</f>
        <v>0</v>
      </c>
      <c r="N16">
        <f>IF(N15&lt;&gt;"",IF(N15=COMBINADO!$F$6,"",N15+1),"")</f>
        <v>2</v>
      </c>
      <c r="O16" s="31">
        <f>IF(B16&lt;&gt;"",IF(B16&lt;=$C$4,IF(Desplegables!$N$8=2,Hoja2!O15*(1+COMBINADO!$F$7),O15-K16),O15-K16),"")</f>
        <v>98739.097572879647</v>
      </c>
      <c r="P16" s="31">
        <f>IF(B16&lt;&gt;"",IF(B16&lt;=$C$4,IF(Desplegables!$N$8=2,Hoja2!P15*(1+COMBINADO!$F$7),P15-L16),P15-L16),"")</f>
        <v>98333.333333333343</v>
      </c>
      <c r="Q16" s="31">
        <f t="shared" ref="Q16:Q79" si="3">IF(B16&lt;&gt;"",Q15-M16,"")</f>
        <v>100000</v>
      </c>
    </row>
    <row r="17" spans="2:17" x14ac:dyDescent="0.2">
      <c r="B17">
        <f>IF(B16&lt;&gt;"",IF(B16=COMBINADO!$F$6,"",B16+1),"")</f>
        <v>3</v>
      </c>
      <c r="C17" s="31">
        <f>IF(B17&lt;&gt;"",IF(B17&lt;=$C$4,IF(Desplegables!$N$8=2,0,G17),$C$9),"")</f>
        <v>1082.1941127095693</v>
      </c>
      <c r="D17" s="31">
        <f>IF(B17&lt;&gt;"",IF(Hoja2!B17&lt;=Hoja2!$C$4,IF(Desplegables!$N$8=2,0,Hoja2!H17),L17+H17),"")</f>
        <v>1278.9487022972387</v>
      </c>
      <c r="E17" s="31">
        <f t="shared" si="0"/>
        <v>453.16817182770029</v>
      </c>
      <c r="F17">
        <f>IF(F16&lt;&gt;"",IF(F16=COMBINADO!$F$6,"",F16+1),"")</f>
        <v>3</v>
      </c>
      <c r="G17" s="31">
        <f>IF(B17&lt;&gt;"",IF(B17&lt;=$C$4,IF(Desplegables!$N$8=2,0,O16*COMBINADO!$F$7),O16*COMBINADO!$F$7),"")</f>
        <v>447.45416335018791</v>
      </c>
      <c r="H17" s="31">
        <f>IF(B17&lt;&gt;"",IF(B17&lt;=$C$4,IF(Desplegables!$N$8=2,0,P16*COMBINADO!$F$7),Hoja2!P16*COMBINADO!$F$7),"")</f>
        <v>445.61536896390533</v>
      </c>
      <c r="I17" s="31">
        <f>IF(B17&lt;&gt;"",Q16*COMBINADO!$F$7,"")</f>
        <v>453.16817182770029</v>
      </c>
      <c r="J17">
        <f>IF(J16&lt;&gt;"",IF(J16=COMBINADO!$F$6,"",J16+1),"")</f>
        <v>3</v>
      </c>
      <c r="K17" s="31">
        <f t="shared" si="1"/>
        <v>634.7399493593814</v>
      </c>
      <c r="L17" s="31">
        <f t="shared" si="2"/>
        <v>833.33333333333337</v>
      </c>
      <c r="M17" s="31">
        <f>IF(B17&lt;&gt;"",IF(B17=COMBINADO!$F$6,COMBINADO!$C$6,0),"")</f>
        <v>0</v>
      </c>
      <c r="N17">
        <f>IF(N16&lt;&gt;"",IF(N16=COMBINADO!$F$6,"",N16+1),"")</f>
        <v>3</v>
      </c>
      <c r="O17" s="31">
        <f>IF(B17&lt;&gt;"",IF(B17&lt;=$C$4,IF(Desplegables!$N$8=2,Hoja2!O16*(1+COMBINADO!$F$7),O16-K17),O16-K17),"")</f>
        <v>98104.357623520264</v>
      </c>
      <c r="P17" s="31">
        <f>IF(B17&lt;&gt;"",IF(B17&lt;=$C$4,IF(Desplegables!$N$8=2,Hoja2!P16*(1+COMBINADO!$F$7),P16-L17),P16-L17),"")</f>
        <v>97500.000000000015</v>
      </c>
      <c r="Q17" s="31">
        <f t="shared" si="3"/>
        <v>100000</v>
      </c>
    </row>
    <row r="18" spans="2:17" x14ac:dyDescent="0.2">
      <c r="B18">
        <f>IF(B17&lt;&gt;"",IF(B17=COMBINADO!$F$6,"",B17+1),"")</f>
        <v>4</v>
      </c>
      <c r="C18" s="31">
        <f>IF(B18&lt;&gt;"",IF(B18&lt;=$C$4,IF(Desplegables!$N$8=2,0,G18),$C$9),"")</f>
        <v>1082.1941127095693</v>
      </c>
      <c r="D18" s="31">
        <f>IF(B18&lt;&gt;"",IF(Hoja2!B18&lt;=Hoja2!$C$4,IF(Desplegables!$N$8=2,0,Hoja2!H18),L18+H18),"")</f>
        <v>1275.1723008653412</v>
      </c>
      <c r="E18" s="31">
        <f t="shared" si="0"/>
        <v>453.16817182770029</v>
      </c>
      <c r="F18">
        <f>IF(F17&lt;&gt;"",IF(F17=COMBINADO!$F$6,"",F17+1),"")</f>
        <v>4</v>
      </c>
      <c r="G18" s="31">
        <f>IF(B18&lt;&gt;"",IF(B18&lt;=$C$4,IF(Desplegables!$N$8=2,0,O17*COMBINADO!$F$7),O17*COMBINADO!$F$7),"")</f>
        <v>444.57772392581592</v>
      </c>
      <c r="H18" s="31">
        <f>IF(B18&lt;&gt;"",IF(B18&lt;=$C$4,IF(Desplegables!$N$8=2,0,P17*COMBINADO!$F$7),Hoja2!P17*COMBINADO!$F$7),"")</f>
        <v>441.83896753200787</v>
      </c>
      <c r="I18" s="31">
        <f>IF(B18&lt;&gt;"",Q17*COMBINADO!$F$7,"")</f>
        <v>453.16817182770029</v>
      </c>
      <c r="J18">
        <f>IF(J17&lt;&gt;"",IF(J17=COMBINADO!$F$6,"",J17+1),"")</f>
        <v>4</v>
      </c>
      <c r="K18" s="31">
        <f t="shared" si="1"/>
        <v>637.61638878375334</v>
      </c>
      <c r="L18" s="31">
        <f t="shared" si="2"/>
        <v>833.33333333333337</v>
      </c>
      <c r="M18" s="31">
        <f>IF(B18&lt;&gt;"",IF(B18=COMBINADO!$F$6,COMBINADO!$C$6,0),"")</f>
        <v>0</v>
      </c>
      <c r="N18">
        <f>IF(N17&lt;&gt;"",IF(N17=COMBINADO!$F$6,"",N17+1),"")</f>
        <v>4</v>
      </c>
      <c r="O18" s="31">
        <f>IF(B18&lt;&gt;"",IF(B18&lt;=$C$4,IF(Desplegables!$N$8=2,Hoja2!O17*(1+COMBINADO!$F$7),O17-K18),O17-K18),"")</f>
        <v>97466.741234736517</v>
      </c>
      <c r="P18" s="31">
        <f>IF(B18&lt;&gt;"",IF(B18&lt;=$C$4,IF(Desplegables!$N$8=2,Hoja2!P17*(1+COMBINADO!$F$7),P17-L18),P17-L18),"")</f>
        <v>96666.666666666686</v>
      </c>
      <c r="Q18" s="31">
        <f t="shared" si="3"/>
        <v>100000</v>
      </c>
    </row>
    <row r="19" spans="2:17" x14ac:dyDescent="0.2">
      <c r="B19">
        <f>IF(B18&lt;&gt;"",IF(B18=COMBINADO!$F$6,"",B18+1),"")</f>
        <v>5</v>
      </c>
      <c r="C19" s="31">
        <f>IF(B19&lt;&gt;"",IF(B19&lt;=$C$4,IF(Desplegables!$N$8=2,0,G19),$C$9),"")</f>
        <v>1082.1941127095693</v>
      </c>
      <c r="D19" s="31">
        <f>IF(B19&lt;&gt;"",IF(Hoja2!B19&lt;=Hoja2!$C$4,IF(Desplegables!$N$8=2,0,Hoja2!H19),L19+H19),"")</f>
        <v>1271.3958994334437</v>
      </c>
      <c r="E19" s="31">
        <f t="shared" si="0"/>
        <v>453.16817182770029</v>
      </c>
      <c r="F19">
        <f>IF(F18&lt;&gt;"",IF(F18=COMBINADO!$F$6,"",F18+1),"")</f>
        <v>5</v>
      </c>
      <c r="G19" s="31">
        <f>IF(B19&lt;&gt;"",IF(B19&lt;=$C$4,IF(Desplegables!$N$8=2,0,O18*COMBINADO!$F$7),O18*COMBINADO!$F$7),"")</f>
        <v>441.68824939349082</v>
      </c>
      <c r="H19" s="31">
        <f>IF(B19&lt;&gt;"",IF(B19&lt;=$C$4,IF(Desplegables!$N$8=2,0,P18*COMBINADO!$F$7),Hoja2!P18*COMBINADO!$F$7),"")</f>
        <v>438.06256610011036</v>
      </c>
      <c r="I19" s="31">
        <f>IF(B19&lt;&gt;"",Q18*COMBINADO!$F$7,"")</f>
        <v>453.16817182770029</v>
      </c>
      <c r="J19">
        <f>IF(J18&lt;&gt;"",IF(J18=COMBINADO!$F$6,"",J18+1),"")</f>
        <v>5</v>
      </c>
      <c r="K19" s="31">
        <f t="shared" si="1"/>
        <v>640.50586331607838</v>
      </c>
      <c r="L19" s="31">
        <f t="shared" si="2"/>
        <v>833.33333333333337</v>
      </c>
      <c r="M19" s="31">
        <f>IF(B19&lt;&gt;"",IF(B19=COMBINADO!$F$6,COMBINADO!$C$6,0),"")</f>
        <v>0</v>
      </c>
      <c r="N19">
        <f>IF(N18&lt;&gt;"",IF(N18=COMBINADO!$F$6,"",N18+1),"")</f>
        <v>5</v>
      </c>
      <c r="O19" s="31">
        <f>IF(B19&lt;&gt;"",IF(B19&lt;=$C$4,IF(Desplegables!$N$8=2,Hoja2!O18*(1+COMBINADO!$F$7),O18-K19),O18-K19),"")</f>
        <v>96826.235371420436</v>
      </c>
      <c r="P19" s="31">
        <f>IF(B19&lt;&gt;"",IF(B19&lt;=$C$4,IF(Desplegables!$N$8=2,Hoja2!P18*(1+COMBINADO!$F$7),P18-L19),P18-L19),"")</f>
        <v>95833.333333333358</v>
      </c>
      <c r="Q19" s="31">
        <f t="shared" si="3"/>
        <v>100000</v>
      </c>
    </row>
    <row r="20" spans="2:17" x14ac:dyDescent="0.2">
      <c r="B20">
        <f>IF(B19&lt;&gt;"",IF(B19=COMBINADO!$F$6,"",B19+1),"")</f>
        <v>6</v>
      </c>
      <c r="C20" s="31">
        <f>IF(B20&lt;&gt;"",IF(B20&lt;=$C$4,IF(Desplegables!$N$8=2,0,G20),$C$9),"")</f>
        <v>1082.1941127095693</v>
      </c>
      <c r="D20" s="31">
        <f>IF(B20&lt;&gt;"",IF(Hoja2!B20&lt;=Hoja2!$C$4,IF(Desplegables!$N$8=2,0,Hoja2!H20),L20+H20),"")</f>
        <v>1267.6194980015462</v>
      </c>
      <c r="E20" s="31">
        <f t="shared" si="0"/>
        <v>453.16817182770029</v>
      </c>
      <c r="F20">
        <f>IF(F19&lt;&gt;"",IF(F19=COMBINADO!$F$6,"",F19+1),"")</f>
        <v>6</v>
      </c>
      <c r="G20" s="31">
        <f>IF(B20&lt;&gt;"",IF(B20&lt;=$C$4,IF(Desplegables!$N$8=2,0,O19*COMBINADO!$F$7),O19*COMBINADO!$F$7),"")</f>
        <v>438.78568068225212</v>
      </c>
      <c r="H20" s="31">
        <f>IF(B20&lt;&gt;"",IF(B20&lt;=$C$4,IF(Desplegables!$N$8=2,0,P19*COMBINADO!$F$7),Hoja2!P19*COMBINADO!$F$7),"")</f>
        <v>434.2861646682129</v>
      </c>
      <c r="I20" s="31">
        <f>IF(B20&lt;&gt;"",Q19*COMBINADO!$F$7,"")</f>
        <v>453.16817182770029</v>
      </c>
      <c r="J20">
        <f>IF(J19&lt;&gt;"",IF(J19=COMBINADO!$F$6,"",J19+1),"")</f>
        <v>6</v>
      </c>
      <c r="K20" s="31">
        <f t="shared" si="1"/>
        <v>643.40843202731708</v>
      </c>
      <c r="L20" s="31">
        <f t="shared" si="2"/>
        <v>833.33333333333337</v>
      </c>
      <c r="M20" s="31">
        <f>IF(B20&lt;&gt;"",IF(B20=COMBINADO!$F$6,COMBINADO!$C$6,0),"")</f>
        <v>0</v>
      </c>
      <c r="N20">
        <f>IF(N19&lt;&gt;"",IF(N19=COMBINADO!$F$6,"",N19+1),"")</f>
        <v>6</v>
      </c>
      <c r="O20" s="31">
        <f>IF(B20&lt;&gt;"",IF(B20&lt;=$C$4,IF(Desplegables!$N$8=2,Hoja2!O19*(1+COMBINADO!$F$7),O19-K20),O19-K20),"")</f>
        <v>96182.826939393126</v>
      </c>
      <c r="P20" s="31">
        <f>IF(B20&lt;&gt;"",IF(B20&lt;=$C$4,IF(Desplegables!$N$8=2,Hoja2!P19*(1+COMBINADO!$F$7),P19-L20),P19-L20),"")</f>
        <v>95000.000000000029</v>
      </c>
      <c r="Q20" s="31">
        <f t="shared" si="3"/>
        <v>100000</v>
      </c>
    </row>
    <row r="21" spans="2:17" x14ac:dyDescent="0.2">
      <c r="B21">
        <f>IF(B20&lt;&gt;"",IF(B20=COMBINADO!$F$6,"",B20+1),"")</f>
        <v>7</v>
      </c>
      <c r="C21" s="31">
        <f>IF(B21&lt;&gt;"",IF(B21&lt;=$C$4,IF(Desplegables!$N$8=2,0,G21),$C$9),"")</f>
        <v>1082.1941127095693</v>
      </c>
      <c r="D21" s="31">
        <f>IF(B21&lt;&gt;"",IF(Hoja2!B21&lt;=Hoja2!$C$4,IF(Desplegables!$N$8=2,0,Hoja2!H21),L21+H21),"")</f>
        <v>1263.8430965696489</v>
      </c>
      <c r="E21" s="31">
        <f t="shared" si="0"/>
        <v>453.16817182770029</v>
      </c>
      <c r="F21">
        <f>IF(F20&lt;&gt;"",IF(F20=COMBINADO!$F$6,"",F20+1),"")</f>
        <v>7</v>
      </c>
      <c r="G21" s="31">
        <f>IF(B21&lt;&gt;"",IF(B21&lt;=$C$4,IF(Desplegables!$N$8=2,0,O20*COMBINADO!$F$7),O20*COMBINADO!$F$7),"")</f>
        <v>435.86995845344865</v>
      </c>
      <c r="H21" s="31">
        <f>IF(B21&lt;&gt;"",IF(B21&lt;=$C$4,IF(Desplegables!$N$8=2,0,P20*COMBINADO!$F$7),Hoja2!P20*COMBINADO!$F$7),"")</f>
        <v>430.50976323631545</v>
      </c>
      <c r="I21" s="31">
        <f>IF(B21&lt;&gt;"",Q20*COMBINADO!$F$7,"")</f>
        <v>453.16817182770029</v>
      </c>
      <c r="J21">
        <f>IF(J20&lt;&gt;"",IF(J20=COMBINADO!$F$6,"",J20+1),"")</f>
        <v>7</v>
      </c>
      <c r="K21" s="31">
        <f t="shared" si="1"/>
        <v>646.32415425612066</v>
      </c>
      <c r="L21" s="31">
        <f t="shared" si="2"/>
        <v>833.33333333333337</v>
      </c>
      <c r="M21" s="31">
        <f>IF(B21&lt;&gt;"",IF(B21=COMBINADO!$F$6,COMBINADO!$C$6,0),"")</f>
        <v>0</v>
      </c>
      <c r="N21">
        <f>IF(N20&lt;&gt;"",IF(N20=COMBINADO!$F$6,"",N20+1),"")</f>
        <v>7</v>
      </c>
      <c r="O21" s="31">
        <f>IF(B21&lt;&gt;"",IF(B21&lt;=$C$4,IF(Desplegables!$N$8=2,Hoja2!O20*(1+COMBINADO!$F$7),O20-K21),O20-K21),"")</f>
        <v>95536.502785137011</v>
      </c>
      <c r="P21" s="31">
        <f>IF(B21&lt;&gt;"",IF(B21&lt;=$C$4,IF(Desplegables!$N$8=2,Hoja2!P20*(1+COMBINADO!$F$7),P20-L21),P20-L21),"")</f>
        <v>94166.666666666701</v>
      </c>
      <c r="Q21" s="31">
        <f t="shared" si="3"/>
        <v>100000</v>
      </c>
    </row>
    <row r="22" spans="2:17" x14ac:dyDescent="0.2">
      <c r="B22">
        <f>IF(B21&lt;&gt;"",IF(B21=COMBINADO!$F$6,"",B21+1),"")</f>
        <v>8</v>
      </c>
      <c r="C22" s="31">
        <f>IF(B22&lt;&gt;"",IF(B22&lt;=$C$4,IF(Desplegables!$N$8=2,0,G22),$C$9),"")</f>
        <v>1082.1941127095693</v>
      </c>
      <c r="D22" s="31">
        <f>IF(B22&lt;&gt;"",IF(Hoja2!B22&lt;=Hoja2!$C$4,IF(Desplegables!$N$8=2,0,Hoja2!H22),L22+H22),"")</f>
        <v>1260.0666951377514</v>
      </c>
      <c r="E22" s="31">
        <f t="shared" si="0"/>
        <v>453.16817182770029</v>
      </c>
      <c r="F22">
        <f>IF(F21&lt;&gt;"",IF(F21=COMBINADO!$F$6,"",F21+1),"")</f>
        <v>8</v>
      </c>
      <c r="G22" s="31">
        <f>IF(B22&lt;&gt;"",IF(B22&lt;=$C$4,IF(Desplegables!$N$8=2,0,O21*COMBINADO!$F$7),O21*COMBINADO!$F$7),"")</f>
        <v>432.94102309952535</v>
      </c>
      <c r="H22" s="31">
        <f>IF(B22&lt;&gt;"",IF(B22&lt;=$C$4,IF(Desplegables!$N$8=2,0,P21*COMBINADO!$F$7),Hoja2!P21*COMBINADO!$F$7),"")</f>
        <v>426.73336180441794</v>
      </c>
      <c r="I22" s="31">
        <f>IF(B22&lt;&gt;"",Q21*COMBINADO!$F$7,"")</f>
        <v>453.16817182770029</v>
      </c>
      <c r="J22">
        <f>IF(J21&lt;&gt;"",IF(J21=COMBINADO!$F$6,"",J21+1),"")</f>
        <v>8</v>
      </c>
      <c r="K22" s="31">
        <f t="shared" si="1"/>
        <v>649.25308961004384</v>
      </c>
      <c r="L22" s="31">
        <f t="shared" si="2"/>
        <v>833.33333333333337</v>
      </c>
      <c r="M22" s="31">
        <f>IF(B22&lt;&gt;"",IF(B22=COMBINADO!$F$6,COMBINADO!$C$6,0),"")</f>
        <v>0</v>
      </c>
      <c r="N22">
        <f>IF(N21&lt;&gt;"",IF(N21=COMBINADO!$F$6,"",N21+1),"")</f>
        <v>8</v>
      </c>
      <c r="O22" s="31">
        <f>IF(B22&lt;&gt;"",IF(B22&lt;=$C$4,IF(Desplegables!$N$8=2,Hoja2!O21*(1+COMBINADO!$F$7),O21-K22),O21-K22),"")</f>
        <v>94887.24969552696</v>
      </c>
      <c r="P22" s="31">
        <f>IF(B22&lt;&gt;"",IF(B22&lt;=$C$4,IF(Desplegables!$N$8=2,Hoja2!P21*(1+COMBINADO!$F$7),P21-L22),P21-L22),"")</f>
        <v>93333.333333333372</v>
      </c>
      <c r="Q22" s="31">
        <f t="shared" si="3"/>
        <v>100000</v>
      </c>
    </row>
    <row r="23" spans="2:17" x14ac:dyDescent="0.2">
      <c r="B23">
        <f>IF(B22&lt;&gt;"",IF(B22=COMBINADO!$F$6,"",B22+1),"")</f>
        <v>9</v>
      </c>
      <c r="C23" s="31">
        <f>IF(B23&lt;&gt;"",IF(B23&lt;=$C$4,IF(Desplegables!$N$8=2,0,G23),$C$9),"")</f>
        <v>1082.1941127095693</v>
      </c>
      <c r="D23" s="31">
        <f>IF(B23&lt;&gt;"",IF(Hoja2!B23&lt;=Hoja2!$C$4,IF(Desplegables!$N$8=2,0,Hoja2!H23),L23+H23),"")</f>
        <v>1256.2902937058539</v>
      </c>
      <c r="E23" s="31">
        <f t="shared" si="0"/>
        <v>453.16817182770029</v>
      </c>
      <c r="F23">
        <f>IF(F22&lt;&gt;"",IF(F22=COMBINADO!$F$6,"",F22+1),"")</f>
        <v>9</v>
      </c>
      <c r="G23" s="31">
        <f>IF(B23&lt;&gt;"",IF(B23&lt;=$C$4,IF(Desplegables!$N$8=2,0,O22*COMBINADO!$F$7),O22*COMBINADO!$F$7),"")</f>
        <v>429.99881474280465</v>
      </c>
      <c r="H23" s="31">
        <f>IF(B23&lt;&gt;"",IF(B23&lt;=$C$4,IF(Desplegables!$N$8=2,0,P22*COMBINADO!$F$7),Hoja2!P22*COMBINADO!$F$7),"")</f>
        <v>422.95696037252048</v>
      </c>
      <c r="I23" s="31">
        <f>IF(B23&lt;&gt;"",Q22*COMBINADO!$F$7,"")</f>
        <v>453.16817182770029</v>
      </c>
      <c r="J23">
        <f>IF(J22&lt;&gt;"",IF(J22=COMBINADO!$F$6,"",J22+1),"")</f>
        <v>9</v>
      </c>
      <c r="K23" s="31">
        <f t="shared" si="1"/>
        <v>652.19529796676466</v>
      </c>
      <c r="L23" s="31">
        <f t="shared" si="2"/>
        <v>833.33333333333337</v>
      </c>
      <c r="M23" s="31">
        <f>IF(B23&lt;&gt;"",IF(B23=COMBINADO!$F$6,COMBINADO!$C$6,0),"")</f>
        <v>0</v>
      </c>
      <c r="N23">
        <f>IF(N22&lt;&gt;"",IF(N22=COMBINADO!$F$6,"",N22+1),"")</f>
        <v>9</v>
      </c>
      <c r="O23" s="31">
        <f>IF(B23&lt;&gt;"",IF(B23&lt;=$C$4,IF(Desplegables!$N$8=2,Hoja2!O22*(1+COMBINADO!$F$7),O22-K23),O22-K23),"")</f>
        <v>94235.05439756019</v>
      </c>
      <c r="P23" s="31">
        <f>IF(B23&lt;&gt;"",IF(B23&lt;=$C$4,IF(Desplegables!$N$8=2,Hoja2!P22*(1+COMBINADO!$F$7),P22-L23),P22-L23),"")</f>
        <v>92500.000000000044</v>
      </c>
      <c r="Q23" s="31">
        <f t="shared" si="3"/>
        <v>100000</v>
      </c>
    </row>
    <row r="24" spans="2:17" x14ac:dyDescent="0.2">
      <c r="B24">
        <f>IF(B23&lt;&gt;"",IF(B23=COMBINADO!$F$6,"",B23+1),"")</f>
        <v>10</v>
      </c>
      <c r="C24" s="31">
        <f>IF(B24&lt;&gt;"",IF(B24&lt;=$C$4,IF(Desplegables!$N$8=2,0,G24),$C$9),"")</f>
        <v>1082.1941127095693</v>
      </c>
      <c r="D24" s="31">
        <f>IF(B24&lt;&gt;"",IF(Hoja2!B24&lt;=Hoja2!$C$4,IF(Desplegables!$N$8=2,0,Hoja2!H24),L24+H24),"")</f>
        <v>1252.5138922739563</v>
      </c>
      <c r="E24" s="31">
        <f t="shared" si="0"/>
        <v>453.16817182770029</v>
      </c>
      <c r="F24">
        <f>IF(F23&lt;&gt;"",IF(F23=COMBINADO!$F$6,"",F23+1),"")</f>
        <v>10</v>
      </c>
      <c r="G24" s="31">
        <f>IF(B24&lt;&gt;"",IF(B24&lt;=$C$4,IF(Desplegables!$N$8=2,0,O23*COMBINADO!$F$7),O23*COMBINADO!$F$7),"")</f>
        <v>427.04327323426241</v>
      </c>
      <c r="H24" s="31">
        <f>IF(B24&lt;&gt;"",IF(B24&lt;=$C$4,IF(Desplegables!$N$8=2,0,P23*COMBINADO!$F$7),Hoja2!P23*COMBINADO!$F$7),"")</f>
        <v>419.18055894062297</v>
      </c>
      <c r="I24" s="31">
        <f>IF(B24&lt;&gt;"",Q23*COMBINADO!$F$7,"")</f>
        <v>453.16817182770029</v>
      </c>
      <c r="J24">
        <f>IF(J23&lt;&gt;"",IF(J23=COMBINADO!$F$6,"",J23+1),"")</f>
        <v>10</v>
      </c>
      <c r="K24" s="31">
        <f t="shared" si="1"/>
        <v>655.15083947530684</v>
      </c>
      <c r="L24" s="31">
        <f t="shared" si="2"/>
        <v>833.33333333333337</v>
      </c>
      <c r="M24" s="31">
        <f>IF(B24&lt;&gt;"",IF(B24=COMBINADO!$F$6,COMBINADO!$C$6,0),"")</f>
        <v>0</v>
      </c>
      <c r="N24">
        <f>IF(N23&lt;&gt;"",IF(N23=COMBINADO!$F$6,"",N23+1),"")</f>
        <v>10</v>
      </c>
      <c r="O24" s="31">
        <f>IF(B24&lt;&gt;"",IF(B24&lt;=$C$4,IF(Desplegables!$N$8=2,Hoja2!O23*(1+COMBINADO!$F$7),O23-K24),O23-K24),"")</f>
        <v>93579.903558084887</v>
      </c>
      <c r="P24" s="31">
        <f>IF(B24&lt;&gt;"",IF(B24&lt;=$C$4,IF(Desplegables!$N$8=2,Hoja2!P23*(1+COMBINADO!$F$7),P23-L24),P23-L24),"")</f>
        <v>91666.666666666715</v>
      </c>
      <c r="Q24" s="31">
        <f t="shared" si="3"/>
        <v>100000</v>
      </c>
    </row>
    <row r="25" spans="2:17" x14ac:dyDescent="0.2">
      <c r="B25">
        <f>IF(B24&lt;&gt;"",IF(B24=COMBINADO!$F$6,"",B24+1),"")</f>
        <v>11</v>
      </c>
      <c r="C25" s="31">
        <f>IF(B25&lt;&gt;"",IF(B25&lt;=$C$4,IF(Desplegables!$N$8=2,0,G25),$C$9),"")</f>
        <v>1082.1941127095693</v>
      </c>
      <c r="D25" s="31">
        <f>IF(B25&lt;&gt;"",IF(Hoja2!B25&lt;=Hoja2!$C$4,IF(Desplegables!$N$8=2,0,Hoja2!H25),L25+H25),"")</f>
        <v>1248.7374908420588</v>
      </c>
      <c r="E25" s="31">
        <f t="shared" si="0"/>
        <v>453.16817182770029</v>
      </c>
      <c r="F25">
        <f>IF(F24&lt;&gt;"",IF(F24=COMBINADO!$F$6,"",F24+1),"")</f>
        <v>11</v>
      </c>
      <c r="G25" s="31">
        <f>IF(B25&lt;&gt;"",IF(B25&lt;=$C$4,IF(Desplegables!$N$8=2,0,O24*COMBINADO!$F$7),O24*COMBINADO!$F$7),"")</f>
        <v>424.07433815229837</v>
      </c>
      <c r="H25" s="31">
        <f>IF(B25&lt;&gt;"",IF(B25&lt;=$C$4,IF(Desplegables!$N$8=2,0,P24*COMBINADO!$F$7),Hoja2!P24*COMBINADO!$F$7),"")</f>
        <v>415.40415750872552</v>
      </c>
      <c r="I25" s="31">
        <f>IF(B25&lt;&gt;"",Q24*COMBINADO!$F$7,"")</f>
        <v>453.16817182770029</v>
      </c>
      <c r="J25">
        <f>IF(J24&lt;&gt;"",IF(J24=COMBINADO!$F$6,"",J24+1),"")</f>
        <v>11</v>
      </c>
      <c r="K25" s="31">
        <f t="shared" si="1"/>
        <v>658.11977455727083</v>
      </c>
      <c r="L25" s="31">
        <f t="shared" si="2"/>
        <v>833.33333333333337</v>
      </c>
      <c r="M25" s="31">
        <f>IF(B25&lt;&gt;"",IF(B25=COMBINADO!$F$6,COMBINADO!$C$6,0),"")</f>
        <v>0</v>
      </c>
      <c r="N25">
        <f>IF(N24&lt;&gt;"",IF(N24=COMBINADO!$F$6,"",N24+1),"")</f>
        <v>11</v>
      </c>
      <c r="O25" s="31">
        <f>IF(B25&lt;&gt;"",IF(B25&lt;=$C$4,IF(Desplegables!$N$8=2,Hoja2!O24*(1+COMBINADO!$F$7),O24-K25),O24-K25),"")</f>
        <v>92921.783783527615</v>
      </c>
      <c r="P25" s="31">
        <f>IF(B25&lt;&gt;"",IF(B25&lt;=$C$4,IF(Desplegables!$N$8=2,Hoja2!P24*(1+COMBINADO!$F$7),P24-L25),P24-L25),"")</f>
        <v>90833.333333333387</v>
      </c>
      <c r="Q25" s="31">
        <f t="shared" si="3"/>
        <v>100000</v>
      </c>
    </row>
    <row r="26" spans="2:17" x14ac:dyDescent="0.2">
      <c r="B26">
        <f>IF(B25&lt;&gt;"",IF(B25=COMBINADO!$F$6,"",B25+1),"")</f>
        <v>12</v>
      </c>
      <c r="C26" s="31">
        <f>IF(B26&lt;&gt;"",IF(B26&lt;=$C$4,IF(Desplegables!$N$8=2,0,G26),$C$9),"")</f>
        <v>1082.1941127095693</v>
      </c>
      <c r="D26" s="31">
        <f>IF(B26&lt;&gt;"",IF(Hoja2!B26&lt;=Hoja2!$C$4,IF(Desplegables!$N$8=2,0,Hoja2!H26),L26+H26),"")</f>
        <v>1244.9610894101613</v>
      </c>
      <c r="E26" s="31">
        <f t="shared" si="0"/>
        <v>453.16817182770029</v>
      </c>
      <c r="F26">
        <f>IF(F25&lt;&gt;"",IF(F25=COMBINADO!$F$6,"",F25+1),"")</f>
        <v>12</v>
      </c>
      <c r="G26" s="31">
        <f>IF(B26&lt;&gt;"",IF(B26&lt;=$C$4,IF(Desplegables!$N$8=2,0,O25*COMBINADO!$F$7),O25*COMBINADO!$F$7),"")</f>
        <v>421.09194880150056</v>
      </c>
      <c r="H26" s="31">
        <f>IF(B26&lt;&gt;"",IF(B26&lt;=$C$4,IF(Desplegables!$N$8=2,0,P25*COMBINADO!$F$7),Hoja2!P25*COMBINADO!$F$7),"")</f>
        <v>411.62775607682801</v>
      </c>
      <c r="I26" s="31">
        <f>IF(B26&lt;&gt;"",Q25*COMBINADO!$F$7,"")</f>
        <v>453.16817182770029</v>
      </c>
      <c r="J26">
        <f>IF(J25&lt;&gt;"",IF(J25=COMBINADO!$F$6,"",J25+1),"")</f>
        <v>12</v>
      </c>
      <c r="K26" s="31">
        <f t="shared" si="1"/>
        <v>661.10216390806863</v>
      </c>
      <c r="L26" s="31">
        <f t="shared" si="2"/>
        <v>833.33333333333337</v>
      </c>
      <c r="M26" s="31">
        <f>IF(B26&lt;&gt;"",IF(B26=COMBINADO!$F$6,COMBINADO!$C$6,0),"")</f>
        <v>0</v>
      </c>
      <c r="N26">
        <f>IF(N25&lt;&gt;"",IF(N25=COMBINADO!$F$6,"",N25+1),"")</f>
        <v>12</v>
      </c>
      <c r="O26" s="31">
        <f>IF(B26&lt;&gt;"",IF(B26&lt;=$C$4,IF(Desplegables!$N$8=2,Hoja2!O25*(1+COMBINADO!$F$7),O25-K26),O25-K26),"")</f>
        <v>92260.681619619543</v>
      </c>
      <c r="P26" s="31">
        <f>IF(B26&lt;&gt;"",IF(B26&lt;=$C$4,IF(Desplegables!$N$8=2,Hoja2!P25*(1+COMBINADO!$F$7),P25-L26),P25-L26),"")</f>
        <v>90000.000000000058</v>
      </c>
      <c r="Q26" s="31">
        <f t="shared" si="3"/>
        <v>100000</v>
      </c>
    </row>
    <row r="27" spans="2:17" x14ac:dyDescent="0.2">
      <c r="B27">
        <f>IF(B26&lt;&gt;"",IF(B26=COMBINADO!$F$6,"",B26+1),"")</f>
        <v>13</v>
      </c>
      <c r="C27" s="31">
        <f>IF(B27&lt;&gt;"",IF(B27&lt;=$C$4,IF(Desplegables!$N$8=2,0,G27),$C$9),"")</f>
        <v>1082.1941127095693</v>
      </c>
      <c r="D27" s="31">
        <f>IF(B27&lt;&gt;"",IF(Hoja2!B27&lt;=Hoja2!$C$4,IF(Desplegables!$N$8=2,0,Hoja2!H27),L27+H27),"")</f>
        <v>1241.1846879782638</v>
      </c>
      <c r="E27" s="31">
        <f t="shared" si="0"/>
        <v>453.16817182770029</v>
      </c>
      <c r="F27">
        <f>IF(F26&lt;&gt;"",IF(F26=COMBINADO!$F$6,"",F26+1),"")</f>
        <v>13</v>
      </c>
      <c r="G27" s="31">
        <f>IF(B27&lt;&gt;"",IF(B27&lt;=$C$4,IF(Desplegables!$N$8=2,0,O26*COMBINADO!$F$7),O26*COMBINADO!$F$7),"")</f>
        <v>418.096044211405</v>
      </c>
      <c r="H27" s="31">
        <f>IF(B27&lt;&gt;"",IF(B27&lt;=$C$4,IF(Desplegables!$N$8=2,0,P26*COMBINADO!$F$7),Hoja2!P26*COMBINADO!$F$7),"")</f>
        <v>407.85135464493055</v>
      </c>
      <c r="I27" s="31">
        <f>IF(B27&lt;&gt;"",Q26*COMBINADO!$F$7,"")</f>
        <v>453.16817182770029</v>
      </c>
      <c r="J27">
        <f>IF(J26&lt;&gt;"",IF(J26=COMBINADO!$F$6,"",J26+1),"")</f>
        <v>13</v>
      </c>
      <c r="K27" s="31">
        <f t="shared" si="1"/>
        <v>664.09806849816425</v>
      </c>
      <c r="L27" s="31">
        <f t="shared" si="2"/>
        <v>833.33333333333337</v>
      </c>
      <c r="M27" s="31">
        <f>IF(B27&lt;&gt;"",IF(B27=COMBINADO!$F$6,COMBINADO!$C$6,0),"")</f>
        <v>0</v>
      </c>
      <c r="N27">
        <f>IF(N26&lt;&gt;"",IF(N26=COMBINADO!$F$6,"",N26+1),"")</f>
        <v>13</v>
      </c>
      <c r="O27" s="31">
        <f>IF(B27&lt;&gt;"",IF(B27&lt;=$C$4,IF(Desplegables!$N$8=2,Hoja2!O26*(1+COMBINADO!$F$7),O26-K27),O26-K27),"")</f>
        <v>91596.583551121381</v>
      </c>
      <c r="P27" s="31">
        <f>IF(B27&lt;&gt;"",IF(B27&lt;=$C$4,IF(Desplegables!$N$8=2,Hoja2!P26*(1+COMBINADO!$F$7),P26-L27),P26-L27),"")</f>
        <v>89166.66666666673</v>
      </c>
      <c r="Q27" s="31">
        <f t="shared" si="3"/>
        <v>100000</v>
      </c>
    </row>
    <row r="28" spans="2:17" x14ac:dyDescent="0.2">
      <c r="B28">
        <f>IF(B27&lt;&gt;"",IF(B27=COMBINADO!$F$6,"",B27+1),"")</f>
        <v>14</v>
      </c>
      <c r="C28" s="31">
        <f>IF(B28&lt;&gt;"",IF(B28&lt;=$C$4,IF(Desplegables!$N$8=2,0,G28),$C$9),"")</f>
        <v>1082.1941127095693</v>
      </c>
      <c r="D28" s="31">
        <f>IF(B28&lt;&gt;"",IF(Hoja2!B28&lt;=Hoja2!$C$4,IF(Desplegables!$N$8=2,0,Hoja2!H28),L28+H28),"")</f>
        <v>1237.4082865463665</v>
      </c>
      <c r="E28" s="31">
        <f t="shared" si="0"/>
        <v>453.16817182770029</v>
      </c>
      <c r="F28">
        <f>IF(F27&lt;&gt;"",IF(F27=COMBINADO!$F$6,"",F27+1),"")</f>
        <v>14</v>
      </c>
      <c r="G28" s="31">
        <f>IF(B28&lt;&gt;"",IF(B28&lt;=$C$4,IF(Desplegables!$N$8=2,0,O27*COMBINADO!$F$7),O27*COMBINADO!$F$7),"")</f>
        <v>415.08656313524881</v>
      </c>
      <c r="H28" s="31">
        <f>IF(B28&lt;&gt;"",IF(B28&lt;=$C$4,IF(Desplegables!$N$8=2,0,P27*COMBINADO!$F$7),Hoja2!P27*COMBINADO!$F$7),"")</f>
        <v>404.07495321303304</v>
      </c>
      <c r="I28" s="31">
        <f>IF(B28&lt;&gt;"",Q27*COMBINADO!$F$7,"")</f>
        <v>453.16817182770029</v>
      </c>
      <c r="J28">
        <f>IF(J27&lt;&gt;"",IF(J27=COMBINADO!$F$6,"",J27+1),"")</f>
        <v>14</v>
      </c>
      <c r="K28" s="31">
        <f t="shared" si="1"/>
        <v>667.1075495743205</v>
      </c>
      <c r="L28" s="31">
        <f t="shared" si="2"/>
        <v>833.33333333333337</v>
      </c>
      <c r="M28" s="31">
        <f>IF(B28&lt;&gt;"",IF(B28=COMBINADO!$F$6,COMBINADO!$C$6,0),"")</f>
        <v>0</v>
      </c>
      <c r="N28">
        <f>IF(N27&lt;&gt;"",IF(N27=COMBINADO!$F$6,"",N27+1),"")</f>
        <v>14</v>
      </c>
      <c r="O28" s="31">
        <f>IF(B28&lt;&gt;"",IF(B28&lt;=$C$4,IF(Desplegables!$N$8=2,Hoja2!O27*(1+COMBINADO!$F$7),O27-K28),O27-K28),"")</f>
        <v>90929.476001547067</v>
      </c>
      <c r="P28" s="31">
        <f>IF(B28&lt;&gt;"",IF(B28&lt;=$C$4,IF(Desplegables!$N$8=2,Hoja2!P27*(1+COMBINADO!$F$7),P27-L28),P27-L28),"")</f>
        <v>88333.333333333401</v>
      </c>
      <c r="Q28" s="31">
        <f t="shared" si="3"/>
        <v>100000</v>
      </c>
    </row>
    <row r="29" spans="2:17" x14ac:dyDescent="0.2">
      <c r="B29">
        <f>IF(B28&lt;&gt;"",IF(B28=COMBINADO!$F$6,"",B28+1),"")</f>
        <v>15</v>
      </c>
      <c r="C29" s="31">
        <f>IF(B29&lt;&gt;"",IF(B29&lt;=$C$4,IF(Desplegables!$N$8=2,0,G29),$C$9),"")</f>
        <v>1082.1941127095693</v>
      </c>
      <c r="D29" s="31">
        <f>IF(B29&lt;&gt;"",IF(Hoja2!B29&lt;=Hoja2!$C$4,IF(Desplegables!$N$8=2,0,Hoja2!H29),L29+H29),"")</f>
        <v>1233.631885114469</v>
      </c>
      <c r="E29" s="31">
        <f t="shared" si="0"/>
        <v>453.16817182770029</v>
      </c>
      <c r="F29">
        <f>IF(F28&lt;&gt;"",IF(F28=COMBINADO!$F$6,"",F28+1),"")</f>
        <v>15</v>
      </c>
      <c r="G29" s="31">
        <f>IF(B29&lt;&gt;"",IF(B29&lt;=$C$4,IF(Desplegables!$N$8=2,0,O28*COMBINADO!$F$7),O28*COMBINADO!$F$7),"")</f>
        <v>412.06344404871834</v>
      </c>
      <c r="H29" s="31">
        <f>IF(B29&lt;&gt;"",IF(B29&lt;=$C$4,IF(Desplegables!$N$8=2,0,P28*COMBINADO!$F$7),Hoja2!P28*COMBINADO!$F$7),"")</f>
        <v>400.29855178113559</v>
      </c>
      <c r="I29" s="31">
        <f>IF(B29&lt;&gt;"",Q28*COMBINADO!$F$7,"")</f>
        <v>453.16817182770029</v>
      </c>
      <c r="J29">
        <f>IF(J28&lt;&gt;"",IF(J28=COMBINADO!$F$6,"",J28+1),"")</f>
        <v>15</v>
      </c>
      <c r="K29" s="31">
        <f t="shared" si="1"/>
        <v>670.13066866085092</v>
      </c>
      <c r="L29" s="31">
        <f t="shared" si="2"/>
        <v>833.33333333333337</v>
      </c>
      <c r="M29" s="31">
        <f>IF(B29&lt;&gt;"",IF(B29=COMBINADO!$F$6,COMBINADO!$C$6,0),"")</f>
        <v>0</v>
      </c>
      <c r="N29">
        <f>IF(N28&lt;&gt;"",IF(N28=COMBINADO!$F$6,"",N28+1),"")</f>
        <v>15</v>
      </c>
      <c r="O29" s="31">
        <f>IF(B29&lt;&gt;"",IF(B29&lt;=$C$4,IF(Desplegables!$N$8=2,Hoja2!O28*(1+COMBINADO!$F$7),O28-K29),O28-K29),"")</f>
        <v>90259.345332886223</v>
      </c>
      <c r="P29" s="31">
        <f>IF(B29&lt;&gt;"",IF(B29&lt;=$C$4,IF(Desplegables!$N$8=2,Hoja2!P28*(1+COMBINADO!$F$7),P28-L29),P28-L29),"")</f>
        <v>87500.000000000073</v>
      </c>
      <c r="Q29" s="31">
        <f t="shared" si="3"/>
        <v>100000</v>
      </c>
    </row>
    <row r="30" spans="2:17" x14ac:dyDescent="0.2">
      <c r="B30">
        <f>IF(B29&lt;&gt;"",IF(B29=COMBINADO!$F$6,"",B29+1),"")</f>
        <v>16</v>
      </c>
      <c r="C30" s="31">
        <f>IF(B30&lt;&gt;"",IF(B30&lt;=$C$4,IF(Desplegables!$N$8=2,0,G30),$C$9),"")</f>
        <v>1082.1941127095693</v>
      </c>
      <c r="D30" s="31">
        <f>IF(B30&lt;&gt;"",IF(Hoja2!B30&lt;=Hoja2!$C$4,IF(Desplegables!$N$8=2,0,Hoja2!H30),L30+H30),"")</f>
        <v>1229.8554836825715</v>
      </c>
      <c r="E30" s="31">
        <f t="shared" si="0"/>
        <v>453.16817182770029</v>
      </c>
      <c r="F30">
        <f>IF(F29&lt;&gt;"",IF(F29=COMBINADO!$F$6,"",F29+1),"")</f>
        <v>16</v>
      </c>
      <c r="G30" s="31">
        <f>IF(B30&lt;&gt;"",IF(B30&lt;=$C$4,IF(Desplegables!$N$8=2,0,O29*COMBINADO!$F$7),O29*COMBINADO!$F$7),"")</f>
        <v>409.02662514869121</v>
      </c>
      <c r="H30" s="31">
        <f>IF(B30&lt;&gt;"",IF(B30&lt;=$C$4,IF(Desplegables!$N$8=2,0,P29*COMBINADO!$F$7),Hoja2!P29*COMBINADO!$F$7),"")</f>
        <v>396.52215034923807</v>
      </c>
      <c r="I30" s="31">
        <f>IF(B30&lt;&gt;"",Q29*COMBINADO!$F$7,"")</f>
        <v>453.16817182770029</v>
      </c>
      <c r="J30">
        <f>IF(J29&lt;&gt;"",IF(J29=COMBINADO!$F$6,"",J29+1),"")</f>
        <v>16</v>
      </c>
      <c r="K30" s="31">
        <f t="shared" si="1"/>
        <v>673.16748756087804</v>
      </c>
      <c r="L30" s="31">
        <f t="shared" si="2"/>
        <v>833.33333333333337</v>
      </c>
      <c r="M30" s="31">
        <f>IF(B30&lt;&gt;"",IF(B30=COMBINADO!$F$6,COMBINADO!$C$6,0),"")</f>
        <v>0</v>
      </c>
      <c r="N30">
        <f>IF(N29&lt;&gt;"",IF(N29=COMBINADO!$F$6,"",N29+1),"")</f>
        <v>16</v>
      </c>
      <c r="O30" s="31">
        <f>IF(B30&lt;&gt;"",IF(B30&lt;=$C$4,IF(Desplegables!$N$8=2,Hoja2!O29*(1+COMBINADO!$F$7),O29-K30),O29-K30),"")</f>
        <v>89586.17784532535</v>
      </c>
      <c r="P30" s="31">
        <f>IF(B30&lt;&gt;"",IF(B30&lt;=$C$4,IF(Desplegables!$N$8=2,Hoja2!P29*(1+COMBINADO!$F$7),P29-L30),P29-L30),"")</f>
        <v>86666.666666666744</v>
      </c>
      <c r="Q30" s="31">
        <f t="shared" si="3"/>
        <v>100000</v>
      </c>
    </row>
    <row r="31" spans="2:17" x14ac:dyDescent="0.2">
      <c r="B31">
        <f>IF(B30&lt;&gt;"",IF(B30=COMBINADO!$F$6,"",B30+1),"")</f>
        <v>17</v>
      </c>
      <c r="C31" s="31">
        <f>IF(B31&lt;&gt;"",IF(B31&lt;=$C$4,IF(Desplegables!$N$8=2,0,G31),$C$9),"")</f>
        <v>1082.1941127095693</v>
      </c>
      <c r="D31" s="31">
        <f>IF(B31&lt;&gt;"",IF(Hoja2!B31&lt;=Hoja2!$C$4,IF(Desplegables!$N$8=2,0,Hoja2!H31),L31+H31),"")</f>
        <v>1226.079082250674</v>
      </c>
      <c r="E31" s="31">
        <f t="shared" si="0"/>
        <v>453.16817182770029</v>
      </c>
      <c r="F31">
        <f>IF(F30&lt;&gt;"",IF(F30=COMBINADO!$F$6,"",F30+1),"")</f>
        <v>17</v>
      </c>
      <c r="G31" s="31">
        <f>IF(B31&lt;&gt;"",IF(B31&lt;=$C$4,IF(Desplegables!$N$8=2,0,O30*COMBINADO!$F$7),O30*COMBINADO!$F$7),"")</f>
        <v>405.97604435197314</v>
      </c>
      <c r="H31" s="31">
        <f>IF(B31&lt;&gt;"",IF(B31&lt;=$C$4,IF(Desplegables!$N$8=2,0,P30*COMBINADO!$F$7),Hoja2!P30*COMBINADO!$F$7),"")</f>
        <v>392.74574891734062</v>
      </c>
      <c r="I31" s="31">
        <f>IF(B31&lt;&gt;"",Q30*COMBINADO!$F$7,"")</f>
        <v>453.16817182770029</v>
      </c>
      <c r="J31">
        <f>IF(J30&lt;&gt;"",IF(J30=COMBINADO!$F$6,"",J30+1),"")</f>
        <v>17</v>
      </c>
      <c r="K31" s="31">
        <f t="shared" si="1"/>
        <v>676.21806835759617</v>
      </c>
      <c r="L31" s="31">
        <f t="shared" si="2"/>
        <v>833.33333333333337</v>
      </c>
      <c r="M31" s="31">
        <f>IF(B31&lt;&gt;"",IF(B31=COMBINADO!$F$6,COMBINADO!$C$6,0),"")</f>
        <v>0</v>
      </c>
      <c r="N31">
        <f>IF(N30&lt;&gt;"",IF(N30=COMBINADO!$F$6,"",N30+1),"")</f>
        <v>17</v>
      </c>
      <c r="O31" s="31">
        <f>IF(B31&lt;&gt;"",IF(B31&lt;=$C$4,IF(Desplegables!$N$8=2,Hoja2!O30*(1+COMBINADO!$F$7),O30-K31),O30-K31),"")</f>
        <v>88909.959776967749</v>
      </c>
      <c r="P31" s="31">
        <f>IF(B31&lt;&gt;"",IF(B31&lt;=$C$4,IF(Desplegables!$N$8=2,Hoja2!P30*(1+COMBINADO!$F$7),P30-L31),P30-L31),"")</f>
        <v>85833.333333333416</v>
      </c>
      <c r="Q31" s="31">
        <f t="shared" si="3"/>
        <v>100000</v>
      </c>
    </row>
    <row r="32" spans="2:17" x14ac:dyDescent="0.2">
      <c r="B32">
        <f>IF(B31&lt;&gt;"",IF(B31=COMBINADO!$F$6,"",B31+1),"")</f>
        <v>18</v>
      </c>
      <c r="C32" s="31">
        <f>IF(B32&lt;&gt;"",IF(B32&lt;=$C$4,IF(Desplegables!$N$8=2,0,G32),$C$9),"")</f>
        <v>1082.1941127095693</v>
      </c>
      <c r="D32" s="31">
        <f>IF(B32&lt;&gt;"",IF(Hoja2!B32&lt;=Hoja2!$C$4,IF(Desplegables!$N$8=2,0,Hoja2!H32),L32+H32),"")</f>
        <v>1222.3026808187765</v>
      </c>
      <c r="E32" s="31">
        <f t="shared" si="0"/>
        <v>453.16817182770029</v>
      </c>
      <c r="F32">
        <f>IF(F31&lt;&gt;"",IF(F31=COMBINADO!$F$6,"",F31+1),"")</f>
        <v>18</v>
      </c>
      <c r="G32" s="31">
        <f>IF(B32&lt;&gt;"",IF(B32&lt;=$C$4,IF(Desplegables!$N$8=2,0,O31*COMBINADO!$F$7),O31*COMBINADO!$F$7),"")</f>
        <v>402.91163929402842</v>
      </c>
      <c r="H32" s="31">
        <f>IF(B32&lt;&gt;"",IF(B32&lt;=$C$4,IF(Desplegables!$N$8=2,0,P31*COMBINADO!$F$7),Hoja2!P31*COMBINADO!$F$7),"")</f>
        <v>388.96934748544311</v>
      </c>
      <c r="I32" s="31">
        <f>IF(B32&lt;&gt;"",Q31*COMBINADO!$F$7,"")</f>
        <v>453.16817182770029</v>
      </c>
      <c r="J32">
        <f>IF(J31&lt;&gt;"",IF(J31=COMBINADO!$F$6,"",J31+1),"")</f>
        <v>18</v>
      </c>
      <c r="K32" s="31">
        <f t="shared" si="1"/>
        <v>679.28247341554084</v>
      </c>
      <c r="L32" s="31">
        <f t="shared" si="2"/>
        <v>833.33333333333337</v>
      </c>
      <c r="M32" s="31">
        <f>IF(B32&lt;&gt;"",IF(B32=COMBINADO!$F$6,COMBINADO!$C$6,0),"")</f>
        <v>0</v>
      </c>
      <c r="N32">
        <f>IF(N31&lt;&gt;"",IF(N31=COMBINADO!$F$6,"",N31+1),"")</f>
        <v>18</v>
      </c>
      <c r="O32" s="31">
        <f>IF(B32&lt;&gt;"",IF(B32&lt;=$C$4,IF(Desplegables!$N$8=2,Hoja2!O31*(1+COMBINADO!$F$7),O31-K32),O31-K32),"")</f>
        <v>88230.677303552206</v>
      </c>
      <c r="P32" s="31">
        <f>IF(B32&lt;&gt;"",IF(B32&lt;=$C$4,IF(Desplegables!$N$8=2,Hoja2!P31*(1+COMBINADO!$F$7),P31-L32),P31-L32),"")</f>
        <v>85000.000000000087</v>
      </c>
      <c r="Q32" s="31">
        <f t="shared" si="3"/>
        <v>100000</v>
      </c>
    </row>
    <row r="33" spans="2:17" x14ac:dyDescent="0.2">
      <c r="B33">
        <f>IF(B32&lt;&gt;"",IF(B32=COMBINADO!$F$6,"",B32+1),"")</f>
        <v>19</v>
      </c>
      <c r="C33" s="31">
        <f>IF(B33&lt;&gt;"",IF(B33&lt;=$C$4,IF(Desplegables!$N$8=2,0,G33),$C$9),"")</f>
        <v>1082.1941127095693</v>
      </c>
      <c r="D33" s="31">
        <f>IF(B33&lt;&gt;"",IF(Hoja2!B33&lt;=Hoja2!$C$4,IF(Desplegables!$N$8=2,0,Hoja2!H33),L33+H33),"")</f>
        <v>1218.526279386879</v>
      </c>
      <c r="E33" s="31">
        <f t="shared" si="0"/>
        <v>453.16817182770029</v>
      </c>
      <c r="F33">
        <f>IF(F32&lt;&gt;"",IF(F32=COMBINADO!$F$6,"",F32+1),"")</f>
        <v>19</v>
      </c>
      <c r="G33" s="31">
        <f>IF(B33&lt;&gt;"",IF(B33&lt;=$C$4,IF(Desplegables!$N$8=2,0,O32*COMBINADO!$F$7),O32*COMBINADO!$F$7),"")</f>
        <v>399.83334732770521</v>
      </c>
      <c r="H33" s="31">
        <f>IF(B33&lt;&gt;"",IF(B33&lt;=$C$4,IF(Desplegables!$N$8=2,0,P32*COMBINADO!$F$7),Hoja2!P32*COMBINADO!$F$7),"")</f>
        <v>385.19294605354565</v>
      </c>
      <c r="I33" s="31">
        <f>IF(B33&lt;&gt;"",Q32*COMBINADO!$F$7,"")</f>
        <v>453.16817182770029</v>
      </c>
      <c r="J33">
        <f>IF(J32&lt;&gt;"",IF(J32=COMBINADO!$F$6,"",J32+1),"")</f>
        <v>19</v>
      </c>
      <c r="K33" s="31">
        <f t="shared" si="1"/>
        <v>682.36076538186398</v>
      </c>
      <c r="L33" s="31">
        <f t="shared" si="2"/>
        <v>833.33333333333337</v>
      </c>
      <c r="M33" s="31">
        <f>IF(B33&lt;&gt;"",IF(B33=COMBINADO!$F$6,COMBINADO!$C$6,0),"")</f>
        <v>0</v>
      </c>
      <c r="N33">
        <f>IF(N32&lt;&gt;"",IF(N32=COMBINADO!$F$6,"",N32+1),"")</f>
        <v>19</v>
      </c>
      <c r="O33" s="31">
        <f>IF(B33&lt;&gt;"",IF(B33&lt;=$C$4,IF(Desplegables!$N$8=2,Hoja2!O32*(1+COMBINADO!$F$7),O32-K33),O32-K33),"")</f>
        <v>87548.316538170344</v>
      </c>
      <c r="P33" s="31">
        <f>IF(B33&lt;&gt;"",IF(B33&lt;=$C$4,IF(Desplegables!$N$8=2,Hoja2!P32*(1+COMBINADO!$F$7),P32-L33),P32-L33),"")</f>
        <v>84166.666666666759</v>
      </c>
      <c r="Q33" s="31">
        <f t="shared" si="3"/>
        <v>100000</v>
      </c>
    </row>
    <row r="34" spans="2:17" x14ac:dyDescent="0.2">
      <c r="B34">
        <f>IF(B33&lt;&gt;"",IF(B33=COMBINADO!$F$6,"",B33+1),"")</f>
        <v>20</v>
      </c>
      <c r="C34" s="31">
        <f>IF(B34&lt;&gt;"",IF(B34&lt;=$C$4,IF(Desplegables!$N$8=2,0,G34),$C$9),"")</f>
        <v>1082.1941127095693</v>
      </c>
      <c r="D34" s="31">
        <f>IF(B34&lt;&gt;"",IF(Hoja2!B34&lt;=Hoja2!$C$4,IF(Desplegables!$N$8=2,0,Hoja2!H34),L34+H34),"")</f>
        <v>1214.7498779549815</v>
      </c>
      <c r="E34" s="31">
        <f t="shared" si="0"/>
        <v>453.16817182770029</v>
      </c>
      <c r="F34">
        <f>IF(F33&lt;&gt;"",IF(F33=COMBINADO!$F$6,"",F33+1),"")</f>
        <v>20</v>
      </c>
      <c r="G34" s="31">
        <f>IF(B34&lt;&gt;"",IF(B34&lt;=$C$4,IF(Desplegables!$N$8=2,0,O33*COMBINADO!$F$7),O33*COMBINADO!$F$7),"")</f>
        <v>396.74110552195475</v>
      </c>
      <c r="H34" s="31">
        <f>IF(B34&lt;&gt;"",IF(B34&lt;=$C$4,IF(Desplegables!$N$8=2,0,P33*COMBINADO!$F$7),Hoja2!P33*COMBINADO!$F$7),"")</f>
        <v>381.4165446216482</v>
      </c>
      <c r="I34" s="31">
        <f>IF(B34&lt;&gt;"",Q33*COMBINADO!$F$7,"")</f>
        <v>453.16817182770029</v>
      </c>
      <c r="J34">
        <f>IF(J33&lt;&gt;"",IF(J33=COMBINADO!$F$6,"",J33+1),"")</f>
        <v>20</v>
      </c>
      <c r="K34" s="31">
        <f t="shared" si="1"/>
        <v>685.4530071876145</v>
      </c>
      <c r="L34" s="31">
        <f t="shared" si="2"/>
        <v>833.33333333333337</v>
      </c>
      <c r="M34" s="31">
        <f>IF(B34&lt;&gt;"",IF(B34=COMBINADO!$F$6,COMBINADO!$C$6,0),"")</f>
        <v>0</v>
      </c>
      <c r="N34">
        <f>IF(N33&lt;&gt;"",IF(N33=COMBINADO!$F$6,"",N33+1),"")</f>
        <v>20</v>
      </c>
      <c r="O34" s="31">
        <f>IF(B34&lt;&gt;"",IF(B34&lt;=$C$4,IF(Desplegables!$N$8=2,Hoja2!O33*(1+COMBINADO!$F$7),O33-K34),O33-K34),"")</f>
        <v>86862.863530982722</v>
      </c>
      <c r="P34" s="31">
        <f>IF(B34&lt;&gt;"",IF(B34&lt;=$C$4,IF(Desplegables!$N$8=2,Hoja2!P33*(1+COMBINADO!$F$7),P33-L34),P33-L34),"")</f>
        <v>83333.33333333343</v>
      </c>
      <c r="Q34" s="31">
        <f t="shared" si="3"/>
        <v>100000</v>
      </c>
    </row>
    <row r="35" spans="2:17" x14ac:dyDescent="0.2">
      <c r="B35">
        <f>IF(B34&lt;&gt;"",IF(B34=COMBINADO!$F$6,"",B34+1),"")</f>
        <v>21</v>
      </c>
      <c r="C35" s="31">
        <f>IF(B35&lt;&gt;"",IF(B35&lt;=$C$4,IF(Desplegables!$N$8=2,0,G35),$C$9),"")</f>
        <v>1082.1941127095693</v>
      </c>
      <c r="D35" s="31">
        <f>IF(B35&lt;&gt;"",IF(Hoja2!B35&lt;=Hoja2!$C$4,IF(Desplegables!$N$8=2,0,Hoja2!H35),L35+H35),"")</f>
        <v>1210.9734765230842</v>
      </c>
      <c r="E35" s="31">
        <f t="shared" si="0"/>
        <v>453.16817182770029</v>
      </c>
      <c r="F35">
        <f>IF(F34&lt;&gt;"",IF(F34=COMBINADO!$F$6,"",F34+1),"")</f>
        <v>21</v>
      </c>
      <c r="G35" s="31">
        <f>IF(B35&lt;&gt;"",IF(B35&lt;=$C$4,IF(Desplegables!$N$8=2,0,O34*COMBINADO!$F$7),O34*COMBINADO!$F$7),"")</f>
        <v>393.6348506605446</v>
      </c>
      <c r="H35" s="31">
        <f>IF(B35&lt;&gt;"",IF(B35&lt;=$C$4,IF(Desplegables!$N$8=2,0,P34*COMBINADO!$F$7),Hoja2!P34*COMBINADO!$F$7),"")</f>
        <v>377.64014318975069</v>
      </c>
      <c r="I35" s="31">
        <f>IF(B35&lt;&gt;"",Q34*COMBINADO!$F$7,"")</f>
        <v>453.16817182770029</v>
      </c>
      <c r="J35">
        <f>IF(J34&lt;&gt;"",IF(J34=COMBINADO!$F$6,"",J34+1),"")</f>
        <v>21</v>
      </c>
      <c r="K35" s="31">
        <f t="shared" si="1"/>
        <v>688.55926204902471</v>
      </c>
      <c r="L35" s="31">
        <f t="shared" si="2"/>
        <v>833.33333333333337</v>
      </c>
      <c r="M35" s="31">
        <f>IF(B35&lt;&gt;"",IF(B35=COMBINADO!$F$6,COMBINADO!$C$6,0),"")</f>
        <v>0</v>
      </c>
      <c r="N35">
        <f>IF(N34&lt;&gt;"",IF(N34=COMBINADO!$F$6,"",N34+1),"")</f>
        <v>21</v>
      </c>
      <c r="O35" s="31">
        <f>IF(B35&lt;&gt;"",IF(B35&lt;=$C$4,IF(Desplegables!$N$8=2,Hoja2!O34*(1+COMBINADO!$F$7),O34-K35),O34-K35),"")</f>
        <v>86174.304268933702</v>
      </c>
      <c r="P35" s="31">
        <f>IF(B35&lt;&gt;"",IF(B35&lt;=$C$4,IF(Desplegables!$N$8=2,Hoja2!P34*(1+COMBINADO!$F$7),P34-L35),P34-L35),"")</f>
        <v>82500.000000000102</v>
      </c>
      <c r="Q35" s="31">
        <f t="shared" si="3"/>
        <v>100000</v>
      </c>
    </row>
    <row r="36" spans="2:17" x14ac:dyDescent="0.2">
      <c r="B36">
        <f>IF(B35&lt;&gt;"",IF(B35=COMBINADO!$F$6,"",B35+1),"")</f>
        <v>22</v>
      </c>
      <c r="C36" s="31">
        <f>IF(B36&lt;&gt;"",IF(B36&lt;=$C$4,IF(Desplegables!$N$8=2,0,G36),$C$9),"")</f>
        <v>1082.1941127095693</v>
      </c>
      <c r="D36" s="31">
        <f>IF(B36&lt;&gt;"",IF(Hoja2!B36&lt;=Hoja2!$C$4,IF(Desplegables!$N$8=2,0,Hoja2!H36),L36+H36),"")</f>
        <v>1207.1970750911867</v>
      </c>
      <c r="E36" s="31">
        <f t="shared" si="0"/>
        <v>453.16817182770029</v>
      </c>
      <c r="F36">
        <f>IF(F35&lt;&gt;"",IF(F35=COMBINADO!$F$6,"",F35+1),"")</f>
        <v>22</v>
      </c>
      <c r="G36" s="31">
        <f>IF(B36&lt;&gt;"",IF(B36&lt;=$C$4,IF(Desplegables!$N$8=2,0,O35*COMBINADO!$F$7),O35*COMBINADO!$F$7),"")</f>
        <v>390.51451924076673</v>
      </c>
      <c r="H36" s="31">
        <f>IF(B36&lt;&gt;"",IF(B36&lt;=$C$4,IF(Desplegables!$N$8=2,0,P35*COMBINADO!$F$7),Hoja2!P35*COMBINADO!$F$7),"")</f>
        <v>373.86374175785323</v>
      </c>
      <c r="I36" s="31">
        <f>IF(B36&lt;&gt;"",Q35*COMBINADO!$F$7,"")</f>
        <v>453.16817182770029</v>
      </c>
      <c r="J36">
        <f>IF(J35&lt;&gt;"",IF(J35=COMBINADO!$F$6,"",J35+1),"")</f>
        <v>22</v>
      </c>
      <c r="K36" s="31">
        <f t="shared" si="1"/>
        <v>691.67959346880252</v>
      </c>
      <c r="L36" s="31">
        <f t="shared" si="2"/>
        <v>833.33333333333337</v>
      </c>
      <c r="M36" s="31">
        <f>IF(B36&lt;&gt;"",IF(B36=COMBINADO!$F$6,COMBINADO!$C$6,0),"")</f>
        <v>0</v>
      </c>
      <c r="N36">
        <f>IF(N35&lt;&gt;"",IF(N35=COMBINADO!$F$6,"",N35+1),"")</f>
        <v>22</v>
      </c>
      <c r="O36" s="31">
        <f>IF(B36&lt;&gt;"",IF(B36&lt;=$C$4,IF(Desplegables!$N$8=2,Hoja2!O35*(1+COMBINADO!$F$7),O35-K36),O35-K36),"")</f>
        <v>85482.624675464904</v>
      </c>
      <c r="P36" s="31">
        <f>IF(B36&lt;&gt;"",IF(B36&lt;=$C$4,IF(Desplegables!$N$8=2,Hoja2!P35*(1+COMBINADO!$F$7),P35-L36),P35-L36),"")</f>
        <v>81666.666666666773</v>
      </c>
      <c r="Q36" s="31">
        <f t="shared" si="3"/>
        <v>100000</v>
      </c>
    </row>
    <row r="37" spans="2:17" x14ac:dyDescent="0.2">
      <c r="B37">
        <f>IF(B36&lt;&gt;"",IF(B36=COMBINADO!$F$6,"",B36+1),"")</f>
        <v>23</v>
      </c>
      <c r="C37" s="31">
        <f>IF(B37&lt;&gt;"",IF(B37&lt;=$C$4,IF(Desplegables!$N$8=2,0,G37),$C$9),"")</f>
        <v>1082.1941127095693</v>
      </c>
      <c r="D37" s="31">
        <f>IF(B37&lt;&gt;"",IF(Hoja2!B37&lt;=Hoja2!$C$4,IF(Desplegables!$N$8=2,0,Hoja2!H37),L37+H37),"")</f>
        <v>1203.4206736592892</v>
      </c>
      <c r="E37" s="31">
        <f t="shared" si="0"/>
        <v>453.16817182770029</v>
      </c>
      <c r="F37">
        <f>IF(F36&lt;&gt;"",IF(F36=COMBINADO!$F$6,"",F36+1),"")</f>
        <v>23</v>
      </c>
      <c r="G37" s="31">
        <f>IF(B37&lt;&gt;"",IF(B37&lt;=$C$4,IF(Desplegables!$N$8=2,0,O36*COMBINADO!$F$7),O36*COMBINADO!$F$7),"")</f>
        <v>387.38004747213893</v>
      </c>
      <c r="H37" s="31">
        <f>IF(B37&lt;&gt;"",IF(B37&lt;=$C$4,IF(Desplegables!$N$8=2,0,P36*COMBINADO!$F$7),Hoja2!P36*COMBINADO!$F$7),"")</f>
        <v>370.08734032595572</v>
      </c>
      <c r="I37" s="31">
        <f>IF(B37&lt;&gt;"",Q36*COMBINADO!$F$7,"")</f>
        <v>453.16817182770029</v>
      </c>
      <c r="J37">
        <f>IF(J36&lt;&gt;"",IF(J36=COMBINADO!$F$6,"",J36+1),"")</f>
        <v>23</v>
      </c>
      <c r="K37" s="31">
        <f t="shared" si="1"/>
        <v>694.81406523743033</v>
      </c>
      <c r="L37" s="31">
        <f t="shared" si="2"/>
        <v>833.33333333333337</v>
      </c>
      <c r="M37" s="31">
        <f>IF(B37&lt;&gt;"",IF(B37=COMBINADO!$F$6,COMBINADO!$C$6,0),"")</f>
        <v>0</v>
      </c>
      <c r="N37">
        <f>IF(N36&lt;&gt;"",IF(N36=COMBINADO!$F$6,"",N36+1),"")</f>
        <v>23</v>
      </c>
      <c r="O37" s="31">
        <f>IF(B37&lt;&gt;"",IF(B37&lt;=$C$4,IF(Desplegables!$N$8=2,Hoja2!O36*(1+COMBINADO!$F$7),O36-K37),O36-K37),"")</f>
        <v>84787.810610227476</v>
      </c>
      <c r="P37" s="31">
        <f>IF(B37&lt;&gt;"",IF(B37&lt;=$C$4,IF(Desplegables!$N$8=2,Hoja2!P36*(1+COMBINADO!$F$7),P36-L37),P36-L37),"")</f>
        <v>80833.333333333445</v>
      </c>
      <c r="Q37" s="31">
        <f t="shared" si="3"/>
        <v>100000</v>
      </c>
    </row>
    <row r="38" spans="2:17" x14ac:dyDescent="0.2">
      <c r="B38">
        <f>IF(B37&lt;&gt;"",IF(B37=COMBINADO!$F$6,"",B37+1),"")</f>
        <v>24</v>
      </c>
      <c r="C38" s="31">
        <f>IF(B38&lt;&gt;"",IF(B38&lt;=$C$4,IF(Desplegables!$N$8=2,0,G38),$C$9),"")</f>
        <v>1082.1941127095693</v>
      </c>
      <c r="D38" s="31">
        <f>IF(B38&lt;&gt;"",IF(Hoja2!B38&lt;=Hoja2!$C$4,IF(Desplegables!$N$8=2,0,Hoja2!H38),L38+H38),"")</f>
        <v>1199.6442722273916</v>
      </c>
      <c r="E38" s="31">
        <f t="shared" si="0"/>
        <v>453.16817182770029</v>
      </c>
      <c r="F38">
        <f>IF(F37&lt;&gt;"",IF(F37=COMBINADO!$F$6,"",F37+1),"")</f>
        <v>24</v>
      </c>
      <c r="G38" s="31">
        <f>IF(B38&lt;&gt;"",IF(B38&lt;=$C$4,IF(Desplegables!$N$8=2,0,O37*COMBINADO!$F$7),O37*COMBINADO!$F$7),"")</f>
        <v>384.23137127510074</v>
      </c>
      <c r="H38" s="31">
        <f>IF(B38&lt;&gt;"",IF(B38&lt;=$C$4,IF(Desplegables!$N$8=2,0,P37*COMBINADO!$F$7),Hoja2!P37*COMBINADO!$F$7),"")</f>
        <v>366.31093889405827</v>
      </c>
      <c r="I38" s="31">
        <f>IF(B38&lt;&gt;"",Q37*COMBINADO!$F$7,"")</f>
        <v>453.16817182770029</v>
      </c>
      <c r="J38">
        <f>IF(J37&lt;&gt;"",IF(J37=COMBINADO!$F$6,"",J37+1),"")</f>
        <v>24</v>
      </c>
      <c r="K38" s="31">
        <f t="shared" si="1"/>
        <v>697.96274143446851</v>
      </c>
      <c r="L38" s="31">
        <f t="shared" si="2"/>
        <v>833.33333333333337</v>
      </c>
      <c r="M38" s="31">
        <f>IF(B38&lt;&gt;"",IF(B38=COMBINADO!$F$6,COMBINADO!$C$6,0),"")</f>
        <v>0</v>
      </c>
      <c r="N38">
        <f>IF(N37&lt;&gt;"",IF(N37=COMBINADO!$F$6,"",N37+1),"")</f>
        <v>24</v>
      </c>
      <c r="O38" s="31">
        <f>IF(B38&lt;&gt;"",IF(B38&lt;=$C$4,IF(Desplegables!$N$8=2,Hoja2!O37*(1+COMBINADO!$F$7),O37-K38),O37-K38),"")</f>
        <v>84089.847868793004</v>
      </c>
      <c r="P38" s="31">
        <f>IF(B38&lt;&gt;"",IF(B38&lt;=$C$4,IF(Desplegables!$N$8=2,Hoja2!P37*(1+COMBINADO!$F$7),P37-L38),P37-L38),"")</f>
        <v>80000.000000000116</v>
      </c>
      <c r="Q38" s="31">
        <f t="shared" si="3"/>
        <v>100000</v>
      </c>
    </row>
    <row r="39" spans="2:17" x14ac:dyDescent="0.2">
      <c r="B39">
        <f>IF(B38&lt;&gt;"",IF(B38=COMBINADO!$F$6,"",B38+1),"")</f>
        <v>25</v>
      </c>
      <c r="C39" s="31">
        <f>IF(B39&lt;&gt;"",IF(B39&lt;=$C$4,IF(Desplegables!$N$8=2,0,G39),$C$9),"")</f>
        <v>1082.1941127095693</v>
      </c>
      <c r="D39" s="31">
        <f>IF(B39&lt;&gt;"",IF(Hoja2!B39&lt;=Hoja2!$C$4,IF(Desplegables!$N$8=2,0,Hoja2!H39),L39+H39),"")</f>
        <v>1195.8678707954941</v>
      </c>
      <c r="E39" s="31">
        <f t="shared" si="0"/>
        <v>453.16817182770029</v>
      </c>
      <c r="F39">
        <f>IF(F38&lt;&gt;"",IF(F38=COMBINADO!$F$6,"",F38+1),"")</f>
        <v>25</v>
      </c>
      <c r="G39" s="31">
        <f>IF(B39&lt;&gt;"",IF(B39&lt;=$C$4,IF(Desplegables!$N$8=2,0,O38*COMBINADO!$F$7),O38*COMBINADO!$F$7),"")</f>
        <v>381.06842627970366</v>
      </c>
      <c r="H39" s="31">
        <f>IF(B39&lt;&gt;"",IF(B39&lt;=$C$4,IF(Desplegables!$N$8=2,0,P38*COMBINADO!$F$7),Hoja2!P38*COMBINADO!$F$7),"")</f>
        <v>362.53453746216076</v>
      </c>
      <c r="I39" s="31">
        <f>IF(B39&lt;&gt;"",Q38*COMBINADO!$F$7,"")</f>
        <v>453.16817182770029</v>
      </c>
      <c r="J39">
        <f>IF(J38&lt;&gt;"",IF(J38=COMBINADO!$F$6,"",J38+1),"")</f>
        <v>25</v>
      </c>
      <c r="K39" s="31">
        <f t="shared" si="1"/>
        <v>701.1256864298656</v>
      </c>
      <c r="L39" s="31">
        <f t="shared" si="2"/>
        <v>833.33333333333337</v>
      </c>
      <c r="M39" s="31">
        <f>IF(B39&lt;&gt;"",IF(B39=COMBINADO!$F$6,COMBINADO!$C$6,0),"")</f>
        <v>0</v>
      </c>
      <c r="N39">
        <f>IF(N38&lt;&gt;"",IF(N38=COMBINADO!$F$6,"",N38+1),"")</f>
        <v>25</v>
      </c>
      <c r="O39" s="31">
        <f>IF(B39&lt;&gt;"",IF(B39&lt;=$C$4,IF(Desplegables!$N$8=2,Hoja2!O38*(1+COMBINADO!$F$7),O38-K39),O38-K39),"")</f>
        <v>83388.722182363141</v>
      </c>
      <c r="P39" s="31">
        <f>IF(B39&lt;&gt;"",IF(B39&lt;=$C$4,IF(Desplegables!$N$8=2,Hoja2!P38*(1+COMBINADO!$F$7),P38-L39),P38-L39),"")</f>
        <v>79166.666666666788</v>
      </c>
      <c r="Q39" s="31">
        <f t="shared" si="3"/>
        <v>100000</v>
      </c>
    </row>
    <row r="40" spans="2:17" x14ac:dyDescent="0.2">
      <c r="B40">
        <f>IF(B39&lt;&gt;"",IF(B39=COMBINADO!$F$6,"",B39+1),"")</f>
        <v>26</v>
      </c>
      <c r="C40" s="31">
        <f>IF(B40&lt;&gt;"",IF(B40&lt;=$C$4,IF(Desplegables!$N$8=2,0,G40),$C$9),"")</f>
        <v>1082.1941127095693</v>
      </c>
      <c r="D40" s="31">
        <f>IF(B40&lt;&gt;"",IF(Hoja2!B40&lt;=Hoja2!$C$4,IF(Desplegables!$N$8=2,0,Hoja2!H40),L40+H40),"")</f>
        <v>1192.0914693635966</v>
      </c>
      <c r="E40" s="31">
        <f t="shared" si="0"/>
        <v>453.16817182770029</v>
      </c>
      <c r="F40">
        <f>IF(F39&lt;&gt;"",IF(F39=COMBINADO!$F$6,"",F39+1),"")</f>
        <v>26</v>
      </c>
      <c r="G40" s="31">
        <f>IF(B40&lt;&gt;"",IF(B40&lt;=$C$4,IF(Desplegables!$N$8=2,0,O39*COMBINADO!$F$7),O39*COMBINADO!$F$7),"")</f>
        <v>377.89114782429505</v>
      </c>
      <c r="H40" s="31">
        <f>IF(B40&lt;&gt;"",IF(B40&lt;=$C$4,IF(Desplegables!$N$8=2,0,P39*COMBINADO!$F$7),Hoja2!P39*COMBINADO!$F$7),"")</f>
        <v>358.7581360302633</v>
      </c>
      <c r="I40" s="31">
        <f>IF(B40&lt;&gt;"",Q39*COMBINADO!$F$7,"")</f>
        <v>453.16817182770029</v>
      </c>
      <c r="J40">
        <f>IF(J39&lt;&gt;"",IF(J39=COMBINADO!$F$6,"",J39+1),"")</f>
        <v>26</v>
      </c>
      <c r="K40" s="31">
        <f t="shared" si="1"/>
        <v>704.30296488527415</v>
      </c>
      <c r="L40" s="31">
        <f t="shared" si="2"/>
        <v>833.33333333333337</v>
      </c>
      <c r="M40" s="31">
        <f>IF(B40&lt;&gt;"",IF(B40=COMBINADO!$F$6,COMBINADO!$C$6,0),"")</f>
        <v>0</v>
      </c>
      <c r="N40">
        <f>IF(N39&lt;&gt;"",IF(N39=COMBINADO!$F$6,"",N39+1),"")</f>
        <v>26</v>
      </c>
      <c r="O40" s="31">
        <f>IF(B40&lt;&gt;"",IF(B40&lt;=$C$4,IF(Desplegables!$N$8=2,Hoja2!O39*(1+COMBINADO!$F$7),O39-K40),O39-K40),"")</f>
        <v>82684.419217477873</v>
      </c>
      <c r="P40" s="31">
        <f>IF(B40&lt;&gt;"",IF(B40&lt;=$C$4,IF(Desplegables!$N$8=2,Hoja2!P39*(1+COMBINADO!$F$7),P39-L40),P39-L40),"")</f>
        <v>78333.333333333459</v>
      </c>
      <c r="Q40" s="31">
        <f t="shared" si="3"/>
        <v>100000</v>
      </c>
    </row>
    <row r="41" spans="2:17" x14ac:dyDescent="0.2">
      <c r="B41">
        <f>IF(B40&lt;&gt;"",IF(B40=COMBINADO!$F$6,"",B40+1),"")</f>
        <v>27</v>
      </c>
      <c r="C41" s="31">
        <f>IF(B41&lt;&gt;"",IF(B41&lt;=$C$4,IF(Desplegables!$N$8=2,0,G41),$C$9),"")</f>
        <v>1082.1941127095693</v>
      </c>
      <c r="D41" s="31">
        <f>IF(B41&lt;&gt;"",IF(Hoja2!B41&lt;=Hoja2!$C$4,IF(Desplegables!$N$8=2,0,Hoja2!H41),L41+H41),"")</f>
        <v>1188.3150679316991</v>
      </c>
      <c r="E41" s="31">
        <f t="shared" si="0"/>
        <v>453.16817182770029</v>
      </c>
      <c r="F41">
        <f>IF(F40&lt;&gt;"",IF(F40=COMBINADO!$F$6,"",F40+1),"")</f>
        <v>27</v>
      </c>
      <c r="G41" s="31">
        <f>IF(B41&lt;&gt;"",IF(B41&lt;=$C$4,IF(Desplegables!$N$8=2,0,O40*COMBINADO!$F$7),O40*COMBINADO!$F$7),"")</f>
        <v>374.69947095419616</v>
      </c>
      <c r="H41" s="31">
        <f>IF(B41&lt;&gt;"",IF(B41&lt;=$C$4,IF(Desplegables!$N$8=2,0,P40*COMBINADO!$F$7),Hoja2!P40*COMBINADO!$F$7),"")</f>
        <v>354.98173459836579</v>
      </c>
      <c r="I41" s="31">
        <f>IF(B41&lt;&gt;"",Q40*COMBINADO!$F$7,"")</f>
        <v>453.16817182770029</v>
      </c>
      <c r="J41">
        <f>IF(J40&lt;&gt;"",IF(J40=COMBINADO!$F$6,"",J40+1),"")</f>
        <v>27</v>
      </c>
      <c r="K41" s="31">
        <f t="shared" si="1"/>
        <v>707.4946417553731</v>
      </c>
      <c r="L41" s="31">
        <f t="shared" si="2"/>
        <v>833.33333333333337</v>
      </c>
      <c r="M41" s="31">
        <f>IF(B41&lt;&gt;"",IF(B41=COMBINADO!$F$6,COMBINADO!$C$6,0),"")</f>
        <v>0</v>
      </c>
      <c r="N41">
        <f>IF(N40&lt;&gt;"",IF(N40=COMBINADO!$F$6,"",N40+1),"")</f>
        <v>27</v>
      </c>
      <c r="O41" s="31">
        <f>IF(B41&lt;&gt;"",IF(B41&lt;=$C$4,IF(Desplegables!$N$8=2,Hoja2!O40*(1+COMBINADO!$F$7),O40-K41),O40-K41),"")</f>
        <v>81976.9245757225</v>
      </c>
      <c r="P41" s="31">
        <f>IF(B41&lt;&gt;"",IF(B41&lt;=$C$4,IF(Desplegables!$N$8=2,Hoja2!P40*(1+COMBINADO!$F$7),P40-L41),P40-L41),"")</f>
        <v>77500.000000000131</v>
      </c>
      <c r="Q41" s="31">
        <f t="shared" si="3"/>
        <v>100000</v>
      </c>
    </row>
    <row r="42" spans="2:17" x14ac:dyDescent="0.2">
      <c r="B42">
        <f>IF(B41&lt;&gt;"",IF(B41=COMBINADO!$F$6,"",B41+1),"")</f>
        <v>28</v>
      </c>
      <c r="C42" s="31">
        <f>IF(B42&lt;&gt;"",IF(B42&lt;=$C$4,IF(Desplegables!$N$8=2,0,G42),$C$9),"")</f>
        <v>1082.1941127095693</v>
      </c>
      <c r="D42" s="31">
        <f>IF(B42&lt;&gt;"",IF(Hoja2!B42&lt;=Hoja2!$C$4,IF(Desplegables!$N$8=2,0,Hoja2!H42),L42+H42),"")</f>
        <v>1184.5386664998018</v>
      </c>
      <c r="E42" s="31">
        <f t="shared" si="0"/>
        <v>453.16817182770029</v>
      </c>
      <c r="F42">
        <f>IF(F41&lt;&gt;"",IF(F41=COMBINADO!$F$6,"",F41+1),"")</f>
        <v>28</v>
      </c>
      <c r="G42" s="31">
        <f>IF(B42&lt;&gt;"",IF(B42&lt;=$C$4,IF(Desplegables!$N$8=2,0,O41*COMBINADO!$F$7),O41*COMBINADO!$F$7),"")</f>
        <v>371.49333042037443</v>
      </c>
      <c r="H42" s="31">
        <f>IF(B42&lt;&gt;"",IF(B42&lt;=$C$4,IF(Desplegables!$N$8=2,0,P41*COMBINADO!$F$7),Hoja2!P41*COMBINADO!$F$7),"")</f>
        <v>351.20533316646834</v>
      </c>
      <c r="I42" s="31">
        <f>IF(B42&lt;&gt;"",Q41*COMBINADO!$F$7,"")</f>
        <v>453.16817182770029</v>
      </c>
      <c r="J42">
        <f>IF(J41&lt;&gt;"",IF(J41=COMBINADO!$F$6,"",J41+1),"")</f>
        <v>28</v>
      </c>
      <c r="K42" s="31">
        <f t="shared" si="1"/>
        <v>710.70078228919488</v>
      </c>
      <c r="L42" s="31">
        <f t="shared" si="2"/>
        <v>833.33333333333337</v>
      </c>
      <c r="M42" s="31">
        <f>IF(B42&lt;&gt;"",IF(B42=COMBINADO!$F$6,COMBINADO!$C$6,0),"")</f>
        <v>0</v>
      </c>
      <c r="N42">
        <f>IF(N41&lt;&gt;"",IF(N41=COMBINADO!$F$6,"",N41+1),"")</f>
        <v>28</v>
      </c>
      <c r="O42" s="31">
        <f>IF(B42&lt;&gt;"",IF(B42&lt;=$C$4,IF(Desplegables!$N$8=2,Hoja2!O41*(1+COMBINADO!$F$7),O41-K42),O41-K42),"")</f>
        <v>81266.22379343331</v>
      </c>
      <c r="P42" s="31">
        <f>IF(B42&lt;&gt;"",IF(B42&lt;=$C$4,IF(Desplegables!$N$8=2,Hoja2!P41*(1+COMBINADO!$F$7),P41-L42),P41-L42),"")</f>
        <v>76666.666666666802</v>
      </c>
      <c r="Q42" s="31">
        <f t="shared" si="3"/>
        <v>100000</v>
      </c>
    </row>
    <row r="43" spans="2:17" x14ac:dyDescent="0.2">
      <c r="B43">
        <f>IF(B42&lt;&gt;"",IF(B42=COMBINADO!$F$6,"",B42+1),"")</f>
        <v>29</v>
      </c>
      <c r="C43" s="31">
        <f>IF(B43&lt;&gt;"",IF(B43&lt;=$C$4,IF(Desplegables!$N$8=2,0,G43),$C$9),"")</f>
        <v>1082.1941127095693</v>
      </c>
      <c r="D43" s="31">
        <f>IF(B43&lt;&gt;"",IF(Hoja2!B43&lt;=Hoja2!$C$4,IF(Desplegables!$N$8=2,0,Hoja2!H43),L43+H43),"")</f>
        <v>1180.7622650679041</v>
      </c>
      <c r="E43" s="31">
        <f t="shared" si="0"/>
        <v>453.16817182770029</v>
      </c>
      <c r="F43">
        <f>IF(F42&lt;&gt;"",IF(F42=COMBINADO!$F$6,"",F42+1),"")</f>
        <v>29</v>
      </c>
      <c r="G43" s="31">
        <f>IF(B43&lt;&gt;"",IF(B43&lt;=$C$4,IF(Desplegables!$N$8=2,0,O42*COMBINADO!$F$7),O42*COMBINADO!$F$7),"")</f>
        <v>368.27266067810933</v>
      </c>
      <c r="H43" s="31">
        <f>IF(B43&lt;&gt;"",IF(B43&lt;=$C$4,IF(Desplegables!$N$8=2,0,P42*COMBINADO!$F$7),Hoja2!P42*COMBINADO!$F$7),"")</f>
        <v>347.42893173457082</v>
      </c>
      <c r="I43" s="31">
        <f>IF(B43&lt;&gt;"",Q42*COMBINADO!$F$7,"")</f>
        <v>453.16817182770029</v>
      </c>
      <c r="J43">
        <f>IF(J42&lt;&gt;"",IF(J42=COMBINADO!$F$6,"",J42+1),"")</f>
        <v>29</v>
      </c>
      <c r="K43" s="31">
        <f t="shared" si="1"/>
        <v>713.92145203145992</v>
      </c>
      <c r="L43" s="31">
        <f t="shared" si="2"/>
        <v>833.33333333333337</v>
      </c>
      <c r="M43" s="31">
        <f>IF(B43&lt;&gt;"",IF(B43=COMBINADO!$F$6,COMBINADO!$C$6,0),"")</f>
        <v>0</v>
      </c>
      <c r="N43">
        <f>IF(N42&lt;&gt;"",IF(N42=COMBINADO!$F$6,"",N42+1),"")</f>
        <v>29</v>
      </c>
      <c r="O43" s="31">
        <f>IF(B43&lt;&gt;"",IF(B43&lt;=$C$4,IF(Desplegables!$N$8=2,Hoja2!O42*(1+COMBINADO!$F$7),O42-K43),O42-K43),"")</f>
        <v>80552.302341401853</v>
      </c>
      <c r="P43" s="31">
        <f>IF(B43&lt;&gt;"",IF(B43&lt;=$C$4,IF(Desplegables!$N$8=2,Hoja2!P42*(1+COMBINADO!$F$7),P42-L43),P42-L43),"")</f>
        <v>75833.333333333474</v>
      </c>
      <c r="Q43" s="31">
        <f t="shared" si="3"/>
        <v>100000</v>
      </c>
    </row>
    <row r="44" spans="2:17" x14ac:dyDescent="0.2">
      <c r="B44">
        <f>IF(B43&lt;&gt;"",IF(B43=COMBINADO!$F$6,"",B43+1),"")</f>
        <v>30</v>
      </c>
      <c r="C44" s="31">
        <f>IF(B44&lt;&gt;"",IF(B44&lt;=$C$4,IF(Desplegables!$N$8=2,0,G44),$C$9),"")</f>
        <v>1082.1941127095693</v>
      </c>
      <c r="D44" s="31">
        <f>IF(B44&lt;&gt;"",IF(Hoja2!B44&lt;=Hoja2!$C$4,IF(Desplegables!$N$8=2,0,Hoja2!H44),L44+H44),"")</f>
        <v>1176.9858636360068</v>
      </c>
      <c r="E44" s="31">
        <f t="shared" si="0"/>
        <v>453.16817182770029</v>
      </c>
      <c r="F44">
        <f>IF(F43&lt;&gt;"",IF(F43=COMBINADO!$F$6,"",F43+1),"")</f>
        <v>30</v>
      </c>
      <c r="G44" s="31">
        <f>IF(B44&lt;&gt;"",IF(B44&lt;=$C$4,IF(Desplegables!$N$8=2,0,O43*COMBINADO!$F$7),O43*COMBINADO!$F$7),"")</f>
        <v>365.03739588565259</v>
      </c>
      <c r="H44" s="31">
        <f>IF(B44&lt;&gt;"",IF(B44&lt;=$C$4,IF(Desplegables!$N$8=2,0,P43*COMBINADO!$F$7),Hoja2!P43*COMBINADO!$F$7),"")</f>
        <v>343.65253030267337</v>
      </c>
      <c r="I44" s="31">
        <f>IF(B44&lt;&gt;"",Q43*COMBINADO!$F$7,"")</f>
        <v>453.16817182770029</v>
      </c>
      <c r="J44">
        <f>IF(J43&lt;&gt;"",IF(J43=COMBINADO!$F$6,"",J43+1),"")</f>
        <v>30</v>
      </c>
      <c r="K44" s="31">
        <f t="shared" si="1"/>
        <v>717.15671682391667</v>
      </c>
      <c r="L44" s="31">
        <f t="shared" si="2"/>
        <v>833.33333333333337</v>
      </c>
      <c r="M44" s="31">
        <f>IF(B44&lt;&gt;"",IF(B44=COMBINADO!$F$6,COMBINADO!$C$6,0),"")</f>
        <v>0</v>
      </c>
      <c r="N44">
        <f>IF(N43&lt;&gt;"",IF(N43=COMBINADO!$F$6,"",N43+1),"")</f>
        <v>30</v>
      </c>
      <c r="O44" s="31">
        <f>IF(B44&lt;&gt;"",IF(B44&lt;=$C$4,IF(Desplegables!$N$8=2,Hoja2!O43*(1+COMBINADO!$F$7),O43-K44),O43-K44),"")</f>
        <v>79835.145624577941</v>
      </c>
      <c r="P44" s="31">
        <f>IF(B44&lt;&gt;"",IF(B44&lt;=$C$4,IF(Desplegables!$N$8=2,Hoja2!P43*(1+COMBINADO!$F$7),P43-L44),P43-L44),"")</f>
        <v>75000.000000000146</v>
      </c>
      <c r="Q44" s="31">
        <f t="shared" si="3"/>
        <v>100000</v>
      </c>
    </row>
    <row r="45" spans="2:17" x14ac:dyDescent="0.2">
      <c r="B45">
        <f>IF(B44&lt;&gt;"",IF(B44=COMBINADO!$F$6,"",B44+1),"")</f>
        <v>31</v>
      </c>
      <c r="C45" s="31">
        <f>IF(B45&lt;&gt;"",IF(B45&lt;=$C$4,IF(Desplegables!$N$8=2,0,G45),$C$9),"")</f>
        <v>1082.1941127095693</v>
      </c>
      <c r="D45" s="31">
        <f>IF(B45&lt;&gt;"",IF(Hoja2!B45&lt;=Hoja2!$C$4,IF(Desplegables!$N$8=2,0,Hoja2!H45),L45+H45),"")</f>
        <v>1173.2094622041093</v>
      </c>
      <c r="E45" s="31">
        <f t="shared" si="0"/>
        <v>453.16817182770029</v>
      </c>
      <c r="F45">
        <f>IF(F44&lt;&gt;"",IF(F44=COMBINADO!$F$6,"",F44+1),"")</f>
        <v>31</v>
      </c>
      <c r="G45" s="31">
        <f>IF(B45&lt;&gt;"",IF(B45&lt;=$C$4,IF(Desplegables!$N$8=2,0,O44*COMBINADO!$F$7),O44*COMBINADO!$F$7),"")</f>
        <v>361.78746990288215</v>
      </c>
      <c r="H45" s="31">
        <f>IF(B45&lt;&gt;"",IF(B45&lt;=$C$4,IF(Desplegables!$N$8=2,0,P44*COMBINADO!$F$7),Hoja2!P44*COMBINADO!$F$7),"")</f>
        <v>339.87612887077591</v>
      </c>
      <c r="I45" s="31">
        <f>IF(B45&lt;&gt;"",Q44*COMBINADO!$F$7,"")</f>
        <v>453.16817182770029</v>
      </c>
      <c r="J45">
        <f>IF(J44&lt;&gt;"",IF(J44=COMBINADO!$F$6,"",J44+1),"")</f>
        <v>31</v>
      </c>
      <c r="K45" s="31">
        <f t="shared" si="1"/>
        <v>720.40664280668716</v>
      </c>
      <c r="L45" s="31">
        <f t="shared" si="2"/>
        <v>833.33333333333337</v>
      </c>
      <c r="M45" s="31">
        <f>IF(B45&lt;&gt;"",IF(B45=COMBINADO!$F$6,COMBINADO!$C$6,0),"")</f>
        <v>0</v>
      </c>
      <c r="N45">
        <f>IF(N44&lt;&gt;"",IF(N44=COMBINADO!$F$6,"",N44+1),"")</f>
        <v>31</v>
      </c>
      <c r="O45" s="31">
        <f>IF(B45&lt;&gt;"",IF(B45&lt;=$C$4,IF(Desplegables!$N$8=2,Hoja2!O44*(1+COMBINADO!$F$7),O44-K45),O44-K45),"")</f>
        <v>79114.738981771254</v>
      </c>
      <c r="P45" s="31">
        <f>IF(B45&lt;&gt;"",IF(B45&lt;=$C$4,IF(Desplegables!$N$8=2,Hoja2!P44*(1+COMBINADO!$F$7),P44-L45),P44-L45),"")</f>
        <v>74166.666666666817</v>
      </c>
      <c r="Q45" s="31">
        <f t="shared" si="3"/>
        <v>100000</v>
      </c>
    </row>
    <row r="46" spans="2:17" x14ac:dyDescent="0.2">
      <c r="B46">
        <f>IF(B45&lt;&gt;"",IF(B45=COMBINADO!$F$6,"",B45+1),"")</f>
        <v>32</v>
      </c>
      <c r="C46" s="31">
        <f>IF(B46&lt;&gt;"",IF(B46&lt;=$C$4,IF(Desplegables!$N$8=2,0,G46),$C$9),"")</f>
        <v>1082.1941127095693</v>
      </c>
      <c r="D46" s="31">
        <f>IF(B46&lt;&gt;"",IF(Hoja2!B46&lt;=Hoja2!$C$4,IF(Desplegables!$N$8=2,0,Hoja2!H46),L46+H46),"")</f>
        <v>1169.4330607722118</v>
      </c>
      <c r="E46" s="31">
        <f t="shared" si="0"/>
        <v>453.16817182770029</v>
      </c>
      <c r="F46">
        <f>IF(F45&lt;&gt;"",IF(F45=COMBINADO!$F$6,"",F45+1),"")</f>
        <v>32</v>
      </c>
      <c r="G46" s="31">
        <f>IF(B46&lt;&gt;"",IF(B46&lt;=$C$4,IF(Desplegables!$N$8=2,0,O45*COMBINADO!$F$7),O45*COMBINADO!$F$7),"")</f>
        <v>358.52281628994973</v>
      </c>
      <c r="H46" s="31">
        <f>IF(B46&lt;&gt;"",IF(B46&lt;=$C$4,IF(Desplegables!$N$8=2,0,P45*COMBINADO!$F$7),Hoja2!P45*COMBINADO!$F$7),"")</f>
        <v>336.0997274388784</v>
      </c>
      <c r="I46" s="31">
        <f>IF(B46&lt;&gt;"",Q45*COMBINADO!$F$7,"")</f>
        <v>453.16817182770029</v>
      </c>
      <c r="J46">
        <f>IF(J45&lt;&gt;"",IF(J45=COMBINADO!$F$6,"",J45+1),"")</f>
        <v>32</v>
      </c>
      <c r="K46" s="31">
        <f t="shared" si="1"/>
        <v>723.67129641961947</v>
      </c>
      <c r="L46" s="31">
        <f t="shared" si="2"/>
        <v>833.33333333333337</v>
      </c>
      <c r="M46" s="31">
        <f>IF(B46&lt;&gt;"",IF(B46=COMBINADO!$F$6,COMBINADO!$C$6,0),"")</f>
        <v>0</v>
      </c>
      <c r="N46">
        <f>IF(N45&lt;&gt;"",IF(N45=COMBINADO!$F$6,"",N45+1),"")</f>
        <v>32</v>
      </c>
      <c r="O46" s="31">
        <f>IF(B46&lt;&gt;"",IF(B46&lt;=$C$4,IF(Desplegables!$N$8=2,Hoja2!O45*(1+COMBINADO!$F$7),O45-K46),O45-K46),"")</f>
        <v>78391.067685351634</v>
      </c>
      <c r="P46" s="31">
        <f>IF(B46&lt;&gt;"",IF(B46&lt;=$C$4,IF(Desplegables!$N$8=2,Hoja2!P45*(1+COMBINADO!$F$7),P45-L46),P45-L46),"")</f>
        <v>73333.333333333489</v>
      </c>
      <c r="Q46" s="31">
        <f t="shared" si="3"/>
        <v>100000</v>
      </c>
    </row>
    <row r="47" spans="2:17" x14ac:dyDescent="0.2">
      <c r="B47">
        <f>IF(B46&lt;&gt;"",IF(B46=COMBINADO!$F$6,"",B46+1),"")</f>
        <v>33</v>
      </c>
      <c r="C47" s="31">
        <f>IF(B47&lt;&gt;"",IF(B47&lt;=$C$4,IF(Desplegables!$N$8=2,0,G47),$C$9),"")</f>
        <v>1082.1941127095693</v>
      </c>
      <c r="D47" s="31">
        <f>IF(B47&lt;&gt;"",IF(Hoja2!B47&lt;=Hoja2!$C$4,IF(Desplegables!$N$8=2,0,Hoja2!H47),L47+H47),"")</f>
        <v>1165.6566593403143</v>
      </c>
      <c r="E47" s="31">
        <f t="shared" si="0"/>
        <v>453.16817182770029</v>
      </c>
      <c r="F47">
        <f>IF(F46&lt;&gt;"",IF(F46=COMBINADO!$F$6,"",F46+1),"")</f>
        <v>33</v>
      </c>
      <c r="G47" s="31">
        <f>IF(B47&lt;&gt;"",IF(B47&lt;=$C$4,IF(Desplegables!$N$8=2,0,O46*COMBINADO!$F$7),O46*COMBINADO!$F$7),"")</f>
        <v>355.24336830592313</v>
      </c>
      <c r="H47" s="31">
        <f>IF(B47&lt;&gt;"",IF(B47&lt;=$C$4,IF(Desplegables!$N$8=2,0,P46*COMBINADO!$F$7),Hoja2!P46*COMBINADO!$F$7),"")</f>
        <v>332.32332600698095</v>
      </c>
      <c r="I47" s="31">
        <f>IF(B47&lt;&gt;"",Q46*COMBINADO!$F$7,"")</f>
        <v>453.16817182770029</v>
      </c>
      <c r="J47">
        <f>IF(J46&lt;&gt;"",IF(J46=COMBINADO!$F$6,"",J46+1),"")</f>
        <v>33</v>
      </c>
      <c r="K47" s="31">
        <f t="shared" si="1"/>
        <v>726.95074440364613</v>
      </c>
      <c r="L47" s="31">
        <f t="shared" si="2"/>
        <v>833.33333333333337</v>
      </c>
      <c r="M47" s="31">
        <f>IF(B47&lt;&gt;"",IF(B47=COMBINADO!$F$6,COMBINADO!$C$6,0),"")</f>
        <v>0</v>
      </c>
      <c r="N47">
        <f>IF(N46&lt;&gt;"",IF(N46=COMBINADO!$F$6,"",N46+1),"")</f>
        <v>33</v>
      </c>
      <c r="O47" s="31">
        <f>IF(B47&lt;&gt;"",IF(B47&lt;=$C$4,IF(Desplegables!$N$8=2,Hoja2!O46*(1+COMBINADO!$F$7),O46-K47),O46-K47),"")</f>
        <v>77664.116940947992</v>
      </c>
      <c r="P47" s="31">
        <f>IF(B47&lt;&gt;"",IF(B47&lt;=$C$4,IF(Desplegables!$N$8=2,Hoja2!P46*(1+COMBINADO!$F$7),P46-L47),P46-L47),"")</f>
        <v>72500.00000000016</v>
      </c>
      <c r="Q47" s="31">
        <f t="shared" si="3"/>
        <v>100000</v>
      </c>
    </row>
    <row r="48" spans="2:17" x14ac:dyDescent="0.2">
      <c r="B48">
        <f>IF(B47&lt;&gt;"",IF(B47=COMBINADO!$F$6,"",B47+1),"")</f>
        <v>34</v>
      </c>
      <c r="C48" s="31">
        <f>IF(B48&lt;&gt;"",IF(B48&lt;=$C$4,IF(Desplegables!$N$8=2,0,G48),$C$9),"")</f>
        <v>1082.1941127095693</v>
      </c>
      <c r="D48" s="31">
        <f>IF(B48&lt;&gt;"",IF(Hoja2!B48&lt;=Hoja2!$C$4,IF(Desplegables!$N$8=2,0,Hoja2!H48),L48+H48),"")</f>
        <v>1161.8802579084168</v>
      </c>
      <c r="E48" s="31">
        <f t="shared" si="0"/>
        <v>453.16817182770029</v>
      </c>
      <c r="F48">
        <f>IF(F47&lt;&gt;"",IF(F47=COMBINADO!$F$6,"",F47+1),"")</f>
        <v>34</v>
      </c>
      <c r="G48" s="31">
        <f>IF(B48&lt;&gt;"",IF(B48&lt;=$C$4,IF(Desplegables!$N$8=2,0,O47*COMBINADO!$F$7),O47*COMBINADO!$F$7),"")</f>
        <v>351.94905890742132</v>
      </c>
      <c r="H48" s="31">
        <f>IF(B48&lt;&gt;"",IF(B48&lt;=$C$4,IF(Desplegables!$N$8=2,0,P47*COMBINADO!$F$7),Hoja2!P47*COMBINADO!$F$7),"")</f>
        <v>328.54692457508344</v>
      </c>
      <c r="I48" s="31">
        <f>IF(B48&lt;&gt;"",Q47*COMBINADO!$F$7,"")</f>
        <v>453.16817182770029</v>
      </c>
      <c r="J48">
        <f>IF(J47&lt;&gt;"",IF(J47=COMBINADO!$F$6,"",J47+1),"")</f>
        <v>34</v>
      </c>
      <c r="K48" s="31">
        <f t="shared" si="1"/>
        <v>730.24505380214794</v>
      </c>
      <c r="L48" s="31">
        <f t="shared" si="2"/>
        <v>833.33333333333337</v>
      </c>
      <c r="M48" s="31">
        <f>IF(B48&lt;&gt;"",IF(B48=COMBINADO!$F$6,COMBINADO!$C$6,0),"")</f>
        <v>0</v>
      </c>
      <c r="N48">
        <f>IF(N47&lt;&gt;"",IF(N47=COMBINADO!$F$6,"",N47+1),"")</f>
        <v>34</v>
      </c>
      <c r="O48" s="31">
        <f>IF(B48&lt;&gt;"",IF(B48&lt;=$C$4,IF(Desplegables!$N$8=2,Hoja2!O47*(1+COMBINADO!$F$7),O47-K48),O47-K48),"")</f>
        <v>76933.87188714584</v>
      </c>
      <c r="P48" s="31">
        <f>IF(B48&lt;&gt;"",IF(B48&lt;=$C$4,IF(Desplegables!$N$8=2,Hoja2!P47*(1+COMBINADO!$F$7),P47-L48),P47-L48),"")</f>
        <v>71666.666666666832</v>
      </c>
      <c r="Q48" s="31">
        <f t="shared" si="3"/>
        <v>100000</v>
      </c>
    </row>
    <row r="49" spans="2:17" x14ac:dyDescent="0.2">
      <c r="B49">
        <f>IF(B48&lt;&gt;"",IF(B48=COMBINADO!$F$6,"",B48+1),"")</f>
        <v>35</v>
      </c>
      <c r="C49" s="31">
        <f>IF(B49&lt;&gt;"",IF(B49&lt;=$C$4,IF(Desplegables!$N$8=2,0,G49),$C$9),"")</f>
        <v>1082.1941127095693</v>
      </c>
      <c r="D49" s="31">
        <f>IF(B49&lt;&gt;"",IF(Hoja2!B49&lt;=Hoja2!$C$4,IF(Desplegables!$N$8=2,0,Hoja2!H49),L49+H49),"")</f>
        <v>1158.1038564765195</v>
      </c>
      <c r="E49" s="31">
        <f t="shared" si="0"/>
        <v>453.16817182770029</v>
      </c>
      <c r="F49">
        <f>IF(F48&lt;&gt;"",IF(F48=COMBINADO!$F$6,"",F48+1),"")</f>
        <v>35</v>
      </c>
      <c r="G49" s="31">
        <f>IF(B49&lt;&gt;"",IF(B49&lt;=$C$4,IF(Desplegables!$N$8=2,0,O48*COMBINADO!$F$7),O48*COMBINADO!$F$7),"")</f>
        <v>348.6398207472439</v>
      </c>
      <c r="H49" s="31">
        <f>IF(B49&lt;&gt;"",IF(B49&lt;=$C$4,IF(Desplegables!$N$8=2,0,P48*COMBINADO!$F$7),Hoja2!P48*COMBINADO!$F$7),"")</f>
        <v>324.77052314318598</v>
      </c>
      <c r="I49" s="31">
        <f>IF(B49&lt;&gt;"",Q48*COMBINADO!$F$7,"")</f>
        <v>453.16817182770029</v>
      </c>
      <c r="J49">
        <f>IF(J48&lt;&gt;"",IF(J48=COMBINADO!$F$6,"",J48+1),"")</f>
        <v>35</v>
      </c>
      <c r="K49" s="31">
        <f t="shared" si="1"/>
        <v>733.55429196232535</v>
      </c>
      <c r="L49" s="31">
        <f t="shared" si="2"/>
        <v>833.33333333333337</v>
      </c>
      <c r="M49" s="31">
        <f>IF(B49&lt;&gt;"",IF(B49=COMBINADO!$F$6,COMBINADO!$C$6,0),"")</f>
        <v>0</v>
      </c>
      <c r="N49">
        <f>IF(N48&lt;&gt;"",IF(N48=COMBINADO!$F$6,"",N48+1),"")</f>
        <v>35</v>
      </c>
      <c r="O49" s="31">
        <f>IF(B49&lt;&gt;"",IF(B49&lt;=$C$4,IF(Desplegables!$N$8=2,Hoja2!O48*(1+COMBINADO!$F$7),O48-K49),O48-K49),"")</f>
        <v>76200.317595183515</v>
      </c>
      <c r="P49" s="31">
        <f>IF(B49&lt;&gt;"",IF(B49&lt;=$C$4,IF(Desplegables!$N$8=2,Hoja2!P48*(1+COMBINADO!$F$7),P48-L49),P48-L49),"")</f>
        <v>70833.333333333503</v>
      </c>
      <c r="Q49" s="31">
        <f t="shared" si="3"/>
        <v>100000</v>
      </c>
    </row>
    <row r="50" spans="2:17" x14ac:dyDescent="0.2">
      <c r="B50">
        <f>IF(B49&lt;&gt;"",IF(B49=COMBINADO!$F$6,"",B49+1),"")</f>
        <v>36</v>
      </c>
      <c r="C50" s="31">
        <f>IF(B50&lt;&gt;"",IF(B50&lt;=$C$4,IF(Desplegables!$N$8=2,0,G50),$C$9),"")</f>
        <v>1082.1941127095693</v>
      </c>
      <c r="D50" s="31">
        <f>IF(B50&lt;&gt;"",IF(Hoja2!B50&lt;=Hoja2!$C$4,IF(Desplegables!$N$8=2,0,Hoja2!H50),L50+H50),"")</f>
        <v>1154.3274550446217</v>
      </c>
      <c r="E50" s="31">
        <f t="shared" si="0"/>
        <v>453.16817182770029</v>
      </c>
      <c r="F50">
        <f>IF(F49&lt;&gt;"",IF(F49=COMBINADO!$F$6,"",F49+1),"")</f>
        <v>36</v>
      </c>
      <c r="G50" s="31">
        <f>IF(B50&lt;&gt;"",IF(B50&lt;=$C$4,IF(Desplegables!$N$8=2,0,O49*COMBINADO!$F$7),O49*COMBINADO!$F$7),"")</f>
        <v>345.31558617299459</v>
      </c>
      <c r="H50" s="31">
        <f>IF(B50&lt;&gt;"",IF(B50&lt;=$C$4,IF(Desplegables!$N$8=2,0,P49*COMBINADO!$F$7),Hoja2!P49*COMBINADO!$F$7),"")</f>
        <v>320.99412171128847</v>
      </c>
      <c r="I50" s="31">
        <f>IF(B50&lt;&gt;"",Q49*COMBINADO!$F$7,"")</f>
        <v>453.16817182770029</v>
      </c>
      <c r="J50">
        <f>IF(J49&lt;&gt;"",IF(J49=COMBINADO!$F$6,"",J49+1),"")</f>
        <v>36</v>
      </c>
      <c r="K50" s="31">
        <f t="shared" si="1"/>
        <v>736.87852653657467</v>
      </c>
      <c r="L50" s="31">
        <f t="shared" si="2"/>
        <v>833.33333333333337</v>
      </c>
      <c r="M50" s="31">
        <f>IF(B50&lt;&gt;"",IF(B50=COMBINADO!$F$6,COMBINADO!$C$6,0),"")</f>
        <v>0</v>
      </c>
      <c r="N50">
        <f>IF(N49&lt;&gt;"",IF(N49=COMBINADO!$F$6,"",N49+1),"")</f>
        <v>36</v>
      </c>
      <c r="O50" s="31">
        <f>IF(B50&lt;&gt;"",IF(B50&lt;=$C$4,IF(Desplegables!$N$8=2,Hoja2!O49*(1+COMBINADO!$F$7),O49-K50),O49-K50),"")</f>
        <v>75463.439068646941</v>
      </c>
      <c r="P50" s="31">
        <f>IF(B50&lt;&gt;"",IF(B50&lt;=$C$4,IF(Desplegables!$N$8=2,Hoja2!P49*(1+COMBINADO!$F$7),P49-L50),P49-L50),"")</f>
        <v>70000.000000000175</v>
      </c>
      <c r="Q50" s="31">
        <f t="shared" si="3"/>
        <v>100000</v>
      </c>
    </row>
    <row r="51" spans="2:17" x14ac:dyDescent="0.2">
      <c r="B51">
        <f>IF(B50&lt;&gt;"",IF(B50=COMBINADO!$F$6,"",B50+1),"")</f>
        <v>37</v>
      </c>
      <c r="C51" s="31">
        <f>IF(B51&lt;&gt;"",IF(B51&lt;=$C$4,IF(Desplegables!$N$8=2,0,G51),$C$9),"")</f>
        <v>1082.1941127095693</v>
      </c>
      <c r="D51" s="31">
        <f>IF(B51&lt;&gt;"",IF(Hoja2!B51&lt;=Hoja2!$C$4,IF(Desplegables!$N$8=2,0,Hoja2!H51),L51+H51),"")</f>
        <v>1150.5510536127244</v>
      </c>
      <c r="E51" s="31">
        <f t="shared" si="0"/>
        <v>453.16817182770029</v>
      </c>
      <c r="F51">
        <f>IF(F50&lt;&gt;"",IF(F50=COMBINADO!$F$6,"",F50+1),"")</f>
        <v>37</v>
      </c>
      <c r="G51" s="31">
        <f>IF(B51&lt;&gt;"",IF(B51&lt;=$C$4,IF(Desplegables!$N$8=2,0,O50*COMBINADO!$F$7),O50*COMBINADO!$F$7),"")</f>
        <v>341.97628722569789</v>
      </c>
      <c r="H51" s="31">
        <f>IF(B51&lt;&gt;"",IF(B51&lt;=$C$4,IF(Desplegables!$N$8=2,0,P50*COMBINADO!$F$7),Hoja2!P50*COMBINADO!$F$7),"")</f>
        <v>317.21772027939102</v>
      </c>
      <c r="I51" s="31">
        <f>IF(B51&lt;&gt;"",Q50*COMBINADO!$F$7,"")</f>
        <v>453.16817182770029</v>
      </c>
      <c r="J51">
        <f>IF(J50&lt;&gt;"",IF(J50=COMBINADO!$F$6,"",J50+1),"")</f>
        <v>37</v>
      </c>
      <c r="K51" s="31">
        <f t="shared" si="1"/>
        <v>740.21782548387137</v>
      </c>
      <c r="L51" s="31">
        <f t="shared" si="2"/>
        <v>833.33333333333337</v>
      </c>
      <c r="M51" s="31">
        <f>IF(B51&lt;&gt;"",IF(B51=COMBINADO!$F$6,COMBINADO!$C$6,0),"")</f>
        <v>0</v>
      </c>
      <c r="N51">
        <f>IF(N50&lt;&gt;"",IF(N50=COMBINADO!$F$6,"",N50+1),"")</f>
        <v>37</v>
      </c>
      <c r="O51" s="31">
        <f>IF(B51&lt;&gt;"",IF(B51&lt;=$C$4,IF(Desplegables!$N$8=2,Hoja2!O50*(1+COMBINADO!$F$7),O50-K51),O50-K51),"")</f>
        <v>74723.221243163076</v>
      </c>
      <c r="P51" s="31">
        <f>IF(B51&lt;&gt;"",IF(B51&lt;=$C$4,IF(Desplegables!$N$8=2,Hoja2!P50*(1+COMBINADO!$F$7),P50-L51),P50-L51),"")</f>
        <v>69166.666666666846</v>
      </c>
      <c r="Q51" s="31">
        <f t="shared" si="3"/>
        <v>100000</v>
      </c>
    </row>
    <row r="52" spans="2:17" x14ac:dyDescent="0.2">
      <c r="B52">
        <f>IF(B51&lt;&gt;"",IF(B51=COMBINADO!$F$6,"",B51+1),"")</f>
        <v>38</v>
      </c>
      <c r="C52" s="31">
        <f>IF(B52&lt;&gt;"",IF(B52&lt;=$C$4,IF(Desplegables!$N$8=2,0,G52),$C$9),"")</f>
        <v>1082.1941127095693</v>
      </c>
      <c r="D52" s="31">
        <f>IF(B52&lt;&gt;"",IF(Hoja2!B52&lt;=Hoja2!$C$4,IF(Desplegables!$N$8=2,0,Hoja2!H52),L52+H52),"")</f>
        <v>1146.7746521808269</v>
      </c>
      <c r="E52" s="31">
        <f t="shared" si="0"/>
        <v>453.16817182770029</v>
      </c>
      <c r="F52">
        <f>IF(F51&lt;&gt;"",IF(F51=COMBINADO!$F$6,"",F51+1),"")</f>
        <v>38</v>
      </c>
      <c r="G52" s="31">
        <f>IF(B52&lt;&gt;"",IF(B52&lt;=$C$4,IF(Desplegables!$N$8=2,0,O51*COMBINADO!$F$7),O51*COMBINADO!$F$7),"")</f>
        <v>338.6218556384099</v>
      </c>
      <c r="H52" s="31">
        <f>IF(B52&lt;&gt;"",IF(B52&lt;=$C$4,IF(Desplegables!$N$8=2,0,P51*COMBINADO!$F$7),Hoja2!P51*COMBINADO!$F$7),"")</f>
        <v>313.44131884749351</v>
      </c>
      <c r="I52" s="31">
        <f>IF(B52&lt;&gt;"",Q51*COMBINADO!$F$7,"")</f>
        <v>453.16817182770029</v>
      </c>
      <c r="J52">
        <f>IF(J51&lt;&gt;"",IF(J51=COMBINADO!$F$6,"",J51+1),"")</f>
        <v>38</v>
      </c>
      <c r="K52" s="31">
        <f t="shared" si="1"/>
        <v>743.57225707115936</v>
      </c>
      <c r="L52" s="31">
        <f t="shared" si="2"/>
        <v>833.33333333333337</v>
      </c>
      <c r="M52" s="31">
        <f>IF(B52&lt;&gt;"",IF(B52=COMBINADO!$F$6,COMBINADO!$C$6,0),"")</f>
        <v>0</v>
      </c>
      <c r="N52">
        <f>IF(N51&lt;&gt;"",IF(N51=COMBINADO!$F$6,"",N51+1),"")</f>
        <v>38</v>
      </c>
      <c r="O52" s="31">
        <f>IF(B52&lt;&gt;"",IF(B52&lt;=$C$4,IF(Desplegables!$N$8=2,Hoja2!O51*(1+COMBINADO!$F$7),O51-K52),O51-K52),"")</f>
        <v>73979.64898609191</v>
      </c>
      <c r="P52" s="31">
        <f>IF(B52&lt;&gt;"",IF(B52&lt;=$C$4,IF(Desplegables!$N$8=2,Hoja2!P51*(1+COMBINADO!$F$7),P51-L52),P51-L52),"")</f>
        <v>68333.333333333518</v>
      </c>
      <c r="Q52" s="31">
        <f t="shared" si="3"/>
        <v>100000</v>
      </c>
    </row>
    <row r="53" spans="2:17" x14ac:dyDescent="0.2">
      <c r="B53">
        <f>IF(B52&lt;&gt;"",IF(B52=COMBINADO!$F$6,"",B52+1),"")</f>
        <v>39</v>
      </c>
      <c r="C53" s="31">
        <f>IF(B53&lt;&gt;"",IF(B53&lt;=$C$4,IF(Desplegables!$N$8=2,0,G53),$C$9),"")</f>
        <v>1082.1941127095693</v>
      </c>
      <c r="D53" s="31">
        <f>IF(B53&lt;&gt;"",IF(Hoja2!B53&lt;=Hoja2!$C$4,IF(Desplegables!$N$8=2,0,Hoja2!H53),L53+H53),"")</f>
        <v>1142.9982507489294</v>
      </c>
      <c r="E53" s="31">
        <f t="shared" si="0"/>
        <v>453.16817182770029</v>
      </c>
      <c r="F53">
        <f>IF(F52&lt;&gt;"",IF(F52=COMBINADO!$F$6,"",F52+1),"")</f>
        <v>39</v>
      </c>
      <c r="G53" s="31">
        <f>IF(B53&lt;&gt;"",IF(B53&lt;=$C$4,IF(Desplegables!$N$8=2,0,O52*COMBINADO!$F$7),O52*COMBINADO!$F$7),"")</f>
        <v>335.25222283482253</v>
      </c>
      <c r="H53" s="31">
        <f>IF(B53&lt;&gt;"",IF(B53&lt;=$C$4,IF(Desplegables!$N$8=2,0,P52*COMBINADO!$F$7),Hoja2!P52*COMBINADO!$F$7),"")</f>
        <v>309.66491741559605</v>
      </c>
      <c r="I53" s="31">
        <f>IF(B53&lt;&gt;"",Q52*COMBINADO!$F$7,"")</f>
        <v>453.16817182770029</v>
      </c>
      <c r="J53">
        <f>IF(J52&lt;&gt;"",IF(J52=COMBINADO!$F$6,"",J52+1),"")</f>
        <v>39</v>
      </c>
      <c r="K53" s="31">
        <f t="shared" si="1"/>
        <v>746.94188987474672</v>
      </c>
      <c r="L53" s="31">
        <f t="shared" si="2"/>
        <v>833.33333333333337</v>
      </c>
      <c r="M53" s="31">
        <f>IF(B53&lt;&gt;"",IF(B53=COMBINADO!$F$6,COMBINADO!$C$6,0),"")</f>
        <v>0</v>
      </c>
      <c r="N53">
        <f>IF(N52&lt;&gt;"",IF(N52=COMBINADO!$F$6,"",N52+1),"")</f>
        <v>39</v>
      </c>
      <c r="O53" s="31">
        <f>IF(B53&lt;&gt;"",IF(B53&lt;=$C$4,IF(Desplegables!$N$8=2,Hoja2!O52*(1+COMBINADO!$F$7),O52-K53),O52-K53),"")</f>
        <v>73232.707096217157</v>
      </c>
      <c r="P53" s="31">
        <f>IF(B53&lt;&gt;"",IF(B53&lt;=$C$4,IF(Desplegables!$N$8=2,Hoja2!P52*(1+COMBINADO!$F$7),P52-L53),P52-L53),"")</f>
        <v>67500.000000000189</v>
      </c>
      <c r="Q53" s="31">
        <f t="shared" si="3"/>
        <v>100000</v>
      </c>
    </row>
    <row r="54" spans="2:17" x14ac:dyDescent="0.2">
      <c r="B54">
        <f>IF(B53&lt;&gt;"",IF(B53=COMBINADO!$F$6,"",B53+1),"")</f>
        <v>40</v>
      </c>
      <c r="C54" s="31">
        <f>IF(B54&lt;&gt;"",IF(B54&lt;=$C$4,IF(Desplegables!$N$8=2,0,G54),$C$9),"")</f>
        <v>1082.1941127095693</v>
      </c>
      <c r="D54" s="31">
        <f>IF(B54&lt;&gt;"",IF(Hoja2!B54&lt;=Hoja2!$C$4,IF(Desplegables!$N$8=2,0,Hoja2!H54),L54+H54),"")</f>
        <v>1139.2218493170319</v>
      </c>
      <c r="E54" s="31">
        <f t="shared" si="0"/>
        <v>453.16817182770029</v>
      </c>
      <c r="F54">
        <f>IF(F53&lt;&gt;"",IF(F53=COMBINADO!$F$6,"",F53+1),"")</f>
        <v>40</v>
      </c>
      <c r="G54" s="31">
        <f>IF(B54&lt;&gt;"",IF(B54&lt;=$C$4,IF(Desplegables!$N$8=2,0,O53*COMBINADO!$F$7),O53*COMBINADO!$F$7),"")</f>
        <v>331.86731992786184</v>
      </c>
      <c r="H54" s="31">
        <f>IF(B54&lt;&gt;"",IF(B54&lt;=$C$4,IF(Desplegables!$N$8=2,0,P53*COMBINADO!$F$7),Hoja2!P53*COMBINADO!$F$7),"")</f>
        <v>305.88851598369854</v>
      </c>
      <c r="I54" s="31">
        <f>IF(B54&lt;&gt;"",Q53*COMBINADO!$F$7,"")</f>
        <v>453.16817182770029</v>
      </c>
      <c r="J54">
        <f>IF(J53&lt;&gt;"",IF(J53=COMBINADO!$F$6,"",J53+1),"")</f>
        <v>40</v>
      </c>
      <c r="K54" s="31">
        <f t="shared" si="1"/>
        <v>750.32679278170735</v>
      </c>
      <c r="L54" s="31">
        <f t="shared" si="2"/>
        <v>833.33333333333337</v>
      </c>
      <c r="M54" s="31">
        <f>IF(B54&lt;&gt;"",IF(B54=COMBINADO!$F$6,COMBINADO!$C$6,0),"")</f>
        <v>0</v>
      </c>
      <c r="N54">
        <f>IF(N53&lt;&gt;"",IF(N53=COMBINADO!$F$6,"",N53+1),"")</f>
        <v>40</v>
      </c>
      <c r="O54" s="31">
        <f>IF(B54&lt;&gt;"",IF(B54&lt;=$C$4,IF(Desplegables!$N$8=2,Hoja2!O53*(1+COMBINADO!$F$7),O53-K54),O53-K54),"")</f>
        <v>72482.38030343545</v>
      </c>
      <c r="P54" s="31">
        <f>IF(B54&lt;&gt;"",IF(B54&lt;=$C$4,IF(Desplegables!$N$8=2,Hoja2!P53*(1+COMBINADO!$F$7),P53-L54),P53-L54),"")</f>
        <v>66666.666666666861</v>
      </c>
      <c r="Q54" s="31">
        <f t="shared" si="3"/>
        <v>100000</v>
      </c>
    </row>
    <row r="55" spans="2:17" x14ac:dyDescent="0.2">
      <c r="B55">
        <f>IF(B54&lt;&gt;"",IF(B54=COMBINADO!$F$6,"",B54+1),"")</f>
        <v>41</v>
      </c>
      <c r="C55" s="31">
        <f>IF(B55&lt;&gt;"",IF(B55&lt;=$C$4,IF(Desplegables!$N$8=2,0,G55),$C$9),"")</f>
        <v>1082.1941127095693</v>
      </c>
      <c r="D55" s="31">
        <f>IF(B55&lt;&gt;"",IF(Hoja2!B55&lt;=Hoja2!$C$4,IF(Desplegables!$N$8=2,0,Hoja2!H55),L55+H55),"")</f>
        <v>1135.4454478851344</v>
      </c>
      <c r="E55" s="31">
        <f t="shared" si="0"/>
        <v>453.16817182770029</v>
      </c>
      <c r="F55">
        <f>IF(F54&lt;&gt;"",IF(F54=COMBINADO!$F$6,"",F54+1),"")</f>
        <v>41</v>
      </c>
      <c r="G55" s="31">
        <f>IF(B55&lt;&gt;"",IF(B55&lt;=$C$4,IF(Desplegables!$N$8=2,0,O54*COMBINADO!$F$7),O54*COMBINADO!$F$7),"")</f>
        <v>328.46707771827954</v>
      </c>
      <c r="H55" s="31">
        <f>IF(B55&lt;&gt;"",IF(B55&lt;=$C$4,IF(Desplegables!$N$8=2,0,P54*COMBINADO!$F$7),Hoja2!P54*COMBINADO!$F$7),"")</f>
        <v>302.11211455180108</v>
      </c>
      <c r="I55" s="31">
        <f>IF(B55&lt;&gt;"",Q54*COMBINADO!$F$7,"")</f>
        <v>453.16817182770029</v>
      </c>
      <c r="J55">
        <f>IF(J54&lt;&gt;"",IF(J54=COMBINADO!$F$6,"",J54+1),"")</f>
        <v>41</v>
      </c>
      <c r="K55" s="31">
        <f t="shared" si="1"/>
        <v>753.72703499128966</v>
      </c>
      <c r="L55" s="31">
        <f t="shared" si="2"/>
        <v>833.33333333333337</v>
      </c>
      <c r="M55" s="31">
        <f>IF(B55&lt;&gt;"",IF(B55=COMBINADO!$F$6,COMBINADO!$C$6,0),"")</f>
        <v>0</v>
      </c>
      <c r="N55">
        <f>IF(N54&lt;&gt;"",IF(N54=COMBINADO!$F$6,"",N54+1),"")</f>
        <v>41</v>
      </c>
      <c r="O55" s="31">
        <f>IF(B55&lt;&gt;"",IF(B55&lt;=$C$4,IF(Desplegables!$N$8=2,Hoja2!O54*(1+COMBINADO!$F$7),O54-K55),O54-K55),"")</f>
        <v>71728.653268444163</v>
      </c>
      <c r="P55" s="31">
        <f>IF(B55&lt;&gt;"",IF(B55&lt;=$C$4,IF(Desplegables!$N$8=2,Hoja2!P54*(1+COMBINADO!$F$7),P54-L55),P54-L55),"")</f>
        <v>65833.333333333532</v>
      </c>
      <c r="Q55" s="31">
        <f t="shared" si="3"/>
        <v>100000</v>
      </c>
    </row>
    <row r="56" spans="2:17" x14ac:dyDescent="0.2">
      <c r="B56">
        <f>IF(B55&lt;&gt;"",IF(B55=COMBINADO!$F$6,"",B55+1),"")</f>
        <v>42</v>
      </c>
      <c r="C56" s="31">
        <f>IF(B56&lt;&gt;"",IF(B56&lt;=$C$4,IF(Desplegables!$N$8=2,0,G56),$C$9),"")</f>
        <v>1082.1941127095693</v>
      </c>
      <c r="D56" s="31">
        <f>IF(B56&lt;&gt;"",IF(Hoja2!B56&lt;=Hoja2!$C$4,IF(Desplegables!$N$8=2,0,Hoja2!H56),L56+H56),"")</f>
        <v>1131.6690464532371</v>
      </c>
      <c r="E56" s="31">
        <f t="shared" si="0"/>
        <v>453.16817182770029</v>
      </c>
      <c r="F56">
        <f>IF(F55&lt;&gt;"",IF(F55=COMBINADO!$F$6,"",F55+1),"")</f>
        <v>42</v>
      </c>
      <c r="G56" s="31">
        <f>IF(B56&lt;&gt;"",IF(B56&lt;=$C$4,IF(Desplegables!$N$8=2,0,O55*COMBINADO!$F$7),O55*COMBINADO!$F$7),"")</f>
        <v>325.0514266932384</v>
      </c>
      <c r="H56" s="31">
        <f>IF(B56&lt;&gt;"",IF(B56&lt;=$C$4,IF(Desplegables!$N$8=2,0,P55*COMBINADO!$F$7),Hoja2!P55*COMBINADO!$F$7),"")</f>
        <v>298.33571311990363</v>
      </c>
      <c r="I56" s="31">
        <f>IF(B56&lt;&gt;"",Q55*COMBINADO!$F$7,"")</f>
        <v>453.16817182770029</v>
      </c>
      <c r="J56">
        <f>IF(J55&lt;&gt;"",IF(J55=COMBINADO!$F$6,"",J55+1),"")</f>
        <v>42</v>
      </c>
      <c r="K56" s="31">
        <f t="shared" si="1"/>
        <v>757.1426860163308</v>
      </c>
      <c r="L56" s="31">
        <f t="shared" si="2"/>
        <v>833.33333333333337</v>
      </c>
      <c r="M56" s="31">
        <f>IF(B56&lt;&gt;"",IF(B56=COMBINADO!$F$6,COMBINADO!$C$6,0),"")</f>
        <v>0</v>
      </c>
      <c r="N56">
        <f>IF(N55&lt;&gt;"",IF(N55=COMBINADO!$F$6,"",N55+1),"")</f>
        <v>42</v>
      </c>
      <c r="O56" s="31">
        <f>IF(B56&lt;&gt;"",IF(B56&lt;=$C$4,IF(Desplegables!$N$8=2,Hoja2!O55*(1+COMBINADO!$F$7),O55-K56),O55-K56),"")</f>
        <v>70971.510582427829</v>
      </c>
      <c r="P56" s="31">
        <f>IF(B56&lt;&gt;"",IF(B56&lt;=$C$4,IF(Desplegables!$N$8=2,Hoja2!P55*(1+COMBINADO!$F$7),P55-L56),P55-L56),"")</f>
        <v>65000.000000000196</v>
      </c>
      <c r="Q56" s="31">
        <f t="shared" si="3"/>
        <v>100000</v>
      </c>
    </row>
    <row r="57" spans="2:17" x14ac:dyDescent="0.2">
      <c r="B57">
        <f>IF(B56&lt;&gt;"",IF(B56=COMBINADO!$F$6,"",B56+1),"")</f>
        <v>43</v>
      </c>
      <c r="C57" s="31">
        <f>IF(B57&lt;&gt;"",IF(B57&lt;=$C$4,IF(Desplegables!$N$8=2,0,G57),$C$9),"")</f>
        <v>1082.1941127095693</v>
      </c>
      <c r="D57" s="31">
        <f>IF(B57&lt;&gt;"",IF(Hoja2!B57&lt;=Hoja2!$C$4,IF(Desplegables!$N$8=2,0,Hoja2!H57),L57+H57),"")</f>
        <v>1127.8926450213394</v>
      </c>
      <c r="E57" s="31">
        <f t="shared" si="0"/>
        <v>453.16817182770029</v>
      </c>
      <c r="F57">
        <f>IF(F56&lt;&gt;"",IF(F56=COMBINADO!$F$6,"",F56+1),"")</f>
        <v>43</v>
      </c>
      <c r="G57" s="31">
        <f>IF(B57&lt;&gt;"",IF(B57&lt;=$C$4,IF(Desplegables!$N$8=2,0,O56*COMBINADO!$F$7),O56*COMBINADO!$F$7),"")</f>
        <v>321.62029702489104</v>
      </c>
      <c r="H57" s="31">
        <f>IF(B57&lt;&gt;"",IF(B57&lt;=$C$4,IF(Desplegables!$N$8=2,0,P56*COMBINADO!$F$7),Hoja2!P56*COMBINADO!$F$7),"")</f>
        <v>294.55931168800606</v>
      </c>
      <c r="I57" s="31">
        <f>IF(B57&lt;&gt;"",Q56*COMBINADO!$F$7,"")</f>
        <v>453.16817182770029</v>
      </c>
      <c r="J57">
        <f>IF(J56&lt;&gt;"",IF(J56=COMBINADO!$F$6,"",J56+1),"")</f>
        <v>43</v>
      </c>
      <c r="K57" s="31">
        <f t="shared" si="1"/>
        <v>760.57381568467827</v>
      </c>
      <c r="L57" s="31">
        <f t="shared" si="2"/>
        <v>833.33333333333337</v>
      </c>
      <c r="M57" s="31">
        <f>IF(B57&lt;&gt;"",IF(B57=COMBINADO!$F$6,COMBINADO!$C$6,0),"")</f>
        <v>0</v>
      </c>
      <c r="N57">
        <f>IF(N56&lt;&gt;"",IF(N56=COMBINADO!$F$6,"",N56+1),"")</f>
        <v>43</v>
      </c>
      <c r="O57" s="31">
        <f>IF(B57&lt;&gt;"",IF(B57&lt;=$C$4,IF(Desplegables!$N$8=2,Hoja2!O56*(1+COMBINADO!$F$7),O56-K57),O56-K57),"")</f>
        <v>70210.936766743151</v>
      </c>
      <c r="P57" s="31">
        <f>IF(B57&lt;&gt;"",IF(B57&lt;=$C$4,IF(Desplegables!$N$8=2,Hoja2!P56*(1+COMBINADO!$F$7),P56-L57),P56-L57),"")</f>
        <v>64166.666666666861</v>
      </c>
      <c r="Q57" s="31">
        <f t="shared" si="3"/>
        <v>100000</v>
      </c>
    </row>
    <row r="58" spans="2:17" x14ac:dyDescent="0.2">
      <c r="B58">
        <f>IF(B57&lt;&gt;"",IF(B57=COMBINADO!$F$6,"",B57+1),"")</f>
        <v>44</v>
      </c>
      <c r="C58" s="31">
        <f>IF(B58&lt;&gt;"",IF(B58&lt;=$C$4,IF(Desplegables!$N$8=2,0,G58),$C$9),"")</f>
        <v>1082.1941127095693</v>
      </c>
      <c r="D58" s="31">
        <f>IF(B58&lt;&gt;"",IF(Hoja2!B58&lt;=Hoja2!$C$4,IF(Desplegables!$N$8=2,0,Hoja2!H58),L58+H58),"")</f>
        <v>1124.1162435894419</v>
      </c>
      <c r="E58" s="31">
        <f t="shared" si="0"/>
        <v>453.16817182770029</v>
      </c>
      <c r="F58">
        <f>IF(F57&lt;&gt;"",IF(F57=COMBINADO!$F$6,"",F57+1),"")</f>
        <v>44</v>
      </c>
      <c r="G58" s="31">
        <f>IF(B58&lt;&gt;"",IF(B58&lt;=$C$4,IF(Desplegables!$N$8=2,0,O57*COMBINADO!$F$7),O57*COMBINADO!$F$7),"")</f>
        <v>318.17361856895263</v>
      </c>
      <c r="H58" s="31">
        <f>IF(B58&lt;&gt;"",IF(B58&lt;=$C$4,IF(Desplegables!$N$8=2,0,P57*COMBINADO!$F$7),Hoja2!P57*COMBINADO!$F$7),"")</f>
        <v>290.78291025610855</v>
      </c>
      <c r="I58" s="31">
        <f>IF(B58&lt;&gt;"",Q57*COMBINADO!$F$7,"")</f>
        <v>453.16817182770029</v>
      </c>
      <c r="J58">
        <f>IF(J57&lt;&gt;"",IF(J57=COMBINADO!$F$6,"",J57+1),"")</f>
        <v>44</v>
      </c>
      <c r="K58" s="31">
        <f t="shared" si="1"/>
        <v>764.02049414061662</v>
      </c>
      <c r="L58" s="31">
        <f t="shared" si="2"/>
        <v>833.33333333333337</v>
      </c>
      <c r="M58" s="31">
        <f>IF(B58&lt;&gt;"",IF(B58=COMBINADO!$F$6,COMBINADO!$C$6,0),"")</f>
        <v>0</v>
      </c>
      <c r="N58">
        <f>IF(N57&lt;&gt;"",IF(N57=COMBINADO!$F$6,"",N57+1),"")</f>
        <v>44</v>
      </c>
      <c r="O58" s="31">
        <f>IF(B58&lt;&gt;"",IF(B58&lt;=$C$4,IF(Desplegables!$N$8=2,Hoja2!O57*(1+COMBINADO!$F$7),O57-K58),O57-K58),"")</f>
        <v>69446.916272602539</v>
      </c>
      <c r="P58" s="31">
        <f>IF(B58&lt;&gt;"",IF(B58&lt;=$C$4,IF(Desplegables!$N$8=2,Hoja2!P57*(1+COMBINADO!$F$7),P57-L58),P57-L58),"")</f>
        <v>63333.333333333525</v>
      </c>
      <c r="Q58" s="31">
        <f t="shared" si="3"/>
        <v>100000</v>
      </c>
    </row>
    <row r="59" spans="2:17" x14ac:dyDescent="0.2">
      <c r="B59">
        <f>IF(B58&lt;&gt;"",IF(B58=COMBINADO!$F$6,"",B58+1),"")</f>
        <v>45</v>
      </c>
      <c r="C59" s="31">
        <f>IF(B59&lt;&gt;"",IF(B59&lt;=$C$4,IF(Desplegables!$N$8=2,0,G59),$C$9),"")</f>
        <v>1082.1941127095693</v>
      </c>
      <c r="D59" s="31">
        <f>IF(B59&lt;&gt;"",IF(Hoja2!B59&lt;=Hoja2!$C$4,IF(Desplegables!$N$8=2,0,Hoja2!H59),L59+H59),"")</f>
        <v>1120.3398421575444</v>
      </c>
      <c r="E59" s="31">
        <f t="shared" si="0"/>
        <v>453.16817182770029</v>
      </c>
      <c r="F59">
        <f>IF(F58&lt;&gt;"",IF(F58=COMBINADO!$F$6,"",F58+1),"")</f>
        <v>45</v>
      </c>
      <c r="G59" s="31">
        <f>IF(B59&lt;&gt;"",IF(B59&lt;=$C$4,IF(Desplegables!$N$8=2,0,O58*COMBINADO!$F$7),O58*COMBINADO!$F$7),"")</f>
        <v>314.71132086326662</v>
      </c>
      <c r="H59" s="31">
        <f>IF(B59&lt;&gt;"",IF(B59&lt;=$C$4,IF(Desplegables!$N$8=2,0,P58*COMBINADO!$F$7),Hoja2!P58*COMBINADO!$F$7),"")</f>
        <v>287.00650882421104</v>
      </c>
      <c r="I59" s="31">
        <f>IF(B59&lt;&gt;"",Q58*COMBINADO!$F$7,"")</f>
        <v>453.16817182770029</v>
      </c>
      <c r="J59">
        <f>IF(J58&lt;&gt;"",IF(J58=COMBINADO!$F$6,"",J58+1),"")</f>
        <v>45</v>
      </c>
      <c r="K59" s="31">
        <f t="shared" si="1"/>
        <v>767.48279184630269</v>
      </c>
      <c r="L59" s="31">
        <f t="shared" si="2"/>
        <v>833.33333333333337</v>
      </c>
      <c r="M59" s="31">
        <f>IF(B59&lt;&gt;"",IF(B59=COMBINADO!$F$6,COMBINADO!$C$6,0),"")</f>
        <v>0</v>
      </c>
      <c r="N59">
        <f>IF(N58&lt;&gt;"",IF(N58=COMBINADO!$F$6,"",N58+1),"")</f>
        <v>45</v>
      </c>
      <c r="O59" s="31">
        <f>IF(B59&lt;&gt;"",IF(B59&lt;=$C$4,IF(Desplegables!$N$8=2,Hoja2!O58*(1+COMBINADO!$F$7),O58-K59),O58-K59),"")</f>
        <v>68679.433480756241</v>
      </c>
      <c r="P59" s="31">
        <f>IF(B59&lt;&gt;"",IF(B59&lt;=$C$4,IF(Desplegables!$N$8=2,Hoja2!P58*(1+COMBINADO!$F$7),P58-L59),P58-L59),"")</f>
        <v>62500.000000000189</v>
      </c>
      <c r="Q59" s="31">
        <f t="shared" si="3"/>
        <v>100000</v>
      </c>
    </row>
    <row r="60" spans="2:17" x14ac:dyDescent="0.2">
      <c r="B60">
        <f>IF(B59&lt;&gt;"",IF(B59=COMBINADO!$F$6,"",B59+1),"")</f>
        <v>46</v>
      </c>
      <c r="C60" s="31">
        <f>IF(B60&lt;&gt;"",IF(B60&lt;=$C$4,IF(Desplegables!$N$8=2,0,G60),$C$9),"")</f>
        <v>1082.1941127095693</v>
      </c>
      <c r="D60" s="31">
        <f>IF(B60&lt;&gt;"",IF(Hoja2!B60&lt;=Hoja2!$C$4,IF(Desplegables!$N$8=2,0,Hoja2!H60),L60+H60),"")</f>
        <v>1116.5634407256468</v>
      </c>
      <c r="E60" s="31">
        <f t="shared" si="0"/>
        <v>453.16817182770029</v>
      </c>
      <c r="F60">
        <f>IF(F59&lt;&gt;"",IF(F59=COMBINADO!$F$6,"",F59+1),"")</f>
        <v>46</v>
      </c>
      <c r="G60" s="31">
        <f>IF(B60&lt;&gt;"",IF(B60&lt;=$C$4,IF(Desplegables!$N$8=2,0,O59*COMBINADO!$F$7),O59*COMBINADO!$F$7),"")</f>
        <v>311.23333312636458</v>
      </c>
      <c r="H60" s="31">
        <f>IF(B60&lt;&gt;"",IF(B60&lt;=$C$4,IF(Desplegables!$N$8=2,0,P59*COMBINADO!$F$7),Hoja2!P59*COMBINADO!$F$7),"")</f>
        <v>283.23010739231353</v>
      </c>
      <c r="I60" s="31">
        <f>IF(B60&lt;&gt;"",Q59*COMBINADO!$F$7,"")</f>
        <v>453.16817182770029</v>
      </c>
      <c r="J60">
        <f>IF(J59&lt;&gt;"",IF(J59=COMBINADO!$F$6,"",J59+1),"")</f>
        <v>46</v>
      </c>
      <c r="K60" s="31">
        <f t="shared" si="1"/>
        <v>770.96077958320461</v>
      </c>
      <c r="L60" s="31">
        <f t="shared" si="2"/>
        <v>833.33333333333337</v>
      </c>
      <c r="M60" s="31">
        <f>IF(B60&lt;&gt;"",IF(B60=COMBINADO!$F$6,COMBINADO!$C$6,0),"")</f>
        <v>0</v>
      </c>
      <c r="N60">
        <f>IF(N59&lt;&gt;"",IF(N59=COMBINADO!$F$6,"",N59+1),"")</f>
        <v>46</v>
      </c>
      <c r="O60" s="31">
        <f>IF(B60&lt;&gt;"",IF(B60&lt;=$C$4,IF(Desplegables!$N$8=2,Hoja2!O59*(1+COMBINADO!$F$7),O59-K60),O59-K60),"")</f>
        <v>67908.472701173043</v>
      </c>
      <c r="P60" s="31">
        <f>IF(B60&lt;&gt;"",IF(B60&lt;=$C$4,IF(Desplegables!$N$8=2,Hoja2!P59*(1+COMBINADO!$F$7),P59-L60),P59-L60),"")</f>
        <v>61666.666666666853</v>
      </c>
      <c r="Q60" s="31">
        <f t="shared" si="3"/>
        <v>100000</v>
      </c>
    </row>
    <row r="61" spans="2:17" x14ac:dyDescent="0.2">
      <c r="B61">
        <f>IF(B60&lt;&gt;"",IF(B60=COMBINADO!$F$6,"",B60+1),"")</f>
        <v>47</v>
      </c>
      <c r="C61" s="31">
        <f>IF(B61&lt;&gt;"",IF(B61&lt;=$C$4,IF(Desplegables!$N$8=2,0,G61),$C$9),"")</f>
        <v>1082.1941127095693</v>
      </c>
      <c r="D61" s="31">
        <f>IF(B61&lt;&gt;"",IF(Hoja2!B61&lt;=Hoja2!$C$4,IF(Desplegables!$N$8=2,0,Hoja2!H61),L61+H61),"")</f>
        <v>1112.7870392937493</v>
      </c>
      <c r="E61" s="31">
        <f t="shared" si="0"/>
        <v>453.16817182770029</v>
      </c>
      <c r="F61">
        <f>IF(F60&lt;&gt;"",IF(F60=COMBINADO!$F$6,"",F60+1),"")</f>
        <v>47</v>
      </c>
      <c r="G61" s="31">
        <f>IF(B61&lt;&gt;"",IF(B61&lt;=$C$4,IF(Desplegables!$N$8=2,0,O60*COMBINADO!$F$7),O60*COMBINADO!$F$7),"")</f>
        <v>307.73958425601882</v>
      </c>
      <c r="H61" s="31">
        <f>IF(B61&lt;&gt;"",IF(B61&lt;=$C$4,IF(Desplegables!$N$8=2,0,P60*COMBINADO!$F$7),Hoja2!P60*COMBINADO!$F$7),"")</f>
        <v>279.45370596041602</v>
      </c>
      <c r="I61" s="31">
        <f>IF(B61&lt;&gt;"",Q60*COMBINADO!$F$7,"")</f>
        <v>453.16817182770029</v>
      </c>
      <c r="J61">
        <f>IF(J60&lt;&gt;"",IF(J60=COMBINADO!$F$6,"",J60+1),"")</f>
        <v>47</v>
      </c>
      <c r="K61" s="31">
        <f t="shared" si="1"/>
        <v>774.45452845355044</v>
      </c>
      <c r="L61" s="31">
        <f t="shared" si="2"/>
        <v>833.33333333333337</v>
      </c>
      <c r="M61" s="31">
        <f>IF(B61&lt;&gt;"",IF(B61=COMBINADO!$F$6,COMBINADO!$C$6,0),"")</f>
        <v>0</v>
      </c>
      <c r="N61">
        <f>IF(N60&lt;&gt;"",IF(N60=COMBINADO!$F$6,"",N60+1),"")</f>
        <v>47</v>
      </c>
      <c r="O61" s="31">
        <f>IF(B61&lt;&gt;"",IF(B61&lt;=$C$4,IF(Desplegables!$N$8=2,Hoja2!O60*(1+COMBINADO!$F$7),O60-K61),O60-K61),"")</f>
        <v>67134.018172719487</v>
      </c>
      <c r="P61" s="31">
        <f>IF(B61&lt;&gt;"",IF(B61&lt;=$C$4,IF(Desplegables!$N$8=2,Hoja2!P60*(1+COMBINADO!$F$7),P60-L61),P60-L61),"")</f>
        <v>60833.333333333518</v>
      </c>
      <c r="Q61" s="31">
        <f t="shared" si="3"/>
        <v>100000</v>
      </c>
    </row>
    <row r="62" spans="2:17" x14ac:dyDescent="0.2">
      <c r="B62">
        <f>IF(B61&lt;&gt;"",IF(B61=COMBINADO!$F$6,"",B61+1),"")</f>
        <v>48</v>
      </c>
      <c r="C62" s="31">
        <f>IF(B62&lt;&gt;"",IF(B62&lt;=$C$4,IF(Desplegables!$N$8=2,0,G62),$C$9),"")</f>
        <v>1082.1941127095693</v>
      </c>
      <c r="D62" s="31">
        <f>IF(B62&lt;&gt;"",IF(Hoja2!B62&lt;=Hoja2!$C$4,IF(Desplegables!$N$8=2,0,Hoja2!H62),L62+H62),"")</f>
        <v>1109.0106378618518</v>
      </c>
      <c r="E62" s="31">
        <f t="shared" si="0"/>
        <v>453.16817182770029</v>
      </c>
      <c r="F62">
        <f>IF(F61&lt;&gt;"",IF(F61=COMBINADO!$F$6,"",F61+1),"")</f>
        <v>48</v>
      </c>
      <c r="G62" s="31">
        <f>IF(B62&lt;&gt;"",IF(B62&lt;=$C$4,IF(Desplegables!$N$8=2,0,O61*COMBINADO!$F$7),O61*COMBINADO!$F$7),"")</f>
        <v>304.23000282778901</v>
      </c>
      <c r="H62" s="31">
        <f>IF(B62&lt;&gt;"",IF(B62&lt;=$C$4,IF(Desplegables!$N$8=2,0,P61*COMBINADO!$F$7),Hoja2!P61*COMBINADO!$F$7),"")</f>
        <v>275.6773045285185</v>
      </c>
      <c r="I62" s="31">
        <f>IF(B62&lt;&gt;"",Q61*COMBINADO!$F$7,"")</f>
        <v>453.16817182770029</v>
      </c>
      <c r="J62">
        <f>IF(J61&lt;&gt;"",IF(J61=COMBINADO!$F$6,"",J61+1),"")</f>
        <v>48</v>
      </c>
      <c r="K62" s="31">
        <f t="shared" si="1"/>
        <v>777.96410988178025</v>
      </c>
      <c r="L62" s="31">
        <f t="shared" si="2"/>
        <v>833.33333333333337</v>
      </c>
      <c r="M62" s="31">
        <f>IF(B62&lt;&gt;"",IF(B62=COMBINADO!$F$6,COMBINADO!$C$6,0),"")</f>
        <v>0</v>
      </c>
      <c r="N62">
        <f>IF(N61&lt;&gt;"",IF(N61=COMBINADO!$F$6,"",N61+1),"")</f>
        <v>48</v>
      </c>
      <c r="O62" s="31">
        <f>IF(B62&lt;&gt;"",IF(B62&lt;=$C$4,IF(Desplegables!$N$8=2,Hoja2!O61*(1+COMBINADO!$F$7),O61-K62),O61-K62),"")</f>
        <v>66356.054062837706</v>
      </c>
      <c r="P62" s="31">
        <f>IF(B62&lt;&gt;"",IF(B62&lt;=$C$4,IF(Desplegables!$N$8=2,Hoja2!P61*(1+COMBINADO!$F$7),P61-L62),P61-L62),"")</f>
        <v>60000.000000000182</v>
      </c>
      <c r="Q62" s="31">
        <f t="shared" si="3"/>
        <v>100000</v>
      </c>
    </row>
    <row r="63" spans="2:17" x14ac:dyDescent="0.2">
      <c r="B63">
        <f>IF(B62&lt;&gt;"",IF(B62=COMBINADO!$F$6,"",B62+1),"")</f>
        <v>49</v>
      </c>
      <c r="C63" s="31">
        <f>IF(B63&lt;&gt;"",IF(B63&lt;=$C$4,IF(Desplegables!$N$8=2,0,G63),$C$9),"")</f>
        <v>1082.1941127095693</v>
      </c>
      <c r="D63" s="31">
        <f>IF(B63&lt;&gt;"",IF(Hoja2!B63&lt;=Hoja2!$C$4,IF(Desplegables!$N$8=2,0,Hoja2!H63),L63+H63),"")</f>
        <v>1105.2342364299543</v>
      </c>
      <c r="E63" s="31">
        <f t="shared" si="0"/>
        <v>453.16817182770029</v>
      </c>
      <c r="F63">
        <f>IF(F62&lt;&gt;"",IF(F62=COMBINADO!$F$6,"",F62+1),"")</f>
        <v>49</v>
      </c>
      <c r="G63" s="31">
        <f>IF(B63&lt;&gt;"",IF(B63&lt;=$C$4,IF(Desplegables!$N$8=2,0,O62*COMBINADO!$F$7),O62*COMBINADO!$F$7),"")</f>
        <v>300.70451709356206</v>
      </c>
      <c r="H63" s="31">
        <f>IF(B63&lt;&gt;"",IF(B63&lt;=$C$4,IF(Desplegables!$N$8=2,0,P62*COMBINADO!$F$7),Hoja2!P62*COMBINADO!$F$7),"")</f>
        <v>271.90090309662099</v>
      </c>
      <c r="I63" s="31">
        <f>IF(B63&lt;&gt;"",Q62*COMBINADO!$F$7,"")</f>
        <v>453.16817182770029</v>
      </c>
      <c r="J63">
        <f>IF(J62&lt;&gt;"",IF(J62=COMBINADO!$F$6,"",J62+1),"")</f>
        <v>49</v>
      </c>
      <c r="K63" s="31">
        <f t="shared" si="1"/>
        <v>781.48959561600714</v>
      </c>
      <c r="L63" s="31">
        <f t="shared" si="2"/>
        <v>833.33333333333337</v>
      </c>
      <c r="M63" s="31">
        <f>IF(B63&lt;&gt;"",IF(B63=COMBINADO!$F$6,COMBINADO!$C$6,0),"")</f>
        <v>0</v>
      </c>
      <c r="N63">
        <f>IF(N62&lt;&gt;"",IF(N62=COMBINADO!$F$6,"",N62+1),"")</f>
        <v>49</v>
      </c>
      <c r="O63" s="31">
        <f>IF(B63&lt;&gt;"",IF(B63&lt;=$C$4,IF(Desplegables!$N$8=2,Hoja2!O62*(1+COMBINADO!$F$7),O62-K63),O62-K63),"")</f>
        <v>65574.564467221702</v>
      </c>
      <c r="P63" s="31">
        <f>IF(B63&lt;&gt;"",IF(B63&lt;=$C$4,IF(Desplegables!$N$8=2,Hoja2!P62*(1+COMBINADO!$F$7),P62-L63),P62-L63),"")</f>
        <v>59166.666666666846</v>
      </c>
      <c r="Q63" s="31">
        <f t="shared" si="3"/>
        <v>100000</v>
      </c>
    </row>
    <row r="64" spans="2:17" x14ac:dyDescent="0.2">
      <c r="B64">
        <f>IF(B63&lt;&gt;"",IF(B63=COMBINADO!$F$6,"",B63+1),"")</f>
        <v>50</v>
      </c>
      <c r="C64" s="31">
        <f>IF(B64&lt;&gt;"",IF(B64&lt;=$C$4,IF(Desplegables!$N$8=2,0,G64),$C$9),"")</f>
        <v>1082.1941127095693</v>
      </c>
      <c r="D64" s="31">
        <f>IF(B64&lt;&gt;"",IF(Hoja2!B64&lt;=Hoja2!$C$4,IF(Desplegables!$N$8=2,0,Hoja2!H64),L64+H64),"")</f>
        <v>1101.4578349980568</v>
      </c>
      <c r="E64" s="31">
        <f t="shared" si="0"/>
        <v>453.16817182770029</v>
      </c>
      <c r="F64">
        <f>IF(F63&lt;&gt;"",IF(F63=COMBINADO!$F$6,"",F63+1),"")</f>
        <v>50</v>
      </c>
      <c r="G64" s="31">
        <f>IF(B64&lt;&gt;"",IF(B64&lt;=$C$4,IF(Desplegables!$N$8=2,0,O63*COMBINADO!$F$7),O63*COMBINADO!$F$7),"")</f>
        <v>297.16305498008535</v>
      </c>
      <c r="H64" s="31">
        <f>IF(B64&lt;&gt;"",IF(B64&lt;=$C$4,IF(Desplegables!$N$8=2,0,P63*COMBINADO!$F$7),Hoja2!P63*COMBINADO!$F$7),"")</f>
        <v>268.12450166472348</v>
      </c>
      <c r="I64" s="31">
        <f>IF(B64&lt;&gt;"",Q63*COMBINADO!$F$7,"")</f>
        <v>453.16817182770029</v>
      </c>
      <c r="J64">
        <f>IF(J63&lt;&gt;"",IF(J63=COMBINADO!$F$6,"",J63+1),"")</f>
        <v>50</v>
      </c>
      <c r="K64" s="31">
        <f t="shared" si="1"/>
        <v>785.0310577294839</v>
      </c>
      <c r="L64" s="31">
        <f t="shared" si="2"/>
        <v>833.33333333333337</v>
      </c>
      <c r="M64" s="31">
        <f>IF(B64&lt;&gt;"",IF(B64=COMBINADO!$F$6,COMBINADO!$C$6,0),"")</f>
        <v>0</v>
      </c>
      <c r="N64">
        <f>IF(N63&lt;&gt;"",IF(N63=COMBINADO!$F$6,"",N63+1),"")</f>
        <v>50</v>
      </c>
      <c r="O64" s="31">
        <f>IF(B64&lt;&gt;"",IF(B64&lt;=$C$4,IF(Desplegables!$N$8=2,Hoja2!O63*(1+COMBINADO!$F$7),O63-K64),O63-K64),"")</f>
        <v>64789.533409492222</v>
      </c>
      <c r="P64" s="31">
        <f>IF(B64&lt;&gt;"",IF(B64&lt;=$C$4,IF(Desplegables!$N$8=2,Hoja2!P63*(1+COMBINADO!$F$7),P63-L64),P63-L64),"")</f>
        <v>58333.33333333351</v>
      </c>
      <c r="Q64" s="31">
        <f t="shared" si="3"/>
        <v>100000</v>
      </c>
    </row>
    <row r="65" spans="2:17" x14ac:dyDescent="0.2">
      <c r="B65">
        <f>IF(B64&lt;&gt;"",IF(B64=COMBINADO!$F$6,"",B64+1),"")</f>
        <v>51</v>
      </c>
      <c r="C65" s="31">
        <f>IF(B65&lt;&gt;"",IF(B65&lt;=$C$4,IF(Desplegables!$N$8=2,0,G65),$C$9),"")</f>
        <v>1082.1941127095693</v>
      </c>
      <c r="D65" s="31">
        <f>IF(B65&lt;&gt;"",IF(Hoja2!B65&lt;=Hoja2!$C$4,IF(Desplegables!$N$8=2,0,Hoja2!H65),L65+H65),"")</f>
        <v>1097.6814335661593</v>
      </c>
      <c r="E65" s="31">
        <f t="shared" si="0"/>
        <v>453.16817182770029</v>
      </c>
      <c r="F65">
        <f>IF(F64&lt;&gt;"",IF(F64=COMBINADO!$F$6,"",F64+1),"")</f>
        <v>51</v>
      </c>
      <c r="G65" s="31">
        <f>IF(B65&lt;&gt;"",IF(B65&lt;=$C$4,IF(Desplegables!$N$8=2,0,O64*COMBINADO!$F$7),O64*COMBINADO!$F$7),"")</f>
        <v>293.605544087493</v>
      </c>
      <c r="H65" s="31">
        <f>IF(B65&lt;&gt;"",IF(B65&lt;=$C$4,IF(Desplegables!$N$8=2,0,P64*COMBINADO!$F$7),Hoja2!P64*COMBINADO!$F$7),"")</f>
        <v>264.34810023282597</v>
      </c>
      <c r="I65" s="31">
        <f>IF(B65&lt;&gt;"",Q64*COMBINADO!$F$7,"")</f>
        <v>453.16817182770029</v>
      </c>
      <c r="J65">
        <f>IF(J64&lt;&gt;"",IF(J64=COMBINADO!$F$6,"",J64+1),"")</f>
        <v>51</v>
      </c>
      <c r="K65" s="31">
        <f t="shared" si="1"/>
        <v>788.58856862207631</v>
      </c>
      <c r="L65" s="31">
        <f t="shared" si="2"/>
        <v>833.33333333333337</v>
      </c>
      <c r="M65" s="31">
        <f>IF(B65&lt;&gt;"",IF(B65=COMBINADO!$F$6,COMBINADO!$C$6,0),"")</f>
        <v>0</v>
      </c>
      <c r="N65">
        <f>IF(N64&lt;&gt;"",IF(N64=COMBINADO!$F$6,"",N64+1),"")</f>
        <v>51</v>
      </c>
      <c r="O65" s="31">
        <f>IF(B65&lt;&gt;"",IF(B65&lt;=$C$4,IF(Desplegables!$N$8=2,Hoja2!O64*(1+COMBINADO!$F$7),O64-K65),O64-K65),"")</f>
        <v>64000.944840870143</v>
      </c>
      <c r="P65" s="31">
        <f>IF(B65&lt;&gt;"",IF(B65&lt;=$C$4,IF(Desplegables!$N$8=2,Hoja2!P64*(1+COMBINADO!$F$7),P64-L65),P64-L65),"")</f>
        <v>57500.000000000175</v>
      </c>
      <c r="Q65" s="31">
        <f t="shared" si="3"/>
        <v>100000</v>
      </c>
    </row>
    <row r="66" spans="2:17" x14ac:dyDescent="0.2">
      <c r="B66">
        <f>IF(B65&lt;&gt;"",IF(B65=COMBINADO!$F$6,"",B65+1),"")</f>
        <v>52</v>
      </c>
      <c r="C66" s="31">
        <f>IF(B66&lt;&gt;"",IF(B66&lt;=$C$4,IF(Desplegables!$N$8=2,0,G66),$C$9),"")</f>
        <v>1082.1941127095693</v>
      </c>
      <c r="D66" s="31">
        <f>IF(B66&lt;&gt;"",IF(Hoja2!B66&lt;=Hoja2!$C$4,IF(Desplegables!$N$8=2,0,Hoja2!H66),L66+H66),"")</f>
        <v>1093.9050321342618</v>
      </c>
      <c r="E66" s="31">
        <f t="shared" si="0"/>
        <v>453.16817182770029</v>
      </c>
      <c r="F66">
        <f>IF(F65&lt;&gt;"",IF(F65=COMBINADO!$F$6,"",F65+1),"")</f>
        <v>52</v>
      </c>
      <c r="G66" s="31">
        <f>IF(B66&lt;&gt;"",IF(B66&lt;=$C$4,IF(Desplegables!$N$8=2,0,O65*COMBINADO!$F$7),O65*COMBINADO!$F$7),"")</f>
        <v>290.0319116878261</v>
      </c>
      <c r="H66" s="31">
        <f>IF(B66&lt;&gt;"",IF(B66&lt;=$C$4,IF(Desplegables!$N$8=2,0,P65*COMBINADO!$F$7),Hoja2!P65*COMBINADO!$F$7),"")</f>
        <v>260.57169880092846</v>
      </c>
      <c r="I66" s="31">
        <f>IF(B66&lt;&gt;"",Q65*COMBINADO!$F$7,"")</f>
        <v>453.16817182770029</v>
      </c>
      <c r="J66">
        <f>IF(J65&lt;&gt;"",IF(J65=COMBINADO!$F$6,"",J65+1),"")</f>
        <v>52</v>
      </c>
      <c r="K66" s="31">
        <f t="shared" si="1"/>
        <v>792.16220102174316</v>
      </c>
      <c r="L66" s="31">
        <f t="shared" si="2"/>
        <v>833.33333333333337</v>
      </c>
      <c r="M66" s="31">
        <f>IF(B66&lt;&gt;"",IF(B66=COMBINADO!$F$6,COMBINADO!$C$6,0),"")</f>
        <v>0</v>
      </c>
      <c r="N66">
        <f>IF(N65&lt;&gt;"",IF(N65=COMBINADO!$F$6,"",N65+1),"")</f>
        <v>52</v>
      </c>
      <c r="O66" s="31">
        <f>IF(B66&lt;&gt;"",IF(B66&lt;=$C$4,IF(Desplegables!$N$8=2,Hoja2!O65*(1+COMBINADO!$F$7),O65-K66),O65-K66),"")</f>
        <v>63208.782639848403</v>
      </c>
      <c r="P66" s="31">
        <f>IF(B66&lt;&gt;"",IF(B66&lt;=$C$4,IF(Desplegables!$N$8=2,Hoja2!P65*(1+COMBINADO!$F$7),P65-L66),P65-L66),"")</f>
        <v>56666.666666666839</v>
      </c>
      <c r="Q66" s="31">
        <f t="shared" si="3"/>
        <v>100000</v>
      </c>
    </row>
    <row r="67" spans="2:17" x14ac:dyDescent="0.2">
      <c r="B67">
        <f>IF(B66&lt;&gt;"",IF(B66=COMBINADO!$F$6,"",B66+1),"")</f>
        <v>53</v>
      </c>
      <c r="C67" s="31">
        <f>IF(B67&lt;&gt;"",IF(B67&lt;=$C$4,IF(Desplegables!$N$8=2,0,G67),$C$9),"")</f>
        <v>1082.1941127095693</v>
      </c>
      <c r="D67" s="31">
        <f>IF(B67&lt;&gt;"",IF(Hoja2!B67&lt;=Hoja2!$C$4,IF(Desplegables!$N$8=2,0,Hoja2!H67),L67+H67),"")</f>
        <v>1090.1286307023643</v>
      </c>
      <c r="E67" s="31">
        <f t="shared" si="0"/>
        <v>453.16817182770029</v>
      </c>
      <c r="F67">
        <f>IF(F66&lt;&gt;"",IF(F66=COMBINADO!$F$6,"",F66+1),"")</f>
        <v>53</v>
      </c>
      <c r="G67" s="31">
        <f>IF(B67&lt;&gt;"",IF(B67&lt;=$C$4,IF(Desplegables!$N$8=2,0,O66*COMBINADO!$F$7),O66*COMBINADO!$F$7),"")</f>
        <v>286.4420847235458</v>
      </c>
      <c r="H67" s="31">
        <f>IF(B67&lt;&gt;"",IF(B67&lt;=$C$4,IF(Desplegables!$N$8=2,0,P66*COMBINADO!$F$7),Hoja2!P66*COMBINADO!$F$7),"")</f>
        <v>256.79529736903095</v>
      </c>
      <c r="I67" s="31">
        <f>IF(B67&lt;&gt;"",Q66*COMBINADO!$F$7,"")</f>
        <v>453.16817182770029</v>
      </c>
      <c r="J67">
        <f>IF(J66&lt;&gt;"",IF(J66=COMBINADO!$F$6,"",J66+1),"")</f>
        <v>53</v>
      </c>
      <c r="K67" s="31">
        <f t="shared" si="1"/>
        <v>795.75202798602345</v>
      </c>
      <c r="L67" s="31">
        <f t="shared" si="2"/>
        <v>833.33333333333337</v>
      </c>
      <c r="M67" s="31">
        <f>IF(B67&lt;&gt;"",IF(B67=COMBINADO!$F$6,COMBINADO!$C$6,0),"")</f>
        <v>0</v>
      </c>
      <c r="N67">
        <f>IF(N66&lt;&gt;"",IF(N66=COMBINADO!$F$6,"",N66+1),"")</f>
        <v>53</v>
      </c>
      <c r="O67" s="31">
        <f>IF(B67&lt;&gt;"",IF(B67&lt;=$C$4,IF(Desplegables!$N$8=2,Hoja2!O66*(1+COMBINADO!$F$7),O66-K67),O66-K67),"")</f>
        <v>62413.030611862378</v>
      </c>
      <c r="P67" s="31">
        <f>IF(B67&lt;&gt;"",IF(B67&lt;=$C$4,IF(Desplegables!$N$8=2,Hoja2!P66*(1+COMBINADO!$F$7),P66-L67),P66-L67),"")</f>
        <v>55833.333333333503</v>
      </c>
      <c r="Q67" s="31">
        <f t="shared" si="3"/>
        <v>100000</v>
      </c>
    </row>
    <row r="68" spans="2:17" x14ac:dyDescent="0.2">
      <c r="B68">
        <f>IF(B67&lt;&gt;"",IF(B67=COMBINADO!$F$6,"",B67+1),"")</f>
        <v>54</v>
      </c>
      <c r="C68" s="31">
        <f>IF(B68&lt;&gt;"",IF(B68&lt;=$C$4,IF(Desplegables!$N$8=2,0,G68),$C$9),"")</f>
        <v>1082.1941127095693</v>
      </c>
      <c r="D68" s="31">
        <f>IF(B68&lt;&gt;"",IF(Hoja2!B68&lt;=Hoja2!$C$4,IF(Desplegables!$N$8=2,0,Hoja2!H68),L68+H68),"")</f>
        <v>1086.3522292704668</v>
      </c>
      <c r="E68" s="31">
        <f t="shared" si="0"/>
        <v>453.16817182770029</v>
      </c>
      <c r="F68">
        <f>IF(F67&lt;&gt;"",IF(F67=COMBINADO!$F$6,"",F67+1),"")</f>
        <v>54</v>
      </c>
      <c r="G68" s="31">
        <f>IF(B68&lt;&gt;"",IF(B68&lt;=$C$4,IF(Desplegables!$N$8=2,0,O67*COMBINADO!$F$7),O67*COMBINADO!$F$7),"")</f>
        <v>282.83598980603966</v>
      </c>
      <c r="H68" s="31">
        <f>IF(B68&lt;&gt;"",IF(B68&lt;=$C$4,IF(Desplegables!$N$8=2,0,P67*COMBINADO!$F$7),Hoja2!P67*COMBINADO!$F$7),"")</f>
        <v>253.01889593713344</v>
      </c>
      <c r="I68" s="31">
        <f>IF(B68&lt;&gt;"",Q67*COMBINADO!$F$7,"")</f>
        <v>453.16817182770029</v>
      </c>
      <c r="J68">
        <f>IF(J67&lt;&gt;"",IF(J67=COMBINADO!$F$6,"",J67+1),"")</f>
        <v>54</v>
      </c>
      <c r="K68" s="31">
        <f t="shared" si="1"/>
        <v>799.35812290352965</v>
      </c>
      <c r="L68" s="31">
        <f t="shared" si="2"/>
        <v>833.33333333333337</v>
      </c>
      <c r="M68" s="31">
        <f>IF(B68&lt;&gt;"",IF(B68=COMBINADO!$F$6,COMBINADO!$C$6,0),"")</f>
        <v>0</v>
      </c>
      <c r="N68">
        <f>IF(N67&lt;&gt;"",IF(N67=COMBINADO!$F$6,"",N67+1),"")</f>
        <v>54</v>
      </c>
      <c r="O68" s="31">
        <f>IF(B68&lt;&gt;"",IF(B68&lt;=$C$4,IF(Desplegables!$N$8=2,Hoja2!O67*(1+COMBINADO!$F$7),O67-K68),O67-K68),"")</f>
        <v>61613.672488958851</v>
      </c>
      <c r="P68" s="31">
        <f>IF(B68&lt;&gt;"",IF(B68&lt;=$C$4,IF(Desplegables!$N$8=2,Hoja2!P67*(1+COMBINADO!$F$7),P67-L68),P67-L68),"")</f>
        <v>55000.000000000167</v>
      </c>
      <c r="Q68" s="31">
        <f t="shared" si="3"/>
        <v>100000</v>
      </c>
    </row>
    <row r="69" spans="2:17" x14ac:dyDescent="0.2">
      <c r="B69">
        <f>IF(B68&lt;&gt;"",IF(B68=COMBINADO!$F$6,"",B68+1),"")</f>
        <v>55</v>
      </c>
      <c r="C69" s="31">
        <f>IF(B69&lt;&gt;"",IF(B69&lt;=$C$4,IF(Desplegables!$N$8=2,0,G69),$C$9),"")</f>
        <v>1082.1941127095693</v>
      </c>
      <c r="D69" s="31">
        <f>IF(B69&lt;&gt;"",IF(Hoja2!B69&lt;=Hoja2!$C$4,IF(Desplegables!$N$8=2,0,Hoja2!H69),L69+H69),"")</f>
        <v>1082.5758278385692</v>
      </c>
      <c r="E69" s="31">
        <f t="shared" si="0"/>
        <v>453.16817182770029</v>
      </c>
      <c r="F69">
        <f>IF(F68&lt;&gt;"",IF(F68=COMBINADO!$F$6,"",F68+1),"")</f>
        <v>55</v>
      </c>
      <c r="G69" s="31">
        <f>IF(B69&lt;&gt;"",IF(B69&lt;=$C$4,IF(Desplegables!$N$8=2,0,O68*COMBINADO!$F$7),O68*COMBINADO!$F$7),"")</f>
        <v>279.21355321412153</v>
      </c>
      <c r="H69" s="31">
        <f>IF(B69&lt;&gt;"",IF(B69&lt;=$C$4,IF(Desplegables!$N$8=2,0,P68*COMBINADO!$F$7),Hoja2!P68*COMBINADO!$F$7),"")</f>
        <v>249.24249450523592</v>
      </c>
      <c r="I69" s="31">
        <f>IF(B69&lt;&gt;"",Q68*COMBINADO!$F$7,"")</f>
        <v>453.16817182770029</v>
      </c>
      <c r="J69">
        <f>IF(J68&lt;&gt;"",IF(J68=COMBINADO!$F$6,"",J68+1),"")</f>
        <v>55</v>
      </c>
      <c r="K69" s="31">
        <f t="shared" si="1"/>
        <v>802.98055949544778</v>
      </c>
      <c r="L69" s="31">
        <f t="shared" si="2"/>
        <v>833.33333333333337</v>
      </c>
      <c r="M69" s="31">
        <f>IF(B69&lt;&gt;"",IF(B69=COMBINADO!$F$6,COMBINADO!$C$6,0),"")</f>
        <v>0</v>
      </c>
      <c r="N69">
        <f>IF(N68&lt;&gt;"",IF(N68=COMBINADO!$F$6,"",N68+1),"")</f>
        <v>55</v>
      </c>
      <c r="O69" s="31">
        <f>IF(B69&lt;&gt;"",IF(B69&lt;=$C$4,IF(Desplegables!$N$8=2,Hoja2!O68*(1+COMBINADO!$F$7),O68-K69),O68-K69),"")</f>
        <v>60810.691929463406</v>
      </c>
      <c r="P69" s="31">
        <f>IF(B69&lt;&gt;"",IF(B69&lt;=$C$4,IF(Desplegables!$N$8=2,Hoja2!P68*(1+COMBINADO!$F$7),P68-L69),P68-L69),"")</f>
        <v>54166.666666666832</v>
      </c>
      <c r="Q69" s="31">
        <f t="shared" si="3"/>
        <v>100000</v>
      </c>
    </row>
    <row r="70" spans="2:17" x14ac:dyDescent="0.2">
      <c r="B70">
        <f>IF(B69&lt;&gt;"",IF(B69=COMBINADO!$F$6,"",B69+1),"")</f>
        <v>56</v>
      </c>
      <c r="C70" s="31">
        <f>IF(B70&lt;&gt;"",IF(B70&lt;=$C$4,IF(Desplegables!$N$8=2,0,G70),$C$9),"")</f>
        <v>1082.1941127095693</v>
      </c>
      <c r="D70" s="31">
        <f>IF(B70&lt;&gt;"",IF(Hoja2!B70&lt;=Hoja2!$C$4,IF(Desplegables!$N$8=2,0,Hoja2!H70),L70+H70),"")</f>
        <v>1078.7994264066717</v>
      </c>
      <c r="E70" s="31">
        <f t="shared" si="0"/>
        <v>453.16817182770029</v>
      </c>
      <c r="F70">
        <f>IF(F69&lt;&gt;"",IF(F69=COMBINADO!$F$6,"",F69+1),"")</f>
        <v>56</v>
      </c>
      <c r="G70" s="31">
        <f>IF(B70&lt;&gt;"",IF(B70&lt;=$C$4,IF(Desplegables!$N$8=2,0,O69*COMBINADO!$F$7),O69*COMBINADO!$F$7),"")</f>
        <v>275.57470089252422</v>
      </c>
      <c r="H70" s="31">
        <f>IF(B70&lt;&gt;"",IF(B70&lt;=$C$4,IF(Desplegables!$N$8=2,0,P69*COMBINADO!$F$7),Hoja2!P69*COMBINADO!$F$7),"")</f>
        <v>245.46609307333841</v>
      </c>
      <c r="I70" s="31">
        <f>IF(B70&lt;&gt;"",Q69*COMBINADO!$F$7,"")</f>
        <v>453.16817182770029</v>
      </c>
      <c r="J70">
        <f>IF(J69&lt;&gt;"",IF(J69=COMBINADO!$F$6,"",J69+1),"")</f>
        <v>56</v>
      </c>
      <c r="K70" s="31">
        <f t="shared" si="1"/>
        <v>806.61941181704503</v>
      </c>
      <c r="L70" s="31">
        <f t="shared" si="2"/>
        <v>833.33333333333337</v>
      </c>
      <c r="M70" s="31">
        <f>IF(B70&lt;&gt;"",IF(B70=COMBINADO!$F$6,COMBINADO!$C$6,0),"")</f>
        <v>0</v>
      </c>
      <c r="N70">
        <f>IF(N69&lt;&gt;"",IF(N69=COMBINADO!$F$6,"",N69+1),"")</f>
        <v>56</v>
      </c>
      <c r="O70" s="31">
        <f>IF(B70&lt;&gt;"",IF(B70&lt;=$C$4,IF(Desplegables!$N$8=2,Hoja2!O69*(1+COMBINADO!$F$7),O69-K70),O69-K70),"")</f>
        <v>60004.07251764636</v>
      </c>
      <c r="P70" s="31">
        <f>IF(B70&lt;&gt;"",IF(B70&lt;=$C$4,IF(Desplegables!$N$8=2,Hoja2!P69*(1+COMBINADO!$F$7),P69-L70),P69-L70),"")</f>
        <v>53333.333333333496</v>
      </c>
      <c r="Q70" s="31">
        <f t="shared" si="3"/>
        <v>100000</v>
      </c>
    </row>
    <row r="71" spans="2:17" x14ac:dyDescent="0.2">
      <c r="B71">
        <f>IF(B70&lt;&gt;"",IF(B70=COMBINADO!$F$6,"",B70+1),"")</f>
        <v>57</v>
      </c>
      <c r="C71" s="31">
        <f>IF(B71&lt;&gt;"",IF(B71&lt;=$C$4,IF(Desplegables!$N$8=2,0,G71),$C$9),"")</f>
        <v>1082.1941127095693</v>
      </c>
      <c r="D71" s="31">
        <f>IF(B71&lt;&gt;"",IF(Hoja2!B71&lt;=Hoja2!$C$4,IF(Desplegables!$N$8=2,0,Hoja2!H71),L71+H71),"")</f>
        <v>1075.0230249747742</v>
      </c>
      <c r="E71" s="31">
        <f t="shared" si="0"/>
        <v>453.16817182770029</v>
      </c>
      <c r="F71">
        <f>IF(F70&lt;&gt;"",IF(F70=COMBINADO!$F$6,"",F70+1),"")</f>
        <v>57</v>
      </c>
      <c r="G71" s="31">
        <f>IF(B71&lt;&gt;"",IF(B71&lt;=$C$4,IF(Desplegables!$N$8=2,0,O70*COMBINADO!$F$7),O70*COMBINADO!$F$7),"")</f>
        <v>271.91935845038557</v>
      </c>
      <c r="H71" s="31">
        <f>IF(B71&lt;&gt;"",IF(B71&lt;=$C$4,IF(Desplegables!$N$8=2,0,P70*COMBINADO!$F$7),Hoja2!P70*COMBINADO!$F$7),"")</f>
        <v>241.6896916414409</v>
      </c>
      <c r="I71" s="31">
        <f>IF(B71&lt;&gt;"",Q70*COMBINADO!$F$7,"")</f>
        <v>453.16817182770029</v>
      </c>
      <c r="J71">
        <f>IF(J70&lt;&gt;"",IF(J70=COMBINADO!$F$6,"",J70+1),"")</f>
        <v>57</v>
      </c>
      <c r="K71" s="31">
        <f t="shared" si="1"/>
        <v>810.27475425918374</v>
      </c>
      <c r="L71" s="31">
        <f t="shared" si="2"/>
        <v>833.33333333333337</v>
      </c>
      <c r="M71" s="31">
        <f>IF(B71&lt;&gt;"",IF(B71=COMBINADO!$F$6,COMBINADO!$C$6,0),"")</f>
        <v>0</v>
      </c>
      <c r="N71">
        <f>IF(N70&lt;&gt;"",IF(N70=COMBINADO!$F$6,"",N70+1),"")</f>
        <v>57</v>
      </c>
      <c r="O71" s="31">
        <f>IF(B71&lt;&gt;"",IF(B71&lt;=$C$4,IF(Desplegables!$N$8=2,Hoja2!O70*(1+COMBINADO!$F$7),O70-K71),O70-K71),"")</f>
        <v>59193.797763387178</v>
      </c>
      <c r="P71" s="31">
        <f>IF(B71&lt;&gt;"",IF(B71&lt;=$C$4,IF(Desplegables!$N$8=2,Hoja2!P70*(1+COMBINADO!$F$7),P70-L71),P70-L71),"")</f>
        <v>52500.00000000016</v>
      </c>
      <c r="Q71" s="31">
        <f t="shared" si="3"/>
        <v>100000</v>
      </c>
    </row>
    <row r="72" spans="2:17" x14ac:dyDescent="0.2">
      <c r="B72">
        <f>IF(B71&lt;&gt;"",IF(B71=COMBINADO!$F$6,"",B71+1),"")</f>
        <v>58</v>
      </c>
      <c r="C72" s="31">
        <f>IF(B72&lt;&gt;"",IF(B72&lt;=$C$4,IF(Desplegables!$N$8=2,0,G72),$C$9),"")</f>
        <v>1082.1941127095693</v>
      </c>
      <c r="D72" s="31">
        <f>IF(B72&lt;&gt;"",IF(Hoja2!B72&lt;=Hoja2!$C$4,IF(Desplegables!$N$8=2,0,Hoja2!H72),L72+H72),"")</f>
        <v>1071.2466235428767</v>
      </c>
      <c r="E72" s="31">
        <f t="shared" si="0"/>
        <v>453.16817182770029</v>
      </c>
      <c r="F72">
        <f>IF(F71&lt;&gt;"",IF(F71=COMBINADO!$F$6,"",F71+1),"")</f>
        <v>58</v>
      </c>
      <c r="G72" s="31">
        <f>IF(B72&lt;&gt;"",IF(B72&lt;=$C$4,IF(Desplegables!$N$8=2,0,O71*COMBINADO!$F$7),O71*COMBINADO!$F$7),"")</f>
        <v>268.2474511597278</v>
      </c>
      <c r="H72" s="31">
        <f>IF(B72&lt;&gt;"",IF(B72&lt;=$C$4,IF(Desplegables!$N$8=2,0,P71*COMBINADO!$F$7),Hoja2!P71*COMBINADO!$F$7),"")</f>
        <v>237.91329020954339</v>
      </c>
      <c r="I72" s="31">
        <f>IF(B72&lt;&gt;"",Q71*COMBINADO!$F$7,"")</f>
        <v>453.16817182770029</v>
      </c>
      <c r="J72">
        <f>IF(J71&lt;&gt;"",IF(J71=COMBINADO!$F$6,"",J71+1),"")</f>
        <v>58</v>
      </c>
      <c r="K72" s="31">
        <f t="shared" si="1"/>
        <v>813.94666154984145</v>
      </c>
      <c r="L72" s="31">
        <f t="shared" si="2"/>
        <v>833.33333333333337</v>
      </c>
      <c r="M72" s="31">
        <f>IF(B72&lt;&gt;"",IF(B72=COMBINADO!$F$6,COMBINADO!$C$6,0),"")</f>
        <v>0</v>
      </c>
      <c r="N72">
        <f>IF(N71&lt;&gt;"",IF(N71=COMBINADO!$F$6,"",N71+1),"")</f>
        <v>58</v>
      </c>
      <c r="O72" s="31">
        <f>IF(B72&lt;&gt;"",IF(B72&lt;=$C$4,IF(Desplegables!$N$8=2,Hoja2!O71*(1+COMBINADO!$F$7),O71-K72),O71-K72),"")</f>
        <v>58379.851101837339</v>
      </c>
      <c r="P72" s="31">
        <f>IF(B72&lt;&gt;"",IF(B72&lt;=$C$4,IF(Desplegables!$N$8=2,Hoja2!P71*(1+COMBINADO!$F$7),P71-L72),P71-L72),"")</f>
        <v>51666.666666666824</v>
      </c>
      <c r="Q72" s="31">
        <f t="shared" si="3"/>
        <v>100000</v>
      </c>
    </row>
    <row r="73" spans="2:17" x14ac:dyDescent="0.2">
      <c r="B73">
        <f>IF(B72&lt;&gt;"",IF(B72=COMBINADO!$F$6,"",B72+1),"")</f>
        <v>59</v>
      </c>
      <c r="C73" s="31">
        <f>IF(B73&lt;&gt;"",IF(B73&lt;=$C$4,IF(Desplegables!$N$8=2,0,G73),$C$9),"")</f>
        <v>1082.1941127095693</v>
      </c>
      <c r="D73" s="31">
        <f>IF(B73&lt;&gt;"",IF(Hoja2!B73&lt;=Hoja2!$C$4,IF(Desplegables!$N$8=2,0,Hoja2!H73),L73+H73),"")</f>
        <v>1067.4702221109792</v>
      </c>
      <c r="E73" s="31">
        <f t="shared" si="0"/>
        <v>453.16817182770029</v>
      </c>
      <c r="F73">
        <f>IF(F72&lt;&gt;"",IF(F72=COMBINADO!$F$6,"",F72+1),"")</f>
        <v>59</v>
      </c>
      <c r="G73" s="31">
        <f>IF(B73&lt;&gt;"",IF(B73&lt;=$C$4,IF(Desplegables!$N$8=2,0,O72*COMBINADO!$F$7),O72*COMBINADO!$F$7),"")</f>
        <v>264.55890395392981</v>
      </c>
      <c r="H73" s="31">
        <f>IF(B73&lt;&gt;"",IF(B73&lt;=$C$4,IF(Desplegables!$N$8=2,0,P72*COMBINADO!$F$7),Hoja2!P72*COMBINADO!$F$7),"")</f>
        <v>234.13688877764588</v>
      </c>
      <c r="I73" s="31">
        <f>IF(B73&lt;&gt;"",Q72*COMBINADO!$F$7,"")</f>
        <v>453.16817182770029</v>
      </c>
      <c r="J73">
        <f>IF(J72&lt;&gt;"",IF(J72=COMBINADO!$F$6,"",J72+1),"")</f>
        <v>59</v>
      </c>
      <c r="K73" s="31">
        <f t="shared" si="1"/>
        <v>817.6352087556395</v>
      </c>
      <c r="L73" s="31">
        <f t="shared" si="2"/>
        <v>833.33333333333337</v>
      </c>
      <c r="M73" s="31">
        <f>IF(B73&lt;&gt;"",IF(B73=COMBINADO!$F$6,COMBINADO!$C$6,0),"")</f>
        <v>0</v>
      </c>
      <c r="N73">
        <f>IF(N72&lt;&gt;"",IF(N72=COMBINADO!$F$6,"",N72+1),"")</f>
        <v>59</v>
      </c>
      <c r="O73" s="31">
        <f>IF(B73&lt;&gt;"",IF(B73&lt;=$C$4,IF(Desplegables!$N$8=2,Hoja2!O72*(1+COMBINADO!$F$7),O72-K73),O72-K73),"")</f>
        <v>57562.215893081702</v>
      </c>
      <c r="P73" s="31">
        <f>IF(B73&lt;&gt;"",IF(B73&lt;=$C$4,IF(Desplegables!$N$8=2,Hoja2!P72*(1+COMBINADO!$F$7),P72-L73),P72-L73),"")</f>
        <v>50833.333333333489</v>
      </c>
      <c r="Q73" s="31">
        <f t="shared" si="3"/>
        <v>100000</v>
      </c>
    </row>
    <row r="74" spans="2:17" x14ac:dyDescent="0.2">
      <c r="B74">
        <f>IF(B73&lt;&gt;"",IF(B73=COMBINADO!$F$6,"",B73+1),"")</f>
        <v>60</v>
      </c>
      <c r="C74" s="31">
        <f>IF(B74&lt;&gt;"",IF(B74&lt;=$C$4,IF(Desplegables!$N$8=2,0,G74),$C$9),"")</f>
        <v>1082.1941127095693</v>
      </c>
      <c r="D74" s="31">
        <f>IF(B74&lt;&gt;"",IF(Hoja2!B74&lt;=Hoja2!$C$4,IF(Desplegables!$N$8=2,0,Hoja2!H74),L74+H74),"")</f>
        <v>1063.6938206790817</v>
      </c>
      <c r="E74" s="31">
        <f t="shared" si="0"/>
        <v>453.16817182770029</v>
      </c>
      <c r="F74">
        <f>IF(F73&lt;&gt;"",IF(F73=COMBINADO!$F$6,"",F73+1),"")</f>
        <v>60</v>
      </c>
      <c r="G74" s="31">
        <f>IF(B74&lt;&gt;"",IF(B74&lt;=$C$4,IF(Desplegables!$N$8=2,0,O73*COMBINADO!$F$7),O73*COMBINADO!$F$7),"")</f>
        <v>260.85364142619233</v>
      </c>
      <c r="H74" s="31">
        <f>IF(B74&lt;&gt;"",IF(B74&lt;=$C$4,IF(Desplegables!$N$8=2,0,P73*COMBINADO!$F$7),Hoja2!P73*COMBINADO!$F$7),"")</f>
        <v>230.36048734574837</v>
      </c>
      <c r="I74" s="31">
        <f>IF(B74&lt;&gt;"",Q73*COMBINADO!$F$7,"")</f>
        <v>453.16817182770029</v>
      </c>
      <c r="J74">
        <f>IF(J73&lt;&gt;"",IF(J73=COMBINADO!$F$6,"",J73+1),"")</f>
        <v>60</v>
      </c>
      <c r="K74" s="31">
        <f t="shared" si="1"/>
        <v>821.34047128337693</v>
      </c>
      <c r="L74" s="31">
        <f t="shared" si="2"/>
        <v>833.33333333333337</v>
      </c>
      <c r="M74" s="31">
        <f>IF(B74&lt;&gt;"",IF(B74=COMBINADO!$F$6,COMBINADO!$C$6,0),"")</f>
        <v>0</v>
      </c>
      <c r="N74">
        <f>IF(N73&lt;&gt;"",IF(N73=COMBINADO!$F$6,"",N73+1),"")</f>
        <v>60</v>
      </c>
      <c r="O74" s="31">
        <f>IF(B74&lt;&gt;"",IF(B74&lt;=$C$4,IF(Desplegables!$N$8=2,Hoja2!O73*(1+COMBINADO!$F$7),O73-K74),O73-K74),"")</f>
        <v>56740.875421798322</v>
      </c>
      <c r="P74" s="31">
        <f>IF(B74&lt;&gt;"",IF(B74&lt;=$C$4,IF(Desplegables!$N$8=2,Hoja2!P73*(1+COMBINADO!$F$7),P73-L74),P73-L74),"")</f>
        <v>50000.000000000153</v>
      </c>
      <c r="Q74" s="31">
        <f t="shared" si="3"/>
        <v>100000</v>
      </c>
    </row>
    <row r="75" spans="2:17" x14ac:dyDescent="0.2">
      <c r="B75">
        <f>IF(B74&lt;&gt;"",IF(B74=COMBINADO!$F$6,"",B74+1),"")</f>
        <v>61</v>
      </c>
      <c r="C75" s="31">
        <f>IF(B75&lt;&gt;"",IF(B75&lt;=$C$4,IF(Desplegables!$N$8=2,0,G75),$C$9),"")</f>
        <v>1082.1941127095693</v>
      </c>
      <c r="D75" s="31">
        <f>IF(B75&lt;&gt;"",IF(Hoja2!B75&lt;=Hoja2!$C$4,IF(Desplegables!$N$8=2,0,Hoja2!H75),L75+H75),"")</f>
        <v>1059.9174192471842</v>
      </c>
      <c r="E75" s="31">
        <f t="shared" si="0"/>
        <v>453.16817182770029</v>
      </c>
      <c r="F75">
        <f>IF(F74&lt;&gt;"",IF(F74=COMBINADO!$F$6,"",F74+1),"")</f>
        <v>61</v>
      </c>
      <c r="G75" s="31">
        <f>IF(B75&lt;&gt;"",IF(B75&lt;=$C$4,IF(Desplegables!$N$8=2,0,O74*COMBINADO!$F$7),O74*COMBINADO!$F$7),"")</f>
        <v>257.13158782799638</v>
      </c>
      <c r="H75" s="31">
        <f>IF(B75&lt;&gt;"",IF(B75&lt;=$C$4,IF(Desplegables!$N$8=2,0,P74*COMBINADO!$F$7),Hoja2!P74*COMBINADO!$F$7),"")</f>
        <v>226.58408591385086</v>
      </c>
      <c r="I75" s="31">
        <f>IF(B75&lt;&gt;"",Q74*COMBINADO!$F$7,"")</f>
        <v>453.16817182770029</v>
      </c>
      <c r="J75">
        <f>IF(J74&lt;&gt;"",IF(J74=COMBINADO!$F$6,"",J74+1),"")</f>
        <v>61</v>
      </c>
      <c r="K75" s="31">
        <f t="shared" si="1"/>
        <v>825.06252488157293</v>
      </c>
      <c r="L75" s="31">
        <f t="shared" si="2"/>
        <v>833.33333333333337</v>
      </c>
      <c r="M75" s="31">
        <f>IF(B75&lt;&gt;"",IF(B75=COMBINADO!$F$6,COMBINADO!$C$6,0),"")</f>
        <v>0</v>
      </c>
      <c r="N75">
        <f>IF(N74&lt;&gt;"",IF(N74=COMBINADO!$F$6,"",N74+1),"")</f>
        <v>61</v>
      </c>
      <c r="O75" s="31">
        <f>IF(B75&lt;&gt;"",IF(B75&lt;=$C$4,IF(Desplegables!$N$8=2,Hoja2!O74*(1+COMBINADO!$F$7),O74-K75),O74-K75),"")</f>
        <v>55915.812896916752</v>
      </c>
      <c r="P75" s="31">
        <f>IF(B75&lt;&gt;"",IF(B75&lt;=$C$4,IF(Desplegables!$N$8=2,Hoja2!P74*(1+COMBINADO!$F$7),P74-L75),P74-L75),"")</f>
        <v>49166.666666666817</v>
      </c>
      <c r="Q75" s="31">
        <f t="shared" si="3"/>
        <v>100000</v>
      </c>
    </row>
    <row r="76" spans="2:17" x14ac:dyDescent="0.2">
      <c r="B76">
        <f>IF(B75&lt;&gt;"",IF(B75=COMBINADO!$F$6,"",B75+1),"")</f>
        <v>62</v>
      </c>
      <c r="C76" s="31">
        <f>IF(B76&lt;&gt;"",IF(B76&lt;=$C$4,IF(Desplegables!$N$8=2,0,G76),$C$9),"")</f>
        <v>1082.1941127095693</v>
      </c>
      <c r="D76" s="31">
        <f>IF(B76&lt;&gt;"",IF(Hoja2!B76&lt;=Hoja2!$C$4,IF(Desplegables!$N$8=2,0,Hoja2!H76),L76+H76),"")</f>
        <v>1056.1410178152867</v>
      </c>
      <c r="E76" s="31">
        <f t="shared" si="0"/>
        <v>453.16817182770029</v>
      </c>
      <c r="F76">
        <f>IF(F75&lt;&gt;"",IF(F75=COMBINADO!$F$6,"",F75+1),"")</f>
        <v>62</v>
      </c>
      <c r="G76" s="31">
        <f>IF(B76&lt;&gt;"",IF(B76&lt;=$C$4,IF(Desplegables!$N$8=2,0,O75*COMBINADO!$F$7),O75*COMBINADO!$F$7),"")</f>
        <v>253.39266706755512</v>
      </c>
      <c r="H76" s="31">
        <f>IF(B76&lt;&gt;"",IF(B76&lt;=$C$4,IF(Desplegables!$N$8=2,0,P75*COMBINADO!$F$7),Hoja2!P75*COMBINADO!$F$7),"")</f>
        <v>222.80768448195334</v>
      </c>
      <c r="I76" s="31">
        <f>IF(B76&lt;&gt;"",Q75*COMBINADO!$F$7,"")</f>
        <v>453.16817182770029</v>
      </c>
      <c r="J76">
        <f>IF(J75&lt;&gt;"",IF(J75=COMBINADO!$F$6,"",J75+1),"")</f>
        <v>62</v>
      </c>
      <c r="K76" s="31">
        <f t="shared" si="1"/>
        <v>828.80144564201419</v>
      </c>
      <c r="L76" s="31">
        <f t="shared" si="2"/>
        <v>833.33333333333337</v>
      </c>
      <c r="M76" s="31">
        <f>IF(B76&lt;&gt;"",IF(B76=COMBINADO!$F$6,COMBINADO!$C$6,0),"")</f>
        <v>0</v>
      </c>
      <c r="N76">
        <f>IF(N75&lt;&gt;"",IF(N75=COMBINADO!$F$6,"",N75+1),"")</f>
        <v>62</v>
      </c>
      <c r="O76" s="31">
        <f>IF(B76&lt;&gt;"",IF(B76&lt;=$C$4,IF(Desplegables!$N$8=2,Hoja2!O75*(1+COMBINADO!$F$7),O75-K76),O75-K76),"")</f>
        <v>55087.011451274739</v>
      </c>
      <c r="P76" s="31">
        <f>IF(B76&lt;&gt;"",IF(B76&lt;=$C$4,IF(Desplegables!$N$8=2,Hoja2!P75*(1+COMBINADO!$F$7),P75-L76),P75-L76),"")</f>
        <v>48333.333333333481</v>
      </c>
      <c r="Q76" s="31">
        <f t="shared" si="3"/>
        <v>100000</v>
      </c>
    </row>
    <row r="77" spans="2:17" x14ac:dyDescent="0.2">
      <c r="B77">
        <f>IF(B76&lt;&gt;"",IF(B76=COMBINADO!$F$6,"",B76+1),"")</f>
        <v>63</v>
      </c>
      <c r="C77" s="31">
        <f>IF(B77&lt;&gt;"",IF(B77&lt;=$C$4,IF(Desplegables!$N$8=2,0,G77),$C$9),"")</f>
        <v>1082.1941127095693</v>
      </c>
      <c r="D77" s="31">
        <f>IF(B77&lt;&gt;"",IF(Hoja2!B77&lt;=Hoja2!$C$4,IF(Desplegables!$N$8=2,0,Hoja2!H77),L77+H77),"")</f>
        <v>1052.3646163833891</v>
      </c>
      <c r="E77" s="31">
        <f t="shared" si="0"/>
        <v>453.16817182770029</v>
      </c>
      <c r="F77">
        <f>IF(F76&lt;&gt;"",IF(F76=COMBINADO!$F$6,"",F76+1),"")</f>
        <v>63</v>
      </c>
      <c r="G77" s="31">
        <f>IF(B77&lt;&gt;"",IF(B77&lt;=$C$4,IF(Desplegables!$N$8=2,0,O76*COMBINADO!$F$7),O76*COMBINADO!$F$7),"")</f>
        <v>249.63680270825765</v>
      </c>
      <c r="H77" s="31">
        <f>IF(B77&lt;&gt;"",IF(B77&lt;=$C$4,IF(Desplegables!$N$8=2,0,P76*COMBINADO!$F$7),Hoja2!P76*COMBINADO!$F$7),"")</f>
        <v>219.03128305005581</v>
      </c>
      <c r="I77" s="31">
        <f>IF(B77&lt;&gt;"",Q76*COMBINADO!$F$7,"")</f>
        <v>453.16817182770029</v>
      </c>
      <c r="J77">
        <f>IF(J76&lt;&gt;"",IF(J76=COMBINADO!$F$6,"",J76+1),"")</f>
        <v>63</v>
      </c>
      <c r="K77" s="31">
        <f t="shared" si="1"/>
        <v>832.55731000131163</v>
      </c>
      <c r="L77" s="31">
        <f t="shared" si="2"/>
        <v>833.33333333333337</v>
      </c>
      <c r="M77" s="31">
        <f>IF(B77&lt;&gt;"",IF(B77=COMBINADO!$F$6,COMBINADO!$C$6,0),"")</f>
        <v>0</v>
      </c>
      <c r="N77">
        <f>IF(N76&lt;&gt;"",IF(N76=COMBINADO!$F$6,"",N76+1),"")</f>
        <v>63</v>
      </c>
      <c r="O77" s="31">
        <f>IF(B77&lt;&gt;"",IF(B77&lt;=$C$4,IF(Desplegables!$N$8=2,Hoja2!O76*(1+COMBINADO!$F$7),O76-K77),O76-K77),"")</f>
        <v>54254.454141273425</v>
      </c>
      <c r="P77" s="31">
        <f>IF(B77&lt;&gt;"",IF(B77&lt;=$C$4,IF(Desplegables!$N$8=2,Hoja2!P76*(1+COMBINADO!$F$7),P76-L77),P76-L77),"")</f>
        <v>47500.000000000146</v>
      </c>
      <c r="Q77" s="31">
        <f t="shared" si="3"/>
        <v>100000</v>
      </c>
    </row>
    <row r="78" spans="2:17" x14ac:dyDescent="0.2">
      <c r="B78">
        <f>IF(B77&lt;&gt;"",IF(B77=COMBINADO!$F$6,"",B77+1),"")</f>
        <v>64</v>
      </c>
      <c r="C78" s="31">
        <f>IF(B78&lt;&gt;"",IF(B78&lt;=$C$4,IF(Desplegables!$N$8=2,0,G78),$C$9),"")</f>
        <v>1082.1941127095693</v>
      </c>
      <c r="D78" s="31">
        <f>IF(B78&lt;&gt;"",IF(Hoja2!B78&lt;=Hoja2!$C$4,IF(Desplegables!$N$8=2,0,Hoja2!H78),L78+H78),"")</f>
        <v>1048.5882149514916</v>
      </c>
      <c r="E78" s="31">
        <f t="shared" si="0"/>
        <v>453.16817182770029</v>
      </c>
      <c r="F78">
        <f>IF(F77&lt;&gt;"",IF(F77=COMBINADO!$F$6,"",F77+1),"")</f>
        <v>64</v>
      </c>
      <c r="G78" s="31">
        <f>IF(B78&lt;&gt;"",IF(B78&lt;=$C$4,IF(Desplegables!$N$8=2,0,O77*COMBINADO!$F$7),O77*COMBINADO!$F$7),"")</f>
        <v>245.86391796710683</v>
      </c>
      <c r="H78" s="31">
        <f>IF(B78&lt;&gt;"",IF(B78&lt;=$C$4,IF(Desplegables!$N$8=2,0,P77*COMBINADO!$F$7),Hoja2!P77*COMBINADO!$F$7),"")</f>
        <v>215.25488161815829</v>
      </c>
      <c r="I78" s="31">
        <f>IF(B78&lt;&gt;"",Q77*COMBINADO!$F$7,"")</f>
        <v>453.16817182770029</v>
      </c>
      <c r="J78">
        <f>IF(J77&lt;&gt;"",IF(J77=COMBINADO!$F$6,"",J77+1),"")</f>
        <v>64</v>
      </c>
      <c r="K78" s="31">
        <f t="shared" si="1"/>
        <v>836.33019474246248</v>
      </c>
      <c r="L78" s="31">
        <f t="shared" si="2"/>
        <v>833.33333333333337</v>
      </c>
      <c r="M78" s="31">
        <f>IF(B78&lt;&gt;"",IF(B78=COMBINADO!$F$6,COMBINADO!$C$6,0),"")</f>
        <v>0</v>
      </c>
      <c r="N78">
        <f>IF(N77&lt;&gt;"",IF(N77=COMBINADO!$F$6,"",N77+1),"")</f>
        <v>64</v>
      </c>
      <c r="O78" s="31">
        <f>IF(B78&lt;&gt;"",IF(B78&lt;=$C$4,IF(Desplegables!$N$8=2,Hoja2!O77*(1+COMBINADO!$F$7),O77-K78),O77-K78),"")</f>
        <v>53418.123946530963</v>
      </c>
      <c r="P78" s="31">
        <f>IF(B78&lt;&gt;"",IF(B78&lt;=$C$4,IF(Desplegables!$N$8=2,Hoja2!P77*(1+COMBINADO!$F$7),P77-L78),P77-L78),"")</f>
        <v>46666.66666666681</v>
      </c>
      <c r="Q78" s="31">
        <f t="shared" si="3"/>
        <v>100000</v>
      </c>
    </row>
    <row r="79" spans="2:17" x14ac:dyDescent="0.2">
      <c r="B79">
        <f>IF(B78&lt;&gt;"",IF(B78=COMBINADO!$F$6,"",B78+1),"")</f>
        <v>65</v>
      </c>
      <c r="C79" s="31">
        <f>IF(B79&lt;&gt;"",IF(B79&lt;=$C$4,IF(Desplegables!$N$8=2,0,G79),$C$9),"")</f>
        <v>1082.1941127095693</v>
      </c>
      <c r="D79" s="31">
        <f>IF(B79&lt;&gt;"",IF(Hoja2!B79&lt;=Hoja2!$C$4,IF(Desplegables!$N$8=2,0,Hoja2!H79),L79+H79),"")</f>
        <v>1044.8118135195941</v>
      </c>
      <c r="E79" s="31">
        <f t="shared" si="0"/>
        <v>453.16817182770029</v>
      </c>
      <c r="F79">
        <f>IF(F78&lt;&gt;"",IF(F78=COMBINADO!$F$6,"",F78+1),"")</f>
        <v>65</v>
      </c>
      <c r="G79" s="31">
        <f>IF(B79&lt;&gt;"",IF(B79&lt;=$C$4,IF(Desplegables!$N$8=2,0,O78*COMBINADO!$F$7),O78*COMBINADO!$F$7),"")</f>
        <v>242.07393571314935</v>
      </c>
      <c r="H79" s="31">
        <f>IF(B79&lt;&gt;"",IF(B79&lt;=$C$4,IF(Desplegables!$N$8=2,0,P78*COMBINADO!$F$7),Hoja2!P78*COMBINADO!$F$7),"")</f>
        <v>211.47848018626078</v>
      </c>
      <c r="I79" s="31">
        <f>IF(B79&lt;&gt;"",Q78*COMBINADO!$F$7,"")</f>
        <v>453.16817182770029</v>
      </c>
      <c r="J79">
        <f>IF(J78&lt;&gt;"",IF(J78=COMBINADO!$F$6,"",J78+1),"")</f>
        <v>65</v>
      </c>
      <c r="K79" s="31">
        <f t="shared" si="1"/>
        <v>840.1201769964199</v>
      </c>
      <c r="L79" s="31">
        <f t="shared" si="2"/>
        <v>833.33333333333337</v>
      </c>
      <c r="M79" s="31">
        <f>IF(B79&lt;&gt;"",IF(B79=COMBINADO!$F$6,COMBINADO!$C$6,0),"")</f>
        <v>0</v>
      </c>
      <c r="N79">
        <f>IF(N78&lt;&gt;"",IF(N78=COMBINADO!$F$6,"",N78+1),"")</f>
        <v>65</v>
      </c>
      <c r="O79" s="31">
        <f>IF(B79&lt;&gt;"",IF(B79&lt;=$C$4,IF(Desplegables!$N$8=2,Hoja2!O78*(1+COMBINADO!$F$7),O78-K79),O78-K79),"")</f>
        <v>52578.003769534545</v>
      </c>
      <c r="P79" s="31">
        <f>IF(B79&lt;&gt;"",IF(B79&lt;=$C$4,IF(Desplegables!$N$8=2,Hoja2!P78*(1+COMBINADO!$F$7),P78-L79),P78-L79),"")</f>
        <v>45833.333333333474</v>
      </c>
      <c r="Q79" s="31">
        <f t="shared" si="3"/>
        <v>100000</v>
      </c>
    </row>
    <row r="80" spans="2:17" x14ac:dyDescent="0.2">
      <c r="B80">
        <f>IF(B79&lt;&gt;"",IF(B79=COMBINADO!$F$6,"",B79+1),"")</f>
        <v>66</v>
      </c>
      <c r="C80" s="31">
        <f>IF(B80&lt;&gt;"",IF(B80&lt;=$C$4,IF(Desplegables!$N$8=2,0,G80),$C$9),"")</f>
        <v>1082.1941127095693</v>
      </c>
      <c r="D80" s="31">
        <f>IF(B80&lt;&gt;"",IF(Hoja2!B80&lt;=Hoja2!$C$4,IF(Desplegables!$N$8=2,0,Hoja2!H80),L80+H80),"")</f>
        <v>1041.0354120876966</v>
      </c>
      <c r="E80" s="31">
        <f t="shared" ref="E80:E143" si="4">IF(B80&lt;&gt;"",I80+M80,"")</f>
        <v>453.16817182770029</v>
      </c>
      <c r="F80">
        <f>IF(F79&lt;&gt;"",IF(F79=COMBINADO!$F$6,"",F79+1),"")</f>
        <v>66</v>
      </c>
      <c r="G80" s="31">
        <f>IF(B80&lt;&gt;"",IF(B80&lt;=$C$4,IF(Desplegables!$N$8=2,0,O79*COMBINADO!$F$7),O79*COMBINADO!$F$7),"")</f>
        <v>238.26677846589905</v>
      </c>
      <c r="H80" s="31">
        <f>IF(B80&lt;&gt;"",IF(B80&lt;=$C$4,IF(Desplegables!$N$8=2,0,P79*COMBINADO!$F$7),Hoja2!P79*COMBINADO!$F$7),"")</f>
        <v>207.70207875436327</v>
      </c>
      <c r="I80" s="31">
        <f>IF(B80&lt;&gt;"",Q79*COMBINADO!$F$7,"")</f>
        <v>453.16817182770029</v>
      </c>
      <c r="J80">
        <f>IF(J79&lt;&gt;"",IF(J79=COMBINADO!$F$6,"",J79+1),"")</f>
        <v>66</v>
      </c>
      <c r="K80" s="31">
        <f t="shared" ref="K80:K143" si="5">IF(B80&lt;&gt;"",IF(B80&lt;=$C$4,0,C80-G80),"")</f>
        <v>843.9273342436702</v>
      </c>
      <c r="L80" s="31">
        <f t="shared" ref="L80:L143" si="6">IF(B80&lt;&gt;"",IF(B80&lt;=$C$4,0,$C$8),"")</f>
        <v>833.33333333333337</v>
      </c>
      <c r="M80" s="31">
        <f>IF(B80&lt;&gt;"",IF(B80=COMBINADO!$F$6,COMBINADO!$C$6,0),"")</f>
        <v>0</v>
      </c>
      <c r="N80">
        <f>IF(N79&lt;&gt;"",IF(N79=COMBINADO!$F$6,"",N79+1),"")</f>
        <v>66</v>
      </c>
      <c r="O80" s="31">
        <f>IF(B80&lt;&gt;"",IF(B80&lt;=$C$4,IF(Desplegables!$N$8=2,Hoja2!O79*(1+COMBINADO!$F$7),O79-K80),O79-K80),"")</f>
        <v>51734.076435290874</v>
      </c>
      <c r="P80" s="31">
        <f>IF(B80&lt;&gt;"",IF(B80&lt;=$C$4,IF(Desplegables!$N$8=2,Hoja2!P79*(1+COMBINADO!$F$7),P79-L80),P79-L80),"")</f>
        <v>45000.000000000138</v>
      </c>
      <c r="Q80" s="31">
        <f t="shared" ref="Q80:Q143" si="7">IF(B80&lt;&gt;"",Q79-M80,"")</f>
        <v>100000</v>
      </c>
    </row>
    <row r="81" spans="2:17" x14ac:dyDescent="0.2">
      <c r="B81">
        <f>IF(B80&lt;&gt;"",IF(B80=COMBINADO!$F$6,"",B80+1),"")</f>
        <v>67</v>
      </c>
      <c r="C81" s="31">
        <f>IF(B81&lt;&gt;"",IF(B81&lt;=$C$4,IF(Desplegables!$N$8=2,0,G81),$C$9),"")</f>
        <v>1082.1941127095693</v>
      </c>
      <c r="D81" s="31">
        <f>IF(B81&lt;&gt;"",IF(Hoja2!B81&lt;=Hoja2!$C$4,IF(Desplegables!$N$8=2,0,Hoja2!H81),L81+H81),"")</f>
        <v>1037.2590106557991</v>
      </c>
      <c r="E81" s="31">
        <f t="shared" si="4"/>
        <v>453.16817182770029</v>
      </c>
      <c r="F81">
        <f>IF(F80&lt;&gt;"",IF(F80=COMBINADO!$F$6,"",F80+1),"")</f>
        <v>67</v>
      </c>
      <c r="G81" s="31">
        <f>IF(B81&lt;&gt;"",IF(B81&lt;=$C$4,IF(Desplegables!$N$8=2,0,O80*COMBINADO!$F$7),O80*COMBINADO!$F$7),"")</f>
        <v>234.44236839375276</v>
      </c>
      <c r="H81" s="31">
        <f>IF(B81&lt;&gt;"",IF(B81&lt;=$C$4,IF(Desplegables!$N$8=2,0,P80*COMBINADO!$F$7),Hoja2!P80*COMBINADO!$F$7),"")</f>
        <v>203.92567732246576</v>
      </c>
      <c r="I81" s="31">
        <f>IF(B81&lt;&gt;"",Q80*COMBINADO!$F$7,"")</f>
        <v>453.16817182770029</v>
      </c>
      <c r="J81">
        <f>IF(J80&lt;&gt;"",IF(J80=COMBINADO!$F$6,"",J80+1),"")</f>
        <v>67</v>
      </c>
      <c r="K81" s="31">
        <f t="shared" si="5"/>
        <v>847.7517443158165</v>
      </c>
      <c r="L81" s="31">
        <f t="shared" si="6"/>
        <v>833.33333333333337</v>
      </c>
      <c r="M81" s="31">
        <f>IF(B81&lt;&gt;"",IF(B81=COMBINADO!$F$6,COMBINADO!$C$6,0),"")</f>
        <v>0</v>
      </c>
      <c r="N81">
        <f>IF(N80&lt;&gt;"",IF(N80=COMBINADO!$F$6,"",N80+1),"")</f>
        <v>67</v>
      </c>
      <c r="O81" s="31">
        <f>IF(B81&lt;&gt;"",IF(B81&lt;=$C$4,IF(Desplegables!$N$8=2,Hoja2!O80*(1+COMBINADO!$F$7),O80-K81),O80-K81),"")</f>
        <v>50886.32469097506</v>
      </c>
      <c r="P81" s="31">
        <f>IF(B81&lt;&gt;"",IF(B81&lt;=$C$4,IF(Desplegables!$N$8=2,Hoja2!P80*(1+COMBINADO!$F$7),P80-L81),P80-L81),"")</f>
        <v>44166.666666666802</v>
      </c>
      <c r="Q81" s="31">
        <f t="shared" si="7"/>
        <v>100000</v>
      </c>
    </row>
    <row r="82" spans="2:17" x14ac:dyDescent="0.2">
      <c r="B82">
        <f>IF(B81&lt;&gt;"",IF(B81=COMBINADO!$F$6,"",B81+1),"")</f>
        <v>68</v>
      </c>
      <c r="C82" s="31">
        <f>IF(B82&lt;&gt;"",IF(B82&lt;=$C$4,IF(Desplegables!$N$8=2,0,G82),$C$9),"")</f>
        <v>1082.1941127095693</v>
      </c>
      <c r="D82" s="31">
        <f>IF(B82&lt;&gt;"",IF(Hoja2!B82&lt;=Hoja2!$C$4,IF(Desplegables!$N$8=2,0,Hoja2!H82),L82+H82),"")</f>
        <v>1033.4826092239016</v>
      </c>
      <c r="E82" s="31">
        <f t="shared" si="4"/>
        <v>453.16817182770029</v>
      </c>
      <c r="F82">
        <f>IF(F81&lt;&gt;"",IF(F81=COMBINADO!$F$6,"",F81+1),"")</f>
        <v>68</v>
      </c>
      <c r="G82" s="31">
        <f>IF(B82&lt;&gt;"",IF(B82&lt;=$C$4,IF(Desplegables!$N$8=2,0,O81*COMBINADO!$F$7),O81*COMBINADO!$F$7),"")</f>
        <v>230.60062731239935</v>
      </c>
      <c r="H82" s="31">
        <f>IF(B82&lt;&gt;"",IF(B82&lt;=$C$4,IF(Desplegables!$N$8=2,0,P81*COMBINADO!$F$7),Hoja2!P81*COMBINADO!$F$7),"")</f>
        <v>200.14927589056825</v>
      </c>
      <c r="I82" s="31">
        <f>IF(B82&lt;&gt;"",Q81*COMBINADO!$F$7,"")</f>
        <v>453.16817182770029</v>
      </c>
      <c r="J82">
        <f>IF(J81&lt;&gt;"",IF(J81=COMBINADO!$F$6,"",J81+1),"")</f>
        <v>68</v>
      </c>
      <c r="K82" s="31">
        <f t="shared" si="5"/>
        <v>851.59348539716984</v>
      </c>
      <c r="L82" s="31">
        <f t="shared" si="6"/>
        <v>833.33333333333337</v>
      </c>
      <c r="M82" s="31">
        <f>IF(B82&lt;&gt;"",IF(B82=COMBINADO!$F$6,COMBINADO!$C$6,0),"")</f>
        <v>0</v>
      </c>
      <c r="N82">
        <f>IF(N81&lt;&gt;"",IF(N81=COMBINADO!$F$6,"",N81+1),"")</f>
        <v>68</v>
      </c>
      <c r="O82" s="31">
        <f>IF(B82&lt;&gt;"",IF(B82&lt;=$C$4,IF(Desplegables!$N$8=2,Hoja2!O81*(1+COMBINADO!$F$7),O81-K82),O81-K82),"")</f>
        <v>50034.731205577889</v>
      </c>
      <c r="P82" s="31">
        <f>IF(B82&lt;&gt;"",IF(B82&lt;=$C$4,IF(Desplegables!$N$8=2,Hoja2!P81*(1+COMBINADO!$F$7),P81-L82),P81-L82),"")</f>
        <v>43333.333333333467</v>
      </c>
      <c r="Q82" s="31">
        <f t="shared" si="7"/>
        <v>100000</v>
      </c>
    </row>
    <row r="83" spans="2:17" x14ac:dyDescent="0.2">
      <c r="B83">
        <f>IF(B82&lt;&gt;"",IF(B82=COMBINADO!$F$6,"",B82+1),"")</f>
        <v>69</v>
      </c>
      <c r="C83" s="31">
        <f>IF(B83&lt;&gt;"",IF(B83&lt;=$C$4,IF(Desplegables!$N$8=2,0,G83),$C$9),"")</f>
        <v>1082.1941127095693</v>
      </c>
      <c r="D83" s="31">
        <f>IF(B83&lt;&gt;"",IF(Hoja2!B83&lt;=Hoja2!$C$4,IF(Desplegables!$N$8=2,0,Hoja2!H83),L83+H83),"")</f>
        <v>1029.7062077920041</v>
      </c>
      <c r="E83" s="31">
        <f t="shared" si="4"/>
        <v>453.16817182770029</v>
      </c>
      <c r="F83">
        <f>IF(F82&lt;&gt;"",IF(F82=COMBINADO!$F$6,"",F82+1),"")</f>
        <v>69</v>
      </c>
      <c r="G83" s="31">
        <f>IF(B83&lt;&gt;"",IF(B83&lt;=$C$4,IF(Desplegables!$N$8=2,0,O82*COMBINADO!$F$7),O82*COMBINADO!$F$7),"")</f>
        <v>226.74147668322121</v>
      </c>
      <c r="H83" s="31">
        <f>IF(B83&lt;&gt;"",IF(B83&lt;=$C$4,IF(Desplegables!$N$8=2,0,P82*COMBINADO!$F$7),Hoja2!P82*COMBINADO!$F$7),"")</f>
        <v>196.37287445867074</v>
      </c>
      <c r="I83" s="31">
        <f>IF(B83&lt;&gt;"",Q82*COMBINADO!$F$7,"")</f>
        <v>453.16817182770029</v>
      </c>
      <c r="J83">
        <f>IF(J82&lt;&gt;"",IF(J82=COMBINADO!$F$6,"",J82+1),"")</f>
        <v>69</v>
      </c>
      <c r="K83" s="31">
        <f t="shared" si="5"/>
        <v>855.45263602634805</v>
      </c>
      <c r="L83" s="31">
        <f t="shared" si="6"/>
        <v>833.33333333333337</v>
      </c>
      <c r="M83" s="31">
        <f>IF(B83&lt;&gt;"",IF(B83=COMBINADO!$F$6,COMBINADO!$C$6,0),"")</f>
        <v>0</v>
      </c>
      <c r="N83">
        <f>IF(N82&lt;&gt;"",IF(N82=COMBINADO!$F$6,"",N82+1),"")</f>
        <v>69</v>
      </c>
      <c r="O83" s="31">
        <f>IF(B83&lt;&gt;"",IF(B83&lt;=$C$4,IF(Desplegables!$N$8=2,Hoja2!O82*(1+COMBINADO!$F$7),O82-K83),O82-K83),"")</f>
        <v>49179.278569551541</v>
      </c>
      <c r="P83" s="31">
        <f>IF(B83&lt;&gt;"",IF(B83&lt;=$C$4,IF(Desplegables!$N$8=2,Hoja2!P82*(1+COMBINADO!$F$7),P82-L83),P82-L83),"")</f>
        <v>42500.000000000131</v>
      </c>
      <c r="Q83" s="31">
        <f t="shared" si="7"/>
        <v>100000</v>
      </c>
    </row>
    <row r="84" spans="2:17" x14ac:dyDescent="0.2">
      <c r="B84">
        <f>IF(B83&lt;&gt;"",IF(B83=COMBINADO!$F$6,"",B83+1),"")</f>
        <v>70</v>
      </c>
      <c r="C84" s="31">
        <f>IF(B84&lt;&gt;"",IF(B84&lt;=$C$4,IF(Desplegables!$N$8=2,0,G84),$C$9),"")</f>
        <v>1082.1941127095693</v>
      </c>
      <c r="D84" s="31">
        <f>IF(B84&lt;&gt;"",IF(Hoja2!B84&lt;=Hoja2!$C$4,IF(Desplegables!$N$8=2,0,Hoja2!H84),L84+H84),"")</f>
        <v>1025.9298063601066</v>
      </c>
      <c r="E84" s="31">
        <f t="shared" si="4"/>
        <v>453.16817182770029</v>
      </c>
      <c r="F84">
        <f>IF(F83&lt;&gt;"",IF(F83=COMBINADO!$F$6,"",F83+1),"")</f>
        <v>70</v>
      </c>
      <c r="G84" s="31">
        <f>IF(B84&lt;&gt;"",IF(B84&lt;=$C$4,IF(Desplegables!$N$8=2,0,O83*COMBINADO!$F$7),O83*COMBINADO!$F$7),"")</f>
        <v>222.86483761168873</v>
      </c>
      <c r="H84" s="31">
        <f>IF(B84&lt;&gt;"",IF(B84&lt;=$C$4,IF(Desplegables!$N$8=2,0,P83*COMBINADO!$F$7),Hoja2!P83*COMBINADO!$F$7),"")</f>
        <v>192.59647302677323</v>
      </c>
      <c r="I84" s="31">
        <f>IF(B84&lt;&gt;"",Q83*COMBINADO!$F$7,"")</f>
        <v>453.16817182770029</v>
      </c>
      <c r="J84">
        <f>IF(J83&lt;&gt;"",IF(J83=COMBINADO!$F$6,"",J83+1),"")</f>
        <v>70</v>
      </c>
      <c r="K84" s="31">
        <f t="shared" si="5"/>
        <v>859.32927509788055</v>
      </c>
      <c r="L84" s="31">
        <f t="shared" si="6"/>
        <v>833.33333333333337</v>
      </c>
      <c r="M84" s="31">
        <f>IF(B84&lt;&gt;"",IF(B84=COMBINADO!$F$6,COMBINADO!$C$6,0),"")</f>
        <v>0</v>
      </c>
      <c r="N84">
        <f>IF(N83&lt;&gt;"",IF(N83=COMBINADO!$F$6,"",N83+1),"")</f>
        <v>70</v>
      </c>
      <c r="O84" s="31">
        <f>IF(B84&lt;&gt;"",IF(B84&lt;=$C$4,IF(Desplegables!$N$8=2,Hoja2!O83*(1+COMBINADO!$F$7),O83-K84),O83-K84),"")</f>
        <v>48319.949294453661</v>
      </c>
      <c r="P84" s="31">
        <f>IF(B84&lt;&gt;"",IF(B84&lt;=$C$4,IF(Desplegables!$N$8=2,Hoja2!P83*(1+COMBINADO!$F$7),P83-L84),P83-L84),"")</f>
        <v>41666.666666666795</v>
      </c>
      <c r="Q84" s="31">
        <f t="shared" si="7"/>
        <v>100000</v>
      </c>
    </row>
    <row r="85" spans="2:17" x14ac:dyDescent="0.2">
      <c r="B85">
        <f>IF(B84&lt;&gt;"",IF(B84=COMBINADO!$F$6,"",B84+1),"")</f>
        <v>71</v>
      </c>
      <c r="C85" s="31">
        <f>IF(B85&lt;&gt;"",IF(B85&lt;=$C$4,IF(Desplegables!$N$8=2,0,G85),$C$9),"")</f>
        <v>1082.1941127095693</v>
      </c>
      <c r="D85" s="31">
        <f>IF(B85&lt;&gt;"",IF(Hoja2!B85&lt;=Hoja2!$C$4,IF(Desplegables!$N$8=2,0,Hoja2!H85),L85+H85),"")</f>
        <v>1022.1534049282091</v>
      </c>
      <c r="E85" s="31">
        <f t="shared" si="4"/>
        <v>453.16817182770029</v>
      </c>
      <c r="F85">
        <f>IF(F84&lt;&gt;"",IF(F84=COMBINADO!$F$6,"",F84+1),"")</f>
        <v>71</v>
      </c>
      <c r="G85" s="31">
        <f>IF(B85&lt;&gt;"",IF(B85&lt;=$C$4,IF(Desplegables!$N$8=2,0,O84*COMBINADO!$F$7),O84*COMBINADO!$F$7),"")</f>
        <v>218.97063084574742</v>
      </c>
      <c r="H85" s="31">
        <f>IF(B85&lt;&gt;"",IF(B85&lt;=$C$4,IF(Desplegables!$N$8=2,0,P84*COMBINADO!$F$7),Hoja2!P84*COMBINADO!$F$7),"")</f>
        <v>188.82007159487571</v>
      </c>
      <c r="I85" s="31">
        <f>IF(B85&lt;&gt;"",Q84*COMBINADO!$F$7,"")</f>
        <v>453.16817182770029</v>
      </c>
      <c r="J85">
        <f>IF(J84&lt;&gt;"",IF(J84=COMBINADO!$F$6,"",J84+1),"")</f>
        <v>71</v>
      </c>
      <c r="K85" s="31">
        <f t="shared" si="5"/>
        <v>863.2234818638218</v>
      </c>
      <c r="L85" s="31">
        <f t="shared" si="6"/>
        <v>833.33333333333337</v>
      </c>
      <c r="M85" s="31">
        <f>IF(B85&lt;&gt;"",IF(B85=COMBINADO!$F$6,COMBINADO!$C$6,0),"")</f>
        <v>0</v>
      </c>
      <c r="N85">
        <f>IF(N84&lt;&gt;"",IF(N84=COMBINADO!$F$6,"",N84+1),"")</f>
        <v>71</v>
      </c>
      <c r="O85" s="31">
        <f>IF(B85&lt;&gt;"",IF(B85&lt;=$C$4,IF(Desplegables!$N$8=2,Hoja2!O84*(1+COMBINADO!$F$7),O84-K85),O84-K85),"")</f>
        <v>47456.725812589837</v>
      </c>
      <c r="P85" s="31">
        <f>IF(B85&lt;&gt;"",IF(B85&lt;=$C$4,IF(Desplegables!$N$8=2,Hoja2!P84*(1+COMBINADO!$F$7),P84-L85),P84-L85),"")</f>
        <v>40833.333333333459</v>
      </c>
      <c r="Q85" s="31">
        <f t="shared" si="7"/>
        <v>100000</v>
      </c>
    </row>
    <row r="86" spans="2:17" x14ac:dyDescent="0.2">
      <c r="B86">
        <f>IF(B85&lt;&gt;"",IF(B85=COMBINADO!$F$6,"",B85+1),"")</f>
        <v>72</v>
      </c>
      <c r="C86" s="31">
        <f>IF(B86&lt;&gt;"",IF(B86&lt;=$C$4,IF(Desplegables!$N$8=2,0,G86),$C$9),"")</f>
        <v>1082.1941127095693</v>
      </c>
      <c r="D86" s="31">
        <f>IF(B86&lt;&gt;"",IF(Hoja2!B86&lt;=Hoja2!$C$4,IF(Desplegables!$N$8=2,0,Hoja2!H86),L86+H86),"")</f>
        <v>1018.3770034963115</v>
      </c>
      <c r="E86" s="31">
        <f t="shared" si="4"/>
        <v>453.16817182770029</v>
      </c>
      <c r="F86">
        <f>IF(F85&lt;&gt;"",IF(F85=COMBINADO!$F$6,"",F85+1),"")</f>
        <v>72</v>
      </c>
      <c r="G86" s="31">
        <f>IF(B86&lt;&gt;"",IF(B86&lt;=$C$4,IF(Desplegables!$N$8=2,0,O85*COMBINADO!$F$7),O85*COMBINADO!$F$7),"")</f>
        <v>215.05877677419772</v>
      </c>
      <c r="H86" s="31">
        <f>IF(B86&lt;&gt;"",IF(B86&lt;=$C$4,IF(Desplegables!$N$8=2,0,P85*COMBINADO!$F$7),Hoja2!P85*COMBINADO!$F$7),"")</f>
        <v>185.0436701629782</v>
      </c>
      <c r="I86" s="31">
        <f>IF(B86&lt;&gt;"",Q85*COMBINADO!$F$7,"")</f>
        <v>453.16817182770029</v>
      </c>
      <c r="J86">
        <f>IF(J85&lt;&gt;"",IF(J85=COMBINADO!$F$6,"",J85+1),"")</f>
        <v>72</v>
      </c>
      <c r="K86" s="31">
        <f t="shared" si="5"/>
        <v>867.13533593537159</v>
      </c>
      <c r="L86" s="31">
        <f t="shared" si="6"/>
        <v>833.33333333333337</v>
      </c>
      <c r="M86" s="31">
        <f>IF(B86&lt;&gt;"",IF(B86=COMBINADO!$F$6,COMBINADO!$C$6,0),"")</f>
        <v>0</v>
      </c>
      <c r="N86">
        <f>IF(N85&lt;&gt;"",IF(N85=COMBINADO!$F$6,"",N85+1),"")</f>
        <v>72</v>
      </c>
      <c r="O86" s="31">
        <f>IF(B86&lt;&gt;"",IF(B86&lt;=$C$4,IF(Desplegables!$N$8=2,Hoja2!O85*(1+COMBINADO!$F$7),O85-K86),O85-K86),"")</f>
        <v>46589.590476654463</v>
      </c>
      <c r="P86" s="31">
        <f>IF(B86&lt;&gt;"",IF(B86&lt;=$C$4,IF(Desplegables!$N$8=2,Hoja2!P85*(1+COMBINADO!$F$7),P85-L86),P85-L86),"")</f>
        <v>40000.000000000124</v>
      </c>
      <c r="Q86" s="31">
        <f t="shared" si="7"/>
        <v>100000</v>
      </c>
    </row>
    <row r="87" spans="2:17" x14ac:dyDescent="0.2">
      <c r="B87">
        <f>IF(B86&lt;&gt;"",IF(B86=COMBINADO!$F$6,"",B86+1),"")</f>
        <v>73</v>
      </c>
      <c r="C87" s="31">
        <f>IF(B87&lt;&gt;"",IF(B87&lt;=$C$4,IF(Desplegables!$N$8=2,0,G87),$C$9),"")</f>
        <v>1082.1941127095693</v>
      </c>
      <c r="D87" s="31">
        <f>IF(B87&lt;&gt;"",IF(Hoja2!B87&lt;=Hoja2!$C$4,IF(Desplegables!$N$8=2,0,Hoja2!H87),L87+H87),"")</f>
        <v>1014.600602064414</v>
      </c>
      <c r="E87" s="31">
        <f t="shared" si="4"/>
        <v>453.16817182770029</v>
      </c>
      <c r="F87">
        <f>IF(F86&lt;&gt;"",IF(F86=COMBINADO!$F$6,"",F86+1),"")</f>
        <v>73</v>
      </c>
      <c r="G87" s="31">
        <f>IF(B87&lt;&gt;"",IF(B87&lt;=$C$4,IF(Desplegables!$N$8=2,0,O86*COMBINADO!$F$7),O86*COMBINADO!$F$7),"")</f>
        <v>211.12919542506739</v>
      </c>
      <c r="H87" s="31">
        <f>IF(B87&lt;&gt;"",IF(B87&lt;=$C$4,IF(Desplegables!$N$8=2,0,P86*COMBINADO!$F$7),Hoja2!P86*COMBINADO!$F$7),"")</f>
        <v>181.26726873108069</v>
      </c>
      <c r="I87" s="31">
        <f>IF(B87&lt;&gt;"",Q86*COMBINADO!$F$7,"")</f>
        <v>453.16817182770029</v>
      </c>
      <c r="J87">
        <f>IF(J86&lt;&gt;"",IF(J86=COMBINADO!$F$6,"",J86+1),"")</f>
        <v>73</v>
      </c>
      <c r="K87" s="31">
        <f t="shared" si="5"/>
        <v>871.06491728450192</v>
      </c>
      <c r="L87" s="31">
        <f t="shared" si="6"/>
        <v>833.33333333333337</v>
      </c>
      <c r="M87" s="31">
        <f>IF(B87&lt;&gt;"",IF(B87=COMBINADO!$F$6,COMBINADO!$C$6,0),"")</f>
        <v>0</v>
      </c>
      <c r="N87">
        <f>IF(N86&lt;&gt;"",IF(N86=COMBINADO!$F$6,"",N86+1),"")</f>
        <v>73</v>
      </c>
      <c r="O87" s="31">
        <f>IF(B87&lt;&gt;"",IF(B87&lt;=$C$4,IF(Desplegables!$N$8=2,Hoja2!O86*(1+COMBINADO!$F$7),O86-K87),O86-K87),"")</f>
        <v>45718.525559369962</v>
      </c>
      <c r="P87" s="31">
        <f>IF(B87&lt;&gt;"",IF(B87&lt;=$C$4,IF(Desplegables!$N$8=2,Hoja2!P86*(1+COMBINADO!$F$7),P86-L87),P86-L87),"")</f>
        <v>39166.666666666788</v>
      </c>
      <c r="Q87" s="31">
        <f t="shared" si="7"/>
        <v>100000</v>
      </c>
    </row>
    <row r="88" spans="2:17" x14ac:dyDescent="0.2">
      <c r="B88">
        <f>IF(B87&lt;&gt;"",IF(B87=COMBINADO!$F$6,"",B87+1),"")</f>
        <v>74</v>
      </c>
      <c r="C88" s="31">
        <f>IF(B88&lt;&gt;"",IF(B88&lt;=$C$4,IF(Desplegables!$N$8=2,0,G88),$C$9),"")</f>
        <v>1082.1941127095693</v>
      </c>
      <c r="D88" s="31">
        <f>IF(B88&lt;&gt;"",IF(Hoja2!B88&lt;=Hoja2!$C$4,IF(Desplegables!$N$8=2,0,Hoja2!H88),L88+H88),"")</f>
        <v>1010.8242006325165</v>
      </c>
      <c r="E88" s="31">
        <f t="shared" si="4"/>
        <v>453.16817182770029</v>
      </c>
      <c r="F88">
        <f>IF(F87&lt;&gt;"",IF(F87=COMBINADO!$F$6,"",F87+1),"")</f>
        <v>74</v>
      </c>
      <c r="G88" s="31">
        <f>IF(B88&lt;&gt;"",IF(B88&lt;=$C$4,IF(Desplegables!$N$8=2,0,O87*COMBINADO!$F$7),O87*COMBINADO!$F$7),"")</f>
        <v>207.18180646397676</v>
      </c>
      <c r="H88" s="31">
        <f>IF(B88&lt;&gt;"",IF(B88&lt;=$C$4,IF(Desplegables!$N$8=2,0,P87*COMBINADO!$F$7),Hoja2!P87*COMBINADO!$F$7),"")</f>
        <v>177.49086729918318</v>
      </c>
      <c r="I88" s="31">
        <f>IF(B88&lt;&gt;"",Q87*COMBINADO!$F$7,"")</f>
        <v>453.16817182770029</v>
      </c>
      <c r="J88">
        <f>IF(J87&lt;&gt;"",IF(J87=COMBINADO!$F$6,"",J87+1),"")</f>
        <v>74</v>
      </c>
      <c r="K88" s="31">
        <f t="shared" si="5"/>
        <v>875.01230624559253</v>
      </c>
      <c r="L88" s="31">
        <f t="shared" si="6"/>
        <v>833.33333333333337</v>
      </c>
      <c r="M88" s="31">
        <f>IF(B88&lt;&gt;"",IF(B88=COMBINADO!$F$6,COMBINADO!$C$6,0),"")</f>
        <v>0</v>
      </c>
      <c r="N88">
        <f>IF(N87&lt;&gt;"",IF(N87=COMBINADO!$F$6,"",N87+1),"")</f>
        <v>74</v>
      </c>
      <c r="O88" s="31">
        <f>IF(B88&lt;&gt;"",IF(B88&lt;=$C$4,IF(Desplegables!$N$8=2,Hoja2!O87*(1+COMBINADO!$F$7),O87-K88),O87-K88),"")</f>
        <v>44843.513253124373</v>
      </c>
      <c r="P88" s="31">
        <f>IF(B88&lt;&gt;"",IF(B88&lt;=$C$4,IF(Desplegables!$N$8=2,Hoja2!P87*(1+COMBINADO!$F$7),P87-L88),P87-L88),"")</f>
        <v>38333.333333333452</v>
      </c>
      <c r="Q88" s="31">
        <f t="shared" si="7"/>
        <v>100000</v>
      </c>
    </row>
    <row r="89" spans="2:17" x14ac:dyDescent="0.2">
      <c r="B89">
        <f>IF(B88&lt;&gt;"",IF(B88=COMBINADO!$F$6,"",B88+1),"")</f>
        <v>75</v>
      </c>
      <c r="C89" s="31">
        <f>IF(B89&lt;&gt;"",IF(B89&lt;=$C$4,IF(Desplegables!$N$8=2,0,G89),$C$9),"")</f>
        <v>1082.1941127095693</v>
      </c>
      <c r="D89" s="31">
        <f>IF(B89&lt;&gt;"",IF(Hoja2!B89&lt;=Hoja2!$C$4,IF(Desplegables!$N$8=2,0,Hoja2!H89),L89+H89),"")</f>
        <v>1007.047799200619</v>
      </c>
      <c r="E89" s="31">
        <f t="shared" si="4"/>
        <v>453.16817182770029</v>
      </c>
      <c r="F89">
        <f>IF(F88&lt;&gt;"",IF(F88=COMBINADO!$F$6,"",F88+1),"")</f>
        <v>75</v>
      </c>
      <c r="G89" s="31">
        <f>IF(B89&lt;&gt;"",IF(B89&lt;=$C$4,IF(Desplegables!$N$8=2,0,O88*COMBINADO!$F$7),O88*COMBINADO!$F$7),"")</f>
        <v>203.21652919249621</v>
      </c>
      <c r="H89" s="31">
        <f>IF(B89&lt;&gt;"",IF(B89&lt;=$C$4,IF(Desplegables!$N$8=2,0,P88*COMBINADO!$F$7),Hoja2!P88*COMBINADO!$F$7),"")</f>
        <v>173.71446586728567</v>
      </c>
      <c r="I89" s="31">
        <f>IF(B89&lt;&gt;"",Q88*COMBINADO!$F$7,"")</f>
        <v>453.16817182770029</v>
      </c>
      <c r="J89">
        <f>IF(J88&lt;&gt;"",IF(J88=COMBINADO!$F$6,"",J88+1),"")</f>
        <v>75</v>
      </c>
      <c r="K89" s="31">
        <f t="shared" si="5"/>
        <v>878.97758351707307</v>
      </c>
      <c r="L89" s="31">
        <f t="shared" si="6"/>
        <v>833.33333333333337</v>
      </c>
      <c r="M89" s="31">
        <f>IF(B89&lt;&gt;"",IF(B89=COMBINADO!$F$6,COMBINADO!$C$6,0),"")</f>
        <v>0</v>
      </c>
      <c r="N89">
        <f>IF(N88&lt;&gt;"",IF(N88=COMBINADO!$F$6,"",N88+1),"")</f>
        <v>75</v>
      </c>
      <c r="O89" s="31">
        <f>IF(B89&lt;&gt;"",IF(B89&lt;=$C$4,IF(Desplegables!$N$8=2,Hoja2!O88*(1+COMBINADO!$F$7),O88-K89),O88-K89),"")</f>
        <v>43964.535669607299</v>
      </c>
      <c r="P89" s="31">
        <f>IF(B89&lt;&gt;"",IF(B89&lt;=$C$4,IF(Desplegables!$N$8=2,Hoja2!P88*(1+COMBINADO!$F$7),P88-L89),P88-L89),"")</f>
        <v>37500.000000000116</v>
      </c>
      <c r="Q89" s="31">
        <f t="shared" si="7"/>
        <v>100000</v>
      </c>
    </row>
    <row r="90" spans="2:17" x14ac:dyDescent="0.2">
      <c r="B90">
        <f>IF(B89&lt;&gt;"",IF(B89=COMBINADO!$F$6,"",B89+1),"")</f>
        <v>76</v>
      </c>
      <c r="C90" s="31">
        <f>IF(B90&lt;&gt;"",IF(B90&lt;=$C$4,IF(Desplegables!$N$8=2,0,G90),$C$9),"")</f>
        <v>1082.1941127095693</v>
      </c>
      <c r="D90" s="31">
        <f>IF(B90&lt;&gt;"",IF(Hoja2!B90&lt;=Hoja2!$C$4,IF(Desplegables!$N$8=2,0,Hoja2!H90),L90+H90),"")</f>
        <v>1003.2713977687215</v>
      </c>
      <c r="E90" s="31">
        <f t="shared" si="4"/>
        <v>453.16817182770029</v>
      </c>
      <c r="F90">
        <f>IF(F89&lt;&gt;"",IF(F89=COMBINADO!$F$6,"",F89+1),"")</f>
        <v>76</v>
      </c>
      <c r="G90" s="31">
        <f>IF(B90&lt;&gt;"",IF(B90&lt;=$C$4,IF(Desplegables!$N$8=2,0,O89*COMBINADO!$F$7),O89*COMBINADO!$F$7),"")</f>
        <v>199.23328254649661</v>
      </c>
      <c r="H90" s="31">
        <f>IF(B90&lt;&gt;"",IF(B90&lt;=$C$4,IF(Desplegables!$N$8=2,0,P89*COMBINADO!$F$7),Hoja2!P89*COMBINADO!$F$7),"")</f>
        <v>169.93806443538813</v>
      </c>
      <c r="I90" s="31">
        <f>IF(B90&lt;&gt;"",Q89*COMBINADO!$F$7,"")</f>
        <v>453.16817182770029</v>
      </c>
      <c r="J90">
        <f>IF(J89&lt;&gt;"",IF(J89=COMBINADO!$F$6,"",J89+1),"")</f>
        <v>76</v>
      </c>
      <c r="K90" s="31">
        <f t="shared" si="5"/>
        <v>882.96083016307261</v>
      </c>
      <c r="L90" s="31">
        <f t="shared" si="6"/>
        <v>833.33333333333337</v>
      </c>
      <c r="M90" s="31">
        <f>IF(B90&lt;&gt;"",IF(B90=COMBINADO!$F$6,COMBINADO!$C$6,0),"")</f>
        <v>0</v>
      </c>
      <c r="N90">
        <f>IF(N89&lt;&gt;"",IF(N89=COMBINADO!$F$6,"",N89+1),"")</f>
        <v>76</v>
      </c>
      <c r="O90" s="31">
        <f>IF(B90&lt;&gt;"",IF(B90&lt;=$C$4,IF(Desplegables!$N$8=2,Hoja2!O89*(1+COMBINADO!$F$7),O89-K90),O89-K90),"")</f>
        <v>43081.574839444227</v>
      </c>
      <c r="P90" s="31">
        <f>IF(B90&lt;&gt;"",IF(B90&lt;=$C$4,IF(Desplegables!$N$8=2,Hoja2!P89*(1+COMBINADO!$F$7),P89-L90),P89-L90),"")</f>
        <v>36666.666666666781</v>
      </c>
      <c r="Q90" s="31">
        <f t="shared" si="7"/>
        <v>100000</v>
      </c>
    </row>
    <row r="91" spans="2:17" x14ac:dyDescent="0.2">
      <c r="B91">
        <f>IF(B90&lt;&gt;"",IF(B90=COMBINADO!$F$6,"",B90+1),"")</f>
        <v>77</v>
      </c>
      <c r="C91" s="31">
        <f>IF(B91&lt;&gt;"",IF(B91&lt;=$C$4,IF(Desplegables!$N$8=2,0,G91),$C$9),"")</f>
        <v>1082.1941127095693</v>
      </c>
      <c r="D91" s="31">
        <f>IF(B91&lt;&gt;"",IF(Hoja2!B91&lt;=Hoja2!$C$4,IF(Desplegables!$N$8=2,0,Hoja2!H91),L91+H91),"")</f>
        <v>999.49499633682399</v>
      </c>
      <c r="E91" s="31">
        <f t="shared" si="4"/>
        <v>453.16817182770029</v>
      </c>
      <c r="F91">
        <f>IF(F90&lt;&gt;"",IF(F90=COMBINADO!$F$6,"",F90+1),"")</f>
        <v>77</v>
      </c>
      <c r="G91" s="31">
        <f>IF(B91&lt;&gt;"",IF(B91&lt;=$C$4,IF(Desplegables!$N$8=2,0,O90*COMBINADO!$F$7),O90*COMBINADO!$F$7),"")</f>
        <v>195.2319850944919</v>
      </c>
      <c r="H91" s="31">
        <f>IF(B91&lt;&gt;"",IF(B91&lt;=$C$4,IF(Desplegables!$N$8=2,0,P90*COMBINADO!$F$7),Hoja2!P90*COMBINADO!$F$7),"")</f>
        <v>166.16166300349062</v>
      </c>
      <c r="I91" s="31">
        <f>IF(B91&lt;&gt;"",Q90*COMBINADO!$F$7,"")</f>
        <v>453.16817182770029</v>
      </c>
      <c r="J91">
        <f>IF(J90&lt;&gt;"",IF(J90=COMBINADO!$F$6,"",J90+1),"")</f>
        <v>77</v>
      </c>
      <c r="K91" s="31">
        <f t="shared" si="5"/>
        <v>886.96212761507741</v>
      </c>
      <c r="L91" s="31">
        <f t="shared" si="6"/>
        <v>833.33333333333337</v>
      </c>
      <c r="M91" s="31">
        <f>IF(B91&lt;&gt;"",IF(B91=COMBINADO!$F$6,COMBINADO!$C$6,0),"")</f>
        <v>0</v>
      </c>
      <c r="N91">
        <f>IF(N90&lt;&gt;"",IF(N90=COMBINADO!$F$6,"",N90+1),"")</f>
        <v>77</v>
      </c>
      <c r="O91" s="31">
        <f>IF(B91&lt;&gt;"",IF(B91&lt;=$C$4,IF(Desplegables!$N$8=2,Hoja2!O90*(1+COMBINADO!$F$7),O90-K91),O90-K91),"")</f>
        <v>42194.612711829148</v>
      </c>
      <c r="P91" s="31">
        <f>IF(B91&lt;&gt;"",IF(B91&lt;=$C$4,IF(Desplegables!$N$8=2,Hoja2!P90*(1+COMBINADO!$F$7),P90-L91),P90-L91),"")</f>
        <v>35833.333333333445</v>
      </c>
      <c r="Q91" s="31">
        <f t="shared" si="7"/>
        <v>100000</v>
      </c>
    </row>
    <row r="92" spans="2:17" x14ac:dyDescent="0.2">
      <c r="B92">
        <f>IF(B91&lt;&gt;"",IF(B91=COMBINADO!$F$6,"",B91+1),"")</f>
        <v>78</v>
      </c>
      <c r="C92" s="31">
        <f>IF(B92&lt;&gt;"",IF(B92&lt;=$C$4,IF(Desplegables!$N$8=2,0,G92),$C$9),"")</f>
        <v>1082.1941127095693</v>
      </c>
      <c r="D92" s="31">
        <f>IF(B92&lt;&gt;"",IF(Hoja2!B92&lt;=Hoja2!$C$4,IF(Desplegables!$N$8=2,0,Hoja2!H92),L92+H92),"")</f>
        <v>995.71859490492648</v>
      </c>
      <c r="E92" s="31">
        <f t="shared" si="4"/>
        <v>453.16817182770029</v>
      </c>
      <c r="F92">
        <f>IF(F91&lt;&gt;"",IF(F91=COMBINADO!$F$6,"",F91+1),"")</f>
        <v>78</v>
      </c>
      <c r="G92" s="31">
        <f>IF(B92&lt;&gt;"",IF(B92&lt;=$C$4,IF(Desplegables!$N$8=2,0,O91*COMBINADO!$F$7),O91*COMBINADO!$F$7),"")</f>
        <v>191.21255503597459</v>
      </c>
      <c r="H92" s="31">
        <f>IF(B92&lt;&gt;"",IF(B92&lt;=$C$4,IF(Desplegables!$N$8=2,0,P91*COMBINADO!$F$7),Hoja2!P91*COMBINADO!$F$7),"")</f>
        <v>162.38526157159311</v>
      </c>
      <c r="I92" s="31">
        <f>IF(B92&lt;&gt;"",Q91*COMBINADO!$F$7,"")</f>
        <v>453.16817182770029</v>
      </c>
      <c r="J92">
        <f>IF(J91&lt;&gt;"",IF(J91=COMBINADO!$F$6,"",J91+1),"")</f>
        <v>78</v>
      </c>
      <c r="K92" s="31">
        <f t="shared" si="5"/>
        <v>890.98155767359469</v>
      </c>
      <c r="L92" s="31">
        <f t="shared" si="6"/>
        <v>833.33333333333337</v>
      </c>
      <c r="M92" s="31">
        <f>IF(B92&lt;&gt;"",IF(B92=COMBINADO!$F$6,COMBINADO!$C$6,0),"")</f>
        <v>0</v>
      </c>
      <c r="N92">
        <f>IF(N91&lt;&gt;"",IF(N91=COMBINADO!$F$6,"",N91+1),"")</f>
        <v>78</v>
      </c>
      <c r="O92" s="31">
        <f>IF(B92&lt;&gt;"",IF(B92&lt;=$C$4,IF(Desplegables!$N$8=2,Hoja2!O91*(1+COMBINADO!$F$7),O91-K92),O91-K92),"")</f>
        <v>41303.631154155555</v>
      </c>
      <c r="P92" s="31">
        <f>IF(B92&lt;&gt;"",IF(B92&lt;=$C$4,IF(Desplegables!$N$8=2,Hoja2!P91*(1+COMBINADO!$F$7),P91-L92),P91-L92),"")</f>
        <v>35000.000000000109</v>
      </c>
      <c r="Q92" s="31">
        <f t="shared" si="7"/>
        <v>100000</v>
      </c>
    </row>
    <row r="93" spans="2:17" x14ac:dyDescent="0.2">
      <c r="B93">
        <f>IF(B92&lt;&gt;"",IF(B92=COMBINADO!$F$6,"",B92+1),"")</f>
        <v>79</v>
      </c>
      <c r="C93" s="31">
        <f>IF(B93&lt;&gt;"",IF(B93&lt;=$C$4,IF(Desplegables!$N$8=2,0,G93),$C$9),"")</f>
        <v>1082.1941127095693</v>
      </c>
      <c r="D93" s="31">
        <f>IF(B93&lt;&gt;"",IF(Hoja2!B93&lt;=Hoja2!$C$4,IF(Desplegables!$N$8=2,0,Hoja2!H93),L93+H93),"")</f>
        <v>991.94219347302896</v>
      </c>
      <c r="E93" s="31">
        <f t="shared" si="4"/>
        <v>453.16817182770029</v>
      </c>
      <c r="F93">
        <f>IF(F92&lt;&gt;"",IF(F92=COMBINADO!$F$6,"",F92+1),"")</f>
        <v>79</v>
      </c>
      <c r="G93" s="31">
        <f>IF(B93&lt;&gt;"",IF(B93&lt;=$C$4,IF(Desplegables!$N$8=2,0,O92*COMBINADO!$F$7),O92*COMBINADO!$F$7),"")</f>
        <v>187.17491019974321</v>
      </c>
      <c r="H93" s="31">
        <f>IF(B93&lt;&gt;"",IF(B93&lt;=$C$4,IF(Desplegables!$N$8=2,0,P92*COMBINADO!$F$7),Hoja2!P92*COMBINADO!$F$7),"")</f>
        <v>158.60886013969559</v>
      </c>
      <c r="I93" s="31">
        <f>IF(B93&lt;&gt;"",Q92*COMBINADO!$F$7,"")</f>
        <v>453.16817182770029</v>
      </c>
      <c r="J93">
        <f>IF(J92&lt;&gt;"",IF(J92=COMBINADO!$F$6,"",J92+1),"")</f>
        <v>79</v>
      </c>
      <c r="K93" s="31">
        <f t="shared" si="5"/>
        <v>895.01920250982607</v>
      </c>
      <c r="L93" s="31">
        <f t="shared" si="6"/>
        <v>833.33333333333337</v>
      </c>
      <c r="M93" s="31">
        <f>IF(B93&lt;&gt;"",IF(B93=COMBINADO!$F$6,COMBINADO!$C$6,0),"")</f>
        <v>0</v>
      </c>
      <c r="N93">
        <f>IF(N92&lt;&gt;"",IF(N92=COMBINADO!$F$6,"",N92+1),"")</f>
        <v>79</v>
      </c>
      <c r="O93" s="31">
        <f>IF(B93&lt;&gt;"",IF(B93&lt;=$C$4,IF(Desplegables!$N$8=2,Hoja2!O92*(1+COMBINADO!$F$7),O92-K93),O92-K93),"")</f>
        <v>40408.611951645726</v>
      </c>
      <c r="P93" s="31">
        <f>IF(B93&lt;&gt;"",IF(B93&lt;=$C$4,IF(Desplegables!$N$8=2,Hoja2!P92*(1+COMBINADO!$F$7),P92-L93),P92-L93),"")</f>
        <v>34166.666666666773</v>
      </c>
      <c r="Q93" s="31">
        <f t="shared" si="7"/>
        <v>100000</v>
      </c>
    </row>
    <row r="94" spans="2:17" x14ac:dyDescent="0.2">
      <c r="B94">
        <f>IF(B93&lt;&gt;"",IF(B93=COMBINADO!$F$6,"",B93+1),"")</f>
        <v>80</v>
      </c>
      <c r="C94" s="31">
        <f>IF(B94&lt;&gt;"",IF(B94&lt;=$C$4,IF(Desplegables!$N$8=2,0,G94),$C$9),"")</f>
        <v>1082.1941127095693</v>
      </c>
      <c r="D94" s="31">
        <f>IF(B94&lt;&gt;"",IF(Hoja2!B94&lt;=Hoja2!$C$4,IF(Desplegables!$N$8=2,0,Hoja2!H94),L94+H94),"")</f>
        <v>988.16579204113145</v>
      </c>
      <c r="E94" s="31">
        <f t="shared" si="4"/>
        <v>453.16817182770029</v>
      </c>
      <c r="F94">
        <f>IF(F93&lt;&gt;"",IF(F93=COMBINADO!$F$6,"",F93+1),"")</f>
        <v>80</v>
      </c>
      <c r="G94" s="31">
        <f>IF(B94&lt;&gt;"",IF(B94&lt;=$C$4,IF(Desplegables!$N$8=2,0,O93*COMBINADO!$F$7),O93*COMBINADO!$F$7),"")</f>
        <v>183.11896804222255</v>
      </c>
      <c r="H94" s="31">
        <f>IF(B94&lt;&gt;"",IF(B94&lt;=$C$4,IF(Desplegables!$N$8=2,0,P93*COMBINADO!$F$7),Hoja2!P93*COMBINADO!$F$7),"")</f>
        <v>154.83245870779808</v>
      </c>
      <c r="I94" s="31">
        <f>IF(B94&lt;&gt;"",Q93*COMBINADO!$F$7,"")</f>
        <v>453.16817182770029</v>
      </c>
      <c r="J94">
        <f>IF(J93&lt;&gt;"",IF(J93=COMBINADO!$F$6,"",J93+1),"")</f>
        <v>80</v>
      </c>
      <c r="K94" s="31">
        <f t="shared" si="5"/>
        <v>899.07514466734665</v>
      </c>
      <c r="L94" s="31">
        <f t="shared" si="6"/>
        <v>833.33333333333337</v>
      </c>
      <c r="M94" s="31">
        <f>IF(B94&lt;&gt;"",IF(B94=COMBINADO!$F$6,COMBINADO!$C$6,0),"")</f>
        <v>0</v>
      </c>
      <c r="N94">
        <f>IF(N93&lt;&gt;"",IF(N93=COMBINADO!$F$6,"",N93+1),"")</f>
        <v>80</v>
      </c>
      <c r="O94" s="31">
        <f>IF(B94&lt;&gt;"",IF(B94&lt;=$C$4,IF(Desplegables!$N$8=2,Hoja2!O93*(1+COMBINADO!$F$7),O93-K94),O93-K94),"")</f>
        <v>39509.53680697838</v>
      </c>
      <c r="P94" s="31">
        <f>IF(B94&lt;&gt;"",IF(B94&lt;=$C$4,IF(Desplegables!$N$8=2,Hoja2!P93*(1+COMBINADO!$F$7),P93-L94),P93-L94),"")</f>
        <v>33333.333333333438</v>
      </c>
      <c r="Q94" s="31">
        <f t="shared" si="7"/>
        <v>100000</v>
      </c>
    </row>
    <row r="95" spans="2:17" x14ac:dyDescent="0.2">
      <c r="B95">
        <f>IF(B94&lt;&gt;"",IF(B94=COMBINADO!$F$6,"",B94+1),"")</f>
        <v>81</v>
      </c>
      <c r="C95" s="31">
        <f>IF(B95&lt;&gt;"",IF(B95&lt;=$C$4,IF(Desplegables!$N$8=2,0,G95),$C$9),"")</f>
        <v>1082.1941127095693</v>
      </c>
      <c r="D95" s="31">
        <f>IF(B95&lt;&gt;"",IF(Hoja2!B95&lt;=Hoja2!$C$4,IF(Desplegables!$N$8=2,0,Hoja2!H95),L95+H95),"")</f>
        <v>984.38939060923394</v>
      </c>
      <c r="E95" s="31">
        <f t="shared" si="4"/>
        <v>453.16817182770029</v>
      </c>
      <c r="F95">
        <f>IF(F94&lt;&gt;"",IF(F94=COMBINADO!$F$6,"",F94+1),"")</f>
        <v>81</v>
      </c>
      <c r="G95" s="31">
        <f>IF(B95&lt;&gt;"",IF(B95&lt;=$C$4,IF(Desplegables!$N$8=2,0,O94*COMBINADO!$F$7),O94*COMBINADO!$F$7),"")</f>
        <v>179.04464564577628</v>
      </c>
      <c r="H95" s="31">
        <f>IF(B95&lt;&gt;"",IF(B95&lt;=$C$4,IF(Desplegables!$N$8=2,0,P94*COMBINADO!$F$7),Hoja2!P94*COMBINADO!$F$7),"")</f>
        <v>151.05605727590057</v>
      </c>
      <c r="I95" s="31">
        <f>IF(B95&lt;&gt;"",Q94*COMBINADO!$F$7,"")</f>
        <v>453.16817182770029</v>
      </c>
      <c r="J95">
        <f>IF(J94&lt;&gt;"",IF(J94=COMBINADO!$F$6,"",J94+1),"")</f>
        <v>81</v>
      </c>
      <c r="K95" s="31">
        <f t="shared" si="5"/>
        <v>903.14946706379294</v>
      </c>
      <c r="L95" s="31">
        <f t="shared" si="6"/>
        <v>833.33333333333337</v>
      </c>
      <c r="M95" s="31">
        <f>IF(B95&lt;&gt;"",IF(B95=COMBINADO!$F$6,COMBINADO!$C$6,0),"")</f>
        <v>0</v>
      </c>
      <c r="N95">
        <f>IF(N94&lt;&gt;"",IF(N94=COMBINADO!$F$6,"",N94+1),"")</f>
        <v>81</v>
      </c>
      <c r="O95" s="31">
        <f>IF(B95&lt;&gt;"",IF(B95&lt;=$C$4,IF(Desplegables!$N$8=2,Hoja2!O94*(1+COMBINADO!$F$7),O94-K95),O94-K95),"")</f>
        <v>38606.387339914589</v>
      </c>
      <c r="P95" s="31">
        <f>IF(B95&lt;&gt;"",IF(B95&lt;=$C$4,IF(Desplegables!$N$8=2,Hoja2!P94*(1+COMBINADO!$F$7),P94-L95),P94-L95),"")</f>
        <v>32500.000000000106</v>
      </c>
      <c r="Q95" s="31">
        <f t="shared" si="7"/>
        <v>100000</v>
      </c>
    </row>
    <row r="96" spans="2:17" x14ac:dyDescent="0.2">
      <c r="B96">
        <f>IF(B95&lt;&gt;"",IF(B95=COMBINADO!$F$6,"",B95+1),"")</f>
        <v>82</v>
      </c>
      <c r="C96" s="31">
        <f>IF(B96&lt;&gt;"",IF(B96&lt;=$C$4,IF(Desplegables!$N$8=2,0,G96),$C$9),"")</f>
        <v>1082.1941127095693</v>
      </c>
      <c r="D96" s="31">
        <f>IF(B96&lt;&gt;"",IF(Hoja2!B96&lt;=Hoja2!$C$4,IF(Desplegables!$N$8=2,0,Hoja2!H96),L96+H96),"")</f>
        <v>980.61298917733643</v>
      </c>
      <c r="E96" s="31">
        <f t="shared" si="4"/>
        <v>453.16817182770029</v>
      </c>
      <c r="F96">
        <f>IF(F95&lt;&gt;"",IF(F95=COMBINADO!$F$6,"",F95+1),"")</f>
        <v>82</v>
      </c>
      <c r="G96" s="31">
        <f>IF(B96&lt;&gt;"",IF(B96&lt;=$C$4,IF(Desplegables!$N$8=2,0,O95*COMBINADO!$F$7),O95*COMBINADO!$F$7),"")</f>
        <v>174.95185971701167</v>
      </c>
      <c r="H96" s="31">
        <f>IF(B96&lt;&gt;"",IF(B96&lt;=$C$4,IF(Desplegables!$N$8=2,0,P95*COMBINADO!$F$7),Hoja2!P95*COMBINADO!$F$7),"")</f>
        <v>147.27965584400309</v>
      </c>
      <c r="I96" s="31">
        <f>IF(B96&lt;&gt;"",Q95*COMBINADO!$F$7,"")</f>
        <v>453.16817182770029</v>
      </c>
      <c r="J96">
        <f>IF(J95&lt;&gt;"",IF(J95=COMBINADO!$F$6,"",J95+1),"")</f>
        <v>82</v>
      </c>
      <c r="K96" s="31">
        <f t="shared" si="5"/>
        <v>907.24225299255761</v>
      </c>
      <c r="L96" s="31">
        <f t="shared" si="6"/>
        <v>833.33333333333337</v>
      </c>
      <c r="M96" s="31">
        <f>IF(B96&lt;&gt;"",IF(B96=COMBINADO!$F$6,COMBINADO!$C$6,0),"")</f>
        <v>0</v>
      </c>
      <c r="N96">
        <f>IF(N95&lt;&gt;"",IF(N95=COMBINADO!$F$6,"",N95+1),"")</f>
        <v>82</v>
      </c>
      <c r="O96" s="31">
        <f>IF(B96&lt;&gt;"",IF(B96&lt;=$C$4,IF(Desplegables!$N$8=2,Hoja2!O95*(1+COMBINADO!$F$7),O95-K96),O95-K96),"")</f>
        <v>37699.145086922028</v>
      </c>
      <c r="P96" s="31">
        <f>IF(B96&lt;&gt;"",IF(B96&lt;=$C$4,IF(Desplegables!$N$8=2,Hoja2!P95*(1+COMBINADO!$F$7),P95-L96),P95-L96),"")</f>
        <v>31666.666666666773</v>
      </c>
      <c r="Q96" s="31">
        <f t="shared" si="7"/>
        <v>100000</v>
      </c>
    </row>
    <row r="97" spans="2:17" x14ac:dyDescent="0.2">
      <c r="B97">
        <f>IF(B96&lt;&gt;"",IF(B96=COMBINADO!$F$6,"",B96+1),"")</f>
        <v>83</v>
      </c>
      <c r="C97" s="31">
        <f>IF(B97&lt;&gt;"",IF(B97&lt;=$C$4,IF(Desplegables!$N$8=2,0,G97),$C$9),"")</f>
        <v>1082.1941127095693</v>
      </c>
      <c r="D97" s="31">
        <f>IF(B97&lt;&gt;"",IF(Hoja2!B97&lt;=Hoja2!$C$4,IF(Desplegables!$N$8=2,0,Hoja2!H97),L97+H97),"")</f>
        <v>976.83658774543892</v>
      </c>
      <c r="E97" s="31">
        <f t="shared" si="4"/>
        <v>453.16817182770029</v>
      </c>
      <c r="F97">
        <f>IF(F96&lt;&gt;"",IF(F96=COMBINADO!$F$6,"",F96+1),"")</f>
        <v>83</v>
      </c>
      <c r="G97" s="31">
        <f>IF(B97&lt;&gt;"",IF(B97&lt;=$C$4,IF(Desplegables!$N$8=2,0,O96*COMBINADO!$F$7),O96*COMBINADO!$F$7),"")</f>
        <v>170.84052658507684</v>
      </c>
      <c r="H97" s="31">
        <f>IF(B97&lt;&gt;"",IF(B97&lt;=$C$4,IF(Desplegables!$N$8=2,0,P96*COMBINADO!$F$7),Hoja2!P96*COMBINADO!$F$7),"")</f>
        <v>143.50325441210558</v>
      </c>
      <c r="I97" s="31">
        <f>IF(B97&lt;&gt;"",Q96*COMBINADO!$F$7,"")</f>
        <v>453.16817182770029</v>
      </c>
      <c r="J97">
        <f>IF(J96&lt;&gt;"",IF(J96=COMBINADO!$F$6,"",J96+1),"")</f>
        <v>83</v>
      </c>
      <c r="K97" s="31">
        <f t="shared" si="5"/>
        <v>911.35358612449238</v>
      </c>
      <c r="L97" s="31">
        <f t="shared" si="6"/>
        <v>833.33333333333337</v>
      </c>
      <c r="M97" s="31">
        <f>IF(B97&lt;&gt;"",IF(B97=COMBINADO!$F$6,COMBINADO!$C$6,0),"")</f>
        <v>0</v>
      </c>
      <c r="N97">
        <f>IF(N96&lt;&gt;"",IF(N96=COMBINADO!$F$6,"",N96+1),"")</f>
        <v>83</v>
      </c>
      <c r="O97" s="31">
        <f>IF(B97&lt;&gt;"",IF(B97&lt;=$C$4,IF(Desplegables!$N$8=2,Hoja2!O96*(1+COMBINADO!$F$7),O96-K97),O96-K97),"")</f>
        <v>36787.791500797539</v>
      </c>
      <c r="P97" s="31">
        <f>IF(B97&lt;&gt;"",IF(B97&lt;=$C$4,IF(Desplegables!$N$8=2,Hoja2!P96*(1+COMBINADO!$F$7),P96-L97),P96-L97),"")</f>
        <v>30833.333333333441</v>
      </c>
      <c r="Q97" s="31">
        <f t="shared" si="7"/>
        <v>100000</v>
      </c>
    </row>
    <row r="98" spans="2:17" x14ac:dyDescent="0.2">
      <c r="B98">
        <f>IF(B97&lt;&gt;"",IF(B97=COMBINADO!$F$6,"",B97+1),"")</f>
        <v>84</v>
      </c>
      <c r="C98" s="31">
        <f>IF(B98&lt;&gt;"",IF(B98&lt;=$C$4,IF(Desplegables!$N$8=2,0,G98),$C$9),"")</f>
        <v>1082.1941127095693</v>
      </c>
      <c r="D98" s="31">
        <f>IF(B98&lt;&gt;"",IF(Hoja2!B98&lt;=Hoja2!$C$4,IF(Desplegables!$N$8=2,0,Hoja2!H98),L98+H98),"")</f>
        <v>973.06018631354141</v>
      </c>
      <c r="E98" s="31">
        <f t="shared" si="4"/>
        <v>453.16817182770029</v>
      </c>
      <c r="F98">
        <f>IF(F97&lt;&gt;"",IF(F97=COMBINADO!$F$6,"",F97+1),"")</f>
        <v>84</v>
      </c>
      <c r="G98" s="31">
        <f>IF(B98&lt;&gt;"",IF(B98&lt;=$C$4,IF(Desplegables!$N$8=2,0,O97*COMBINADO!$F$7),O97*COMBINADO!$F$7),"")</f>
        <v>166.71056219995032</v>
      </c>
      <c r="H98" s="31">
        <f>IF(B98&lt;&gt;"",IF(B98&lt;=$C$4,IF(Desplegables!$N$8=2,0,P97*COMBINADO!$F$7),Hoja2!P97*COMBINADO!$F$7),"")</f>
        <v>139.72685298020809</v>
      </c>
      <c r="I98" s="31">
        <f>IF(B98&lt;&gt;"",Q97*COMBINADO!$F$7,"")</f>
        <v>453.16817182770029</v>
      </c>
      <c r="J98">
        <f>IF(J97&lt;&gt;"",IF(J97=COMBINADO!$F$6,"",J97+1),"")</f>
        <v>84</v>
      </c>
      <c r="K98" s="31">
        <f t="shared" si="5"/>
        <v>915.48355050961891</v>
      </c>
      <c r="L98" s="31">
        <f t="shared" si="6"/>
        <v>833.33333333333337</v>
      </c>
      <c r="M98" s="31">
        <f>IF(B98&lt;&gt;"",IF(B98=COMBINADO!$F$6,COMBINADO!$C$6,0),"")</f>
        <v>0</v>
      </c>
      <c r="N98">
        <f>IF(N97&lt;&gt;"",IF(N97=COMBINADO!$F$6,"",N97+1),"")</f>
        <v>84</v>
      </c>
      <c r="O98" s="31">
        <f>IF(B98&lt;&gt;"",IF(B98&lt;=$C$4,IF(Desplegables!$N$8=2,Hoja2!O97*(1+COMBINADO!$F$7),O97-K98),O97-K98),"")</f>
        <v>35872.307950287919</v>
      </c>
      <c r="P98" s="31">
        <f>IF(B98&lt;&gt;"",IF(B98&lt;=$C$4,IF(Desplegables!$N$8=2,Hoja2!P97*(1+COMBINADO!$F$7),P97-L98),P97-L98),"")</f>
        <v>30000.000000000109</v>
      </c>
      <c r="Q98" s="31">
        <f t="shared" si="7"/>
        <v>100000</v>
      </c>
    </row>
    <row r="99" spans="2:17" x14ac:dyDescent="0.2">
      <c r="B99">
        <f>IF(B98&lt;&gt;"",IF(B98=COMBINADO!$F$6,"",B98+1),"")</f>
        <v>85</v>
      </c>
      <c r="C99" s="31">
        <f>IF(B99&lt;&gt;"",IF(B99&lt;=$C$4,IF(Desplegables!$N$8=2,0,G99),$C$9),"")</f>
        <v>1082.1941127095693</v>
      </c>
      <c r="D99" s="31">
        <f>IF(B99&lt;&gt;"",IF(Hoja2!B99&lt;=Hoja2!$C$4,IF(Desplegables!$N$8=2,0,Hoja2!H99),L99+H99),"")</f>
        <v>969.2837848816439</v>
      </c>
      <c r="E99" s="31">
        <f t="shared" si="4"/>
        <v>453.16817182770029</v>
      </c>
      <c r="F99">
        <f>IF(F98&lt;&gt;"",IF(F98=COMBINADO!$F$6,"",F98+1),"")</f>
        <v>85</v>
      </c>
      <c r="G99" s="31">
        <f>IF(B99&lt;&gt;"",IF(B99&lt;=$C$4,IF(Desplegables!$N$8=2,0,O98*COMBINADO!$F$7),O98*COMBINADO!$F$7),"")</f>
        <v>162.56188213072255</v>
      </c>
      <c r="H99" s="31">
        <f>IF(B99&lt;&gt;"",IF(B99&lt;=$C$4,IF(Desplegables!$N$8=2,0,P98*COMBINADO!$F$7),Hoja2!P98*COMBINADO!$F$7),"")</f>
        <v>135.95045154831058</v>
      </c>
      <c r="I99" s="31">
        <f>IF(B99&lt;&gt;"",Q98*COMBINADO!$F$7,"")</f>
        <v>453.16817182770029</v>
      </c>
      <c r="J99">
        <f>IF(J98&lt;&gt;"",IF(J98=COMBINADO!$F$6,"",J98+1),"")</f>
        <v>85</v>
      </c>
      <c r="K99" s="31">
        <f t="shared" si="5"/>
        <v>919.6322305788467</v>
      </c>
      <c r="L99" s="31">
        <f t="shared" si="6"/>
        <v>833.33333333333337</v>
      </c>
      <c r="M99" s="31">
        <f>IF(B99&lt;&gt;"",IF(B99=COMBINADO!$F$6,COMBINADO!$C$6,0),"")</f>
        <v>0</v>
      </c>
      <c r="N99">
        <f>IF(N98&lt;&gt;"",IF(N98=COMBINADO!$F$6,"",N98+1),"")</f>
        <v>85</v>
      </c>
      <c r="O99" s="31">
        <f>IF(B99&lt;&gt;"",IF(B99&lt;=$C$4,IF(Desplegables!$N$8=2,Hoja2!O98*(1+COMBINADO!$F$7),O98-K99),O98-K99),"")</f>
        <v>34952.67571970907</v>
      </c>
      <c r="P99" s="31">
        <f>IF(B99&lt;&gt;"",IF(B99&lt;=$C$4,IF(Desplegables!$N$8=2,Hoja2!P98*(1+COMBINADO!$F$7),P98-L99),P98-L99),"")</f>
        <v>29166.666666666777</v>
      </c>
      <c r="Q99" s="31">
        <f t="shared" si="7"/>
        <v>100000</v>
      </c>
    </row>
    <row r="100" spans="2:17" x14ac:dyDescent="0.2">
      <c r="B100">
        <f>IF(B99&lt;&gt;"",IF(B99=COMBINADO!$F$6,"",B99+1),"")</f>
        <v>86</v>
      </c>
      <c r="C100" s="31">
        <f>IF(B100&lt;&gt;"",IF(B100&lt;=$C$4,IF(Desplegables!$N$8=2,0,G100),$C$9),"")</f>
        <v>1082.1941127095693</v>
      </c>
      <c r="D100" s="31">
        <f>IF(B100&lt;&gt;"",IF(Hoja2!B100&lt;=Hoja2!$C$4,IF(Desplegables!$N$8=2,0,Hoja2!H100),L100+H100),"")</f>
        <v>965.5073834497465</v>
      </c>
      <c r="E100" s="31">
        <f t="shared" si="4"/>
        <v>453.16817182770029</v>
      </c>
      <c r="F100">
        <f>IF(F99&lt;&gt;"",IF(F99=COMBINADO!$F$6,"",F99+1),"")</f>
        <v>86</v>
      </c>
      <c r="G100" s="31">
        <f>IF(B100&lt;&gt;"",IF(B100&lt;=$C$4,IF(Desplegables!$N$8=2,0,O99*COMBINADO!$F$7),O99*COMBINADO!$F$7),"")</f>
        <v>158.39440156387008</v>
      </c>
      <c r="H100" s="31">
        <f>IF(B100&lt;&gt;"",IF(B100&lt;=$C$4,IF(Desplegables!$N$8=2,0,P99*COMBINADO!$F$7),Hoja2!P99*COMBINADO!$F$7),"")</f>
        <v>132.1740501164131</v>
      </c>
      <c r="I100" s="31">
        <f>IF(B100&lt;&gt;"",Q99*COMBINADO!$F$7,"")</f>
        <v>453.16817182770029</v>
      </c>
      <c r="J100">
        <f>IF(J99&lt;&gt;"",IF(J99=COMBINADO!$F$6,"",J99+1),"")</f>
        <v>86</v>
      </c>
      <c r="K100" s="31">
        <f t="shared" si="5"/>
        <v>923.79971114569912</v>
      </c>
      <c r="L100" s="31">
        <f t="shared" si="6"/>
        <v>833.33333333333337</v>
      </c>
      <c r="M100" s="31">
        <f>IF(B100&lt;&gt;"",IF(B100=COMBINADO!$F$6,COMBINADO!$C$6,0),"")</f>
        <v>0</v>
      </c>
      <c r="N100">
        <f>IF(N99&lt;&gt;"",IF(N99=COMBINADO!$F$6,"",N99+1),"")</f>
        <v>86</v>
      </c>
      <c r="O100" s="31">
        <f>IF(B100&lt;&gt;"",IF(B100&lt;=$C$4,IF(Desplegables!$N$8=2,Hoja2!O99*(1+COMBINADO!$F$7),O99-K100),O99-K100),"")</f>
        <v>34028.876008563369</v>
      </c>
      <c r="P100" s="31">
        <f>IF(B100&lt;&gt;"",IF(B100&lt;=$C$4,IF(Desplegables!$N$8=2,Hoja2!P99*(1+COMBINADO!$F$7),P99-L100),P99-L100),"")</f>
        <v>28333.333333333445</v>
      </c>
      <c r="Q100" s="31">
        <f t="shared" si="7"/>
        <v>100000</v>
      </c>
    </row>
    <row r="101" spans="2:17" x14ac:dyDescent="0.2">
      <c r="B101">
        <f>IF(B100&lt;&gt;"",IF(B100=COMBINADO!$F$6,"",B100+1),"")</f>
        <v>87</v>
      </c>
      <c r="C101" s="31">
        <f>IF(B101&lt;&gt;"",IF(B101&lt;=$C$4,IF(Desplegables!$N$8=2,0,G101),$C$9),"")</f>
        <v>1082.1941127095693</v>
      </c>
      <c r="D101" s="31">
        <f>IF(B101&lt;&gt;"",IF(Hoja2!B101&lt;=Hoja2!$C$4,IF(Desplegables!$N$8=2,0,Hoja2!H101),L101+H101),"")</f>
        <v>961.73098201784899</v>
      </c>
      <c r="E101" s="31">
        <f t="shared" si="4"/>
        <v>453.16817182770029</v>
      </c>
      <c r="F101">
        <f>IF(F100&lt;&gt;"",IF(F100=COMBINADO!$F$6,"",F100+1),"")</f>
        <v>87</v>
      </c>
      <c r="G101" s="31">
        <f>IF(B101&lt;&gt;"",IF(B101&lt;=$C$4,IF(Desplegables!$N$8=2,0,O100*COMBINADO!$F$7),O100*COMBINADO!$F$7),"")</f>
        <v>154.20803530152153</v>
      </c>
      <c r="H101" s="31">
        <f>IF(B101&lt;&gt;"",IF(B101&lt;=$C$4,IF(Desplegables!$N$8=2,0,P100*COMBINADO!$F$7),Hoja2!P100*COMBINADO!$F$7),"")</f>
        <v>128.39764868451559</v>
      </c>
      <c r="I101" s="31">
        <f>IF(B101&lt;&gt;"",Q100*COMBINADO!$F$7,"")</f>
        <v>453.16817182770029</v>
      </c>
      <c r="J101">
        <f>IF(J100&lt;&gt;"",IF(J100=COMBINADO!$F$6,"",J100+1),"")</f>
        <v>87</v>
      </c>
      <c r="K101" s="31">
        <f t="shared" si="5"/>
        <v>927.98607740804778</v>
      </c>
      <c r="L101" s="31">
        <f t="shared" si="6"/>
        <v>833.33333333333337</v>
      </c>
      <c r="M101" s="31">
        <f>IF(B101&lt;&gt;"",IF(B101=COMBINADO!$F$6,COMBINADO!$C$6,0),"")</f>
        <v>0</v>
      </c>
      <c r="N101">
        <f>IF(N100&lt;&gt;"",IF(N100=COMBINADO!$F$6,"",N100+1),"")</f>
        <v>87</v>
      </c>
      <c r="O101" s="31">
        <f>IF(B101&lt;&gt;"",IF(B101&lt;=$C$4,IF(Desplegables!$N$8=2,Hoja2!O100*(1+COMBINADO!$F$7),O100-K101),O100-K101),"")</f>
        <v>33100.889931155325</v>
      </c>
      <c r="P101" s="31">
        <f>IF(B101&lt;&gt;"",IF(B101&lt;=$C$4,IF(Desplegables!$N$8=2,Hoja2!P100*(1+COMBINADO!$F$7),P100-L101),P100-L101),"")</f>
        <v>27500.000000000113</v>
      </c>
      <c r="Q101" s="31">
        <f t="shared" si="7"/>
        <v>100000</v>
      </c>
    </row>
    <row r="102" spans="2:17" x14ac:dyDescent="0.2">
      <c r="B102">
        <f>IF(B101&lt;&gt;"",IF(B101=COMBINADO!$F$6,"",B101+1),"")</f>
        <v>88</v>
      </c>
      <c r="C102" s="31">
        <f>IF(B102&lt;&gt;"",IF(B102&lt;=$C$4,IF(Desplegables!$N$8=2,0,G102),$C$9),"")</f>
        <v>1082.1941127095693</v>
      </c>
      <c r="D102" s="31">
        <f>IF(B102&lt;&gt;"",IF(Hoja2!B102&lt;=Hoja2!$C$4,IF(Desplegables!$N$8=2,0,Hoja2!H102),L102+H102),"")</f>
        <v>957.95458058595148</v>
      </c>
      <c r="E102" s="31">
        <f t="shared" si="4"/>
        <v>453.16817182770029</v>
      </c>
      <c r="F102">
        <f>IF(F101&lt;&gt;"",IF(F101=COMBINADO!$F$6,"",F101+1),"")</f>
        <v>88</v>
      </c>
      <c r="G102" s="31">
        <f>IF(B102&lt;&gt;"",IF(B102&lt;=$C$4,IF(Desplegables!$N$8=2,0,O101*COMBINADO!$F$7),O101*COMBINADO!$F$7),"")</f>
        <v>150.00269775971591</v>
      </c>
      <c r="H102" s="31">
        <f>IF(B102&lt;&gt;"",IF(B102&lt;=$C$4,IF(Desplegables!$N$8=2,0,P101*COMBINADO!$F$7),Hoja2!P101*COMBINADO!$F$7),"")</f>
        <v>124.62124725261809</v>
      </c>
      <c r="I102" s="31">
        <f>IF(B102&lt;&gt;"",Q101*COMBINADO!$F$7,"")</f>
        <v>453.16817182770029</v>
      </c>
      <c r="J102">
        <f>IF(J101&lt;&gt;"",IF(J101=COMBINADO!$F$6,"",J101+1),"")</f>
        <v>88</v>
      </c>
      <c r="K102" s="31">
        <f t="shared" si="5"/>
        <v>932.19141494985331</v>
      </c>
      <c r="L102" s="31">
        <f t="shared" si="6"/>
        <v>833.33333333333337</v>
      </c>
      <c r="M102" s="31">
        <f>IF(B102&lt;&gt;"",IF(B102=COMBINADO!$F$6,COMBINADO!$C$6,0),"")</f>
        <v>0</v>
      </c>
      <c r="N102">
        <f>IF(N101&lt;&gt;"",IF(N101=COMBINADO!$F$6,"",N101+1),"")</f>
        <v>88</v>
      </c>
      <c r="O102" s="31">
        <f>IF(B102&lt;&gt;"",IF(B102&lt;=$C$4,IF(Desplegables!$N$8=2,Hoja2!O101*(1+COMBINADO!$F$7),O101-K102),O101-K102),"")</f>
        <v>32168.698516205473</v>
      </c>
      <c r="P102" s="31">
        <f>IF(B102&lt;&gt;"",IF(B102&lt;=$C$4,IF(Desplegables!$N$8=2,Hoja2!P101*(1+COMBINADO!$F$7),P101-L102),P101-L102),"")</f>
        <v>26666.666666666781</v>
      </c>
      <c r="Q102" s="31">
        <f t="shared" si="7"/>
        <v>100000</v>
      </c>
    </row>
    <row r="103" spans="2:17" x14ac:dyDescent="0.2">
      <c r="B103">
        <f>IF(B102&lt;&gt;"",IF(B102=COMBINADO!$F$6,"",B102+1),"")</f>
        <v>89</v>
      </c>
      <c r="C103" s="31">
        <f>IF(B103&lt;&gt;"",IF(B103&lt;=$C$4,IF(Desplegables!$N$8=2,0,G103),$C$9),"")</f>
        <v>1082.1941127095693</v>
      </c>
      <c r="D103" s="31">
        <f>IF(B103&lt;&gt;"",IF(Hoja2!B103&lt;=Hoja2!$C$4,IF(Desplegables!$N$8=2,0,Hoja2!H103),L103+H103),"")</f>
        <v>954.17817915405396</v>
      </c>
      <c r="E103" s="31">
        <f t="shared" si="4"/>
        <v>453.16817182770029</v>
      </c>
      <c r="F103">
        <f>IF(F102&lt;&gt;"",IF(F102=COMBINADO!$F$6,"",F102+1),"")</f>
        <v>89</v>
      </c>
      <c r="G103" s="31">
        <f>IF(B103&lt;&gt;"",IF(B103&lt;=$C$4,IF(Desplegables!$N$8=2,0,O102*COMBINADO!$F$7),O102*COMBINADO!$F$7),"")</f>
        <v>145.77830296665289</v>
      </c>
      <c r="H103" s="31">
        <f>IF(B103&lt;&gt;"",IF(B103&lt;=$C$4,IF(Desplegables!$N$8=2,0,P102*COMBINADO!$F$7),Hoja2!P102*COMBINADO!$F$7),"")</f>
        <v>120.84484582072059</v>
      </c>
      <c r="I103" s="31">
        <f>IF(B103&lt;&gt;"",Q102*COMBINADO!$F$7,"")</f>
        <v>453.16817182770029</v>
      </c>
      <c r="J103">
        <f>IF(J102&lt;&gt;"",IF(J102=COMBINADO!$F$6,"",J102+1),"")</f>
        <v>89</v>
      </c>
      <c r="K103" s="31">
        <f t="shared" si="5"/>
        <v>936.41580974291639</v>
      </c>
      <c r="L103" s="31">
        <f t="shared" si="6"/>
        <v>833.33333333333337</v>
      </c>
      <c r="M103" s="31">
        <f>IF(B103&lt;&gt;"",IF(B103=COMBINADO!$F$6,COMBINADO!$C$6,0),"")</f>
        <v>0</v>
      </c>
      <c r="N103">
        <f>IF(N102&lt;&gt;"",IF(N102=COMBINADO!$F$6,"",N102+1),"")</f>
        <v>89</v>
      </c>
      <c r="O103" s="31">
        <f>IF(B103&lt;&gt;"",IF(B103&lt;=$C$4,IF(Desplegables!$N$8=2,Hoja2!O102*(1+COMBINADO!$F$7),O102-K103),O102-K103),"")</f>
        <v>31232.282706462556</v>
      </c>
      <c r="P103" s="31">
        <f>IF(B103&lt;&gt;"",IF(B103&lt;=$C$4,IF(Desplegables!$N$8=2,Hoja2!P102*(1+COMBINADO!$F$7),P102-L103),P102-L103),"")</f>
        <v>25833.333333333449</v>
      </c>
      <c r="Q103" s="31">
        <f t="shared" si="7"/>
        <v>100000</v>
      </c>
    </row>
    <row r="104" spans="2:17" x14ac:dyDescent="0.2">
      <c r="B104">
        <f>IF(B103&lt;&gt;"",IF(B103=COMBINADO!$F$6,"",B103+1),"")</f>
        <v>90</v>
      </c>
      <c r="C104" s="31">
        <f>IF(B104&lt;&gt;"",IF(B104&lt;=$C$4,IF(Desplegables!$N$8=2,0,G104),$C$9),"")</f>
        <v>1082.1941127095693</v>
      </c>
      <c r="D104" s="31">
        <f>IF(B104&lt;&gt;"",IF(Hoja2!B104&lt;=Hoja2!$C$4,IF(Desplegables!$N$8=2,0,Hoja2!H104),L104+H104),"")</f>
        <v>950.40177772215645</v>
      </c>
      <c r="E104" s="31">
        <f t="shared" si="4"/>
        <v>453.16817182770029</v>
      </c>
      <c r="F104">
        <f>IF(F103&lt;&gt;"",IF(F103=COMBINADO!$F$6,"",F103+1),"")</f>
        <v>90</v>
      </c>
      <c r="G104" s="31">
        <f>IF(B104&lt;&gt;"",IF(B104&lt;=$C$4,IF(Desplegables!$N$8=2,0,O103*COMBINADO!$F$7),O103*COMBINADO!$F$7),"")</f>
        <v>141.53476456093537</v>
      </c>
      <c r="H104" s="31">
        <f>IF(B104&lt;&gt;"",IF(B104&lt;=$C$4,IF(Desplegables!$N$8=2,0,P103*COMBINADO!$F$7),Hoja2!P103*COMBINADO!$F$7),"")</f>
        <v>117.0684443888231</v>
      </c>
      <c r="I104" s="31">
        <f>IF(B104&lt;&gt;"",Q103*COMBINADO!$F$7,"")</f>
        <v>453.16817182770029</v>
      </c>
      <c r="J104">
        <f>IF(J103&lt;&gt;"",IF(J103=COMBINADO!$F$6,"",J103+1),"")</f>
        <v>90</v>
      </c>
      <c r="K104" s="31">
        <f t="shared" si="5"/>
        <v>940.65934814863385</v>
      </c>
      <c r="L104" s="31">
        <f t="shared" si="6"/>
        <v>833.33333333333337</v>
      </c>
      <c r="M104" s="31">
        <f>IF(B104&lt;&gt;"",IF(B104=COMBINADO!$F$6,COMBINADO!$C$6,0),"")</f>
        <v>0</v>
      </c>
      <c r="N104">
        <f>IF(N103&lt;&gt;"",IF(N103=COMBINADO!$F$6,"",N103+1),"")</f>
        <v>90</v>
      </c>
      <c r="O104" s="31">
        <f>IF(B104&lt;&gt;"",IF(B104&lt;=$C$4,IF(Desplegables!$N$8=2,Hoja2!O103*(1+COMBINADO!$F$7),O103-K104),O103-K104),"")</f>
        <v>30291.623358313922</v>
      </c>
      <c r="P104" s="31">
        <f>IF(B104&lt;&gt;"",IF(B104&lt;=$C$4,IF(Desplegables!$N$8=2,Hoja2!P103*(1+COMBINADO!$F$7),P103-L104),P103-L104),"")</f>
        <v>25000.000000000116</v>
      </c>
      <c r="Q104" s="31">
        <f t="shared" si="7"/>
        <v>100000</v>
      </c>
    </row>
    <row r="105" spans="2:17" x14ac:dyDescent="0.2">
      <c r="B105">
        <f>IF(B104&lt;&gt;"",IF(B104=COMBINADO!$F$6,"",B104+1),"")</f>
        <v>91</v>
      </c>
      <c r="C105" s="31">
        <f>IF(B105&lt;&gt;"",IF(B105&lt;=$C$4,IF(Desplegables!$N$8=2,0,G105),$C$9),"")</f>
        <v>1082.1941127095693</v>
      </c>
      <c r="D105" s="31">
        <f>IF(B105&lt;&gt;"",IF(Hoja2!B105&lt;=Hoja2!$C$4,IF(Desplegables!$N$8=2,0,Hoja2!H105),L105+H105),"")</f>
        <v>946.62537629025894</v>
      </c>
      <c r="E105" s="31">
        <f t="shared" si="4"/>
        <v>453.16817182770029</v>
      </c>
      <c r="F105">
        <f>IF(F104&lt;&gt;"",IF(F104=COMBINADO!$F$6,"",F104+1),"")</f>
        <v>91</v>
      </c>
      <c r="G105" s="31">
        <f>IF(B105&lt;&gt;"",IF(B105&lt;=$C$4,IF(Desplegables!$N$8=2,0,O104*COMBINADO!$F$7),O104*COMBINADO!$F$7),"")</f>
        <v>137.27199578980384</v>
      </c>
      <c r="H105" s="31">
        <f>IF(B105&lt;&gt;"",IF(B105&lt;=$C$4,IF(Desplegables!$N$8=2,0,P104*COMBINADO!$F$7),Hoja2!P104*COMBINADO!$F$7),"")</f>
        <v>113.2920429569256</v>
      </c>
      <c r="I105" s="31">
        <f>IF(B105&lt;&gt;"",Q104*COMBINADO!$F$7,"")</f>
        <v>453.16817182770029</v>
      </c>
      <c r="J105">
        <f>IF(J104&lt;&gt;"",IF(J104=COMBINADO!$F$6,"",J104+1),"")</f>
        <v>91</v>
      </c>
      <c r="K105" s="31">
        <f t="shared" si="5"/>
        <v>944.92211691976536</v>
      </c>
      <c r="L105" s="31">
        <f t="shared" si="6"/>
        <v>833.33333333333337</v>
      </c>
      <c r="M105" s="31">
        <f>IF(B105&lt;&gt;"",IF(B105=COMBINADO!$F$6,COMBINADO!$C$6,0),"")</f>
        <v>0</v>
      </c>
      <c r="N105">
        <f>IF(N104&lt;&gt;"",IF(N104=COMBINADO!$F$6,"",N104+1),"")</f>
        <v>91</v>
      </c>
      <c r="O105" s="31">
        <f>IF(B105&lt;&gt;"",IF(B105&lt;=$C$4,IF(Desplegables!$N$8=2,Hoja2!O104*(1+COMBINADO!$F$7),O104-K105),O104-K105),"")</f>
        <v>29346.701241394156</v>
      </c>
      <c r="P105" s="31">
        <f>IF(B105&lt;&gt;"",IF(B105&lt;=$C$4,IF(Desplegables!$N$8=2,Hoja2!P104*(1+COMBINADO!$F$7),P104-L105),P104-L105),"")</f>
        <v>24166.666666666784</v>
      </c>
      <c r="Q105" s="31">
        <f t="shared" si="7"/>
        <v>100000</v>
      </c>
    </row>
    <row r="106" spans="2:17" x14ac:dyDescent="0.2">
      <c r="B106">
        <f>IF(B105&lt;&gt;"",IF(B105=COMBINADO!$F$6,"",B105+1),"")</f>
        <v>92</v>
      </c>
      <c r="C106" s="31">
        <f>IF(B106&lt;&gt;"",IF(B106&lt;=$C$4,IF(Desplegables!$N$8=2,0,G106),$C$9),"")</f>
        <v>1082.1941127095693</v>
      </c>
      <c r="D106" s="31">
        <f>IF(B106&lt;&gt;"",IF(Hoja2!B106&lt;=Hoja2!$C$4,IF(Desplegables!$N$8=2,0,Hoja2!H106),L106+H106),"")</f>
        <v>942.84897485836143</v>
      </c>
      <c r="E106" s="31">
        <f t="shared" si="4"/>
        <v>453.16817182770029</v>
      </c>
      <c r="F106">
        <f>IF(F105&lt;&gt;"",IF(F105=COMBINADO!$F$6,"",F105+1),"")</f>
        <v>92</v>
      </c>
      <c r="G106" s="31">
        <f>IF(B106&lt;&gt;"",IF(B106&lt;=$C$4,IF(Desplegables!$N$8=2,0,O105*COMBINADO!$F$7),O105*COMBINADO!$F$7),"")</f>
        <v>132.98990950736294</v>
      </c>
      <c r="H106" s="31">
        <f>IF(B106&lt;&gt;"",IF(B106&lt;=$C$4,IF(Desplegables!$N$8=2,0,P105*COMBINADO!$F$7),Hoja2!P105*COMBINADO!$F$7),"")</f>
        <v>109.5156415250281</v>
      </c>
      <c r="I106" s="31">
        <f>IF(B106&lt;&gt;"",Q105*COMBINADO!$F$7,"")</f>
        <v>453.16817182770029</v>
      </c>
      <c r="J106">
        <f>IF(J105&lt;&gt;"",IF(J105=COMBINADO!$F$6,"",J105+1),"")</f>
        <v>92</v>
      </c>
      <c r="K106" s="31">
        <f t="shared" si="5"/>
        <v>949.20420320220637</v>
      </c>
      <c r="L106" s="31">
        <f t="shared" si="6"/>
        <v>833.33333333333337</v>
      </c>
      <c r="M106" s="31">
        <f>IF(B106&lt;&gt;"",IF(B106=COMBINADO!$F$6,COMBINADO!$C$6,0),"")</f>
        <v>0</v>
      </c>
      <c r="N106">
        <f>IF(N105&lt;&gt;"",IF(N105=COMBINADO!$F$6,"",N105+1),"")</f>
        <v>92</v>
      </c>
      <c r="O106" s="31">
        <f>IF(B106&lt;&gt;"",IF(B106&lt;=$C$4,IF(Desplegables!$N$8=2,Hoja2!O105*(1+COMBINADO!$F$7),O105-K106),O105-K106),"")</f>
        <v>28397.497038191948</v>
      </c>
      <c r="P106" s="31">
        <f>IF(B106&lt;&gt;"",IF(B106&lt;=$C$4,IF(Desplegables!$N$8=2,Hoja2!P105*(1+COMBINADO!$F$7),P105-L106),P105-L106),"")</f>
        <v>23333.333333333452</v>
      </c>
      <c r="Q106" s="31">
        <f t="shared" si="7"/>
        <v>100000</v>
      </c>
    </row>
    <row r="107" spans="2:17" x14ac:dyDescent="0.2">
      <c r="B107">
        <f>IF(B106&lt;&gt;"",IF(B106=COMBINADO!$F$6,"",B106+1),"")</f>
        <v>93</v>
      </c>
      <c r="C107" s="31">
        <f>IF(B107&lt;&gt;"",IF(B107&lt;=$C$4,IF(Desplegables!$N$8=2,0,G107),$C$9),"")</f>
        <v>1082.1941127095693</v>
      </c>
      <c r="D107" s="31">
        <f>IF(B107&lt;&gt;"",IF(Hoja2!B107&lt;=Hoja2!$C$4,IF(Desplegables!$N$8=2,0,Hoja2!H107),L107+H107),"")</f>
        <v>939.07257342646403</v>
      </c>
      <c r="E107" s="31">
        <f t="shared" si="4"/>
        <v>453.16817182770029</v>
      </c>
      <c r="F107">
        <f>IF(F106&lt;&gt;"",IF(F106=COMBINADO!$F$6,"",F106+1),"")</f>
        <v>93</v>
      </c>
      <c r="G107" s="31">
        <f>IF(B107&lt;&gt;"",IF(B107&lt;=$C$4,IF(Desplegables!$N$8=2,0,O106*COMBINADO!$F$7),O106*COMBINADO!$F$7),"")</f>
        <v>128.6884181727998</v>
      </c>
      <c r="H107" s="31">
        <f>IF(B107&lt;&gt;"",IF(B107&lt;=$C$4,IF(Desplegables!$N$8=2,0,P106*COMBINADO!$F$7),Hoja2!P106*COMBINADO!$F$7),"")</f>
        <v>105.7392400931306</v>
      </c>
      <c r="I107" s="31">
        <f>IF(B107&lt;&gt;"",Q106*COMBINADO!$F$7,"")</f>
        <v>453.16817182770029</v>
      </c>
      <c r="J107">
        <f>IF(J106&lt;&gt;"",IF(J106=COMBINADO!$F$6,"",J106+1),"")</f>
        <v>93</v>
      </c>
      <c r="K107" s="31">
        <f t="shared" si="5"/>
        <v>953.5056945367694</v>
      </c>
      <c r="L107" s="31">
        <f t="shared" si="6"/>
        <v>833.33333333333337</v>
      </c>
      <c r="M107" s="31">
        <f>IF(B107&lt;&gt;"",IF(B107=COMBINADO!$F$6,COMBINADO!$C$6,0),"")</f>
        <v>0</v>
      </c>
      <c r="N107">
        <f>IF(N106&lt;&gt;"",IF(N106=COMBINADO!$F$6,"",N106+1),"")</f>
        <v>93</v>
      </c>
      <c r="O107" s="31">
        <f>IF(B107&lt;&gt;"",IF(B107&lt;=$C$4,IF(Desplegables!$N$8=2,Hoja2!O106*(1+COMBINADO!$F$7),O106-K107),O106-K107),"")</f>
        <v>27443.99134365518</v>
      </c>
      <c r="P107" s="31">
        <f>IF(B107&lt;&gt;"",IF(B107&lt;=$C$4,IF(Desplegables!$N$8=2,Hoja2!P106*(1+COMBINADO!$F$7),P106-L107),P106-L107),"")</f>
        <v>22500.00000000012</v>
      </c>
      <c r="Q107" s="31">
        <f t="shared" si="7"/>
        <v>100000</v>
      </c>
    </row>
    <row r="108" spans="2:17" x14ac:dyDescent="0.2">
      <c r="B108">
        <f>IF(B107&lt;&gt;"",IF(B107=COMBINADO!$F$6,"",B107+1),"")</f>
        <v>94</v>
      </c>
      <c r="C108" s="31">
        <f>IF(B108&lt;&gt;"",IF(B108&lt;=$C$4,IF(Desplegables!$N$8=2,0,G108),$C$9),"")</f>
        <v>1082.1941127095693</v>
      </c>
      <c r="D108" s="31">
        <f>IF(B108&lt;&gt;"",IF(Hoja2!B108&lt;=Hoja2!$C$4,IF(Desplegables!$N$8=2,0,Hoja2!H108),L108+H108),"")</f>
        <v>935.29617199456652</v>
      </c>
      <c r="E108" s="31">
        <f t="shared" si="4"/>
        <v>453.16817182770029</v>
      </c>
      <c r="F108">
        <f>IF(F107&lt;&gt;"",IF(F107=COMBINADO!$F$6,"",F107+1),"")</f>
        <v>94</v>
      </c>
      <c r="G108" s="31">
        <f>IF(B108&lt;&gt;"",IF(B108&lt;=$C$4,IF(Desplegables!$N$8=2,0,O107*COMBINADO!$F$7),O107*COMBINADO!$F$7),"")</f>
        <v>124.3674338485945</v>
      </c>
      <c r="H108" s="31">
        <f>IF(B108&lt;&gt;"",IF(B108&lt;=$C$4,IF(Desplegables!$N$8=2,0,P107*COMBINADO!$F$7),Hoja2!P107*COMBINADO!$F$7),"")</f>
        <v>101.96283866123311</v>
      </c>
      <c r="I108" s="31">
        <f>IF(B108&lt;&gt;"",Q107*COMBINADO!$F$7,"")</f>
        <v>453.16817182770029</v>
      </c>
      <c r="J108">
        <f>IF(J107&lt;&gt;"",IF(J107=COMBINADO!$F$6,"",J107+1),"")</f>
        <v>94</v>
      </c>
      <c r="K108" s="31">
        <f t="shared" si="5"/>
        <v>957.82667886097477</v>
      </c>
      <c r="L108" s="31">
        <f t="shared" si="6"/>
        <v>833.33333333333337</v>
      </c>
      <c r="M108" s="31">
        <f>IF(B108&lt;&gt;"",IF(B108=COMBINADO!$F$6,COMBINADO!$C$6,0),"")</f>
        <v>0</v>
      </c>
      <c r="N108">
        <f>IF(N107&lt;&gt;"",IF(N107=COMBINADO!$F$6,"",N107+1),"")</f>
        <v>94</v>
      </c>
      <c r="O108" s="31">
        <f>IF(B108&lt;&gt;"",IF(B108&lt;=$C$4,IF(Desplegables!$N$8=2,Hoja2!O107*(1+COMBINADO!$F$7),O107-K108),O107-K108),"")</f>
        <v>26486.164664794203</v>
      </c>
      <c r="P108" s="31">
        <f>IF(B108&lt;&gt;"",IF(B108&lt;=$C$4,IF(Desplegables!$N$8=2,Hoja2!P107*(1+COMBINADO!$F$7),P107-L108),P107-L108),"")</f>
        <v>21666.666666666788</v>
      </c>
      <c r="Q108" s="31">
        <f t="shared" si="7"/>
        <v>100000</v>
      </c>
    </row>
    <row r="109" spans="2:17" x14ac:dyDescent="0.2">
      <c r="B109">
        <f>IF(B108&lt;&gt;"",IF(B108=COMBINADO!$F$6,"",B108+1),"")</f>
        <v>95</v>
      </c>
      <c r="C109" s="31">
        <f>IF(B109&lt;&gt;"",IF(B109&lt;=$C$4,IF(Desplegables!$N$8=2,0,G109),$C$9),"")</f>
        <v>1082.1941127095693</v>
      </c>
      <c r="D109" s="31">
        <f>IF(B109&lt;&gt;"",IF(Hoja2!B109&lt;=Hoja2!$C$4,IF(Desplegables!$N$8=2,0,Hoja2!H109),L109+H109),"")</f>
        <v>931.51977056266901</v>
      </c>
      <c r="E109" s="31">
        <f t="shared" si="4"/>
        <v>453.16817182770029</v>
      </c>
      <c r="F109">
        <f>IF(F108&lt;&gt;"",IF(F108=COMBINADO!$F$6,"",F108+1),"")</f>
        <v>95</v>
      </c>
      <c r="G109" s="31">
        <f>IF(B109&lt;&gt;"",IF(B109&lt;=$C$4,IF(Desplegables!$N$8=2,0,O108*COMBINADO!$F$7),O108*COMBINADO!$F$7),"")</f>
        <v>120.02686819872224</v>
      </c>
      <c r="H109" s="31">
        <f>IF(B109&lt;&gt;"",IF(B109&lt;=$C$4,IF(Desplegables!$N$8=2,0,P108*COMBINADO!$F$7),Hoja2!P108*COMBINADO!$F$7),"")</f>
        <v>98.18643722933561</v>
      </c>
      <c r="I109" s="31">
        <f>IF(B109&lt;&gt;"",Q108*COMBINADO!$F$7,"")</f>
        <v>453.16817182770029</v>
      </c>
      <c r="J109">
        <f>IF(J108&lt;&gt;"",IF(J108=COMBINADO!$F$6,"",J108+1),"")</f>
        <v>95</v>
      </c>
      <c r="K109" s="31">
        <f t="shared" si="5"/>
        <v>962.16724451084701</v>
      </c>
      <c r="L109" s="31">
        <f t="shared" si="6"/>
        <v>833.33333333333337</v>
      </c>
      <c r="M109" s="31">
        <f>IF(B109&lt;&gt;"",IF(B109=COMBINADO!$F$6,COMBINADO!$C$6,0),"")</f>
        <v>0</v>
      </c>
      <c r="N109">
        <f>IF(N108&lt;&gt;"",IF(N108=COMBINADO!$F$6,"",N108+1),"")</f>
        <v>95</v>
      </c>
      <c r="O109" s="31">
        <f>IF(B109&lt;&gt;"",IF(B109&lt;=$C$4,IF(Desplegables!$N$8=2,Hoja2!O108*(1+COMBINADO!$F$7),O108-K109),O108-K109),"")</f>
        <v>25523.997420283355</v>
      </c>
      <c r="P109" s="31">
        <f>IF(B109&lt;&gt;"",IF(B109&lt;=$C$4,IF(Desplegables!$N$8=2,Hoja2!P108*(1+COMBINADO!$F$7),P108-L109),P108-L109),"")</f>
        <v>20833.333333333456</v>
      </c>
      <c r="Q109" s="31">
        <f t="shared" si="7"/>
        <v>100000</v>
      </c>
    </row>
    <row r="110" spans="2:17" x14ac:dyDescent="0.2">
      <c r="B110">
        <f>IF(B109&lt;&gt;"",IF(B109=COMBINADO!$F$6,"",B109+1),"")</f>
        <v>96</v>
      </c>
      <c r="C110" s="31">
        <f>IF(B110&lt;&gt;"",IF(B110&lt;=$C$4,IF(Desplegables!$N$8=2,0,G110),$C$9),"")</f>
        <v>1082.1941127095693</v>
      </c>
      <c r="D110" s="31">
        <f>IF(B110&lt;&gt;"",IF(Hoja2!B110&lt;=Hoja2!$C$4,IF(Desplegables!$N$8=2,0,Hoja2!H110),L110+H110),"")</f>
        <v>927.7433691307715</v>
      </c>
      <c r="E110" s="31">
        <f t="shared" si="4"/>
        <v>453.16817182770029</v>
      </c>
      <c r="F110">
        <f>IF(F109&lt;&gt;"",IF(F109=COMBINADO!$F$6,"",F109+1),"")</f>
        <v>96</v>
      </c>
      <c r="G110" s="31">
        <f>IF(B110&lt;&gt;"",IF(B110&lt;=$C$4,IF(Desplegables!$N$8=2,0,O109*COMBINADO!$F$7),O109*COMBINADO!$F$7),"")</f>
        <v>115.66663248684746</v>
      </c>
      <c r="H110" s="31">
        <f>IF(B110&lt;&gt;"",IF(B110&lt;=$C$4,IF(Desplegables!$N$8=2,0,P109*COMBINADO!$F$7),Hoja2!P109*COMBINADO!$F$7),"")</f>
        <v>94.410035797438113</v>
      </c>
      <c r="I110" s="31">
        <f>IF(B110&lt;&gt;"",Q109*COMBINADO!$F$7,"")</f>
        <v>453.16817182770029</v>
      </c>
      <c r="J110">
        <f>IF(J109&lt;&gt;"",IF(J109=COMBINADO!$F$6,"",J109+1),"")</f>
        <v>96</v>
      </c>
      <c r="K110" s="31">
        <f t="shared" si="5"/>
        <v>966.52748022272181</v>
      </c>
      <c r="L110" s="31">
        <f t="shared" si="6"/>
        <v>833.33333333333337</v>
      </c>
      <c r="M110" s="31">
        <f>IF(B110&lt;&gt;"",IF(B110=COMBINADO!$F$6,COMBINADO!$C$6,0),"")</f>
        <v>0</v>
      </c>
      <c r="N110">
        <f>IF(N109&lt;&gt;"",IF(N109=COMBINADO!$F$6,"",N109+1),"")</f>
        <v>96</v>
      </c>
      <c r="O110" s="31">
        <f>IF(B110&lt;&gt;"",IF(B110&lt;=$C$4,IF(Desplegables!$N$8=2,Hoja2!O109*(1+COMBINADO!$F$7),O109-K110),O109-K110),"")</f>
        <v>24557.469940060633</v>
      </c>
      <c r="P110" s="31">
        <f>IF(B110&lt;&gt;"",IF(B110&lt;=$C$4,IF(Desplegables!$N$8=2,Hoja2!P109*(1+COMBINADO!$F$7),P109-L110),P109-L110),"")</f>
        <v>20000.000000000124</v>
      </c>
      <c r="Q110" s="31">
        <f t="shared" si="7"/>
        <v>100000</v>
      </c>
    </row>
    <row r="111" spans="2:17" x14ac:dyDescent="0.2">
      <c r="B111">
        <f>IF(B110&lt;&gt;"",IF(B110=COMBINADO!$F$6,"",B110+1),"")</f>
        <v>97</v>
      </c>
      <c r="C111" s="31">
        <f>IF(B111&lt;&gt;"",IF(B111&lt;=$C$4,IF(Desplegables!$N$8=2,0,G111),$C$9),"")</f>
        <v>1082.1941127095693</v>
      </c>
      <c r="D111" s="31">
        <f>IF(B111&lt;&gt;"",IF(Hoja2!B111&lt;=Hoja2!$C$4,IF(Desplegables!$N$8=2,0,Hoja2!H111),L111+H111),"")</f>
        <v>923.96696769887399</v>
      </c>
      <c r="E111" s="31">
        <f t="shared" si="4"/>
        <v>453.16817182770029</v>
      </c>
      <c r="F111">
        <f>IF(F110&lt;&gt;"",IF(F110=COMBINADO!$F$6,"",F110+1),"")</f>
        <v>97</v>
      </c>
      <c r="G111" s="31">
        <f>IF(B111&lt;&gt;"",IF(B111&lt;=$C$4,IF(Desplegables!$N$8=2,0,O110*COMBINADO!$F$7),O110*COMBINADO!$F$7),"")</f>
        <v>111.28663757450983</v>
      </c>
      <c r="H111" s="31">
        <f>IF(B111&lt;&gt;"",IF(B111&lt;=$C$4,IF(Desplegables!$N$8=2,0,P110*COMBINADO!$F$7),Hoja2!P110*COMBINADO!$F$7),"")</f>
        <v>90.633634365540615</v>
      </c>
      <c r="I111" s="31">
        <f>IF(B111&lt;&gt;"",Q110*COMBINADO!$F$7,"")</f>
        <v>453.16817182770029</v>
      </c>
      <c r="J111">
        <f>IF(J110&lt;&gt;"",IF(J110=COMBINADO!$F$6,"",J110+1),"")</f>
        <v>97</v>
      </c>
      <c r="K111" s="31">
        <f t="shared" si="5"/>
        <v>970.90747513505949</v>
      </c>
      <c r="L111" s="31">
        <f t="shared" si="6"/>
        <v>833.33333333333337</v>
      </c>
      <c r="M111" s="31">
        <f>IF(B111&lt;&gt;"",IF(B111=COMBINADO!$F$6,COMBINADO!$C$6,0),"")</f>
        <v>0</v>
      </c>
      <c r="N111">
        <f>IF(N110&lt;&gt;"",IF(N110=COMBINADO!$F$6,"",N110+1),"")</f>
        <v>97</v>
      </c>
      <c r="O111" s="31">
        <f>IF(B111&lt;&gt;"",IF(B111&lt;=$C$4,IF(Desplegables!$N$8=2,Hoja2!O110*(1+COMBINADO!$F$7),O110-K111),O110-K111),"")</f>
        <v>23586.562464925573</v>
      </c>
      <c r="P111" s="31">
        <f>IF(B111&lt;&gt;"",IF(B111&lt;=$C$4,IF(Desplegables!$N$8=2,Hoja2!P110*(1+COMBINADO!$F$7),P110-L111),P110-L111),"")</f>
        <v>19166.666666666792</v>
      </c>
      <c r="Q111" s="31">
        <f t="shared" si="7"/>
        <v>100000</v>
      </c>
    </row>
    <row r="112" spans="2:17" x14ac:dyDescent="0.2">
      <c r="B112">
        <f>IF(B111&lt;&gt;"",IF(B111=COMBINADO!$F$6,"",B111+1),"")</f>
        <v>98</v>
      </c>
      <c r="C112" s="31">
        <f>IF(B112&lt;&gt;"",IF(B112&lt;=$C$4,IF(Desplegables!$N$8=2,0,G112),$C$9),"")</f>
        <v>1082.1941127095693</v>
      </c>
      <c r="D112" s="31">
        <f>IF(B112&lt;&gt;"",IF(Hoja2!B112&lt;=Hoja2!$C$4,IF(Desplegables!$N$8=2,0,Hoja2!H112),L112+H112),"")</f>
        <v>920.19056626697648</v>
      </c>
      <c r="E112" s="31">
        <f t="shared" si="4"/>
        <v>453.16817182770029</v>
      </c>
      <c r="F112">
        <f>IF(F111&lt;&gt;"",IF(F111=COMBINADO!$F$6,"",F111+1),"")</f>
        <v>98</v>
      </c>
      <c r="G112" s="31">
        <f>IF(B112&lt;&gt;"",IF(B112&lt;=$C$4,IF(Desplegables!$N$8=2,0,O111*COMBINADO!$F$7),O111*COMBINADO!$F$7),"")</f>
        <v>106.88679391930178</v>
      </c>
      <c r="H112" s="31">
        <f>IF(B112&lt;&gt;"",IF(B112&lt;=$C$4,IF(Desplegables!$N$8=2,0,P111*COMBINADO!$F$7),Hoja2!P111*COMBINADO!$F$7),"")</f>
        <v>86.857232933643118</v>
      </c>
      <c r="I112" s="31">
        <f>IF(B112&lt;&gt;"",Q111*COMBINADO!$F$7,"")</f>
        <v>453.16817182770029</v>
      </c>
      <c r="J112">
        <f>IF(J111&lt;&gt;"",IF(J111=COMBINADO!$F$6,"",J111+1),"")</f>
        <v>98</v>
      </c>
      <c r="K112" s="31">
        <f t="shared" si="5"/>
        <v>975.30731879026746</v>
      </c>
      <c r="L112" s="31">
        <f t="shared" si="6"/>
        <v>833.33333333333337</v>
      </c>
      <c r="M112" s="31">
        <f>IF(B112&lt;&gt;"",IF(B112=COMBINADO!$F$6,COMBINADO!$C$6,0),"")</f>
        <v>0</v>
      </c>
      <c r="N112">
        <f>IF(N111&lt;&gt;"",IF(N111=COMBINADO!$F$6,"",N111+1),"")</f>
        <v>98</v>
      </c>
      <c r="O112" s="31">
        <f>IF(B112&lt;&gt;"",IF(B112&lt;=$C$4,IF(Desplegables!$N$8=2,Hoja2!O111*(1+COMBINADO!$F$7),O111-K112),O111-K112),"")</f>
        <v>22611.255146135307</v>
      </c>
      <c r="P112" s="31">
        <f>IF(B112&lt;&gt;"",IF(B112&lt;=$C$4,IF(Desplegables!$N$8=2,Hoja2!P111*(1+COMBINADO!$F$7),P111-L112),P111-L112),"")</f>
        <v>18333.333333333459</v>
      </c>
      <c r="Q112" s="31">
        <f t="shared" si="7"/>
        <v>100000</v>
      </c>
    </row>
    <row r="113" spans="2:17" x14ac:dyDescent="0.2">
      <c r="B113">
        <f>IF(B112&lt;&gt;"",IF(B112=COMBINADO!$F$6,"",B112+1),"")</f>
        <v>99</v>
      </c>
      <c r="C113" s="31">
        <f>IF(B113&lt;&gt;"",IF(B113&lt;=$C$4,IF(Desplegables!$N$8=2,0,G113),$C$9),"")</f>
        <v>1082.1941127095693</v>
      </c>
      <c r="D113" s="31">
        <f>IF(B113&lt;&gt;"",IF(Hoja2!B113&lt;=Hoja2!$C$4,IF(Desplegables!$N$8=2,0,Hoja2!H113),L113+H113),"")</f>
        <v>916.41416483507896</v>
      </c>
      <c r="E113" s="31">
        <f t="shared" si="4"/>
        <v>453.16817182770029</v>
      </c>
      <c r="F113">
        <f>IF(F112&lt;&gt;"",IF(F112=COMBINADO!$F$6,"",F112+1),"")</f>
        <v>99</v>
      </c>
      <c r="G113" s="31">
        <f>IF(B113&lt;&gt;"",IF(B113&lt;=$C$4,IF(Desplegables!$N$8=2,0,O112*COMBINADO!$F$7),O112*COMBINADO!$F$7),"")</f>
        <v>102.46701157303818</v>
      </c>
      <c r="H113" s="31">
        <f>IF(B113&lt;&gt;"",IF(B113&lt;=$C$4,IF(Desplegables!$N$8=2,0,P112*COMBINADO!$F$7),Hoja2!P112*COMBINADO!$F$7),"")</f>
        <v>83.080831501745621</v>
      </c>
      <c r="I113" s="31">
        <f>IF(B113&lt;&gt;"",Q112*COMBINADO!$F$7,"")</f>
        <v>453.16817182770029</v>
      </c>
      <c r="J113">
        <f>IF(J112&lt;&gt;"",IF(J112=COMBINADO!$F$6,"",J112+1),"")</f>
        <v>99</v>
      </c>
      <c r="K113" s="31">
        <f t="shared" si="5"/>
        <v>979.72710113653102</v>
      </c>
      <c r="L113" s="31">
        <f t="shared" si="6"/>
        <v>833.33333333333337</v>
      </c>
      <c r="M113" s="31">
        <f>IF(B113&lt;&gt;"",IF(B113=COMBINADO!$F$6,COMBINADO!$C$6,0),"")</f>
        <v>0</v>
      </c>
      <c r="N113">
        <f>IF(N112&lt;&gt;"",IF(N112=COMBINADO!$F$6,"",N112+1),"")</f>
        <v>99</v>
      </c>
      <c r="O113" s="31">
        <f>IF(B113&lt;&gt;"",IF(B113&lt;=$C$4,IF(Desplegables!$N$8=2,Hoja2!O112*(1+COMBINADO!$F$7),O112-K113),O112-K113),"")</f>
        <v>21631.528044998777</v>
      </c>
      <c r="P113" s="31">
        <f>IF(B113&lt;&gt;"",IF(B113&lt;=$C$4,IF(Desplegables!$N$8=2,Hoja2!P112*(1+COMBINADO!$F$7),P112-L113),P112-L113),"")</f>
        <v>17500.000000000127</v>
      </c>
      <c r="Q113" s="31">
        <f t="shared" si="7"/>
        <v>100000</v>
      </c>
    </row>
    <row r="114" spans="2:17" x14ac:dyDescent="0.2">
      <c r="B114">
        <f>IF(B113&lt;&gt;"",IF(B113=COMBINADO!$F$6,"",B113+1),"")</f>
        <v>100</v>
      </c>
      <c r="C114" s="31">
        <f>IF(B114&lt;&gt;"",IF(B114&lt;=$C$4,IF(Desplegables!$N$8=2,0,G114),$C$9),"")</f>
        <v>1082.1941127095693</v>
      </c>
      <c r="D114" s="31">
        <f>IF(B114&lt;&gt;"",IF(Hoja2!B114&lt;=Hoja2!$C$4,IF(Desplegables!$N$8=2,0,Hoja2!H114),L114+H114),"")</f>
        <v>912.63776340318145</v>
      </c>
      <c r="E114" s="31">
        <f t="shared" si="4"/>
        <v>453.16817182770029</v>
      </c>
      <c r="F114">
        <f>IF(F113&lt;&gt;"",IF(F113=COMBINADO!$F$6,"",F113+1),"")</f>
        <v>100</v>
      </c>
      <c r="G114" s="31">
        <f>IF(B114&lt;&gt;"",IF(B114&lt;=$C$4,IF(Desplegables!$N$8=2,0,O113*COMBINADO!$F$7),O113*COMBINADO!$F$7),"")</f>
        <v>98.027200179917244</v>
      </c>
      <c r="H114" s="31">
        <f>IF(B114&lt;&gt;"",IF(B114&lt;=$C$4,IF(Desplegables!$N$8=2,0,P113*COMBINADO!$F$7),Hoja2!P113*COMBINADO!$F$7),"")</f>
        <v>79.304430069848124</v>
      </c>
      <c r="I114" s="31">
        <f>IF(B114&lt;&gt;"",Q113*COMBINADO!$F$7,"")</f>
        <v>453.16817182770029</v>
      </c>
      <c r="J114">
        <f>IF(J113&lt;&gt;"",IF(J113=COMBINADO!$F$6,"",J113+1),"")</f>
        <v>100</v>
      </c>
      <c r="K114" s="31">
        <f t="shared" si="5"/>
        <v>984.166912529652</v>
      </c>
      <c r="L114" s="31">
        <f t="shared" si="6"/>
        <v>833.33333333333337</v>
      </c>
      <c r="M114" s="31">
        <f>IF(B114&lt;&gt;"",IF(B114=COMBINADO!$F$6,COMBINADO!$C$6,0),"")</f>
        <v>0</v>
      </c>
      <c r="N114">
        <f>IF(N113&lt;&gt;"",IF(N113=COMBINADO!$F$6,"",N113+1),"")</f>
        <v>100</v>
      </c>
      <c r="O114" s="31">
        <f>IF(B114&lt;&gt;"",IF(B114&lt;=$C$4,IF(Desplegables!$N$8=2,Hoja2!O113*(1+COMBINADO!$F$7),O113-K114),O113-K114),"")</f>
        <v>20647.361132469126</v>
      </c>
      <c r="P114" s="31">
        <f>IF(B114&lt;&gt;"",IF(B114&lt;=$C$4,IF(Desplegables!$N$8=2,Hoja2!P113*(1+COMBINADO!$F$7),P113-L114),P113-L114),"")</f>
        <v>16666.666666666795</v>
      </c>
      <c r="Q114" s="31">
        <f t="shared" si="7"/>
        <v>100000</v>
      </c>
    </row>
    <row r="115" spans="2:17" x14ac:dyDescent="0.2">
      <c r="B115">
        <f>IF(B114&lt;&gt;"",IF(B114=COMBINADO!$F$6,"",B114+1),"")</f>
        <v>101</v>
      </c>
      <c r="C115" s="31">
        <f>IF(B115&lt;&gt;"",IF(B115&lt;=$C$4,IF(Desplegables!$N$8=2,0,G115),$C$9),"")</f>
        <v>1082.1941127095693</v>
      </c>
      <c r="D115" s="31">
        <f>IF(B115&lt;&gt;"",IF(Hoja2!B115&lt;=Hoja2!$C$4,IF(Desplegables!$N$8=2,0,Hoja2!H115),L115+H115),"")</f>
        <v>908.86136197128394</v>
      </c>
      <c r="E115" s="31">
        <f t="shared" si="4"/>
        <v>453.16817182770029</v>
      </c>
      <c r="F115">
        <f>IF(F114&lt;&gt;"",IF(F114=COMBINADO!$F$6,"",F114+1),"")</f>
        <v>101</v>
      </c>
      <c r="G115" s="31">
        <f>IF(B115&lt;&gt;"",IF(B115&lt;=$C$4,IF(Desplegables!$N$8=2,0,O114*COMBINADO!$F$7),O114*COMBINADO!$F$7),"")</f>
        <v>93.567268974673496</v>
      </c>
      <c r="H115" s="31">
        <f>IF(B115&lt;&gt;"",IF(B115&lt;=$C$4,IF(Desplegables!$N$8=2,0,P114*COMBINADO!$F$7),Hoja2!P114*COMBINADO!$F$7),"")</f>
        <v>75.528028637950626</v>
      </c>
      <c r="I115" s="31">
        <f>IF(B115&lt;&gt;"",Q114*COMBINADO!$F$7,"")</f>
        <v>453.16817182770029</v>
      </c>
      <c r="J115">
        <f>IF(J114&lt;&gt;"",IF(J114=COMBINADO!$F$6,"",J114+1),"")</f>
        <v>101</v>
      </c>
      <c r="K115" s="31">
        <f t="shared" si="5"/>
        <v>988.62684373489571</v>
      </c>
      <c r="L115" s="31">
        <f t="shared" si="6"/>
        <v>833.33333333333337</v>
      </c>
      <c r="M115" s="31">
        <f>IF(B115&lt;&gt;"",IF(B115=COMBINADO!$F$6,COMBINADO!$C$6,0),"")</f>
        <v>0</v>
      </c>
      <c r="N115">
        <f>IF(N114&lt;&gt;"",IF(N114=COMBINADO!$F$6,"",N114+1),"")</f>
        <v>101</v>
      </c>
      <c r="O115" s="31">
        <f>IF(B115&lt;&gt;"",IF(B115&lt;=$C$4,IF(Desplegables!$N$8=2,Hoja2!O114*(1+COMBINADO!$F$7),O114-K115),O114-K115),"")</f>
        <v>19658.734288734231</v>
      </c>
      <c r="P115" s="31">
        <f>IF(B115&lt;&gt;"",IF(B115&lt;=$C$4,IF(Desplegables!$N$8=2,Hoja2!P114*(1+COMBINADO!$F$7),P114-L115),P114-L115),"")</f>
        <v>15833.333333333461</v>
      </c>
      <c r="Q115" s="31">
        <f t="shared" si="7"/>
        <v>100000</v>
      </c>
    </row>
    <row r="116" spans="2:17" x14ac:dyDescent="0.2">
      <c r="B116">
        <f>IF(B115&lt;&gt;"",IF(B115=COMBINADO!$F$6,"",B115+1),"")</f>
        <v>102</v>
      </c>
      <c r="C116" s="31">
        <f>IF(B116&lt;&gt;"",IF(B116&lt;=$C$4,IF(Desplegables!$N$8=2,0,G116),$C$9),"")</f>
        <v>1082.1941127095693</v>
      </c>
      <c r="D116" s="31">
        <f>IF(B116&lt;&gt;"",IF(Hoja2!B116&lt;=Hoja2!$C$4,IF(Desplegables!$N$8=2,0,Hoja2!H116),L116+H116),"")</f>
        <v>905.08496053938654</v>
      </c>
      <c r="E116" s="31">
        <f t="shared" si="4"/>
        <v>453.16817182770029</v>
      </c>
      <c r="F116">
        <f>IF(F115&lt;&gt;"",IF(F115=COMBINADO!$F$6,"",F115+1),"")</f>
        <v>102</v>
      </c>
      <c r="G116" s="31">
        <f>IF(B116&lt;&gt;"",IF(B116&lt;=$C$4,IF(Desplegables!$N$8=2,0,O115*COMBINADO!$F$7),O115*COMBINADO!$F$7),"")</f>
        <v>89.087126780722173</v>
      </c>
      <c r="H116" s="31">
        <f>IF(B116&lt;&gt;"",IF(B116&lt;=$C$4,IF(Desplegables!$N$8=2,0,P115*COMBINADO!$F$7),Hoja2!P115*COMBINADO!$F$7),"")</f>
        <v>71.751627206053129</v>
      </c>
      <c r="I116" s="31">
        <f>IF(B116&lt;&gt;"",Q115*COMBINADO!$F$7,"")</f>
        <v>453.16817182770029</v>
      </c>
      <c r="J116">
        <f>IF(J115&lt;&gt;"",IF(J115=COMBINADO!$F$6,"",J115+1),"")</f>
        <v>102</v>
      </c>
      <c r="K116" s="31">
        <f t="shared" si="5"/>
        <v>993.10698592884705</v>
      </c>
      <c r="L116" s="31">
        <f t="shared" si="6"/>
        <v>833.33333333333337</v>
      </c>
      <c r="M116" s="31">
        <f>IF(B116&lt;&gt;"",IF(B116=COMBINADO!$F$6,COMBINADO!$C$6,0),"")</f>
        <v>0</v>
      </c>
      <c r="N116">
        <f>IF(N115&lt;&gt;"",IF(N115=COMBINADO!$F$6,"",N115+1),"")</f>
        <v>102</v>
      </c>
      <c r="O116" s="31">
        <f>IF(B116&lt;&gt;"",IF(B116&lt;=$C$4,IF(Desplegables!$N$8=2,Hoja2!O115*(1+COMBINADO!$F$7),O115-K116),O115-K116),"")</f>
        <v>18665.627302805384</v>
      </c>
      <c r="P116" s="31">
        <f>IF(B116&lt;&gt;"",IF(B116&lt;=$C$4,IF(Desplegables!$N$8=2,Hoja2!P115*(1+COMBINADO!$F$7),P115-L116),P115-L116),"")</f>
        <v>15000.000000000127</v>
      </c>
      <c r="Q116" s="31">
        <f t="shared" si="7"/>
        <v>100000</v>
      </c>
    </row>
    <row r="117" spans="2:17" x14ac:dyDescent="0.2">
      <c r="B117">
        <f>IF(B116&lt;&gt;"",IF(B116=COMBINADO!$F$6,"",B116+1),"")</f>
        <v>103</v>
      </c>
      <c r="C117" s="31">
        <f>IF(B117&lt;&gt;"",IF(B117&lt;=$C$4,IF(Desplegables!$N$8=2,0,G117),$C$9),"")</f>
        <v>1082.1941127095693</v>
      </c>
      <c r="D117" s="31">
        <f>IF(B117&lt;&gt;"",IF(Hoja2!B117&lt;=Hoja2!$C$4,IF(Desplegables!$N$8=2,0,Hoja2!H117),L117+H117),"")</f>
        <v>901.30855910748903</v>
      </c>
      <c r="E117" s="31">
        <f t="shared" si="4"/>
        <v>453.16817182770029</v>
      </c>
      <c r="F117">
        <f>IF(F116&lt;&gt;"",IF(F116=COMBINADO!$F$6,"",F116+1),"")</f>
        <v>103</v>
      </c>
      <c r="G117" s="31">
        <f>IF(B117&lt;&gt;"",IF(B117&lt;=$C$4,IF(Desplegables!$N$8=2,0,O116*COMBINADO!$F$7),O116*COMBINADO!$F$7),"")</f>
        <v>84.586682008295242</v>
      </c>
      <c r="H117" s="31">
        <f>IF(B117&lt;&gt;"",IF(B117&lt;=$C$4,IF(Desplegables!$N$8=2,0,P116*COMBINADO!$F$7),Hoja2!P116*COMBINADO!$F$7),"")</f>
        <v>67.975225774155618</v>
      </c>
      <c r="I117" s="31">
        <f>IF(B117&lt;&gt;"",Q116*COMBINADO!$F$7,"")</f>
        <v>453.16817182770029</v>
      </c>
      <c r="J117">
        <f>IF(J116&lt;&gt;"",IF(J116=COMBINADO!$F$6,"",J116+1),"")</f>
        <v>103</v>
      </c>
      <c r="K117" s="31">
        <f t="shared" si="5"/>
        <v>997.60743070127398</v>
      </c>
      <c r="L117" s="31">
        <f t="shared" si="6"/>
        <v>833.33333333333337</v>
      </c>
      <c r="M117" s="31">
        <f>IF(B117&lt;&gt;"",IF(B117=COMBINADO!$F$6,COMBINADO!$C$6,0),"")</f>
        <v>0</v>
      </c>
      <c r="N117">
        <f>IF(N116&lt;&gt;"",IF(N116=COMBINADO!$F$6,"",N116+1),"")</f>
        <v>103</v>
      </c>
      <c r="O117" s="31">
        <f>IF(B117&lt;&gt;"",IF(B117&lt;=$C$4,IF(Desplegables!$N$8=2,Hoja2!O116*(1+COMBINADO!$F$7),O116-K117),O116-K117),"")</f>
        <v>17668.019872104109</v>
      </c>
      <c r="P117" s="31">
        <f>IF(B117&lt;&gt;"",IF(B117&lt;=$C$4,IF(Desplegables!$N$8=2,Hoja2!P116*(1+COMBINADO!$F$7),P116-L117),P116-L117),"")</f>
        <v>14166.666666666793</v>
      </c>
      <c r="Q117" s="31">
        <f t="shared" si="7"/>
        <v>100000</v>
      </c>
    </row>
    <row r="118" spans="2:17" x14ac:dyDescent="0.2">
      <c r="B118">
        <f>IF(B117&lt;&gt;"",IF(B117=COMBINADO!$F$6,"",B117+1),"")</f>
        <v>104</v>
      </c>
      <c r="C118" s="31">
        <f>IF(B118&lt;&gt;"",IF(B118&lt;=$C$4,IF(Desplegables!$N$8=2,0,G118),$C$9),"")</f>
        <v>1082.1941127095693</v>
      </c>
      <c r="D118" s="31">
        <f>IF(B118&lt;&gt;"",IF(Hoja2!B118&lt;=Hoja2!$C$4,IF(Desplegables!$N$8=2,0,Hoja2!H118),L118+H118),"")</f>
        <v>897.53215767559152</v>
      </c>
      <c r="E118" s="31">
        <f t="shared" si="4"/>
        <v>453.16817182770029</v>
      </c>
      <c r="F118">
        <f>IF(F117&lt;&gt;"",IF(F117=COMBINADO!$F$6,"",F117+1),"")</f>
        <v>104</v>
      </c>
      <c r="G118" s="31">
        <f>IF(B118&lt;&gt;"",IF(B118&lt;=$C$4,IF(Desplegables!$N$8=2,0,O117*COMBINADO!$F$7),O117*COMBINADO!$F$7),"")</f>
        <v>80.065842652568989</v>
      </c>
      <c r="H118" s="31">
        <f>IF(B118&lt;&gt;"",IF(B118&lt;=$C$4,IF(Desplegables!$N$8=2,0,P117*COMBINADO!$F$7),Hoja2!P117*COMBINADO!$F$7),"")</f>
        <v>64.198824342258121</v>
      </c>
      <c r="I118" s="31">
        <f>IF(B118&lt;&gt;"",Q117*COMBINADO!$F$7,"")</f>
        <v>453.16817182770029</v>
      </c>
      <c r="J118">
        <f>IF(J117&lt;&gt;"",IF(J117=COMBINADO!$F$6,"",J117+1),"")</f>
        <v>104</v>
      </c>
      <c r="K118" s="31">
        <f t="shared" si="5"/>
        <v>1002.1282700570002</v>
      </c>
      <c r="L118" s="31">
        <f t="shared" si="6"/>
        <v>833.33333333333337</v>
      </c>
      <c r="M118" s="31">
        <f>IF(B118&lt;&gt;"",IF(B118=COMBINADO!$F$6,COMBINADO!$C$6,0),"")</f>
        <v>0</v>
      </c>
      <c r="N118">
        <f>IF(N117&lt;&gt;"",IF(N117=COMBINADO!$F$6,"",N117+1),"")</f>
        <v>104</v>
      </c>
      <c r="O118" s="31">
        <f>IF(B118&lt;&gt;"",IF(B118&lt;=$C$4,IF(Desplegables!$N$8=2,Hoja2!O117*(1+COMBINADO!$F$7),O117-K118),O117-K118),"")</f>
        <v>16665.891602047108</v>
      </c>
      <c r="P118" s="31">
        <f>IF(B118&lt;&gt;"",IF(B118&lt;=$C$4,IF(Desplegables!$N$8=2,Hoja2!P117*(1+COMBINADO!$F$7),P117-L118),P117-L118),"")</f>
        <v>13333.333333333459</v>
      </c>
      <c r="Q118" s="31">
        <f t="shared" si="7"/>
        <v>100000</v>
      </c>
    </row>
    <row r="119" spans="2:17" x14ac:dyDescent="0.2">
      <c r="B119">
        <f>IF(B118&lt;&gt;"",IF(B118=COMBINADO!$F$6,"",B118+1),"")</f>
        <v>105</v>
      </c>
      <c r="C119" s="31">
        <f>IF(B119&lt;&gt;"",IF(B119&lt;=$C$4,IF(Desplegables!$N$8=2,0,G119),$C$9),"")</f>
        <v>1082.1941127095693</v>
      </c>
      <c r="D119" s="31">
        <f>IF(B119&lt;&gt;"",IF(Hoja2!B119&lt;=Hoja2!$C$4,IF(Desplegables!$N$8=2,0,Hoja2!H119),L119+H119),"")</f>
        <v>893.75575624369401</v>
      </c>
      <c r="E119" s="31">
        <f t="shared" si="4"/>
        <v>453.16817182770029</v>
      </c>
      <c r="F119">
        <f>IF(F118&lt;&gt;"",IF(F118=COMBINADO!$F$6,"",F118+1),"")</f>
        <v>105</v>
      </c>
      <c r="G119" s="31">
        <f>IF(B119&lt;&gt;"",IF(B119&lt;=$C$4,IF(Desplegables!$N$8=2,0,O118*COMBINADO!$F$7),O118*COMBINADO!$F$7),"")</f>
        <v>75.524516291783115</v>
      </c>
      <c r="H119" s="31">
        <f>IF(B119&lt;&gt;"",IF(B119&lt;=$C$4,IF(Desplegables!$N$8=2,0,P118*COMBINADO!$F$7),Hoja2!P118*COMBINADO!$F$7),"")</f>
        <v>60.422422910360609</v>
      </c>
      <c r="I119" s="31">
        <f>IF(B119&lt;&gt;"",Q118*COMBINADO!$F$7,"")</f>
        <v>453.16817182770029</v>
      </c>
      <c r="J119">
        <f>IF(J118&lt;&gt;"",IF(J118=COMBINADO!$F$6,"",J118+1),"")</f>
        <v>105</v>
      </c>
      <c r="K119" s="31">
        <f t="shared" si="5"/>
        <v>1006.6695964177861</v>
      </c>
      <c r="L119" s="31">
        <f t="shared" si="6"/>
        <v>833.33333333333337</v>
      </c>
      <c r="M119" s="31">
        <f>IF(B119&lt;&gt;"",IF(B119=COMBINADO!$F$6,COMBINADO!$C$6,0),"")</f>
        <v>0</v>
      </c>
      <c r="N119">
        <f>IF(N118&lt;&gt;"",IF(N118=COMBINADO!$F$6,"",N118+1),"")</f>
        <v>105</v>
      </c>
      <c r="O119" s="31">
        <f>IF(B119&lt;&gt;"",IF(B119&lt;=$C$4,IF(Desplegables!$N$8=2,Hoja2!O118*(1+COMBINADO!$F$7),O118-K119),O118-K119),"")</f>
        <v>15659.222005629323</v>
      </c>
      <c r="P119" s="31">
        <f>IF(B119&lt;&gt;"",IF(B119&lt;=$C$4,IF(Desplegables!$N$8=2,Hoja2!P118*(1+COMBINADO!$F$7),P118-L119),P118-L119),"")</f>
        <v>12500.000000000126</v>
      </c>
      <c r="Q119" s="31">
        <f t="shared" si="7"/>
        <v>100000</v>
      </c>
    </row>
    <row r="120" spans="2:17" x14ac:dyDescent="0.2">
      <c r="B120">
        <f>IF(B119&lt;&gt;"",IF(B119=COMBINADO!$F$6,"",B119+1),"")</f>
        <v>106</v>
      </c>
      <c r="C120" s="31">
        <f>IF(B120&lt;&gt;"",IF(B120&lt;=$C$4,IF(Desplegables!$N$8=2,0,G120),$C$9),"")</f>
        <v>1082.1941127095693</v>
      </c>
      <c r="D120" s="31">
        <f>IF(B120&lt;&gt;"",IF(Hoja2!B120&lt;=Hoja2!$C$4,IF(Desplegables!$N$8=2,0,Hoja2!H120),L120+H120),"")</f>
        <v>889.9793548117965</v>
      </c>
      <c r="E120" s="31">
        <f t="shared" si="4"/>
        <v>453.16817182770029</v>
      </c>
      <c r="F120">
        <f>IF(F119&lt;&gt;"",IF(F119=COMBINADO!$F$6,"",F119+1),"")</f>
        <v>106</v>
      </c>
      <c r="G120" s="31">
        <f>IF(B120&lt;&gt;"",IF(B120&lt;=$C$4,IF(Desplegables!$N$8=2,0,O119*COMBINADO!$F$7),O119*COMBINADO!$F$7),"")</f>
        <v>70.962610085351344</v>
      </c>
      <c r="H120" s="31">
        <f>IF(B120&lt;&gt;"",IF(B120&lt;=$C$4,IF(Desplegables!$N$8=2,0,P119*COMBINADO!$F$7),Hoja2!P119*COMBINADO!$F$7),"")</f>
        <v>56.646021478463105</v>
      </c>
      <c r="I120" s="31">
        <f>IF(B120&lt;&gt;"",Q119*COMBINADO!$F$7,"")</f>
        <v>453.16817182770029</v>
      </c>
      <c r="J120">
        <f>IF(J119&lt;&gt;"",IF(J119=COMBINADO!$F$6,"",J119+1),"")</f>
        <v>106</v>
      </c>
      <c r="K120" s="31">
        <f t="shared" si="5"/>
        <v>1011.2315026242179</v>
      </c>
      <c r="L120" s="31">
        <f t="shared" si="6"/>
        <v>833.33333333333337</v>
      </c>
      <c r="M120" s="31">
        <f>IF(B120&lt;&gt;"",IF(B120=COMBINADO!$F$6,COMBINADO!$C$6,0),"")</f>
        <v>0</v>
      </c>
      <c r="N120">
        <f>IF(N119&lt;&gt;"",IF(N119=COMBINADO!$F$6,"",N119+1),"")</f>
        <v>106</v>
      </c>
      <c r="O120" s="31">
        <f>IF(B120&lt;&gt;"",IF(B120&lt;=$C$4,IF(Desplegables!$N$8=2,Hoja2!O119*(1+COMBINADO!$F$7),O119-K120),O119-K120),"")</f>
        <v>14647.990503005105</v>
      </c>
      <c r="P120" s="31">
        <f>IF(B120&lt;&gt;"",IF(B120&lt;=$C$4,IF(Desplegables!$N$8=2,Hoja2!P119*(1+COMBINADO!$F$7),P119-L120),P119-L120),"")</f>
        <v>11666.666666666792</v>
      </c>
      <c r="Q120" s="31">
        <f t="shared" si="7"/>
        <v>100000</v>
      </c>
    </row>
    <row r="121" spans="2:17" x14ac:dyDescent="0.2">
      <c r="B121">
        <f>IF(B120&lt;&gt;"",IF(B120=COMBINADO!$F$6,"",B120+1),"")</f>
        <v>107</v>
      </c>
      <c r="C121" s="31">
        <f>IF(B121&lt;&gt;"",IF(B121&lt;=$C$4,IF(Desplegables!$N$8=2,0,G121),$C$9),"")</f>
        <v>1082.1941127095693</v>
      </c>
      <c r="D121" s="31">
        <f>IF(B121&lt;&gt;"",IF(Hoja2!B121&lt;=Hoja2!$C$4,IF(Desplegables!$N$8=2,0,Hoja2!H121),L121+H121),"")</f>
        <v>886.20295337989899</v>
      </c>
      <c r="E121" s="31">
        <f t="shared" si="4"/>
        <v>453.16817182770029</v>
      </c>
      <c r="F121">
        <f>IF(F120&lt;&gt;"",IF(F120=COMBINADO!$F$6,"",F120+1),"")</f>
        <v>107</v>
      </c>
      <c r="G121" s="31">
        <f>IF(B121&lt;&gt;"",IF(B121&lt;=$C$4,IF(Desplegables!$N$8=2,0,O120*COMBINADO!$F$7),O120*COMBINADO!$F$7),"")</f>
        <v>66.380030771963391</v>
      </c>
      <c r="H121" s="31">
        <f>IF(B121&lt;&gt;"",IF(B121&lt;=$C$4,IF(Desplegables!$N$8=2,0,P120*COMBINADO!$F$7),Hoja2!P120*COMBINADO!$F$7),"")</f>
        <v>52.869620046565601</v>
      </c>
      <c r="I121" s="31">
        <f>IF(B121&lt;&gt;"",Q120*COMBINADO!$F$7,"")</f>
        <v>453.16817182770029</v>
      </c>
      <c r="J121">
        <f>IF(J120&lt;&gt;"",IF(J120=COMBINADO!$F$6,"",J120+1),"")</f>
        <v>107</v>
      </c>
      <c r="K121" s="31">
        <f t="shared" si="5"/>
        <v>1015.8140819376058</v>
      </c>
      <c r="L121" s="31">
        <f t="shared" si="6"/>
        <v>833.33333333333337</v>
      </c>
      <c r="M121" s="31">
        <f>IF(B121&lt;&gt;"",IF(B121=COMBINADO!$F$6,COMBINADO!$C$6,0),"")</f>
        <v>0</v>
      </c>
      <c r="N121">
        <f>IF(N120&lt;&gt;"",IF(N120=COMBINADO!$F$6,"",N120+1),"")</f>
        <v>107</v>
      </c>
      <c r="O121" s="31">
        <f>IF(B121&lt;&gt;"",IF(B121&lt;=$C$4,IF(Desplegables!$N$8=2,Hoja2!O120*(1+COMBINADO!$F$7),O120-K121),O120-K121),"")</f>
        <v>13632.176421067499</v>
      </c>
      <c r="P121" s="31">
        <f>IF(B121&lt;&gt;"",IF(B121&lt;=$C$4,IF(Desplegables!$N$8=2,Hoja2!P120*(1+COMBINADO!$F$7),P120-L121),P120-L121),"")</f>
        <v>10833.333333333458</v>
      </c>
      <c r="Q121" s="31">
        <f t="shared" si="7"/>
        <v>100000</v>
      </c>
    </row>
    <row r="122" spans="2:17" x14ac:dyDescent="0.2">
      <c r="B122">
        <f>IF(B121&lt;&gt;"",IF(B121=COMBINADO!$F$6,"",B121+1),"")</f>
        <v>108</v>
      </c>
      <c r="C122" s="31">
        <f>IF(B122&lt;&gt;"",IF(B122&lt;=$C$4,IF(Desplegables!$N$8=2,0,G122),$C$9),"")</f>
        <v>1082.1941127095693</v>
      </c>
      <c r="D122" s="31">
        <f>IF(B122&lt;&gt;"",IF(Hoja2!B122&lt;=Hoja2!$C$4,IF(Desplegables!$N$8=2,0,Hoja2!H122),L122+H122),"")</f>
        <v>882.42655194800147</v>
      </c>
      <c r="E122" s="31">
        <f t="shared" si="4"/>
        <v>453.16817182770029</v>
      </c>
      <c r="F122">
        <f>IF(F121&lt;&gt;"",IF(F121=COMBINADO!$F$6,"",F121+1),"")</f>
        <v>108</v>
      </c>
      <c r="G122" s="31">
        <f>IF(B122&lt;&gt;"",IF(B122&lt;=$C$4,IF(Desplegables!$N$8=2,0,O121*COMBINADO!$F$7),O121*COMBINADO!$F$7),"")</f>
        <v>61.77668466767841</v>
      </c>
      <c r="H122" s="31">
        <f>IF(B122&lt;&gt;"",IF(B122&lt;=$C$4,IF(Desplegables!$N$8=2,0,P121*COMBINADO!$F$7),Hoja2!P121*COMBINADO!$F$7),"")</f>
        <v>49.093218614668096</v>
      </c>
      <c r="I122" s="31">
        <f>IF(B122&lt;&gt;"",Q121*COMBINADO!$F$7,"")</f>
        <v>453.16817182770029</v>
      </c>
      <c r="J122">
        <f>IF(J121&lt;&gt;"",IF(J121=COMBINADO!$F$6,"",J121+1),"")</f>
        <v>108</v>
      </c>
      <c r="K122" s="31">
        <f t="shared" si="5"/>
        <v>1020.4174280418908</v>
      </c>
      <c r="L122" s="31">
        <f t="shared" si="6"/>
        <v>833.33333333333337</v>
      </c>
      <c r="M122" s="31">
        <f>IF(B122&lt;&gt;"",IF(B122=COMBINADO!$F$6,COMBINADO!$C$6,0),"")</f>
        <v>0</v>
      </c>
      <c r="N122">
        <f>IF(N121&lt;&gt;"",IF(N121=COMBINADO!$F$6,"",N121+1),"")</f>
        <v>108</v>
      </c>
      <c r="O122" s="31">
        <f>IF(B122&lt;&gt;"",IF(B122&lt;=$C$4,IF(Desplegables!$N$8=2,Hoja2!O121*(1+COMBINADO!$F$7),O121-K122),O121-K122),"")</f>
        <v>12611.758993025609</v>
      </c>
      <c r="P122" s="31">
        <f>IF(B122&lt;&gt;"",IF(B122&lt;=$C$4,IF(Desplegables!$N$8=2,Hoja2!P121*(1+COMBINADO!$F$7),P121-L122),P121-L122),"")</f>
        <v>10000.000000000124</v>
      </c>
      <c r="Q122" s="31">
        <f t="shared" si="7"/>
        <v>100000</v>
      </c>
    </row>
    <row r="123" spans="2:17" x14ac:dyDescent="0.2">
      <c r="B123">
        <f>IF(B122&lt;&gt;"",IF(B122=COMBINADO!$F$6,"",B122+1),"")</f>
        <v>109</v>
      </c>
      <c r="C123" s="31">
        <f>IF(B123&lt;&gt;"",IF(B123&lt;=$C$4,IF(Desplegables!$N$8=2,0,G123),$C$9),"")</f>
        <v>1082.1941127095693</v>
      </c>
      <c r="D123" s="31">
        <f>IF(B123&lt;&gt;"",IF(Hoja2!B123&lt;=Hoja2!$C$4,IF(Desplegables!$N$8=2,0,Hoja2!H123),L123+H123),"")</f>
        <v>878.65015051610396</v>
      </c>
      <c r="E123" s="31">
        <f t="shared" si="4"/>
        <v>453.16817182770029</v>
      </c>
      <c r="F123">
        <f>IF(F122&lt;&gt;"",IF(F122=COMBINADO!$F$6,"",F122+1),"")</f>
        <v>109</v>
      </c>
      <c r="G123" s="31">
        <f>IF(B123&lt;&gt;"",IF(B123&lt;=$C$4,IF(Desplegables!$N$8=2,0,O122*COMBINADO!$F$7),O122*COMBINADO!$F$7),"")</f>
        <v>57.152477664009737</v>
      </c>
      <c r="H123" s="31">
        <f>IF(B123&lt;&gt;"",IF(B123&lt;=$C$4,IF(Desplegables!$N$8=2,0,P122*COMBINADO!$F$7),Hoja2!P122*COMBINADO!$F$7),"")</f>
        <v>45.316817182770592</v>
      </c>
      <c r="I123" s="31">
        <f>IF(B123&lt;&gt;"",Q122*COMBINADO!$F$7,"")</f>
        <v>453.16817182770029</v>
      </c>
      <c r="J123">
        <f>IF(J122&lt;&gt;"",IF(J122=COMBINADO!$F$6,"",J122+1),"")</f>
        <v>109</v>
      </c>
      <c r="K123" s="31">
        <f t="shared" si="5"/>
        <v>1025.0416350455596</v>
      </c>
      <c r="L123" s="31">
        <f t="shared" si="6"/>
        <v>833.33333333333337</v>
      </c>
      <c r="M123" s="31">
        <f>IF(B123&lt;&gt;"",IF(B123=COMBINADO!$F$6,COMBINADO!$C$6,0),"")</f>
        <v>0</v>
      </c>
      <c r="N123">
        <f>IF(N122&lt;&gt;"",IF(N122=COMBINADO!$F$6,"",N122+1),"")</f>
        <v>109</v>
      </c>
      <c r="O123" s="31">
        <f>IF(B123&lt;&gt;"",IF(B123&lt;=$C$4,IF(Desplegables!$N$8=2,Hoja2!O122*(1+COMBINADO!$F$7),O122-K123),O122-K123),"")</f>
        <v>11586.717357980049</v>
      </c>
      <c r="P123" s="31">
        <f>IF(B123&lt;&gt;"",IF(B123&lt;=$C$4,IF(Desplegables!$N$8=2,Hoja2!P122*(1+COMBINADO!$F$7),P122-L123),P122-L123),"")</f>
        <v>9166.6666666667898</v>
      </c>
      <c r="Q123" s="31">
        <f t="shared" si="7"/>
        <v>100000</v>
      </c>
    </row>
    <row r="124" spans="2:17" x14ac:dyDescent="0.2">
      <c r="B124">
        <f>IF(B123&lt;&gt;"",IF(B123=COMBINADO!$F$6,"",B123+1),"")</f>
        <v>110</v>
      </c>
      <c r="C124" s="31">
        <f>IF(B124&lt;&gt;"",IF(B124&lt;=$C$4,IF(Desplegables!$N$8=2,0,G124),$C$9),"")</f>
        <v>1082.1941127095693</v>
      </c>
      <c r="D124" s="31">
        <f>IF(B124&lt;&gt;"",IF(Hoja2!B124&lt;=Hoja2!$C$4,IF(Desplegables!$N$8=2,0,Hoja2!H124),L124+H124),"")</f>
        <v>874.87374908420645</v>
      </c>
      <c r="E124" s="31">
        <f t="shared" si="4"/>
        <v>453.16817182770029</v>
      </c>
      <c r="F124">
        <f>IF(F123&lt;&gt;"",IF(F123=COMBINADO!$F$6,"",F123+1),"")</f>
        <v>110</v>
      </c>
      <c r="G124" s="31">
        <f>IF(B124&lt;&gt;"",IF(B124&lt;=$C$4,IF(Desplegables!$N$8=2,0,O123*COMBINADO!$F$7),O123*COMBINADO!$F$7),"")</f>
        <v>52.507315226001005</v>
      </c>
      <c r="H124" s="31">
        <f>IF(B124&lt;&gt;"",IF(B124&lt;=$C$4,IF(Desplegables!$N$8=2,0,P123*COMBINADO!$F$7),Hoja2!P123*COMBINADO!$F$7),"")</f>
        <v>41.540415750873088</v>
      </c>
      <c r="I124" s="31">
        <f>IF(B124&lt;&gt;"",Q123*COMBINADO!$F$7,"")</f>
        <v>453.16817182770029</v>
      </c>
      <c r="J124">
        <f>IF(J123&lt;&gt;"",IF(J123=COMBINADO!$F$6,"",J123+1),"")</f>
        <v>110</v>
      </c>
      <c r="K124" s="31">
        <f t="shared" si="5"/>
        <v>1029.6867974835682</v>
      </c>
      <c r="L124" s="31">
        <f t="shared" si="6"/>
        <v>833.33333333333337</v>
      </c>
      <c r="M124" s="31">
        <f>IF(B124&lt;&gt;"",IF(B124=COMBINADO!$F$6,COMBINADO!$C$6,0),"")</f>
        <v>0</v>
      </c>
      <c r="N124">
        <f>IF(N123&lt;&gt;"",IF(N123=COMBINADO!$F$6,"",N123+1),"")</f>
        <v>110</v>
      </c>
      <c r="O124" s="31">
        <f>IF(B124&lt;&gt;"",IF(B124&lt;=$C$4,IF(Desplegables!$N$8=2,Hoja2!O123*(1+COMBINADO!$F$7),O123-K124),O123-K124),"")</f>
        <v>10557.030560496481</v>
      </c>
      <c r="P124" s="31">
        <f>IF(B124&lt;&gt;"",IF(B124&lt;=$C$4,IF(Desplegables!$N$8=2,Hoja2!P123*(1+COMBINADO!$F$7),P123-L124),P123-L124),"")</f>
        <v>8333.3333333334558</v>
      </c>
      <c r="Q124" s="31">
        <f t="shared" si="7"/>
        <v>100000</v>
      </c>
    </row>
    <row r="125" spans="2:17" x14ac:dyDescent="0.2">
      <c r="B125">
        <f>IF(B124&lt;&gt;"",IF(B124=COMBINADO!$F$6,"",B124+1),"")</f>
        <v>111</v>
      </c>
      <c r="C125" s="31">
        <f>IF(B125&lt;&gt;"",IF(B125&lt;=$C$4,IF(Desplegables!$N$8=2,0,G125),$C$9),"")</f>
        <v>1082.1941127095693</v>
      </c>
      <c r="D125" s="31">
        <f>IF(B125&lt;&gt;"",IF(Hoja2!B125&lt;=Hoja2!$C$4,IF(Desplegables!$N$8=2,0,Hoja2!H125),L125+H125),"")</f>
        <v>871.09734765230894</v>
      </c>
      <c r="E125" s="31">
        <f t="shared" si="4"/>
        <v>453.16817182770029</v>
      </c>
      <c r="F125">
        <f>IF(F124&lt;&gt;"",IF(F124=COMBINADO!$F$6,"",F124+1),"")</f>
        <v>111</v>
      </c>
      <c r="G125" s="31">
        <f>IF(B125&lt;&gt;"",IF(B125&lt;=$C$4,IF(Desplegables!$N$8=2,0,O124*COMBINADO!$F$7),O124*COMBINADO!$F$7),"")</f>
        <v>47.841102390293528</v>
      </c>
      <c r="H125" s="31">
        <f>IF(B125&lt;&gt;"",IF(B125&lt;=$C$4,IF(Desplegables!$N$8=2,0,P124*COMBINADO!$F$7),Hoja2!P124*COMBINADO!$F$7),"")</f>
        <v>37.764014318975583</v>
      </c>
      <c r="I125" s="31">
        <f>IF(B125&lt;&gt;"",Q124*COMBINADO!$F$7,"")</f>
        <v>453.16817182770029</v>
      </c>
      <c r="J125">
        <f>IF(J124&lt;&gt;"",IF(J124=COMBINADO!$F$6,"",J124+1),"")</f>
        <v>111</v>
      </c>
      <c r="K125" s="31">
        <f t="shared" si="5"/>
        <v>1034.3530103192757</v>
      </c>
      <c r="L125" s="31">
        <f t="shared" si="6"/>
        <v>833.33333333333337</v>
      </c>
      <c r="M125" s="31">
        <f>IF(B125&lt;&gt;"",IF(B125=COMBINADO!$F$6,COMBINADO!$C$6,0),"")</f>
        <v>0</v>
      </c>
      <c r="N125">
        <f>IF(N124&lt;&gt;"",IF(N124=COMBINADO!$F$6,"",N124+1),"")</f>
        <v>111</v>
      </c>
      <c r="O125" s="31">
        <f>IF(B125&lt;&gt;"",IF(B125&lt;=$C$4,IF(Desplegables!$N$8=2,Hoja2!O124*(1+COMBINADO!$F$7),O124-K125),O124-K125),"")</f>
        <v>9522.6775501772063</v>
      </c>
      <c r="P125" s="31">
        <f>IF(B125&lt;&gt;"",IF(B125&lt;=$C$4,IF(Desplegables!$N$8=2,Hoja2!P124*(1+COMBINADO!$F$7),P124-L125),P124-L125),"")</f>
        <v>7500.0000000001228</v>
      </c>
      <c r="Q125" s="31">
        <f t="shared" si="7"/>
        <v>100000</v>
      </c>
    </row>
    <row r="126" spans="2:17" x14ac:dyDescent="0.2">
      <c r="B126">
        <f>IF(B125&lt;&gt;"",IF(B125=COMBINADO!$F$6,"",B125+1),"")</f>
        <v>112</v>
      </c>
      <c r="C126" s="31">
        <f>IF(B126&lt;&gt;"",IF(B126&lt;=$C$4,IF(Desplegables!$N$8=2,0,G126),$C$9),"")</f>
        <v>1082.1941127095693</v>
      </c>
      <c r="D126" s="31">
        <f>IF(B126&lt;&gt;"",IF(Hoja2!B126&lt;=Hoja2!$C$4,IF(Desplegables!$N$8=2,0,Hoja2!H126),L126+H126),"")</f>
        <v>867.32094622041143</v>
      </c>
      <c r="E126" s="31">
        <f t="shared" si="4"/>
        <v>453.16817182770029</v>
      </c>
      <c r="F126">
        <f>IF(F125&lt;&gt;"",IF(F125=COMBINADO!$F$6,"",F125+1),"")</f>
        <v>112</v>
      </c>
      <c r="G126" s="31">
        <f>IF(B126&lt;&gt;"",IF(B126&lt;=$C$4,IF(Desplegables!$N$8=2,0,O125*COMBINADO!$F$7),O125*COMBINADO!$F$7),"")</f>
        <v>43.153743763184885</v>
      </c>
      <c r="H126" s="31">
        <f>IF(B126&lt;&gt;"",IF(B126&lt;=$C$4,IF(Desplegables!$N$8=2,0,P125*COMBINADO!$F$7),Hoja2!P125*COMBINADO!$F$7),"")</f>
        <v>33.987612887078079</v>
      </c>
      <c r="I126" s="31">
        <f>IF(B126&lt;&gt;"",Q125*COMBINADO!$F$7,"")</f>
        <v>453.16817182770029</v>
      </c>
      <c r="J126">
        <f>IF(J125&lt;&gt;"",IF(J125=COMBINADO!$F$6,"",J125+1),"")</f>
        <v>112</v>
      </c>
      <c r="K126" s="31">
        <f t="shared" si="5"/>
        <v>1039.0403689463844</v>
      </c>
      <c r="L126" s="31">
        <f t="shared" si="6"/>
        <v>833.33333333333337</v>
      </c>
      <c r="M126" s="31">
        <f>IF(B126&lt;&gt;"",IF(B126=COMBINADO!$F$6,COMBINADO!$C$6,0),"")</f>
        <v>0</v>
      </c>
      <c r="N126">
        <f>IF(N125&lt;&gt;"",IF(N125=COMBINADO!$F$6,"",N125+1),"")</f>
        <v>112</v>
      </c>
      <c r="O126" s="31">
        <f>IF(B126&lt;&gt;"",IF(B126&lt;=$C$4,IF(Desplegables!$N$8=2,Hoja2!O125*(1+COMBINADO!$F$7),O125-K126),O125-K126),"")</f>
        <v>8483.6371812308225</v>
      </c>
      <c r="P126" s="31">
        <f>IF(B126&lt;&gt;"",IF(B126&lt;=$C$4,IF(Desplegables!$N$8=2,Hoja2!P125*(1+COMBINADO!$F$7),P125-L126),P125-L126),"")</f>
        <v>6666.6666666667898</v>
      </c>
      <c r="Q126" s="31">
        <f t="shared" si="7"/>
        <v>100000</v>
      </c>
    </row>
    <row r="127" spans="2:17" x14ac:dyDescent="0.2">
      <c r="B127">
        <f>IF(B126&lt;&gt;"",IF(B126=COMBINADO!$F$6,"",B126+1),"")</f>
        <v>113</v>
      </c>
      <c r="C127" s="31">
        <f>IF(B127&lt;&gt;"",IF(B127&lt;=$C$4,IF(Desplegables!$N$8=2,0,G127),$C$9),"")</f>
        <v>1082.1941127095693</v>
      </c>
      <c r="D127" s="31">
        <f>IF(B127&lt;&gt;"",IF(Hoja2!B127&lt;=Hoja2!$C$4,IF(Desplegables!$N$8=2,0,Hoja2!H127),L127+H127),"")</f>
        <v>863.54454478851392</v>
      </c>
      <c r="E127" s="31">
        <f t="shared" si="4"/>
        <v>453.16817182770029</v>
      </c>
      <c r="F127">
        <f>IF(F126&lt;&gt;"",IF(F126=COMBINADO!$F$6,"",F126+1),"")</f>
        <v>113</v>
      </c>
      <c r="G127" s="31">
        <f>IF(B127&lt;&gt;"",IF(B127&lt;=$C$4,IF(Desplegables!$N$8=2,0,O126*COMBINADO!$F$7),O126*COMBINADO!$F$7),"")</f>
        <v>38.445143518678762</v>
      </c>
      <c r="H127" s="31">
        <f>IF(B127&lt;&gt;"",IF(B127&lt;=$C$4,IF(Desplegables!$N$8=2,0,P126*COMBINADO!$F$7),Hoja2!P126*COMBINADO!$F$7),"")</f>
        <v>30.211211455180578</v>
      </c>
      <c r="I127" s="31">
        <f>IF(B127&lt;&gt;"",Q126*COMBINADO!$F$7,"")</f>
        <v>453.16817182770029</v>
      </c>
      <c r="J127">
        <f>IF(J126&lt;&gt;"",IF(J126=COMBINADO!$F$6,"",J126+1),"")</f>
        <v>113</v>
      </c>
      <c r="K127" s="31">
        <f t="shared" si="5"/>
        <v>1043.7489691908904</v>
      </c>
      <c r="L127" s="31">
        <f t="shared" si="6"/>
        <v>833.33333333333337</v>
      </c>
      <c r="M127" s="31">
        <f>IF(B127&lt;&gt;"",IF(B127=COMBINADO!$F$6,COMBINADO!$C$6,0),"")</f>
        <v>0</v>
      </c>
      <c r="N127">
        <f>IF(N126&lt;&gt;"",IF(N126=COMBINADO!$F$6,"",N126+1),"")</f>
        <v>113</v>
      </c>
      <c r="O127" s="31">
        <f>IF(B127&lt;&gt;"",IF(B127&lt;=$C$4,IF(Desplegables!$N$8=2,Hoja2!O126*(1+COMBINADO!$F$7),O126-K127),O126-K127),"")</f>
        <v>7439.8882120399321</v>
      </c>
      <c r="P127" s="31">
        <f>IF(B127&lt;&gt;"",IF(B127&lt;=$C$4,IF(Desplegables!$N$8=2,Hoja2!P126*(1+COMBINADO!$F$7),P126-L127),P126-L127),"")</f>
        <v>5833.3333333334567</v>
      </c>
      <c r="Q127" s="31">
        <f t="shared" si="7"/>
        <v>100000</v>
      </c>
    </row>
    <row r="128" spans="2:17" x14ac:dyDescent="0.2">
      <c r="B128">
        <f>IF(B127&lt;&gt;"",IF(B127=COMBINADO!$F$6,"",B127+1),"")</f>
        <v>114</v>
      </c>
      <c r="C128" s="31">
        <f>IF(B128&lt;&gt;"",IF(B128&lt;=$C$4,IF(Desplegables!$N$8=2,0,G128),$C$9),"")</f>
        <v>1082.1941127095693</v>
      </c>
      <c r="D128" s="31">
        <f>IF(B128&lt;&gt;"",IF(Hoja2!B128&lt;=Hoja2!$C$4,IF(Desplegables!$N$8=2,0,Hoja2!H128),L128+H128),"")</f>
        <v>859.76814335661641</v>
      </c>
      <c r="E128" s="31">
        <f t="shared" si="4"/>
        <v>453.16817182770029</v>
      </c>
      <c r="F128">
        <f>IF(F127&lt;&gt;"",IF(F127=COMBINADO!$F$6,"",F127+1),"")</f>
        <v>114</v>
      </c>
      <c r="G128" s="31">
        <f>IF(B128&lt;&gt;"",IF(B128&lt;=$C$4,IF(Desplegables!$N$8=2,0,O127*COMBINADO!$F$7),O127*COMBINADO!$F$7),"")</f>
        <v>33.715205396525938</v>
      </c>
      <c r="H128" s="31">
        <f>IF(B128&lt;&gt;"",IF(B128&lt;=$C$4,IF(Desplegables!$N$8=2,0,P127*COMBINADO!$F$7),Hoja2!P127*COMBINADO!$F$7),"")</f>
        <v>26.434810023283077</v>
      </c>
      <c r="I128" s="31">
        <f>IF(B128&lt;&gt;"",Q127*COMBINADO!$F$7,"")</f>
        <v>453.16817182770029</v>
      </c>
      <c r="J128">
        <f>IF(J127&lt;&gt;"",IF(J127=COMBINADO!$F$6,"",J127+1),"")</f>
        <v>114</v>
      </c>
      <c r="K128" s="31">
        <f t="shared" si="5"/>
        <v>1048.4789073130432</v>
      </c>
      <c r="L128" s="31">
        <f t="shared" si="6"/>
        <v>833.33333333333337</v>
      </c>
      <c r="M128" s="31">
        <f>IF(B128&lt;&gt;"",IF(B128=COMBINADO!$F$6,COMBINADO!$C$6,0),"")</f>
        <v>0</v>
      </c>
      <c r="N128">
        <f>IF(N127&lt;&gt;"",IF(N127=COMBINADO!$F$6,"",N127+1),"")</f>
        <v>114</v>
      </c>
      <c r="O128" s="31">
        <f>IF(B128&lt;&gt;"",IF(B128&lt;=$C$4,IF(Desplegables!$N$8=2,Hoja2!O127*(1+COMBINADO!$F$7),O127-K128),O127-K128),"")</f>
        <v>6391.4093047268889</v>
      </c>
      <c r="P128" s="31">
        <f>IF(B128&lt;&gt;"",IF(B128&lt;=$C$4,IF(Desplegables!$N$8=2,Hoja2!P127*(1+COMBINADO!$F$7),P127-L128),P127-L128),"")</f>
        <v>5000.0000000001237</v>
      </c>
      <c r="Q128" s="31">
        <f t="shared" si="7"/>
        <v>100000</v>
      </c>
    </row>
    <row r="129" spans="2:17" x14ac:dyDescent="0.2">
      <c r="B129">
        <f>IF(B128&lt;&gt;"",IF(B128=COMBINADO!$F$6,"",B128+1),"")</f>
        <v>115</v>
      </c>
      <c r="C129" s="31">
        <f>IF(B129&lt;&gt;"",IF(B129&lt;=$C$4,IF(Desplegables!$N$8=2,0,G129),$C$9),"")</f>
        <v>1082.1941127095693</v>
      </c>
      <c r="D129" s="31">
        <f>IF(B129&lt;&gt;"",IF(Hoja2!B129&lt;=Hoja2!$C$4,IF(Desplegables!$N$8=2,0,Hoja2!H129),L129+H129),"")</f>
        <v>855.99174192471889</v>
      </c>
      <c r="E129" s="31">
        <f t="shared" si="4"/>
        <v>453.16817182770029</v>
      </c>
      <c r="F129">
        <f>IF(F128&lt;&gt;"",IF(F128=COMBINADO!$F$6,"",F128+1),"")</f>
        <v>115</v>
      </c>
      <c r="G129" s="31">
        <f>IF(B129&lt;&gt;"",IF(B129&lt;=$C$4,IF(Desplegables!$N$8=2,0,O128*COMBINADO!$F$7),O128*COMBINADO!$F$7),"")</f>
        <v>28.963832700256372</v>
      </c>
      <c r="H129" s="31">
        <f>IF(B129&lt;&gt;"",IF(B129&lt;=$C$4,IF(Desplegables!$N$8=2,0,P128*COMBINADO!$F$7),Hoja2!P128*COMBINADO!$F$7),"")</f>
        <v>22.658408591385577</v>
      </c>
      <c r="I129" s="31">
        <f>IF(B129&lt;&gt;"",Q128*COMBINADO!$F$7,"")</f>
        <v>453.16817182770029</v>
      </c>
      <c r="J129">
        <f>IF(J128&lt;&gt;"",IF(J128=COMBINADO!$F$6,"",J128+1),"")</f>
        <v>115</v>
      </c>
      <c r="K129" s="31">
        <f t="shared" si="5"/>
        <v>1053.230280009313</v>
      </c>
      <c r="L129" s="31">
        <f t="shared" si="6"/>
        <v>833.33333333333337</v>
      </c>
      <c r="M129" s="31">
        <f>IF(B129&lt;&gt;"",IF(B129=COMBINADO!$F$6,COMBINADO!$C$6,0),"")</f>
        <v>0</v>
      </c>
      <c r="N129">
        <f>IF(N128&lt;&gt;"",IF(N128=COMBINADO!$F$6,"",N128+1),"")</f>
        <v>115</v>
      </c>
      <c r="O129" s="31">
        <f>IF(B129&lt;&gt;"",IF(B129&lt;=$C$4,IF(Desplegables!$N$8=2,Hoja2!O128*(1+COMBINADO!$F$7),O128-K129),O128-K129),"")</f>
        <v>5338.1790247175759</v>
      </c>
      <c r="P129" s="31">
        <f>IF(B129&lt;&gt;"",IF(B129&lt;=$C$4,IF(Desplegables!$N$8=2,Hoja2!P128*(1+COMBINADO!$F$7),P128-L129),P128-L129),"")</f>
        <v>4166.6666666667907</v>
      </c>
      <c r="Q129" s="31">
        <f t="shared" si="7"/>
        <v>100000</v>
      </c>
    </row>
    <row r="130" spans="2:17" x14ac:dyDescent="0.2">
      <c r="B130">
        <f>IF(B129&lt;&gt;"",IF(B129=COMBINADO!$F$6,"",B129+1),"")</f>
        <v>116</v>
      </c>
      <c r="C130" s="31">
        <f>IF(B130&lt;&gt;"",IF(B130&lt;=$C$4,IF(Desplegables!$N$8=2,0,G130),$C$9),"")</f>
        <v>1082.1941127095693</v>
      </c>
      <c r="D130" s="31">
        <f>IF(B130&lt;&gt;"",IF(Hoja2!B130&lt;=Hoja2!$C$4,IF(Desplegables!$N$8=2,0,Hoja2!H130),L130+H130),"")</f>
        <v>852.2153404928215</v>
      </c>
      <c r="E130" s="31">
        <f t="shared" si="4"/>
        <v>453.16817182770029</v>
      </c>
      <c r="F130">
        <f>IF(F129&lt;&gt;"",IF(F129=COMBINADO!$F$6,"",F129+1),"")</f>
        <v>116</v>
      </c>
      <c r="G130" s="31">
        <f>IF(B130&lt;&gt;"",IF(B130&lt;=$C$4,IF(Desplegables!$N$8=2,0,O129*COMBINADO!$F$7),O129*COMBINADO!$F$7),"")</f>
        <v>24.190928295202401</v>
      </c>
      <c r="H130" s="31">
        <f>IF(B130&lt;&gt;"",IF(B130&lt;=$C$4,IF(Desplegables!$N$8=2,0,P129*COMBINADO!$F$7),Hoja2!P129*COMBINADO!$F$7),"")</f>
        <v>18.882007159488076</v>
      </c>
      <c r="I130" s="31">
        <f>IF(B130&lt;&gt;"",Q129*COMBINADO!$F$7,"")</f>
        <v>453.16817182770029</v>
      </c>
      <c r="J130">
        <f>IF(J129&lt;&gt;"",IF(J129=COMBINADO!$F$6,"",J129+1),"")</f>
        <v>116</v>
      </c>
      <c r="K130" s="31">
        <f t="shared" si="5"/>
        <v>1058.0031844143668</v>
      </c>
      <c r="L130" s="31">
        <f t="shared" si="6"/>
        <v>833.33333333333337</v>
      </c>
      <c r="M130" s="31">
        <f>IF(B130&lt;&gt;"",IF(B130=COMBINADO!$F$6,COMBINADO!$C$6,0),"")</f>
        <v>0</v>
      </c>
      <c r="N130">
        <f>IF(N129&lt;&gt;"",IF(N129=COMBINADO!$F$6,"",N129+1),"")</f>
        <v>116</v>
      </c>
      <c r="O130" s="31">
        <f>IF(B130&lt;&gt;"",IF(B130&lt;=$C$4,IF(Desplegables!$N$8=2,Hoja2!O129*(1+COMBINADO!$F$7),O129-K130),O129-K130),"")</f>
        <v>4280.175840303209</v>
      </c>
      <c r="P130" s="31">
        <f>IF(B130&lt;&gt;"",IF(B130&lt;=$C$4,IF(Desplegables!$N$8=2,Hoja2!P129*(1+COMBINADO!$F$7),P129-L130),P129-L130),"")</f>
        <v>3333.3333333334572</v>
      </c>
      <c r="Q130" s="31">
        <f t="shared" si="7"/>
        <v>100000</v>
      </c>
    </row>
    <row r="131" spans="2:17" x14ac:dyDescent="0.2">
      <c r="B131">
        <f>IF(B130&lt;&gt;"",IF(B130=COMBINADO!$F$6,"",B130+1),"")</f>
        <v>117</v>
      </c>
      <c r="C131" s="31">
        <f>IF(B131&lt;&gt;"",IF(B131&lt;=$C$4,IF(Desplegables!$N$8=2,0,G131),$C$9),"")</f>
        <v>1082.1941127095693</v>
      </c>
      <c r="D131" s="31">
        <f>IF(B131&lt;&gt;"",IF(Hoja2!B131&lt;=Hoja2!$C$4,IF(Desplegables!$N$8=2,0,Hoja2!H131),L131+H131),"")</f>
        <v>848.43893906092399</v>
      </c>
      <c r="E131" s="31">
        <f t="shared" si="4"/>
        <v>453.16817182770029</v>
      </c>
      <c r="F131">
        <f>IF(F130&lt;&gt;"",IF(F130=COMBINADO!$F$6,"",F130+1),"")</f>
        <v>117</v>
      </c>
      <c r="G131" s="31">
        <f>IF(B131&lt;&gt;"",IF(B131&lt;=$C$4,IF(Desplegables!$N$8=2,0,O130*COMBINADO!$F$7),O130*COMBINADO!$F$7),"")</f>
        <v>19.396394606512963</v>
      </c>
      <c r="H131" s="31">
        <f>IF(B131&lt;&gt;"",IF(B131&lt;=$C$4,IF(Desplegables!$N$8=2,0,P130*COMBINADO!$F$7),Hoja2!P130*COMBINADO!$F$7),"")</f>
        <v>15.105605727590572</v>
      </c>
      <c r="I131" s="31">
        <f>IF(B131&lt;&gt;"",Q130*COMBINADO!$F$7,"")</f>
        <v>453.16817182770029</v>
      </c>
      <c r="J131">
        <f>IF(J130&lt;&gt;"",IF(J130=COMBINADO!$F$6,"",J130+1),"")</f>
        <v>117</v>
      </c>
      <c r="K131" s="31">
        <f t="shared" si="5"/>
        <v>1062.7977181030562</v>
      </c>
      <c r="L131" s="31">
        <f t="shared" si="6"/>
        <v>833.33333333333337</v>
      </c>
      <c r="M131" s="31">
        <f>IF(B131&lt;&gt;"",IF(B131=COMBINADO!$F$6,COMBINADO!$C$6,0),"")</f>
        <v>0</v>
      </c>
      <c r="N131">
        <f>IF(N130&lt;&gt;"",IF(N130=COMBINADO!$F$6,"",N130+1),"")</f>
        <v>117</v>
      </c>
      <c r="O131" s="31">
        <f>IF(B131&lt;&gt;"",IF(B131&lt;=$C$4,IF(Desplegables!$N$8=2,Hoja2!O130*(1+COMBINADO!$F$7),O130-K131),O130-K131),"")</f>
        <v>3217.3781222001526</v>
      </c>
      <c r="P131" s="31">
        <f>IF(B131&lt;&gt;"",IF(B131&lt;=$C$4,IF(Desplegables!$N$8=2,Hoja2!P130*(1+COMBINADO!$F$7),P130-L131),P130-L131),"")</f>
        <v>2500.0000000001237</v>
      </c>
      <c r="Q131" s="31">
        <f t="shared" si="7"/>
        <v>100000</v>
      </c>
    </row>
    <row r="132" spans="2:17" x14ac:dyDescent="0.2">
      <c r="B132">
        <f>IF(B131&lt;&gt;"",IF(B131=COMBINADO!$F$6,"",B131+1),"")</f>
        <v>118</v>
      </c>
      <c r="C132" s="31">
        <f>IF(B132&lt;&gt;"",IF(B132&lt;=$C$4,IF(Desplegables!$N$8=2,0,G132),$C$9),"")</f>
        <v>1082.1941127095693</v>
      </c>
      <c r="D132" s="31">
        <f>IF(B132&lt;&gt;"",IF(Hoja2!B132&lt;=Hoja2!$C$4,IF(Desplegables!$N$8=2,0,Hoja2!H132),L132+H132),"")</f>
        <v>844.66253762902647</v>
      </c>
      <c r="E132" s="31">
        <f t="shared" si="4"/>
        <v>453.16817182770029</v>
      </c>
      <c r="F132">
        <f>IF(F131&lt;&gt;"",IF(F131=COMBINADO!$F$6,"",F131+1),"")</f>
        <v>118</v>
      </c>
      <c r="G132" s="31">
        <f>IF(B132&lt;&gt;"",IF(B132&lt;=$C$4,IF(Desplegables!$N$8=2,0,O131*COMBINADO!$F$7),O131*COMBINADO!$F$7),"")</f>
        <v>14.580133617158825</v>
      </c>
      <c r="H132" s="31">
        <f>IF(B132&lt;&gt;"",IF(B132&lt;=$C$4,IF(Desplegables!$N$8=2,0,P131*COMBINADO!$F$7),Hoja2!P131*COMBINADO!$F$7),"")</f>
        <v>11.329204295693069</v>
      </c>
      <c r="I132" s="31">
        <f>IF(B132&lt;&gt;"",Q131*COMBINADO!$F$7,"")</f>
        <v>453.16817182770029</v>
      </c>
      <c r="J132">
        <f>IF(J131&lt;&gt;"",IF(J131=COMBINADO!$F$6,"",J131+1),"")</f>
        <v>118</v>
      </c>
      <c r="K132" s="31">
        <f t="shared" si="5"/>
        <v>1067.6139790924103</v>
      </c>
      <c r="L132" s="31">
        <f t="shared" si="6"/>
        <v>833.33333333333337</v>
      </c>
      <c r="M132" s="31">
        <f>IF(B132&lt;&gt;"",IF(B132=COMBINADO!$F$6,COMBINADO!$C$6,0),"")</f>
        <v>0</v>
      </c>
      <c r="N132">
        <f>IF(N131&lt;&gt;"",IF(N131=COMBINADO!$F$6,"",N131+1),"")</f>
        <v>118</v>
      </c>
      <c r="O132" s="31">
        <f>IF(B132&lt;&gt;"",IF(B132&lt;=$C$4,IF(Desplegables!$N$8=2,Hoja2!O131*(1+COMBINADO!$F$7),O131-K132),O131-K132),"")</f>
        <v>2149.7641431077423</v>
      </c>
      <c r="P132" s="31">
        <f>IF(B132&lt;&gt;"",IF(B132&lt;=$C$4,IF(Desplegables!$N$8=2,Hoja2!P131*(1+COMBINADO!$F$7),P131-L132),P131-L132),"")</f>
        <v>1666.6666666667902</v>
      </c>
      <c r="Q132" s="31">
        <f t="shared" si="7"/>
        <v>100000</v>
      </c>
    </row>
    <row r="133" spans="2:17" x14ac:dyDescent="0.2">
      <c r="B133">
        <f>IF(B132&lt;&gt;"",IF(B132=COMBINADO!$F$6,"",B132+1),"")</f>
        <v>119</v>
      </c>
      <c r="C133" s="31">
        <f>IF(B133&lt;&gt;"",IF(B133&lt;=$C$4,IF(Desplegables!$N$8=2,0,G133),$C$9),"")</f>
        <v>1082.1941127095693</v>
      </c>
      <c r="D133" s="31">
        <f>IF(B133&lt;&gt;"",IF(Hoja2!B133&lt;=Hoja2!$C$4,IF(Desplegables!$N$8=2,0,Hoja2!H133),L133+H133),"")</f>
        <v>840.88613619712896</v>
      </c>
      <c r="E133" s="31">
        <f t="shared" si="4"/>
        <v>453.16817182770029</v>
      </c>
      <c r="F133">
        <f>IF(F132&lt;&gt;"",IF(F132=COMBINADO!$F$6,"",F132+1),"")</f>
        <v>119</v>
      </c>
      <c r="G133" s="31">
        <f>IF(B133&lt;&gt;"",IF(B133&lt;=$C$4,IF(Desplegables!$N$8=2,0,O132*COMBINADO!$F$7),O132*COMBINADO!$F$7),"")</f>
        <v>9.7420468659287831</v>
      </c>
      <c r="H133" s="31">
        <f>IF(B133&lt;&gt;"",IF(B133&lt;=$C$4,IF(Desplegables!$N$8=2,0,P132*COMBINADO!$F$7),Hoja2!P132*COMBINADO!$F$7),"")</f>
        <v>7.5528028637955646</v>
      </c>
      <c r="I133" s="31">
        <f>IF(B133&lt;&gt;"",Q132*COMBINADO!$F$7,"")</f>
        <v>453.16817182770029</v>
      </c>
      <c r="J133">
        <f>IF(J132&lt;&gt;"",IF(J132=COMBINADO!$F$6,"",J132+1),"")</f>
        <v>119</v>
      </c>
      <c r="K133" s="31">
        <f t="shared" si="5"/>
        <v>1072.4520658436404</v>
      </c>
      <c r="L133" s="31">
        <f t="shared" si="6"/>
        <v>833.33333333333337</v>
      </c>
      <c r="M133" s="31">
        <f>IF(B133&lt;&gt;"",IF(B133=COMBINADO!$F$6,COMBINADO!$C$6,0),"")</f>
        <v>0</v>
      </c>
      <c r="N133">
        <f>IF(N132&lt;&gt;"",IF(N132=COMBINADO!$F$6,"",N132+1),"")</f>
        <v>119</v>
      </c>
      <c r="O133" s="31">
        <f>IF(B133&lt;&gt;"",IF(B133&lt;=$C$4,IF(Desplegables!$N$8=2,Hoja2!O132*(1+COMBINADO!$F$7),O132-K133),O132-K133),"")</f>
        <v>1077.3120772641018</v>
      </c>
      <c r="P133" s="31">
        <f>IF(B133&lt;&gt;"",IF(B133&lt;=$C$4,IF(Desplegables!$N$8=2,Hoja2!P132*(1+COMBINADO!$F$7),P132-L133),P132-L133),"")</f>
        <v>833.33333333345684</v>
      </c>
      <c r="Q133" s="31">
        <f t="shared" si="7"/>
        <v>100000</v>
      </c>
    </row>
    <row r="134" spans="2:17" x14ac:dyDescent="0.2">
      <c r="B134">
        <f>IF(B133&lt;&gt;"",IF(B133=COMBINADO!$F$6,"",B133+1),"")</f>
        <v>120</v>
      </c>
      <c r="C134" s="31">
        <f>IF(B134&lt;&gt;"",IF(B134&lt;=$C$4,IF(Desplegables!$N$8=2,0,G134),$C$9),"")</f>
        <v>1082.1941127095693</v>
      </c>
      <c r="D134" s="31">
        <f>IF(B134&lt;&gt;"",IF(Hoja2!B134&lt;=Hoja2!$C$4,IF(Desplegables!$N$8=2,0,Hoja2!H134),L134+H134),"")</f>
        <v>837.10973476523145</v>
      </c>
      <c r="E134" s="31">
        <f t="shared" si="4"/>
        <v>100453.1681718277</v>
      </c>
      <c r="F134">
        <f>IF(F133&lt;&gt;"",IF(F133=COMBINADO!$F$6,"",F133+1),"")</f>
        <v>120</v>
      </c>
      <c r="G134" s="31">
        <f>IF(B134&lt;&gt;"",IF(B134&lt;=$C$4,IF(Desplegables!$N$8=2,0,O133*COMBINADO!$F$7),O133*COMBINADO!$F$7),"")</f>
        <v>4.8820354454167525</v>
      </c>
      <c r="H134" s="31">
        <f>IF(B134&lt;&gt;"",IF(B134&lt;=$C$4,IF(Desplegables!$N$8=2,0,P133*COMBINADO!$F$7),Hoja2!P133*COMBINADO!$F$7),"")</f>
        <v>3.7764014318980621</v>
      </c>
      <c r="I134" s="31">
        <f>IF(B134&lt;&gt;"",Q133*COMBINADO!$F$7,"")</f>
        <v>453.16817182770029</v>
      </c>
      <c r="J134">
        <f>IF(J133&lt;&gt;"",IF(J133=COMBINADO!$F$6,"",J133+1),"")</f>
        <v>120</v>
      </c>
      <c r="K134" s="31">
        <f t="shared" si="5"/>
        <v>1077.3120772641525</v>
      </c>
      <c r="L134" s="31">
        <f t="shared" si="6"/>
        <v>833.33333333333337</v>
      </c>
      <c r="M134" s="31">
        <f>IF(B134&lt;&gt;"",IF(B134=COMBINADO!$F$6,COMBINADO!$C$6,0),"")</f>
        <v>100000</v>
      </c>
      <c r="N134">
        <f>IF(N133&lt;&gt;"",IF(N133=COMBINADO!$F$6,"",N133+1),"")</f>
        <v>120</v>
      </c>
      <c r="O134" s="31">
        <f>IF(B134&lt;&gt;"",IF(B134&lt;=$C$4,IF(Desplegables!$N$8=2,Hoja2!O133*(1+COMBINADO!$F$7),O133-K134),O133-K134),"")</f>
        <v>-5.0704329623840749E-11</v>
      </c>
      <c r="P134" s="31">
        <f>IF(B134&lt;&gt;"",IF(B134&lt;=$C$4,IF(Desplegables!$N$8=2,Hoja2!P133*(1+COMBINADO!$F$7),P133-L134),P133-L134),"")</f>
        <v>1.2346390576567501E-10</v>
      </c>
      <c r="Q134" s="31">
        <f t="shared" si="7"/>
        <v>0</v>
      </c>
    </row>
    <row r="135" spans="2:17" x14ac:dyDescent="0.2">
      <c r="B135" t="str">
        <f>IF(B134&lt;&gt;"",IF(B134=COMBINADO!$F$6,"",B134+1),"")</f>
        <v/>
      </c>
      <c r="C135" s="31" t="str">
        <f>IF(B135&lt;&gt;"",IF(B135&lt;=$C$4,IF(Desplegables!$N$8=2,0,G135),$C$9),"")</f>
        <v/>
      </c>
      <c r="D135" s="31" t="str">
        <f>IF(B135&lt;&gt;"",IF(Hoja2!B135&lt;=Hoja2!$C$4,IF(Desplegables!$N$8=2,0,Hoja2!H135),L135+H135),"")</f>
        <v/>
      </c>
      <c r="E135" s="31" t="str">
        <f t="shared" si="4"/>
        <v/>
      </c>
      <c r="F135" t="str">
        <f>IF(F134&lt;&gt;"",IF(F134=COMBINADO!$F$6,"",F134+1),"")</f>
        <v/>
      </c>
      <c r="G135" s="31" t="str">
        <f>IF(B135&lt;&gt;"",IF(B135&lt;=$C$4,IF(Desplegables!$N$8=2,0,O134*COMBINADO!$F$7),O134*COMBINADO!$F$7),"")</f>
        <v/>
      </c>
      <c r="H135" s="31" t="str">
        <f>IF(B135&lt;&gt;"",IF(B135&lt;=$C$4,IF(Desplegables!$N$8=2,0,P134*COMBINADO!$F$7),Hoja2!P134*COMBINADO!$F$7),"")</f>
        <v/>
      </c>
      <c r="I135" s="31" t="str">
        <f>IF(B135&lt;&gt;"",Q134*COMBINADO!$F$7,"")</f>
        <v/>
      </c>
      <c r="J135" t="str">
        <f>IF(J134&lt;&gt;"",IF(J134=COMBINADO!$F$6,"",J134+1),"")</f>
        <v/>
      </c>
      <c r="K135" s="31" t="str">
        <f t="shared" si="5"/>
        <v/>
      </c>
      <c r="L135" s="31" t="str">
        <f t="shared" si="6"/>
        <v/>
      </c>
      <c r="M135" s="31" t="str">
        <f>IF(B135&lt;&gt;"",IF(B135=COMBINADO!$F$6,COMBINADO!$C$6,0),"")</f>
        <v/>
      </c>
      <c r="N135" t="str">
        <f>IF(N134&lt;&gt;"",IF(N134=COMBINADO!$F$6,"",N134+1),"")</f>
        <v/>
      </c>
      <c r="O135" s="31" t="str">
        <f>IF(B135&lt;&gt;"",IF(B135&lt;=$C$4,IF(Desplegables!$N$8=2,Hoja2!O134*(1+COMBINADO!$F$7),O134-K135),O134-K135),"")</f>
        <v/>
      </c>
      <c r="P135" s="31" t="str">
        <f>IF(B135&lt;&gt;"",IF(B135&lt;=$C$4,IF(Desplegables!$N$8=2,Hoja2!P134*(1+COMBINADO!$F$7),P134-L135),P134-L135),"")</f>
        <v/>
      </c>
      <c r="Q135" s="31" t="str">
        <f t="shared" si="7"/>
        <v/>
      </c>
    </row>
    <row r="136" spans="2:17" x14ac:dyDescent="0.2">
      <c r="B136" t="str">
        <f>IF(B135&lt;&gt;"",IF(B135=COMBINADO!$F$6,"",B135+1),"")</f>
        <v/>
      </c>
      <c r="C136" s="31" t="str">
        <f>IF(B136&lt;&gt;"",IF(B136&lt;=$C$4,IF(Desplegables!$N$8=2,0,G136),$C$9),"")</f>
        <v/>
      </c>
      <c r="D136" s="31" t="str">
        <f>IF(B136&lt;&gt;"",IF(Hoja2!B136&lt;=Hoja2!$C$4,IF(Desplegables!$N$8=2,0,Hoja2!H136),L136+H136),"")</f>
        <v/>
      </c>
      <c r="E136" s="31" t="str">
        <f t="shared" si="4"/>
        <v/>
      </c>
      <c r="F136" t="str">
        <f>IF(F135&lt;&gt;"",IF(F135=COMBINADO!$F$6,"",F135+1),"")</f>
        <v/>
      </c>
      <c r="G136" s="31" t="str">
        <f>IF(B136&lt;&gt;"",IF(B136&lt;=$C$4,IF(Desplegables!$N$8=2,0,O135*COMBINADO!$F$7),O135*COMBINADO!$F$7),"")</f>
        <v/>
      </c>
      <c r="H136" s="31" t="str">
        <f>IF(B136&lt;&gt;"",IF(B136&lt;=$C$4,IF(Desplegables!$N$8=2,0,P135*COMBINADO!$F$7),Hoja2!P135*COMBINADO!$F$7),"")</f>
        <v/>
      </c>
      <c r="I136" s="31" t="str">
        <f>IF(B136&lt;&gt;"",Q135*COMBINADO!$F$7,"")</f>
        <v/>
      </c>
      <c r="J136" t="str">
        <f>IF(J135&lt;&gt;"",IF(J135=COMBINADO!$F$6,"",J135+1),"")</f>
        <v/>
      </c>
      <c r="K136" s="31" t="str">
        <f t="shared" si="5"/>
        <v/>
      </c>
      <c r="L136" s="31" t="str">
        <f t="shared" si="6"/>
        <v/>
      </c>
      <c r="M136" s="31" t="str">
        <f>IF(B136&lt;&gt;"",IF(B136=COMBINADO!$F$6,COMBINADO!$C$6,0),"")</f>
        <v/>
      </c>
      <c r="N136" t="str">
        <f>IF(N135&lt;&gt;"",IF(N135=COMBINADO!$F$6,"",N135+1),"")</f>
        <v/>
      </c>
      <c r="O136" s="31" t="str">
        <f>IF(B136&lt;&gt;"",IF(B136&lt;=$C$4,IF(Desplegables!$N$8=2,Hoja2!O135*(1+COMBINADO!$F$7),O135-K136),O135-K136),"")</f>
        <v/>
      </c>
      <c r="P136" s="31" t="str">
        <f>IF(B136&lt;&gt;"",IF(B136&lt;=$C$4,IF(Desplegables!$N$8=2,Hoja2!P135*(1+COMBINADO!$F$7),P135-L136),P135-L136),"")</f>
        <v/>
      </c>
      <c r="Q136" s="31" t="str">
        <f t="shared" si="7"/>
        <v/>
      </c>
    </row>
    <row r="137" spans="2:17" x14ac:dyDescent="0.2">
      <c r="B137" t="str">
        <f>IF(B136&lt;&gt;"",IF(B136=COMBINADO!$F$6,"",B136+1),"")</f>
        <v/>
      </c>
      <c r="C137" s="31" t="str">
        <f>IF(B137&lt;&gt;"",IF(B137&lt;=$C$4,IF(Desplegables!$N$8=2,0,G137),$C$9),"")</f>
        <v/>
      </c>
      <c r="D137" s="31" t="str">
        <f>IF(B137&lt;&gt;"",IF(Hoja2!B137&lt;=Hoja2!$C$4,IF(Desplegables!$N$8=2,0,Hoja2!H137),L137+H137),"")</f>
        <v/>
      </c>
      <c r="E137" s="31" t="str">
        <f t="shared" si="4"/>
        <v/>
      </c>
      <c r="F137" t="str">
        <f>IF(F136&lt;&gt;"",IF(F136=COMBINADO!$F$6,"",F136+1),"")</f>
        <v/>
      </c>
      <c r="G137" s="31" t="str">
        <f>IF(B137&lt;&gt;"",IF(B137&lt;=$C$4,IF(Desplegables!$N$8=2,0,O136*COMBINADO!$F$7),O136*COMBINADO!$F$7),"")</f>
        <v/>
      </c>
      <c r="H137" s="31" t="str">
        <f>IF(B137&lt;&gt;"",IF(B137&lt;=$C$4,IF(Desplegables!$N$8=2,0,P136*COMBINADO!$F$7),Hoja2!P136*COMBINADO!$F$7),"")</f>
        <v/>
      </c>
      <c r="I137" s="31" t="str">
        <f>IF(B137&lt;&gt;"",Q136*COMBINADO!$F$7,"")</f>
        <v/>
      </c>
      <c r="J137" t="str">
        <f>IF(J136&lt;&gt;"",IF(J136=COMBINADO!$F$6,"",J136+1),"")</f>
        <v/>
      </c>
      <c r="K137" s="31" t="str">
        <f t="shared" si="5"/>
        <v/>
      </c>
      <c r="L137" s="31" t="str">
        <f t="shared" si="6"/>
        <v/>
      </c>
      <c r="M137" s="31" t="str">
        <f>IF(B137&lt;&gt;"",IF(B137=COMBINADO!$F$6,COMBINADO!$C$6,0),"")</f>
        <v/>
      </c>
      <c r="N137" t="str">
        <f>IF(N136&lt;&gt;"",IF(N136=COMBINADO!$F$6,"",N136+1),"")</f>
        <v/>
      </c>
      <c r="O137" s="31" t="str">
        <f>IF(B137&lt;&gt;"",IF(B137&lt;=$C$4,IF(Desplegables!$N$8=2,Hoja2!O136*(1+COMBINADO!$F$7),O136-K137),O136-K137),"")</f>
        <v/>
      </c>
      <c r="P137" s="31" t="str">
        <f>IF(B137&lt;&gt;"",IF(B137&lt;=$C$4,IF(Desplegables!$N$8=2,Hoja2!P136*(1+COMBINADO!$F$7),P136-L137),P136-L137),"")</f>
        <v/>
      </c>
      <c r="Q137" s="31" t="str">
        <f t="shared" si="7"/>
        <v/>
      </c>
    </row>
    <row r="138" spans="2:17" x14ac:dyDescent="0.2">
      <c r="B138" t="str">
        <f>IF(B137&lt;&gt;"",IF(B137=COMBINADO!$F$6,"",B137+1),"")</f>
        <v/>
      </c>
      <c r="C138" s="31" t="str">
        <f>IF(B138&lt;&gt;"",IF(B138&lt;=$C$4,IF(Desplegables!$N$8=2,0,G138),$C$9),"")</f>
        <v/>
      </c>
      <c r="D138" s="31" t="str">
        <f>IF(B138&lt;&gt;"",IF(Hoja2!B138&lt;=Hoja2!$C$4,IF(Desplegables!$N$8=2,0,Hoja2!H138),L138+H138),"")</f>
        <v/>
      </c>
      <c r="E138" s="31" t="str">
        <f t="shared" si="4"/>
        <v/>
      </c>
      <c r="F138" t="str">
        <f>IF(F137&lt;&gt;"",IF(F137=COMBINADO!$F$6,"",F137+1),"")</f>
        <v/>
      </c>
      <c r="G138" s="31" t="str">
        <f>IF(B138&lt;&gt;"",IF(B138&lt;=$C$4,IF(Desplegables!$N$8=2,0,O137*COMBINADO!$F$7),O137*COMBINADO!$F$7),"")</f>
        <v/>
      </c>
      <c r="H138" s="31" t="str">
        <f>IF(B138&lt;&gt;"",IF(B138&lt;=$C$4,IF(Desplegables!$N$8=2,0,P137*COMBINADO!$F$7),Hoja2!P137*COMBINADO!$F$7),"")</f>
        <v/>
      </c>
      <c r="I138" s="31" t="str">
        <f>IF(B138&lt;&gt;"",Q137*COMBINADO!$F$7,"")</f>
        <v/>
      </c>
      <c r="J138" t="str">
        <f>IF(J137&lt;&gt;"",IF(J137=COMBINADO!$F$6,"",J137+1),"")</f>
        <v/>
      </c>
      <c r="K138" s="31" t="str">
        <f t="shared" si="5"/>
        <v/>
      </c>
      <c r="L138" s="31" t="str">
        <f t="shared" si="6"/>
        <v/>
      </c>
      <c r="M138" s="31" t="str">
        <f>IF(B138&lt;&gt;"",IF(B138=COMBINADO!$F$6,COMBINADO!$C$6,0),"")</f>
        <v/>
      </c>
      <c r="N138" t="str">
        <f>IF(N137&lt;&gt;"",IF(N137=COMBINADO!$F$6,"",N137+1),"")</f>
        <v/>
      </c>
      <c r="O138" s="31" t="str">
        <f>IF(B138&lt;&gt;"",IF(B138&lt;=$C$4,IF(Desplegables!$N$8=2,Hoja2!O137*(1+COMBINADO!$F$7),O137-K138),O137-K138),"")</f>
        <v/>
      </c>
      <c r="P138" s="31" t="str">
        <f>IF(B138&lt;&gt;"",IF(B138&lt;=$C$4,IF(Desplegables!$N$8=2,Hoja2!P137*(1+COMBINADO!$F$7),P137-L138),P137-L138),"")</f>
        <v/>
      </c>
      <c r="Q138" s="31" t="str">
        <f t="shared" si="7"/>
        <v/>
      </c>
    </row>
    <row r="139" spans="2:17" x14ac:dyDescent="0.2">
      <c r="B139" t="str">
        <f>IF(B138&lt;&gt;"",IF(B138=COMBINADO!$F$6,"",B138+1),"")</f>
        <v/>
      </c>
      <c r="C139" s="31" t="str">
        <f>IF(B139&lt;&gt;"",IF(B139&lt;=$C$4,IF(Desplegables!$N$8=2,0,G139),$C$9),"")</f>
        <v/>
      </c>
      <c r="D139" s="31" t="str">
        <f>IF(B139&lt;&gt;"",IF(Hoja2!B139&lt;=Hoja2!$C$4,IF(Desplegables!$N$8=2,0,Hoja2!H139),L139+H139),"")</f>
        <v/>
      </c>
      <c r="E139" s="31" t="str">
        <f t="shared" si="4"/>
        <v/>
      </c>
      <c r="F139" t="str">
        <f>IF(F138&lt;&gt;"",IF(F138=COMBINADO!$F$6,"",F138+1),"")</f>
        <v/>
      </c>
      <c r="G139" s="31" t="str">
        <f>IF(B139&lt;&gt;"",IF(B139&lt;=$C$4,IF(Desplegables!$N$8=2,0,O138*COMBINADO!$F$7),O138*COMBINADO!$F$7),"")</f>
        <v/>
      </c>
      <c r="H139" s="31" t="str">
        <f>IF(B139&lt;&gt;"",IF(B139&lt;=$C$4,IF(Desplegables!$N$8=2,0,P138*COMBINADO!$F$7),Hoja2!P138*COMBINADO!$F$7),"")</f>
        <v/>
      </c>
      <c r="I139" s="31" t="str">
        <f>IF(B139&lt;&gt;"",Q138*COMBINADO!$F$7,"")</f>
        <v/>
      </c>
      <c r="J139" t="str">
        <f>IF(J138&lt;&gt;"",IF(J138=COMBINADO!$F$6,"",J138+1),"")</f>
        <v/>
      </c>
      <c r="K139" s="31" t="str">
        <f t="shared" si="5"/>
        <v/>
      </c>
      <c r="L139" s="31" t="str">
        <f t="shared" si="6"/>
        <v/>
      </c>
      <c r="M139" s="31" t="str">
        <f>IF(B139&lt;&gt;"",IF(B139=COMBINADO!$F$6,COMBINADO!$C$6,0),"")</f>
        <v/>
      </c>
      <c r="N139" t="str">
        <f>IF(N138&lt;&gt;"",IF(N138=COMBINADO!$F$6,"",N138+1),"")</f>
        <v/>
      </c>
      <c r="O139" s="31" t="str">
        <f>IF(B139&lt;&gt;"",IF(B139&lt;=$C$4,IF(Desplegables!$N$8=2,Hoja2!O138*(1+COMBINADO!$F$7),O138-K139),O138-K139),"")</f>
        <v/>
      </c>
      <c r="P139" s="31" t="str">
        <f>IF(B139&lt;&gt;"",IF(B139&lt;=$C$4,IF(Desplegables!$N$8=2,Hoja2!P138*(1+COMBINADO!$F$7),P138-L139),P138-L139),"")</f>
        <v/>
      </c>
      <c r="Q139" s="31" t="str">
        <f t="shared" si="7"/>
        <v/>
      </c>
    </row>
    <row r="140" spans="2:17" x14ac:dyDescent="0.2">
      <c r="B140" t="str">
        <f>IF(B139&lt;&gt;"",IF(B139=COMBINADO!$F$6,"",B139+1),"")</f>
        <v/>
      </c>
      <c r="C140" s="31" t="str">
        <f>IF(B140&lt;&gt;"",IF(B140&lt;=$C$4,IF(Desplegables!$N$8=2,0,G140),$C$9),"")</f>
        <v/>
      </c>
      <c r="D140" s="31" t="str">
        <f>IF(B140&lt;&gt;"",IF(Hoja2!B140&lt;=Hoja2!$C$4,IF(Desplegables!$N$8=2,0,Hoja2!H140),L140+H140),"")</f>
        <v/>
      </c>
      <c r="E140" s="31" t="str">
        <f t="shared" si="4"/>
        <v/>
      </c>
      <c r="F140" t="str">
        <f>IF(F139&lt;&gt;"",IF(F139=COMBINADO!$F$6,"",F139+1),"")</f>
        <v/>
      </c>
      <c r="G140" s="31" t="str">
        <f>IF(B140&lt;&gt;"",IF(B140&lt;=$C$4,IF(Desplegables!$N$8=2,0,O139*COMBINADO!$F$7),O139*COMBINADO!$F$7),"")</f>
        <v/>
      </c>
      <c r="H140" s="31" t="str">
        <f>IF(B140&lt;&gt;"",IF(B140&lt;=$C$4,IF(Desplegables!$N$8=2,0,P139*COMBINADO!$F$7),Hoja2!P139*COMBINADO!$F$7),"")</f>
        <v/>
      </c>
      <c r="I140" s="31" t="str">
        <f>IF(B140&lt;&gt;"",Q139*COMBINADO!$F$7,"")</f>
        <v/>
      </c>
      <c r="J140" t="str">
        <f>IF(J139&lt;&gt;"",IF(J139=COMBINADO!$F$6,"",J139+1),"")</f>
        <v/>
      </c>
      <c r="K140" s="31" t="str">
        <f t="shared" si="5"/>
        <v/>
      </c>
      <c r="L140" s="31" t="str">
        <f t="shared" si="6"/>
        <v/>
      </c>
      <c r="M140" s="31" t="str">
        <f>IF(B140&lt;&gt;"",IF(B140=COMBINADO!$F$6,COMBINADO!$C$6,0),"")</f>
        <v/>
      </c>
      <c r="N140" t="str">
        <f>IF(N139&lt;&gt;"",IF(N139=COMBINADO!$F$6,"",N139+1),"")</f>
        <v/>
      </c>
      <c r="O140" s="31" t="str">
        <f>IF(B140&lt;&gt;"",IF(B140&lt;=$C$4,IF(Desplegables!$N$8=2,Hoja2!O139*(1+COMBINADO!$F$7),O139-K140),O139-K140),"")</f>
        <v/>
      </c>
      <c r="P140" s="31" t="str">
        <f>IF(B140&lt;&gt;"",IF(B140&lt;=$C$4,IF(Desplegables!$N$8=2,Hoja2!P139*(1+COMBINADO!$F$7),P139-L140),P139-L140),"")</f>
        <v/>
      </c>
      <c r="Q140" s="31" t="str">
        <f t="shared" si="7"/>
        <v/>
      </c>
    </row>
    <row r="141" spans="2:17" x14ac:dyDescent="0.2">
      <c r="B141" t="str">
        <f>IF(B140&lt;&gt;"",IF(B140=COMBINADO!$F$6,"",B140+1),"")</f>
        <v/>
      </c>
      <c r="C141" s="31" t="str">
        <f>IF(B141&lt;&gt;"",IF(B141&lt;=$C$4,IF(Desplegables!$N$8=2,0,G141),$C$9),"")</f>
        <v/>
      </c>
      <c r="D141" s="31" t="str">
        <f>IF(B141&lt;&gt;"",IF(Hoja2!B141&lt;=Hoja2!$C$4,IF(Desplegables!$N$8=2,0,Hoja2!H141),L141+H141),"")</f>
        <v/>
      </c>
      <c r="E141" s="31" t="str">
        <f t="shared" si="4"/>
        <v/>
      </c>
      <c r="F141" t="str">
        <f>IF(F140&lt;&gt;"",IF(F140=COMBINADO!$F$6,"",F140+1),"")</f>
        <v/>
      </c>
      <c r="G141" s="31" t="str">
        <f>IF(B141&lt;&gt;"",IF(B141&lt;=$C$4,IF(Desplegables!$N$8=2,0,O140*COMBINADO!$F$7),O140*COMBINADO!$F$7),"")</f>
        <v/>
      </c>
      <c r="H141" s="31" t="str">
        <f>IF(B141&lt;&gt;"",IF(B141&lt;=$C$4,IF(Desplegables!$N$8=2,0,P140*COMBINADO!$F$7),Hoja2!P140*COMBINADO!$F$7),"")</f>
        <v/>
      </c>
      <c r="I141" s="31" t="str">
        <f>IF(B141&lt;&gt;"",Q140*COMBINADO!$F$7,"")</f>
        <v/>
      </c>
      <c r="J141" t="str">
        <f>IF(J140&lt;&gt;"",IF(J140=COMBINADO!$F$6,"",J140+1),"")</f>
        <v/>
      </c>
      <c r="K141" s="31" t="str">
        <f t="shared" si="5"/>
        <v/>
      </c>
      <c r="L141" s="31" t="str">
        <f t="shared" si="6"/>
        <v/>
      </c>
      <c r="M141" s="31" t="str">
        <f>IF(B141&lt;&gt;"",IF(B141=COMBINADO!$F$6,COMBINADO!$C$6,0),"")</f>
        <v/>
      </c>
      <c r="N141" t="str">
        <f>IF(N140&lt;&gt;"",IF(N140=COMBINADO!$F$6,"",N140+1),"")</f>
        <v/>
      </c>
      <c r="O141" s="31" t="str">
        <f>IF(B141&lt;&gt;"",IF(B141&lt;=$C$4,IF(Desplegables!$N$8=2,Hoja2!O140*(1+COMBINADO!$F$7),O140-K141),O140-K141),"")</f>
        <v/>
      </c>
      <c r="P141" s="31" t="str">
        <f>IF(B141&lt;&gt;"",IF(B141&lt;=$C$4,IF(Desplegables!$N$8=2,Hoja2!P140*(1+COMBINADO!$F$7),P140-L141),P140-L141),"")</f>
        <v/>
      </c>
      <c r="Q141" s="31" t="str">
        <f t="shared" si="7"/>
        <v/>
      </c>
    </row>
    <row r="142" spans="2:17" x14ac:dyDescent="0.2">
      <c r="B142" t="str">
        <f>IF(B141&lt;&gt;"",IF(B141=COMBINADO!$F$6,"",B141+1),"")</f>
        <v/>
      </c>
      <c r="C142" s="31" t="str">
        <f>IF(B142&lt;&gt;"",IF(B142&lt;=$C$4,IF(Desplegables!$N$8=2,0,G142),$C$9),"")</f>
        <v/>
      </c>
      <c r="D142" s="31" t="str">
        <f>IF(B142&lt;&gt;"",IF(Hoja2!B142&lt;=Hoja2!$C$4,IF(Desplegables!$N$8=2,0,Hoja2!H142),L142+H142),"")</f>
        <v/>
      </c>
      <c r="E142" s="31" t="str">
        <f t="shared" si="4"/>
        <v/>
      </c>
      <c r="F142" t="str">
        <f>IF(F141&lt;&gt;"",IF(F141=COMBINADO!$F$6,"",F141+1),"")</f>
        <v/>
      </c>
      <c r="G142" s="31" t="str">
        <f>IF(B142&lt;&gt;"",IF(B142&lt;=$C$4,IF(Desplegables!$N$8=2,0,O141*COMBINADO!$F$7),O141*COMBINADO!$F$7),"")</f>
        <v/>
      </c>
      <c r="H142" s="31" t="str">
        <f>IF(B142&lt;&gt;"",IF(B142&lt;=$C$4,IF(Desplegables!$N$8=2,0,P141*COMBINADO!$F$7),Hoja2!P141*COMBINADO!$F$7),"")</f>
        <v/>
      </c>
      <c r="I142" s="31" t="str">
        <f>IF(B142&lt;&gt;"",Q141*COMBINADO!$F$7,"")</f>
        <v/>
      </c>
      <c r="J142" t="str">
        <f>IF(J141&lt;&gt;"",IF(J141=COMBINADO!$F$6,"",J141+1),"")</f>
        <v/>
      </c>
      <c r="K142" s="31" t="str">
        <f t="shared" si="5"/>
        <v/>
      </c>
      <c r="L142" s="31" t="str">
        <f t="shared" si="6"/>
        <v/>
      </c>
      <c r="M142" s="31" t="str">
        <f>IF(B142&lt;&gt;"",IF(B142=COMBINADO!$F$6,COMBINADO!$C$6,0),"")</f>
        <v/>
      </c>
      <c r="N142" t="str">
        <f>IF(N141&lt;&gt;"",IF(N141=COMBINADO!$F$6,"",N141+1),"")</f>
        <v/>
      </c>
      <c r="O142" s="31" t="str">
        <f>IF(B142&lt;&gt;"",IF(B142&lt;=$C$4,IF(Desplegables!$N$8=2,Hoja2!O141*(1+COMBINADO!$F$7),O141-K142),O141-K142),"")</f>
        <v/>
      </c>
      <c r="P142" s="31" t="str">
        <f>IF(B142&lt;&gt;"",IF(B142&lt;=$C$4,IF(Desplegables!$N$8=2,Hoja2!P141*(1+COMBINADO!$F$7),P141-L142),P141-L142),"")</f>
        <v/>
      </c>
      <c r="Q142" s="31" t="str">
        <f t="shared" si="7"/>
        <v/>
      </c>
    </row>
    <row r="143" spans="2:17" x14ac:dyDescent="0.2">
      <c r="B143" t="str">
        <f>IF(B142&lt;&gt;"",IF(B142=COMBINADO!$F$6,"",B142+1),"")</f>
        <v/>
      </c>
      <c r="C143" s="31" t="str">
        <f>IF(B143&lt;&gt;"",IF(B143&lt;=$C$4,IF(Desplegables!$N$8=2,0,G143),$C$9),"")</f>
        <v/>
      </c>
      <c r="D143" s="31" t="str">
        <f>IF(B143&lt;&gt;"",IF(Hoja2!B143&lt;=Hoja2!$C$4,IF(Desplegables!$N$8=2,0,Hoja2!H143),L143+H143),"")</f>
        <v/>
      </c>
      <c r="E143" s="31" t="str">
        <f t="shared" si="4"/>
        <v/>
      </c>
      <c r="F143" t="str">
        <f>IF(F142&lt;&gt;"",IF(F142=COMBINADO!$F$6,"",F142+1),"")</f>
        <v/>
      </c>
      <c r="G143" s="31" t="str">
        <f>IF(B143&lt;&gt;"",IF(B143&lt;=$C$4,IF(Desplegables!$N$8=2,0,O142*COMBINADO!$F$7),O142*COMBINADO!$F$7),"")</f>
        <v/>
      </c>
      <c r="H143" s="31" t="str">
        <f>IF(B143&lt;&gt;"",IF(B143&lt;=$C$4,IF(Desplegables!$N$8=2,0,P142*COMBINADO!$F$7),Hoja2!P142*COMBINADO!$F$7),"")</f>
        <v/>
      </c>
      <c r="I143" s="31" t="str">
        <f>IF(B143&lt;&gt;"",Q142*COMBINADO!$F$7,"")</f>
        <v/>
      </c>
      <c r="J143" t="str">
        <f>IF(J142&lt;&gt;"",IF(J142=COMBINADO!$F$6,"",J142+1),"")</f>
        <v/>
      </c>
      <c r="K143" s="31" t="str">
        <f t="shared" si="5"/>
        <v/>
      </c>
      <c r="L143" s="31" t="str">
        <f t="shared" si="6"/>
        <v/>
      </c>
      <c r="M143" s="31" t="str">
        <f>IF(B143&lt;&gt;"",IF(B143=COMBINADO!$F$6,COMBINADO!$C$6,0),"")</f>
        <v/>
      </c>
      <c r="N143" t="str">
        <f>IF(N142&lt;&gt;"",IF(N142=COMBINADO!$F$6,"",N142+1),"")</f>
        <v/>
      </c>
      <c r="O143" s="31" t="str">
        <f>IF(B143&lt;&gt;"",IF(B143&lt;=$C$4,IF(Desplegables!$N$8=2,Hoja2!O142*(1+COMBINADO!$F$7),O142-K143),O142-K143),"")</f>
        <v/>
      </c>
      <c r="P143" s="31" t="str">
        <f>IF(B143&lt;&gt;"",IF(B143&lt;=$C$4,IF(Desplegables!$N$8=2,Hoja2!P142*(1+COMBINADO!$F$7),P142-L143),P142-L143),"")</f>
        <v/>
      </c>
      <c r="Q143" s="31" t="str">
        <f t="shared" si="7"/>
        <v/>
      </c>
    </row>
    <row r="144" spans="2:17" x14ac:dyDescent="0.2">
      <c r="B144" t="str">
        <f>IF(B143&lt;&gt;"",IF(B143=COMBINADO!$F$6,"",B143+1),"")</f>
        <v/>
      </c>
      <c r="C144" s="31" t="str">
        <f>IF(B144&lt;&gt;"",IF(B144&lt;=$C$4,IF(Desplegables!$N$8=2,0,G144),$C$9),"")</f>
        <v/>
      </c>
      <c r="D144" s="31" t="str">
        <f>IF(B144&lt;&gt;"",IF(Hoja2!B144&lt;=Hoja2!$C$4,IF(Desplegables!$N$8=2,0,Hoja2!H144),L144+H144),"")</f>
        <v/>
      </c>
      <c r="E144" s="31" t="str">
        <f t="shared" ref="E144:E207" si="8">IF(B144&lt;&gt;"",I144+M144,"")</f>
        <v/>
      </c>
      <c r="F144" t="str">
        <f>IF(F143&lt;&gt;"",IF(F143=COMBINADO!$F$6,"",F143+1),"")</f>
        <v/>
      </c>
      <c r="G144" s="31" t="str">
        <f>IF(B144&lt;&gt;"",IF(B144&lt;=$C$4,IF(Desplegables!$N$8=2,0,O143*COMBINADO!$F$7),O143*COMBINADO!$F$7),"")</f>
        <v/>
      </c>
      <c r="H144" s="31" t="str">
        <f>IF(B144&lt;&gt;"",IF(B144&lt;=$C$4,IF(Desplegables!$N$8=2,0,P143*COMBINADO!$F$7),Hoja2!P143*COMBINADO!$F$7),"")</f>
        <v/>
      </c>
      <c r="I144" s="31" t="str">
        <f>IF(B144&lt;&gt;"",Q143*COMBINADO!$F$7,"")</f>
        <v/>
      </c>
      <c r="J144" t="str">
        <f>IF(J143&lt;&gt;"",IF(J143=COMBINADO!$F$6,"",J143+1),"")</f>
        <v/>
      </c>
      <c r="K144" s="31" t="str">
        <f t="shared" ref="K144:K207" si="9">IF(B144&lt;&gt;"",IF(B144&lt;=$C$4,0,C144-G144),"")</f>
        <v/>
      </c>
      <c r="L144" s="31" t="str">
        <f t="shared" ref="L144:L207" si="10">IF(B144&lt;&gt;"",IF(B144&lt;=$C$4,0,$C$8),"")</f>
        <v/>
      </c>
      <c r="M144" s="31" t="str">
        <f>IF(B144&lt;&gt;"",IF(B144=COMBINADO!$F$6,COMBINADO!$C$6,0),"")</f>
        <v/>
      </c>
      <c r="N144" t="str">
        <f>IF(N143&lt;&gt;"",IF(N143=COMBINADO!$F$6,"",N143+1),"")</f>
        <v/>
      </c>
      <c r="O144" s="31" t="str">
        <f>IF(B144&lt;&gt;"",IF(B144&lt;=$C$4,IF(Desplegables!$N$8=2,Hoja2!O143*(1+COMBINADO!$F$7),O143-K144),O143-K144),"")</f>
        <v/>
      </c>
      <c r="P144" s="31" t="str">
        <f>IF(B144&lt;&gt;"",IF(B144&lt;=$C$4,IF(Desplegables!$N$8=2,Hoja2!P143*(1+COMBINADO!$F$7),P143-L144),P143-L144),"")</f>
        <v/>
      </c>
      <c r="Q144" s="31" t="str">
        <f t="shared" ref="Q144:Q207" si="11">IF(B144&lt;&gt;"",Q143-M144,"")</f>
        <v/>
      </c>
    </row>
    <row r="145" spans="2:17" x14ac:dyDescent="0.2">
      <c r="B145" t="str">
        <f>IF(B144&lt;&gt;"",IF(B144=COMBINADO!$F$6,"",B144+1),"")</f>
        <v/>
      </c>
      <c r="C145" s="31" t="str">
        <f>IF(B145&lt;&gt;"",IF(B145&lt;=$C$4,IF(Desplegables!$N$8=2,0,G145),$C$9),"")</f>
        <v/>
      </c>
      <c r="D145" s="31" t="str">
        <f>IF(B145&lt;&gt;"",IF(Hoja2!B145&lt;=Hoja2!$C$4,IF(Desplegables!$N$8=2,0,Hoja2!H145),L145+H145),"")</f>
        <v/>
      </c>
      <c r="E145" s="31" t="str">
        <f t="shared" si="8"/>
        <v/>
      </c>
      <c r="F145" t="str">
        <f>IF(F144&lt;&gt;"",IF(F144=COMBINADO!$F$6,"",F144+1),"")</f>
        <v/>
      </c>
      <c r="G145" s="31" t="str">
        <f>IF(B145&lt;&gt;"",IF(B145&lt;=$C$4,IF(Desplegables!$N$8=2,0,O144*COMBINADO!$F$7),O144*COMBINADO!$F$7),"")</f>
        <v/>
      </c>
      <c r="H145" s="31" t="str">
        <f>IF(B145&lt;&gt;"",IF(B145&lt;=$C$4,IF(Desplegables!$N$8=2,0,P144*COMBINADO!$F$7),Hoja2!P144*COMBINADO!$F$7),"")</f>
        <v/>
      </c>
      <c r="I145" s="31" t="str">
        <f>IF(B145&lt;&gt;"",Q144*COMBINADO!$F$7,"")</f>
        <v/>
      </c>
      <c r="J145" t="str">
        <f>IF(J144&lt;&gt;"",IF(J144=COMBINADO!$F$6,"",J144+1),"")</f>
        <v/>
      </c>
      <c r="K145" s="31" t="str">
        <f t="shared" si="9"/>
        <v/>
      </c>
      <c r="L145" s="31" t="str">
        <f t="shared" si="10"/>
        <v/>
      </c>
      <c r="M145" s="31" t="str">
        <f>IF(B145&lt;&gt;"",IF(B145=COMBINADO!$F$6,COMBINADO!$C$6,0),"")</f>
        <v/>
      </c>
      <c r="N145" t="str">
        <f>IF(N144&lt;&gt;"",IF(N144=COMBINADO!$F$6,"",N144+1),"")</f>
        <v/>
      </c>
      <c r="O145" s="31" t="str">
        <f>IF(B145&lt;&gt;"",IF(B145&lt;=$C$4,IF(Desplegables!$N$8=2,Hoja2!O144*(1+COMBINADO!$F$7),O144-K145),O144-K145),"")</f>
        <v/>
      </c>
      <c r="P145" s="31" t="str">
        <f>IF(B145&lt;&gt;"",IF(B145&lt;=$C$4,IF(Desplegables!$N$8=2,Hoja2!P144*(1+COMBINADO!$F$7),P144-L145),P144-L145),"")</f>
        <v/>
      </c>
      <c r="Q145" s="31" t="str">
        <f t="shared" si="11"/>
        <v/>
      </c>
    </row>
    <row r="146" spans="2:17" x14ac:dyDescent="0.2">
      <c r="B146" t="str">
        <f>IF(B145&lt;&gt;"",IF(B145=COMBINADO!$F$6,"",B145+1),"")</f>
        <v/>
      </c>
      <c r="C146" s="31" t="str">
        <f>IF(B146&lt;&gt;"",IF(B146&lt;=$C$4,IF(Desplegables!$N$8=2,0,G146),$C$9),"")</f>
        <v/>
      </c>
      <c r="D146" s="31" t="str">
        <f>IF(B146&lt;&gt;"",IF(Hoja2!B146&lt;=Hoja2!$C$4,IF(Desplegables!$N$8=2,0,Hoja2!H146),L146+H146),"")</f>
        <v/>
      </c>
      <c r="E146" s="31" t="str">
        <f t="shared" si="8"/>
        <v/>
      </c>
      <c r="F146" t="str">
        <f>IF(F145&lt;&gt;"",IF(F145=COMBINADO!$F$6,"",F145+1),"")</f>
        <v/>
      </c>
      <c r="G146" s="31" t="str">
        <f>IF(B146&lt;&gt;"",IF(B146&lt;=$C$4,IF(Desplegables!$N$8=2,0,O145*COMBINADO!$F$7),O145*COMBINADO!$F$7),"")</f>
        <v/>
      </c>
      <c r="H146" s="31" t="str">
        <f>IF(B146&lt;&gt;"",IF(B146&lt;=$C$4,IF(Desplegables!$N$8=2,0,P145*COMBINADO!$F$7),Hoja2!P145*COMBINADO!$F$7),"")</f>
        <v/>
      </c>
      <c r="I146" s="31" t="str">
        <f>IF(B146&lt;&gt;"",Q145*COMBINADO!$F$7,"")</f>
        <v/>
      </c>
      <c r="J146" t="str">
        <f>IF(J145&lt;&gt;"",IF(J145=COMBINADO!$F$6,"",J145+1),"")</f>
        <v/>
      </c>
      <c r="K146" s="31" t="str">
        <f t="shared" si="9"/>
        <v/>
      </c>
      <c r="L146" s="31" t="str">
        <f t="shared" si="10"/>
        <v/>
      </c>
      <c r="M146" s="31" t="str">
        <f>IF(B146&lt;&gt;"",IF(B146=COMBINADO!$F$6,COMBINADO!$C$6,0),"")</f>
        <v/>
      </c>
      <c r="N146" t="str">
        <f>IF(N145&lt;&gt;"",IF(N145=COMBINADO!$F$6,"",N145+1),"")</f>
        <v/>
      </c>
      <c r="O146" s="31" t="str">
        <f>IF(B146&lt;&gt;"",IF(B146&lt;=$C$4,IF(Desplegables!$N$8=2,Hoja2!O145*(1+COMBINADO!$F$7),O145-K146),O145-K146),"")</f>
        <v/>
      </c>
      <c r="P146" s="31" t="str">
        <f>IF(B146&lt;&gt;"",IF(B146&lt;=$C$4,IF(Desplegables!$N$8=2,Hoja2!P145*(1+COMBINADO!$F$7),P145-L146),P145-L146),"")</f>
        <v/>
      </c>
      <c r="Q146" s="31" t="str">
        <f t="shared" si="11"/>
        <v/>
      </c>
    </row>
    <row r="147" spans="2:17" x14ac:dyDescent="0.2">
      <c r="B147" t="str">
        <f>IF(B146&lt;&gt;"",IF(B146=COMBINADO!$F$6,"",B146+1),"")</f>
        <v/>
      </c>
      <c r="C147" s="31" t="str">
        <f>IF(B147&lt;&gt;"",IF(B147&lt;=$C$4,IF(Desplegables!$N$8=2,0,G147),$C$9),"")</f>
        <v/>
      </c>
      <c r="D147" s="31" t="str">
        <f>IF(B147&lt;&gt;"",IF(Hoja2!B147&lt;=Hoja2!$C$4,IF(Desplegables!$N$8=2,0,Hoja2!H147),L147+H147),"")</f>
        <v/>
      </c>
      <c r="E147" s="31" t="str">
        <f t="shared" si="8"/>
        <v/>
      </c>
      <c r="F147" t="str">
        <f>IF(F146&lt;&gt;"",IF(F146=COMBINADO!$F$6,"",F146+1),"")</f>
        <v/>
      </c>
      <c r="G147" s="31" t="str">
        <f>IF(B147&lt;&gt;"",IF(B147&lt;=$C$4,IF(Desplegables!$N$8=2,0,O146*COMBINADO!$F$7),O146*COMBINADO!$F$7),"")</f>
        <v/>
      </c>
      <c r="H147" s="31" t="str">
        <f>IF(B147&lt;&gt;"",IF(B147&lt;=$C$4,IF(Desplegables!$N$8=2,0,P146*COMBINADO!$F$7),Hoja2!P146*COMBINADO!$F$7),"")</f>
        <v/>
      </c>
      <c r="I147" s="31" t="str">
        <f>IF(B147&lt;&gt;"",Q146*COMBINADO!$F$7,"")</f>
        <v/>
      </c>
      <c r="J147" t="str">
        <f>IF(J146&lt;&gt;"",IF(J146=COMBINADO!$F$6,"",J146+1),"")</f>
        <v/>
      </c>
      <c r="K147" s="31" t="str">
        <f t="shared" si="9"/>
        <v/>
      </c>
      <c r="L147" s="31" t="str">
        <f t="shared" si="10"/>
        <v/>
      </c>
      <c r="M147" s="31" t="str">
        <f>IF(B147&lt;&gt;"",IF(B147=COMBINADO!$F$6,COMBINADO!$C$6,0),"")</f>
        <v/>
      </c>
      <c r="N147" t="str">
        <f>IF(N146&lt;&gt;"",IF(N146=COMBINADO!$F$6,"",N146+1),"")</f>
        <v/>
      </c>
      <c r="O147" s="31" t="str">
        <f>IF(B147&lt;&gt;"",IF(B147&lt;=$C$4,IF(Desplegables!$N$8=2,Hoja2!O146*(1+COMBINADO!$F$7),O146-K147),O146-K147),"")</f>
        <v/>
      </c>
      <c r="P147" s="31" t="str">
        <f>IF(B147&lt;&gt;"",IF(B147&lt;=$C$4,IF(Desplegables!$N$8=2,Hoja2!P146*(1+COMBINADO!$F$7),P146-L147),P146-L147),"")</f>
        <v/>
      </c>
      <c r="Q147" s="31" t="str">
        <f t="shared" si="11"/>
        <v/>
      </c>
    </row>
    <row r="148" spans="2:17" x14ac:dyDescent="0.2">
      <c r="B148" t="str">
        <f>IF(B147&lt;&gt;"",IF(B147=COMBINADO!$F$6,"",B147+1),"")</f>
        <v/>
      </c>
      <c r="C148" s="31" t="str">
        <f>IF(B148&lt;&gt;"",IF(B148&lt;=$C$4,IF(Desplegables!$N$8=2,0,G148),$C$9),"")</f>
        <v/>
      </c>
      <c r="D148" s="31" t="str">
        <f>IF(B148&lt;&gt;"",IF(Hoja2!B148&lt;=Hoja2!$C$4,IF(Desplegables!$N$8=2,0,Hoja2!H148),L148+H148),"")</f>
        <v/>
      </c>
      <c r="E148" s="31" t="str">
        <f t="shared" si="8"/>
        <v/>
      </c>
      <c r="F148" t="str">
        <f>IF(F147&lt;&gt;"",IF(F147=COMBINADO!$F$6,"",F147+1),"")</f>
        <v/>
      </c>
      <c r="G148" s="31" t="str">
        <f>IF(B148&lt;&gt;"",IF(B148&lt;=$C$4,IF(Desplegables!$N$8=2,0,O147*COMBINADO!$F$7),O147*COMBINADO!$F$7),"")</f>
        <v/>
      </c>
      <c r="H148" s="31" t="str">
        <f>IF(B148&lt;&gt;"",IF(B148&lt;=$C$4,IF(Desplegables!$N$8=2,0,P147*COMBINADO!$F$7),Hoja2!P147*COMBINADO!$F$7),"")</f>
        <v/>
      </c>
      <c r="I148" s="31" t="str">
        <f>IF(B148&lt;&gt;"",Q147*COMBINADO!$F$7,"")</f>
        <v/>
      </c>
      <c r="J148" t="str">
        <f>IF(J147&lt;&gt;"",IF(J147=COMBINADO!$F$6,"",J147+1),"")</f>
        <v/>
      </c>
      <c r="K148" s="31" t="str">
        <f t="shared" si="9"/>
        <v/>
      </c>
      <c r="L148" s="31" t="str">
        <f t="shared" si="10"/>
        <v/>
      </c>
      <c r="M148" s="31" t="str">
        <f>IF(B148&lt;&gt;"",IF(B148=COMBINADO!$F$6,COMBINADO!$C$6,0),"")</f>
        <v/>
      </c>
      <c r="N148" t="str">
        <f>IF(N147&lt;&gt;"",IF(N147=COMBINADO!$F$6,"",N147+1),"")</f>
        <v/>
      </c>
      <c r="O148" s="31" t="str">
        <f>IF(B148&lt;&gt;"",IF(B148&lt;=$C$4,IF(Desplegables!$N$8=2,Hoja2!O147*(1+COMBINADO!$F$7),O147-K148),O147-K148),"")</f>
        <v/>
      </c>
      <c r="P148" s="31" t="str">
        <f>IF(B148&lt;&gt;"",IF(B148&lt;=$C$4,IF(Desplegables!$N$8=2,Hoja2!P147*(1+COMBINADO!$F$7),P147-L148),P147-L148),"")</f>
        <v/>
      </c>
      <c r="Q148" s="31" t="str">
        <f t="shared" si="11"/>
        <v/>
      </c>
    </row>
    <row r="149" spans="2:17" x14ac:dyDescent="0.2">
      <c r="B149" t="str">
        <f>IF(B148&lt;&gt;"",IF(B148=COMBINADO!$F$6,"",B148+1),"")</f>
        <v/>
      </c>
      <c r="C149" s="31" t="str">
        <f>IF(B149&lt;&gt;"",IF(B149&lt;=$C$4,IF(Desplegables!$N$8=2,0,G149),$C$9),"")</f>
        <v/>
      </c>
      <c r="D149" s="31" t="str">
        <f>IF(B149&lt;&gt;"",IF(Hoja2!B149&lt;=Hoja2!$C$4,IF(Desplegables!$N$8=2,0,Hoja2!H149),L149+H149),"")</f>
        <v/>
      </c>
      <c r="E149" s="31" t="str">
        <f t="shared" si="8"/>
        <v/>
      </c>
      <c r="F149" t="str">
        <f>IF(F148&lt;&gt;"",IF(F148=COMBINADO!$F$6,"",F148+1),"")</f>
        <v/>
      </c>
      <c r="G149" s="31" t="str">
        <f>IF(B149&lt;&gt;"",IF(B149&lt;=$C$4,IF(Desplegables!$N$8=2,0,O148*COMBINADO!$F$7),O148*COMBINADO!$F$7),"")</f>
        <v/>
      </c>
      <c r="H149" s="31" t="str">
        <f>IF(B149&lt;&gt;"",IF(B149&lt;=$C$4,IF(Desplegables!$N$8=2,0,P148*COMBINADO!$F$7),Hoja2!P148*COMBINADO!$F$7),"")</f>
        <v/>
      </c>
      <c r="I149" s="31" t="str">
        <f>IF(B149&lt;&gt;"",Q148*COMBINADO!$F$7,"")</f>
        <v/>
      </c>
      <c r="J149" t="str">
        <f>IF(J148&lt;&gt;"",IF(J148=COMBINADO!$F$6,"",J148+1),"")</f>
        <v/>
      </c>
      <c r="K149" s="31" t="str">
        <f t="shared" si="9"/>
        <v/>
      </c>
      <c r="L149" s="31" t="str">
        <f t="shared" si="10"/>
        <v/>
      </c>
      <c r="M149" s="31" t="str">
        <f>IF(B149&lt;&gt;"",IF(B149=COMBINADO!$F$6,COMBINADO!$C$6,0),"")</f>
        <v/>
      </c>
      <c r="N149" t="str">
        <f>IF(N148&lt;&gt;"",IF(N148=COMBINADO!$F$6,"",N148+1),"")</f>
        <v/>
      </c>
      <c r="O149" s="31" t="str">
        <f>IF(B149&lt;&gt;"",IF(B149&lt;=$C$4,IF(Desplegables!$N$8=2,Hoja2!O148*(1+COMBINADO!$F$7),O148-K149),O148-K149),"")</f>
        <v/>
      </c>
      <c r="P149" s="31" t="str">
        <f>IF(B149&lt;&gt;"",IF(B149&lt;=$C$4,IF(Desplegables!$N$8=2,Hoja2!P148*(1+COMBINADO!$F$7),P148-L149),P148-L149),"")</f>
        <v/>
      </c>
      <c r="Q149" s="31" t="str">
        <f t="shared" si="11"/>
        <v/>
      </c>
    </row>
    <row r="150" spans="2:17" x14ac:dyDescent="0.2">
      <c r="B150" t="str">
        <f>IF(B149&lt;&gt;"",IF(B149=COMBINADO!$F$6,"",B149+1),"")</f>
        <v/>
      </c>
      <c r="C150" s="31" t="str">
        <f>IF(B150&lt;&gt;"",IF(B150&lt;=$C$4,IF(Desplegables!$N$8=2,0,G150),$C$9),"")</f>
        <v/>
      </c>
      <c r="D150" s="31" t="str">
        <f>IF(B150&lt;&gt;"",IF(Hoja2!B150&lt;=Hoja2!$C$4,IF(Desplegables!$N$8=2,0,Hoja2!H150),L150+H150),"")</f>
        <v/>
      </c>
      <c r="E150" s="31" t="str">
        <f t="shared" si="8"/>
        <v/>
      </c>
      <c r="F150" t="str">
        <f>IF(F149&lt;&gt;"",IF(F149=COMBINADO!$F$6,"",F149+1),"")</f>
        <v/>
      </c>
      <c r="G150" s="31" t="str">
        <f>IF(B150&lt;&gt;"",IF(B150&lt;=$C$4,IF(Desplegables!$N$8=2,0,O149*COMBINADO!$F$7),O149*COMBINADO!$F$7),"")</f>
        <v/>
      </c>
      <c r="H150" s="31" t="str">
        <f>IF(B150&lt;&gt;"",IF(B150&lt;=$C$4,IF(Desplegables!$N$8=2,0,P149*COMBINADO!$F$7),Hoja2!P149*COMBINADO!$F$7),"")</f>
        <v/>
      </c>
      <c r="I150" s="31" t="str">
        <f>IF(B150&lt;&gt;"",Q149*COMBINADO!$F$7,"")</f>
        <v/>
      </c>
      <c r="J150" t="str">
        <f>IF(J149&lt;&gt;"",IF(J149=COMBINADO!$F$6,"",J149+1),"")</f>
        <v/>
      </c>
      <c r="K150" s="31" t="str">
        <f t="shared" si="9"/>
        <v/>
      </c>
      <c r="L150" s="31" t="str">
        <f t="shared" si="10"/>
        <v/>
      </c>
      <c r="M150" s="31" t="str">
        <f>IF(B150&lt;&gt;"",IF(B150=COMBINADO!$F$6,COMBINADO!$C$6,0),"")</f>
        <v/>
      </c>
      <c r="N150" t="str">
        <f>IF(N149&lt;&gt;"",IF(N149=COMBINADO!$F$6,"",N149+1),"")</f>
        <v/>
      </c>
      <c r="O150" s="31" t="str">
        <f>IF(B150&lt;&gt;"",IF(B150&lt;=$C$4,IF(Desplegables!$N$8=2,Hoja2!O149*(1+COMBINADO!$F$7),O149-K150),O149-K150),"")</f>
        <v/>
      </c>
      <c r="P150" s="31" t="str">
        <f>IF(B150&lt;&gt;"",IF(B150&lt;=$C$4,IF(Desplegables!$N$8=2,Hoja2!P149*(1+COMBINADO!$F$7),P149-L150),P149-L150),"")</f>
        <v/>
      </c>
      <c r="Q150" s="31" t="str">
        <f t="shared" si="11"/>
        <v/>
      </c>
    </row>
    <row r="151" spans="2:17" x14ac:dyDescent="0.2">
      <c r="B151" t="str">
        <f>IF(B150&lt;&gt;"",IF(B150=COMBINADO!$F$6,"",B150+1),"")</f>
        <v/>
      </c>
      <c r="C151" s="31" t="str">
        <f>IF(B151&lt;&gt;"",IF(B151&lt;=$C$4,IF(Desplegables!$N$8=2,0,G151),$C$9),"")</f>
        <v/>
      </c>
      <c r="D151" s="31" t="str">
        <f>IF(B151&lt;&gt;"",IF(Hoja2!B151&lt;=Hoja2!$C$4,IF(Desplegables!$N$8=2,0,Hoja2!H151),L151+H151),"")</f>
        <v/>
      </c>
      <c r="E151" s="31" t="str">
        <f t="shared" si="8"/>
        <v/>
      </c>
      <c r="F151" t="str">
        <f>IF(F150&lt;&gt;"",IF(F150=COMBINADO!$F$6,"",F150+1),"")</f>
        <v/>
      </c>
      <c r="G151" s="31" t="str">
        <f>IF(B151&lt;&gt;"",IF(B151&lt;=$C$4,IF(Desplegables!$N$8=2,0,O150*COMBINADO!$F$7),O150*COMBINADO!$F$7),"")</f>
        <v/>
      </c>
      <c r="H151" s="31" t="str">
        <f>IF(B151&lt;&gt;"",IF(B151&lt;=$C$4,IF(Desplegables!$N$8=2,0,P150*COMBINADO!$F$7),Hoja2!P150*COMBINADO!$F$7),"")</f>
        <v/>
      </c>
      <c r="I151" s="31" t="str">
        <f>IF(B151&lt;&gt;"",Q150*COMBINADO!$F$7,"")</f>
        <v/>
      </c>
      <c r="J151" t="str">
        <f>IF(J150&lt;&gt;"",IF(J150=COMBINADO!$F$6,"",J150+1),"")</f>
        <v/>
      </c>
      <c r="K151" s="31" t="str">
        <f t="shared" si="9"/>
        <v/>
      </c>
      <c r="L151" s="31" t="str">
        <f t="shared" si="10"/>
        <v/>
      </c>
      <c r="M151" s="31" t="str">
        <f>IF(B151&lt;&gt;"",IF(B151=COMBINADO!$F$6,COMBINADO!$C$6,0),"")</f>
        <v/>
      </c>
      <c r="N151" t="str">
        <f>IF(N150&lt;&gt;"",IF(N150=COMBINADO!$F$6,"",N150+1),"")</f>
        <v/>
      </c>
      <c r="O151" s="31" t="str">
        <f>IF(B151&lt;&gt;"",IF(B151&lt;=$C$4,IF(Desplegables!$N$8=2,Hoja2!O150*(1+COMBINADO!$F$7),O150-K151),O150-K151),"")</f>
        <v/>
      </c>
      <c r="P151" s="31" t="str">
        <f>IF(B151&lt;&gt;"",IF(B151&lt;=$C$4,IF(Desplegables!$N$8=2,Hoja2!P150*(1+COMBINADO!$F$7),P150-L151),P150-L151),"")</f>
        <v/>
      </c>
      <c r="Q151" s="31" t="str">
        <f t="shared" si="11"/>
        <v/>
      </c>
    </row>
    <row r="152" spans="2:17" x14ac:dyDescent="0.2">
      <c r="B152" t="str">
        <f>IF(B151&lt;&gt;"",IF(B151=COMBINADO!$F$6,"",B151+1),"")</f>
        <v/>
      </c>
      <c r="C152" s="31" t="str">
        <f>IF(B152&lt;&gt;"",IF(B152&lt;=$C$4,IF(Desplegables!$N$8=2,0,G152),$C$9),"")</f>
        <v/>
      </c>
      <c r="D152" s="31" t="str">
        <f>IF(B152&lt;&gt;"",IF(Hoja2!B152&lt;=Hoja2!$C$4,IF(Desplegables!$N$8=2,0,Hoja2!H152),L152+H152),"")</f>
        <v/>
      </c>
      <c r="E152" s="31" t="str">
        <f t="shared" si="8"/>
        <v/>
      </c>
      <c r="F152" t="str">
        <f>IF(F151&lt;&gt;"",IF(F151=COMBINADO!$F$6,"",F151+1),"")</f>
        <v/>
      </c>
      <c r="G152" s="31" t="str">
        <f>IF(B152&lt;&gt;"",IF(B152&lt;=$C$4,IF(Desplegables!$N$8=2,0,O151*COMBINADO!$F$7),O151*COMBINADO!$F$7),"")</f>
        <v/>
      </c>
      <c r="H152" s="31" t="str">
        <f>IF(B152&lt;&gt;"",IF(B152&lt;=$C$4,IF(Desplegables!$N$8=2,0,P151*COMBINADO!$F$7),Hoja2!P151*COMBINADO!$F$7),"")</f>
        <v/>
      </c>
      <c r="I152" s="31" t="str">
        <f>IF(B152&lt;&gt;"",Q151*COMBINADO!$F$7,"")</f>
        <v/>
      </c>
      <c r="J152" t="str">
        <f>IF(J151&lt;&gt;"",IF(J151=COMBINADO!$F$6,"",J151+1),"")</f>
        <v/>
      </c>
      <c r="K152" s="31" t="str">
        <f t="shared" si="9"/>
        <v/>
      </c>
      <c r="L152" s="31" t="str">
        <f t="shared" si="10"/>
        <v/>
      </c>
      <c r="M152" s="31" t="str">
        <f>IF(B152&lt;&gt;"",IF(B152=COMBINADO!$F$6,COMBINADO!$C$6,0),"")</f>
        <v/>
      </c>
      <c r="N152" t="str">
        <f>IF(N151&lt;&gt;"",IF(N151=COMBINADO!$F$6,"",N151+1),"")</f>
        <v/>
      </c>
      <c r="O152" s="31" t="str">
        <f>IF(B152&lt;&gt;"",IF(B152&lt;=$C$4,IF(Desplegables!$N$8=2,Hoja2!O151*(1+COMBINADO!$F$7),O151-K152),O151-K152),"")</f>
        <v/>
      </c>
      <c r="P152" s="31" t="str">
        <f>IF(B152&lt;&gt;"",IF(B152&lt;=$C$4,IF(Desplegables!$N$8=2,Hoja2!P151*(1+COMBINADO!$F$7),P151-L152),P151-L152),"")</f>
        <v/>
      </c>
      <c r="Q152" s="31" t="str">
        <f t="shared" si="11"/>
        <v/>
      </c>
    </row>
    <row r="153" spans="2:17" x14ac:dyDescent="0.2">
      <c r="B153" t="str">
        <f>IF(B152&lt;&gt;"",IF(B152=COMBINADO!$F$6,"",B152+1),"")</f>
        <v/>
      </c>
      <c r="C153" s="31" t="str">
        <f>IF(B153&lt;&gt;"",IF(B153&lt;=$C$4,IF(Desplegables!$N$8=2,0,G153),$C$9),"")</f>
        <v/>
      </c>
      <c r="D153" s="31" t="str">
        <f>IF(B153&lt;&gt;"",IF(Hoja2!B153&lt;=Hoja2!$C$4,IF(Desplegables!$N$8=2,0,Hoja2!H153),L153+H153),"")</f>
        <v/>
      </c>
      <c r="E153" s="31" t="str">
        <f t="shared" si="8"/>
        <v/>
      </c>
      <c r="F153" t="str">
        <f>IF(F152&lt;&gt;"",IF(F152=COMBINADO!$F$6,"",F152+1),"")</f>
        <v/>
      </c>
      <c r="G153" s="31" t="str">
        <f>IF(B153&lt;&gt;"",IF(B153&lt;=$C$4,IF(Desplegables!$N$8=2,0,O152*COMBINADO!$F$7),O152*COMBINADO!$F$7),"")</f>
        <v/>
      </c>
      <c r="H153" s="31" t="str">
        <f>IF(B153&lt;&gt;"",IF(B153&lt;=$C$4,IF(Desplegables!$N$8=2,0,P152*COMBINADO!$F$7),Hoja2!P152*COMBINADO!$F$7),"")</f>
        <v/>
      </c>
      <c r="I153" s="31" t="str">
        <f>IF(B153&lt;&gt;"",Q152*COMBINADO!$F$7,"")</f>
        <v/>
      </c>
      <c r="J153" t="str">
        <f>IF(J152&lt;&gt;"",IF(J152=COMBINADO!$F$6,"",J152+1),"")</f>
        <v/>
      </c>
      <c r="K153" s="31" t="str">
        <f t="shared" si="9"/>
        <v/>
      </c>
      <c r="L153" s="31" t="str">
        <f t="shared" si="10"/>
        <v/>
      </c>
      <c r="M153" s="31" t="str">
        <f>IF(B153&lt;&gt;"",IF(B153=COMBINADO!$F$6,COMBINADO!$C$6,0),"")</f>
        <v/>
      </c>
      <c r="N153" t="str">
        <f>IF(N152&lt;&gt;"",IF(N152=COMBINADO!$F$6,"",N152+1),"")</f>
        <v/>
      </c>
      <c r="O153" s="31" t="str">
        <f>IF(B153&lt;&gt;"",IF(B153&lt;=$C$4,IF(Desplegables!$N$8=2,Hoja2!O152*(1+COMBINADO!$F$7),O152-K153),O152-K153),"")</f>
        <v/>
      </c>
      <c r="P153" s="31" t="str">
        <f>IF(B153&lt;&gt;"",IF(B153&lt;=$C$4,IF(Desplegables!$N$8=2,Hoja2!P152*(1+COMBINADO!$F$7),P152-L153),P152-L153),"")</f>
        <v/>
      </c>
      <c r="Q153" s="31" t="str">
        <f t="shared" si="11"/>
        <v/>
      </c>
    </row>
    <row r="154" spans="2:17" x14ac:dyDescent="0.2">
      <c r="B154" t="str">
        <f>IF(B153&lt;&gt;"",IF(B153=COMBINADO!$F$6,"",B153+1),"")</f>
        <v/>
      </c>
      <c r="C154" s="31" t="str">
        <f>IF(B154&lt;&gt;"",IF(B154&lt;=$C$4,IF(Desplegables!$N$8=2,0,G154),$C$9),"")</f>
        <v/>
      </c>
      <c r="D154" s="31" t="str">
        <f>IF(B154&lt;&gt;"",IF(Hoja2!B154&lt;=Hoja2!$C$4,IF(Desplegables!$N$8=2,0,Hoja2!H154),L154+H154),"")</f>
        <v/>
      </c>
      <c r="E154" s="31" t="str">
        <f t="shared" si="8"/>
        <v/>
      </c>
      <c r="F154" t="str">
        <f>IF(F153&lt;&gt;"",IF(F153=COMBINADO!$F$6,"",F153+1),"")</f>
        <v/>
      </c>
      <c r="G154" s="31" t="str">
        <f>IF(B154&lt;&gt;"",IF(B154&lt;=$C$4,IF(Desplegables!$N$8=2,0,O153*COMBINADO!$F$7),O153*COMBINADO!$F$7),"")</f>
        <v/>
      </c>
      <c r="H154" s="31" t="str">
        <f>IF(B154&lt;&gt;"",IF(B154&lt;=$C$4,IF(Desplegables!$N$8=2,0,P153*COMBINADO!$F$7),Hoja2!P153*COMBINADO!$F$7),"")</f>
        <v/>
      </c>
      <c r="I154" s="31" t="str">
        <f>IF(B154&lt;&gt;"",Q153*COMBINADO!$F$7,"")</f>
        <v/>
      </c>
      <c r="J154" t="str">
        <f>IF(J153&lt;&gt;"",IF(J153=COMBINADO!$F$6,"",J153+1),"")</f>
        <v/>
      </c>
      <c r="K154" s="31" t="str">
        <f t="shared" si="9"/>
        <v/>
      </c>
      <c r="L154" s="31" t="str">
        <f t="shared" si="10"/>
        <v/>
      </c>
      <c r="M154" s="31" t="str">
        <f>IF(B154&lt;&gt;"",IF(B154=COMBINADO!$F$6,COMBINADO!$C$6,0),"")</f>
        <v/>
      </c>
      <c r="N154" t="str">
        <f>IF(N153&lt;&gt;"",IF(N153=COMBINADO!$F$6,"",N153+1),"")</f>
        <v/>
      </c>
      <c r="O154" s="31" t="str">
        <f>IF(B154&lt;&gt;"",IF(B154&lt;=$C$4,IF(Desplegables!$N$8=2,Hoja2!O153*(1+COMBINADO!$F$7),O153-K154),O153-K154),"")</f>
        <v/>
      </c>
      <c r="P154" s="31" t="str">
        <f>IF(B154&lt;&gt;"",IF(B154&lt;=$C$4,IF(Desplegables!$N$8=2,Hoja2!P153*(1+COMBINADO!$F$7),P153-L154),P153-L154),"")</f>
        <v/>
      </c>
      <c r="Q154" s="31" t="str">
        <f t="shared" si="11"/>
        <v/>
      </c>
    </row>
    <row r="155" spans="2:17" x14ac:dyDescent="0.2">
      <c r="B155" t="str">
        <f>IF(B154&lt;&gt;"",IF(B154=COMBINADO!$F$6,"",B154+1),"")</f>
        <v/>
      </c>
      <c r="C155" s="31" t="str">
        <f>IF(B155&lt;&gt;"",IF(B155&lt;=$C$4,IF(Desplegables!$N$8=2,0,G155),$C$9),"")</f>
        <v/>
      </c>
      <c r="D155" s="31" t="str">
        <f>IF(B155&lt;&gt;"",IF(Hoja2!B155&lt;=Hoja2!$C$4,IF(Desplegables!$N$8=2,0,Hoja2!H155),L155+H155),"")</f>
        <v/>
      </c>
      <c r="E155" s="31" t="str">
        <f t="shared" si="8"/>
        <v/>
      </c>
      <c r="F155" t="str">
        <f>IF(F154&lt;&gt;"",IF(F154=COMBINADO!$F$6,"",F154+1),"")</f>
        <v/>
      </c>
      <c r="G155" s="31" t="str">
        <f>IF(B155&lt;&gt;"",IF(B155&lt;=$C$4,IF(Desplegables!$N$8=2,0,O154*COMBINADO!$F$7),O154*COMBINADO!$F$7),"")</f>
        <v/>
      </c>
      <c r="H155" s="31" t="str">
        <f>IF(B155&lt;&gt;"",IF(B155&lt;=$C$4,IF(Desplegables!$N$8=2,0,P154*COMBINADO!$F$7),Hoja2!P154*COMBINADO!$F$7),"")</f>
        <v/>
      </c>
      <c r="I155" s="31" t="str">
        <f>IF(B155&lt;&gt;"",Q154*COMBINADO!$F$7,"")</f>
        <v/>
      </c>
      <c r="J155" t="str">
        <f>IF(J154&lt;&gt;"",IF(J154=COMBINADO!$F$6,"",J154+1),"")</f>
        <v/>
      </c>
      <c r="K155" s="31" t="str">
        <f t="shared" si="9"/>
        <v/>
      </c>
      <c r="L155" s="31" t="str">
        <f t="shared" si="10"/>
        <v/>
      </c>
      <c r="M155" s="31" t="str">
        <f>IF(B155&lt;&gt;"",IF(B155=COMBINADO!$F$6,COMBINADO!$C$6,0),"")</f>
        <v/>
      </c>
      <c r="N155" t="str">
        <f>IF(N154&lt;&gt;"",IF(N154=COMBINADO!$F$6,"",N154+1),"")</f>
        <v/>
      </c>
      <c r="O155" s="31" t="str">
        <f>IF(B155&lt;&gt;"",IF(B155&lt;=$C$4,IF(Desplegables!$N$8=2,Hoja2!O154*(1+COMBINADO!$F$7),O154-K155),O154-K155),"")</f>
        <v/>
      </c>
      <c r="P155" s="31" t="str">
        <f>IF(B155&lt;&gt;"",IF(B155&lt;=$C$4,IF(Desplegables!$N$8=2,Hoja2!P154*(1+COMBINADO!$F$7),P154-L155),P154-L155),"")</f>
        <v/>
      </c>
      <c r="Q155" s="31" t="str">
        <f t="shared" si="11"/>
        <v/>
      </c>
    </row>
    <row r="156" spans="2:17" x14ac:dyDescent="0.2">
      <c r="B156" t="str">
        <f>IF(B155&lt;&gt;"",IF(B155=COMBINADO!$F$6,"",B155+1),"")</f>
        <v/>
      </c>
      <c r="C156" s="31" t="str">
        <f>IF(B156&lt;&gt;"",IF(B156&lt;=$C$4,IF(Desplegables!$N$8=2,0,G156),$C$9),"")</f>
        <v/>
      </c>
      <c r="D156" s="31" t="str">
        <f>IF(B156&lt;&gt;"",IF(Hoja2!B156&lt;=Hoja2!$C$4,IF(Desplegables!$N$8=2,0,Hoja2!H156),L156+H156),"")</f>
        <v/>
      </c>
      <c r="E156" s="31" t="str">
        <f t="shared" si="8"/>
        <v/>
      </c>
      <c r="F156" t="str">
        <f>IF(F155&lt;&gt;"",IF(F155=COMBINADO!$F$6,"",F155+1),"")</f>
        <v/>
      </c>
      <c r="G156" s="31" t="str">
        <f>IF(B156&lt;&gt;"",IF(B156&lt;=$C$4,IF(Desplegables!$N$8=2,0,O155*COMBINADO!$F$7),O155*COMBINADO!$F$7),"")</f>
        <v/>
      </c>
      <c r="H156" s="31" t="str">
        <f>IF(B156&lt;&gt;"",IF(B156&lt;=$C$4,IF(Desplegables!$N$8=2,0,P155*COMBINADO!$F$7),Hoja2!P155*COMBINADO!$F$7),"")</f>
        <v/>
      </c>
      <c r="I156" s="31" t="str">
        <f>IF(B156&lt;&gt;"",Q155*COMBINADO!$F$7,"")</f>
        <v/>
      </c>
      <c r="J156" t="str">
        <f>IF(J155&lt;&gt;"",IF(J155=COMBINADO!$F$6,"",J155+1),"")</f>
        <v/>
      </c>
      <c r="K156" s="31" t="str">
        <f t="shared" si="9"/>
        <v/>
      </c>
      <c r="L156" s="31" t="str">
        <f t="shared" si="10"/>
        <v/>
      </c>
      <c r="M156" s="31" t="str">
        <f>IF(B156&lt;&gt;"",IF(B156=COMBINADO!$F$6,COMBINADO!$C$6,0),"")</f>
        <v/>
      </c>
      <c r="N156" t="str">
        <f>IF(N155&lt;&gt;"",IF(N155=COMBINADO!$F$6,"",N155+1),"")</f>
        <v/>
      </c>
      <c r="O156" s="31" t="str">
        <f>IF(B156&lt;&gt;"",IF(B156&lt;=$C$4,IF(Desplegables!$N$8=2,Hoja2!O155*(1+COMBINADO!$F$7),O155-K156),O155-K156),"")</f>
        <v/>
      </c>
      <c r="P156" s="31" t="str">
        <f>IF(B156&lt;&gt;"",IF(B156&lt;=$C$4,IF(Desplegables!$N$8=2,Hoja2!P155*(1+COMBINADO!$F$7),P155-L156),P155-L156),"")</f>
        <v/>
      </c>
      <c r="Q156" s="31" t="str">
        <f t="shared" si="11"/>
        <v/>
      </c>
    </row>
    <row r="157" spans="2:17" x14ac:dyDescent="0.2">
      <c r="B157" t="str">
        <f>IF(B156&lt;&gt;"",IF(B156=COMBINADO!$F$6,"",B156+1),"")</f>
        <v/>
      </c>
      <c r="C157" s="31" t="str">
        <f>IF(B157&lt;&gt;"",IF(B157&lt;=$C$4,IF(Desplegables!$N$8=2,0,G157),$C$9),"")</f>
        <v/>
      </c>
      <c r="D157" s="31" t="str">
        <f>IF(B157&lt;&gt;"",IF(Hoja2!B157&lt;=Hoja2!$C$4,IF(Desplegables!$N$8=2,0,Hoja2!H157),L157+H157),"")</f>
        <v/>
      </c>
      <c r="E157" s="31" t="str">
        <f t="shared" si="8"/>
        <v/>
      </c>
      <c r="F157" t="str">
        <f>IF(F156&lt;&gt;"",IF(F156=COMBINADO!$F$6,"",F156+1),"")</f>
        <v/>
      </c>
      <c r="G157" s="31" t="str">
        <f>IF(B157&lt;&gt;"",IF(B157&lt;=$C$4,IF(Desplegables!$N$8=2,0,O156*COMBINADO!$F$7),O156*COMBINADO!$F$7),"")</f>
        <v/>
      </c>
      <c r="H157" s="31" t="str">
        <f>IF(B157&lt;&gt;"",IF(B157&lt;=$C$4,IF(Desplegables!$N$8=2,0,P156*COMBINADO!$F$7),Hoja2!P156*COMBINADO!$F$7),"")</f>
        <v/>
      </c>
      <c r="I157" s="31" t="str">
        <f>IF(B157&lt;&gt;"",Q156*COMBINADO!$F$7,"")</f>
        <v/>
      </c>
      <c r="J157" t="str">
        <f>IF(J156&lt;&gt;"",IF(J156=COMBINADO!$F$6,"",J156+1),"")</f>
        <v/>
      </c>
      <c r="K157" s="31" t="str">
        <f t="shared" si="9"/>
        <v/>
      </c>
      <c r="L157" s="31" t="str">
        <f t="shared" si="10"/>
        <v/>
      </c>
      <c r="M157" s="31" t="str">
        <f>IF(B157&lt;&gt;"",IF(B157=COMBINADO!$F$6,COMBINADO!$C$6,0),"")</f>
        <v/>
      </c>
      <c r="N157" t="str">
        <f>IF(N156&lt;&gt;"",IF(N156=COMBINADO!$F$6,"",N156+1),"")</f>
        <v/>
      </c>
      <c r="O157" s="31" t="str">
        <f>IF(B157&lt;&gt;"",IF(B157&lt;=$C$4,IF(Desplegables!$N$8=2,Hoja2!O156*(1+COMBINADO!$F$7),O156-K157),O156-K157),"")</f>
        <v/>
      </c>
      <c r="P157" s="31" t="str">
        <f>IF(B157&lt;&gt;"",IF(B157&lt;=$C$4,IF(Desplegables!$N$8=2,Hoja2!P156*(1+COMBINADO!$F$7),P156-L157),P156-L157),"")</f>
        <v/>
      </c>
      <c r="Q157" s="31" t="str">
        <f t="shared" si="11"/>
        <v/>
      </c>
    </row>
    <row r="158" spans="2:17" x14ac:dyDescent="0.2">
      <c r="B158" t="str">
        <f>IF(B157&lt;&gt;"",IF(B157=COMBINADO!$F$6,"",B157+1),"")</f>
        <v/>
      </c>
      <c r="C158" s="31" t="str">
        <f>IF(B158&lt;&gt;"",IF(B158&lt;=$C$4,IF(Desplegables!$N$8=2,0,G158),$C$9),"")</f>
        <v/>
      </c>
      <c r="D158" s="31" t="str">
        <f>IF(B158&lt;&gt;"",IF(Hoja2!B158&lt;=Hoja2!$C$4,IF(Desplegables!$N$8=2,0,Hoja2!H158),L158+H158),"")</f>
        <v/>
      </c>
      <c r="E158" s="31" t="str">
        <f t="shared" si="8"/>
        <v/>
      </c>
      <c r="F158" t="str">
        <f>IF(F157&lt;&gt;"",IF(F157=COMBINADO!$F$6,"",F157+1),"")</f>
        <v/>
      </c>
      <c r="G158" s="31" t="str">
        <f>IF(B158&lt;&gt;"",IF(B158&lt;=$C$4,IF(Desplegables!$N$8=2,0,O157*COMBINADO!$F$7),O157*COMBINADO!$F$7),"")</f>
        <v/>
      </c>
      <c r="H158" s="31" t="str">
        <f>IF(B158&lt;&gt;"",IF(B158&lt;=$C$4,IF(Desplegables!$N$8=2,0,P157*COMBINADO!$F$7),Hoja2!P157*COMBINADO!$F$7),"")</f>
        <v/>
      </c>
      <c r="I158" s="31" t="str">
        <f>IF(B158&lt;&gt;"",Q157*COMBINADO!$F$7,"")</f>
        <v/>
      </c>
      <c r="J158" t="str">
        <f>IF(J157&lt;&gt;"",IF(J157=COMBINADO!$F$6,"",J157+1),"")</f>
        <v/>
      </c>
      <c r="K158" s="31" t="str">
        <f t="shared" si="9"/>
        <v/>
      </c>
      <c r="L158" s="31" t="str">
        <f t="shared" si="10"/>
        <v/>
      </c>
      <c r="M158" s="31" t="str">
        <f>IF(B158&lt;&gt;"",IF(B158=COMBINADO!$F$6,COMBINADO!$C$6,0),"")</f>
        <v/>
      </c>
      <c r="N158" t="str">
        <f>IF(N157&lt;&gt;"",IF(N157=COMBINADO!$F$6,"",N157+1),"")</f>
        <v/>
      </c>
      <c r="O158" s="31" t="str">
        <f>IF(B158&lt;&gt;"",IF(B158&lt;=$C$4,IF(Desplegables!$N$8=2,Hoja2!O157*(1+COMBINADO!$F$7),O157-K158),O157-K158),"")</f>
        <v/>
      </c>
      <c r="P158" s="31" t="str">
        <f>IF(B158&lt;&gt;"",IF(B158&lt;=$C$4,IF(Desplegables!$N$8=2,Hoja2!P157*(1+COMBINADO!$F$7),P157-L158),P157-L158),"")</f>
        <v/>
      </c>
      <c r="Q158" s="31" t="str">
        <f t="shared" si="11"/>
        <v/>
      </c>
    </row>
    <row r="159" spans="2:17" x14ac:dyDescent="0.2">
      <c r="B159" t="str">
        <f>IF(B158&lt;&gt;"",IF(B158=COMBINADO!$F$6,"",B158+1),"")</f>
        <v/>
      </c>
      <c r="C159" s="31" t="str">
        <f>IF(B159&lt;&gt;"",IF(B159&lt;=$C$4,IF(Desplegables!$N$8=2,0,G159),$C$9),"")</f>
        <v/>
      </c>
      <c r="D159" s="31" t="str">
        <f>IF(B159&lt;&gt;"",IF(Hoja2!B159&lt;=Hoja2!$C$4,IF(Desplegables!$N$8=2,0,Hoja2!H159),L159+H159),"")</f>
        <v/>
      </c>
      <c r="E159" s="31" t="str">
        <f t="shared" si="8"/>
        <v/>
      </c>
      <c r="F159" t="str">
        <f>IF(F158&lt;&gt;"",IF(F158=COMBINADO!$F$6,"",F158+1),"")</f>
        <v/>
      </c>
      <c r="G159" s="31" t="str">
        <f>IF(B159&lt;&gt;"",IF(B159&lt;=$C$4,IF(Desplegables!$N$8=2,0,O158*COMBINADO!$F$7),O158*COMBINADO!$F$7),"")</f>
        <v/>
      </c>
      <c r="H159" s="31" t="str">
        <f>IF(B159&lt;&gt;"",IF(B159&lt;=$C$4,IF(Desplegables!$N$8=2,0,P158*COMBINADO!$F$7),Hoja2!P158*COMBINADO!$F$7),"")</f>
        <v/>
      </c>
      <c r="I159" s="31" t="str">
        <f>IF(B159&lt;&gt;"",Q158*COMBINADO!$F$7,"")</f>
        <v/>
      </c>
      <c r="J159" t="str">
        <f>IF(J158&lt;&gt;"",IF(J158=COMBINADO!$F$6,"",J158+1),"")</f>
        <v/>
      </c>
      <c r="K159" s="31" t="str">
        <f t="shared" si="9"/>
        <v/>
      </c>
      <c r="L159" s="31" t="str">
        <f t="shared" si="10"/>
        <v/>
      </c>
      <c r="M159" s="31" t="str">
        <f>IF(B159&lt;&gt;"",IF(B159=COMBINADO!$F$6,COMBINADO!$C$6,0),"")</f>
        <v/>
      </c>
      <c r="N159" t="str">
        <f>IF(N158&lt;&gt;"",IF(N158=COMBINADO!$F$6,"",N158+1),"")</f>
        <v/>
      </c>
      <c r="O159" s="31" t="str">
        <f>IF(B159&lt;&gt;"",IF(B159&lt;=$C$4,IF(Desplegables!$N$8=2,Hoja2!O158*(1+COMBINADO!$F$7),O158-K159),O158-K159),"")</f>
        <v/>
      </c>
      <c r="P159" s="31" t="str">
        <f>IF(B159&lt;&gt;"",IF(B159&lt;=$C$4,IF(Desplegables!$N$8=2,Hoja2!P158*(1+COMBINADO!$F$7),P158-L159),P158-L159),"")</f>
        <v/>
      </c>
      <c r="Q159" s="31" t="str">
        <f t="shared" si="11"/>
        <v/>
      </c>
    </row>
    <row r="160" spans="2:17" x14ac:dyDescent="0.2">
      <c r="B160" t="str">
        <f>IF(B159&lt;&gt;"",IF(B159=COMBINADO!$F$6,"",B159+1),"")</f>
        <v/>
      </c>
      <c r="C160" s="31" t="str">
        <f>IF(B160&lt;&gt;"",IF(B160&lt;=$C$4,IF(Desplegables!$N$8=2,0,G160),$C$9),"")</f>
        <v/>
      </c>
      <c r="D160" s="31" t="str">
        <f>IF(B160&lt;&gt;"",IF(Hoja2!B160&lt;=Hoja2!$C$4,IF(Desplegables!$N$8=2,0,Hoja2!H160),L160+H160),"")</f>
        <v/>
      </c>
      <c r="E160" s="31" t="str">
        <f t="shared" si="8"/>
        <v/>
      </c>
      <c r="F160" t="str">
        <f>IF(F159&lt;&gt;"",IF(F159=COMBINADO!$F$6,"",F159+1),"")</f>
        <v/>
      </c>
      <c r="G160" s="31" t="str">
        <f>IF(B160&lt;&gt;"",IF(B160&lt;=$C$4,IF(Desplegables!$N$8=2,0,O159*COMBINADO!$F$7),O159*COMBINADO!$F$7),"")</f>
        <v/>
      </c>
      <c r="H160" s="31" t="str">
        <f>IF(B160&lt;&gt;"",IF(B160&lt;=$C$4,IF(Desplegables!$N$8=2,0,P159*COMBINADO!$F$7),Hoja2!P159*COMBINADO!$F$7),"")</f>
        <v/>
      </c>
      <c r="I160" s="31" t="str">
        <f>IF(B160&lt;&gt;"",Q159*COMBINADO!$F$7,"")</f>
        <v/>
      </c>
      <c r="J160" t="str">
        <f>IF(J159&lt;&gt;"",IF(J159=COMBINADO!$F$6,"",J159+1),"")</f>
        <v/>
      </c>
      <c r="K160" s="31" t="str">
        <f t="shared" si="9"/>
        <v/>
      </c>
      <c r="L160" s="31" t="str">
        <f t="shared" si="10"/>
        <v/>
      </c>
      <c r="M160" s="31" t="str">
        <f>IF(B160&lt;&gt;"",IF(B160=COMBINADO!$F$6,COMBINADO!$C$6,0),"")</f>
        <v/>
      </c>
      <c r="N160" t="str">
        <f>IF(N159&lt;&gt;"",IF(N159=COMBINADO!$F$6,"",N159+1),"")</f>
        <v/>
      </c>
      <c r="O160" s="31" t="str">
        <f>IF(B160&lt;&gt;"",IF(B160&lt;=$C$4,IF(Desplegables!$N$8=2,Hoja2!O159*(1+COMBINADO!$F$7),O159-K160),O159-K160),"")</f>
        <v/>
      </c>
      <c r="P160" s="31" t="str">
        <f>IF(B160&lt;&gt;"",IF(B160&lt;=$C$4,IF(Desplegables!$N$8=2,Hoja2!P159*(1+COMBINADO!$F$7),P159-L160),P159-L160),"")</f>
        <v/>
      </c>
      <c r="Q160" s="31" t="str">
        <f t="shared" si="11"/>
        <v/>
      </c>
    </row>
    <row r="161" spans="2:17" x14ac:dyDescent="0.2">
      <c r="B161" t="str">
        <f>IF(B160&lt;&gt;"",IF(B160=COMBINADO!$F$6,"",B160+1),"")</f>
        <v/>
      </c>
      <c r="C161" s="31" t="str">
        <f>IF(B161&lt;&gt;"",IF(B161&lt;=$C$4,IF(Desplegables!$N$8=2,0,G161),$C$9),"")</f>
        <v/>
      </c>
      <c r="D161" s="31" t="str">
        <f>IF(B161&lt;&gt;"",IF(Hoja2!B161&lt;=Hoja2!$C$4,IF(Desplegables!$N$8=2,0,Hoja2!H161),L161+H161),"")</f>
        <v/>
      </c>
      <c r="E161" s="31" t="str">
        <f t="shared" si="8"/>
        <v/>
      </c>
      <c r="F161" t="str">
        <f>IF(F160&lt;&gt;"",IF(F160=COMBINADO!$F$6,"",F160+1),"")</f>
        <v/>
      </c>
      <c r="G161" s="31" t="str">
        <f>IF(B161&lt;&gt;"",IF(B161&lt;=$C$4,IF(Desplegables!$N$8=2,0,O160*COMBINADO!$F$7),O160*COMBINADO!$F$7),"")</f>
        <v/>
      </c>
      <c r="H161" s="31" t="str">
        <f>IF(B161&lt;&gt;"",IF(B161&lt;=$C$4,IF(Desplegables!$N$8=2,0,P160*COMBINADO!$F$7),Hoja2!P160*COMBINADO!$F$7),"")</f>
        <v/>
      </c>
      <c r="I161" s="31" t="str">
        <f>IF(B161&lt;&gt;"",Q160*COMBINADO!$F$7,"")</f>
        <v/>
      </c>
      <c r="J161" t="str">
        <f>IF(J160&lt;&gt;"",IF(J160=COMBINADO!$F$6,"",J160+1),"")</f>
        <v/>
      </c>
      <c r="K161" s="31" t="str">
        <f t="shared" si="9"/>
        <v/>
      </c>
      <c r="L161" s="31" t="str">
        <f t="shared" si="10"/>
        <v/>
      </c>
      <c r="M161" s="31" t="str">
        <f>IF(B161&lt;&gt;"",IF(B161=COMBINADO!$F$6,COMBINADO!$C$6,0),"")</f>
        <v/>
      </c>
      <c r="N161" t="str">
        <f>IF(N160&lt;&gt;"",IF(N160=COMBINADO!$F$6,"",N160+1),"")</f>
        <v/>
      </c>
      <c r="O161" s="31" t="str">
        <f>IF(B161&lt;&gt;"",IF(B161&lt;=$C$4,IF(Desplegables!$N$8=2,Hoja2!O160*(1+COMBINADO!$F$7),O160-K161),O160-K161),"")</f>
        <v/>
      </c>
      <c r="P161" s="31" t="str">
        <f>IF(B161&lt;&gt;"",IF(B161&lt;=$C$4,IF(Desplegables!$N$8=2,Hoja2!P160*(1+COMBINADO!$F$7),P160-L161),P160-L161),"")</f>
        <v/>
      </c>
      <c r="Q161" s="31" t="str">
        <f t="shared" si="11"/>
        <v/>
      </c>
    </row>
    <row r="162" spans="2:17" x14ac:dyDescent="0.2">
      <c r="B162" t="str">
        <f>IF(B161&lt;&gt;"",IF(B161=COMBINADO!$F$6,"",B161+1),"")</f>
        <v/>
      </c>
      <c r="C162" s="31" t="str">
        <f>IF(B162&lt;&gt;"",IF(B162&lt;=$C$4,IF(Desplegables!$N$8=2,0,G162),$C$9),"")</f>
        <v/>
      </c>
      <c r="D162" s="31" t="str">
        <f>IF(B162&lt;&gt;"",IF(Hoja2!B162&lt;=Hoja2!$C$4,IF(Desplegables!$N$8=2,0,Hoja2!H162),L162+H162),"")</f>
        <v/>
      </c>
      <c r="E162" s="31" t="str">
        <f t="shared" si="8"/>
        <v/>
      </c>
      <c r="F162" t="str">
        <f>IF(F161&lt;&gt;"",IF(F161=COMBINADO!$F$6,"",F161+1),"")</f>
        <v/>
      </c>
      <c r="G162" s="31" t="str">
        <f>IF(B162&lt;&gt;"",IF(B162&lt;=$C$4,IF(Desplegables!$N$8=2,0,O161*COMBINADO!$F$7),O161*COMBINADO!$F$7),"")</f>
        <v/>
      </c>
      <c r="H162" s="31" t="str">
        <f>IF(B162&lt;&gt;"",IF(B162&lt;=$C$4,IF(Desplegables!$N$8=2,0,P161*COMBINADO!$F$7),Hoja2!P161*COMBINADO!$F$7),"")</f>
        <v/>
      </c>
      <c r="I162" s="31" t="str">
        <f>IF(B162&lt;&gt;"",Q161*COMBINADO!$F$7,"")</f>
        <v/>
      </c>
      <c r="J162" t="str">
        <f>IF(J161&lt;&gt;"",IF(J161=COMBINADO!$F$6,"",J161+1),"")</f>
        <v/>
      </c>
      <c r="K162" s="31" t="str">
        <f t="shared" si="9"/>
        <v/>
      </c>
      <c r="L162" s="31" t="str">
        <f t="shared" si="10"/>
        <v/>
      </c>
      <c r="M162" s="31" t="str">
        <f>IF(B162&lt;&gt;"",IF(B162=COMBINADO!$F$6,COMBINADO!$C$6,0),"")</f>
        <v/>
      </c>
      <c r="N162" t="str">
        <f>IF(N161&lt;&gt;"",IF(N161=COMBINADO!$F$6,"",N161+1),"")</f>
        <v/>
      </c>
      <c r="O162" s="31" t="str">
        <f>IF(B162&lt;&gt;"",IF(B162&lt;=$C$4,IF(Desplegables!$N$8=2,Hoja2!O161*(1+COMBINADO!$F$7),O161-K162),O161-K162),"")</f>
        <v/>
      </c>
      <c r="P162" s="31" t="str">
        <f>IF(B162&lt;&gt;"",IF(B162&lt;=$C$4,IF(Desplegables!$N$8=2,Hoja2!P161*(1+COMBINADO!$F$7),P161-L162),P161-L162),"")</f>
        <v/>
      </c>
      <c r="Q162" s="31" t="str">
        <f t="shared" si="11"/>
        <v/>
      </c>
    </row>
    <row r="163" spans="2:17" x14ac:dyDescent="0.2">
      <c r="B163" t="str">
        <f>IF(B162&lt;&gt;"",IF(B162=COMBINADO!$F$6,"",B162+1),"")</f>
        <v/>
      </c>
      <c r="C163" s="31" t="str">
        <f>IF(B163&lt;&gt;"",IF(B163&lt;=$C$4,IF(Desplegables!$N$8=2,0,G163),$C$9),"")</f>
        <v/>
      </c>
      <c r="D163" s="31" t="str">
        <f>IF(B163&lt;&gt;"",IF(Hoja2!B163&lt;=Hoja2!$C$4,IF(Desplegables!$N$8=2,0,Hoja2!H163),L163+H163),"")</f>
        <v/>
      </c>
      <c r="E163" s="31" t="str">
        <f t="shared" si="8"/>
        <v/>
      </c>
      <c r="F163" t="str">
        <f>IF(F162&lt;&gt;"",IF(F162=COMBINADO!$F$6,"",F162+1),"")</f>
        <v/>
      </c>
      <c r="G163" s="31" t="str">
        <f>IF(B163&lt;&gt;"",IF(B163&lt;=$C$4,IF(Desplegables!$N$8=2,0,O162*COMBINADO!$F$7),O162*COMBINADO!$F$7),"")</f>
        <v/>
      </c>
      <c r="H163" s="31" t="str">
        <f>IF(B163&lt;&gt;"",IF(B163&lt;=$C$4,IF(Desplegables!$N$8=2,0,P162*COMBINADO!$F$7),Hoja2!P162*COMBINADO!$F$7),"")</f>
        <v/>
      </c>
      <c r="I163" s="31" t="str">
        <f>IF(B163&lt;&gt;"",Q162*COMBINADO!$F$7,"")</f>
        <v/>
      </c>
      <c r="J163" t="str">
        <f>IF(J162&lt;&gt;"",IF(J162=COMBINADO!$F$6,"",J162+1),"")</f>
        <v/>
      </c>
      <c r="K163" s="31" t="str">
        <f t="shared" si="9"/>
        <v/>
      </c>
      <c r="L163" s="31" t="str">
        <f t="shared" si="10"/>
        <v/>
      </c>
      <c r="M163" s="31" t="str">
        <f>IF(B163&lt;&gt;"",IF(B163=COMBINADO!$F$6,COMBINADO!$C$6,0),"")</f>
        <v/>
      </c>
      <c r="N163" t="str">
        <f>IF(N162&lt;&gt;"",IF(N162=COMBINADO!$F$6,"",N162+1),"")</f>
        <v/>
      </c>
      <c r="O163" s="31" t="str">
        <f>IF(B163&lt;&gt;"",IF(B163&lt;=$C$4,IF(Desplegables!$N$8=2,Hoja2!O162*(1+COMBINADO!$F$7),O162-K163),O162-K163),"")</f>
        <v/>
      </c>
      <c r="P163" s="31" t="str">
        <f>IF(B163&lt;&gt;"",IF(B163&lt;=$C$4,IF(Desplegables!$N$8=2,Hoja2!P162*(1+COMBINADO!$F$7),P162-L163),P162-L163),"")</f>
        <v/>
      </c>
      <c r="Q163" s="31" t="str">
        <f t="shared" si="11"/>
        <v/>
      </c>
    </row>
    <row r="164" spans="2:17" x14ac:dyDescent="0.2">
      <c r="B164" t="str">
        <f>IF(B163&lt;&gt;"",IF(B163=COMBINADO!$F$6,"",B163+1),"")</f>
        <v/>
      </c>
      <c r="C164" s="31" t="str">
        <f>IF(B164&lt;&gt;"",IF(B164&lt;=$C$4,IF(Desplegables!$N$8=2,0,G164),$C$9),"")</f>
        <v/>
      </c>
      <c r="D164" s="31" t="str">
        <f>IF(B164&lt;&gt;"",IF(Hoja2!B164&lt;=Hoja2!$C$4,IF(Desplegables!$N$8=2,0,Hoja2!H164),L164+H164),"")</f>
        <v/>
      </c>
      <c r="E164" s="31" t="str">
        <f t="shared" si="8"/>
        <v/>
      </c>
      <c r="F164" t="str">
        <f>IF(F163&lt;&gt;"",IF(F163=COMBINADO!$F$6,"",F163+1),"")</f>
        <v/>
      </c>
      <c r="G164" s="31" t="str">
        <f>IF(B164&lt;&gt;"",IF(B164&lt;=$C$4,IF(Desplegables!$N$8=2,0,O163*COMBINADO!$F$7),O163*COMBINADO!$F$7),"")</f>
        <v/>
      </c>
      <c r="H164" s="31" t="str">
        <f>IF(B164&lt;&gt;"",IF(B164&lt;=$C$4,IF(Desplegables!$N$8=2,0,P163*COMBINADO!$F$7),Hoja2!P163*COMBINADO!$F$7),"")</f>
        <v/>
      </c>
      <c r="I164" s="31" t="str">
        <f>IF(B164&lt;&gt;"",Q163*COMBINADO!$F$7,"")</f>
        <v/>
      </c>
      <c r="J164" t="str">
        <f>IF(J163&lt;&gt;"",IF(J163=COMBINADO!$F$6,"",J163+1),"")</f>
        <v/>
      </c>
      <c r="K164" s="31" t="str">
        <f t="shared" si="9"/>
        <v/>
      </c>
      <c r="L164" s="31" t="str">
        <f t="shared" si="10"/>
        <v/>
      </c>
      <c r="M164" s="31" t="str">
        <f>IF(B164&lt;&gt;"",IF(B164=COMBINADO!$F$6,COMBINADO!$C$6,0),"")</f>
        <v/>
      </c>
      <c r="N164" t="str">
        <f>IF(N163&lt;&gt;"",IF(N163=COMBINADO!$F$6,"",N163+1),"")</f>
        <v/>
      </c>
      <c r="O164" s="31" t="str">
        <f>IF(B164&lt;&gt;"",IF(B164&lt;=$C$4,IF(Desplegables!$N$8=2,Hoja2!O163*(1+COMBINADO!$F$7),O163-K164),O163-K164),"")</f>
        <v/>
      </c>
      <c r="P164" s="31" t="str">
        <f>IF(B164&lt;&gt;"",IF(B164&lt;=$C$4,IF(Desplegables!$N$8=2,Hoja2!P163*(1+COMBINADO!$F$7),P163-L164),P163-L164),"")</f>
        <v/>
      </c>
      <c r="Q164" s="31" t="str">
        <f t="shared" si="11"/>
        <v/>
      </c>
    </row>
    <row r="165" spans="2:17" x14ac:dyDescent="0.2">
      <c r="B165" t="str">
        <f>IF(B164&lt;&gt;"",IF(B164=COMBINADO!$F$6,"",B164+1),"")</f>
        <v/>
      </c>
      <c r="C165" s="31" t="str">
        <f>IF(B165&lt;&gt;"",IF(B165&lt;=$C$4,IF(Desplegables!$N$8=2,0,G165),$C$9),"")</f>
        <v/>
      </c>
      <c r="D165" s="31" t="str">
        <f>IF(B165&lt;&gt;"",IF(Hoja2!B165&lt;=Hoja2!$C$4,IF(Desplegables!$N$8=2,0,Hoja2!H165),L165+H165),"")</f>
        <v/>
      </c>
      <c r="E165" s="31" t="str">
        <f t="shared" si="8"/>
        <v/>
      </c>
      <c r="F165" t="str">
        <f>IF(F164&lt;&gt;"",IF(F164=COMBINADO!$F$6,"",F164+1),"")</f>
        <v/>
      </c>
      <c r="G165" s="31" t="str">
        <f>IF(B165&lt;&gt;"",IF(B165&lt;=$C$4,IF(Desplegables!$N$8=2,0,O164*COMBINADO!$F$7),O164*COMBINADO!$F$7),"")</f>
        <v/>
      </c>
      <c r="H165" s="31" t="str">
        <f>IF(B165&lt;&gt;"",IF(B165&lt;=$C$4,IF(Desplegables!$N$8=2,0,P164*COMBINADO!$F$7),Hoja2!P164*COMBINADO!$F$7),"")</f>
        <v/>
      </c>
      <c r="I165" s="31" t="str">
        <f>IF(B165&lt;&gt;"",Q164*COMBINADO!$F$7,"")</f>
        <v/>
      </c>
      <c r="J165" t="str">
        <f>IF(J164&lt;&gt;"",IF(J164=COMBINADO!$F$6,"",J164+1),"")</f>
        <v/>
      </c>
      <c r="K165" s="31" t="str">
        <f t="shared" si="9"/>
        <v/>
      </c>
      <c r="L165" s="31" t="str">
        <f t="shared" si="10"/>
        <v/>
      </c>
      <c r="M165" s="31" t="str">
        <f>IF(B165&lt;&gt;"",IF(B165=COMBINADO!$F$6,COMBINADO!$C$6,0),"")</f>
        <v/>
      </c>
      <c r="N165" t="str">
        <f>IF(N164&lt;&gt;"",IF(N164=COMBINADO!$F$6,"",N164+1),"")</f>
        <v/>
      </c>
      <c r="O165" s="31" t="str">
        <f>IF(B165&lt;&gt;"",IF(B165&lt;=$C$4,IF(Desplegables!$N$8=2,Hoja2!O164*(1+COMBINADO!$F$7),O164-K165),O164-K165),"")</f>
        <v/>
      </c>
      <c r="P165" s="31" t="str">
        <f>IF(B165&lt;&gt;"",IF(B165&lt;=$C$4,IF(Desplegables!$N$8=2,Hoja2!P164*(1+COMBINADO!$F$7),P164-L165),P164-L165),"")</f>
        <v/>
      </c>
      <c r="Q165" s="31" t="str">
        <f t="shared" si="11"/>
        <v/>
      </c>
    </row>
    <row r="166" spans="2:17" x14ac:dyDescent="0.2">
      <c r="B166" t="str">
        <f>IF(B165&lt;&gt;"",IF(B165=COMBINADO!$F$6,"",B165+1),"")</f>
        <v/>
      </c>
      <c r="C166" s="31" t="str">
        <f>IF(B166&lt;&gt;"",IF(B166&lt;=$C$4,IF(Desplegables!$N$8=2,0,G166),$C$9),"")</f>
        <v/>
      </c>
      <c r="D166" s="31" t="str">
        <f>IF(B166&lt;&gt;"",IF(Hoja2!B166&lt;=Hoja2!$C$4,IF(Desplegables!$N$8=2,0,Hoja2!H166),L166+H166),"")</f>
        <v/>
      </c>
      <c r="E166" s="31" t="str">
        <f t="shared" si="8"/>
        <v/>
      </c>
      <c r="F166" t="str">
        <f>IF(F165&lt;&gt;"",IF(F165=COMBINADO!$F$6,"",F165+1),"")</f>
        <v/>
      </c>
      <c r="G166" s="31" t="str">
        <f>IF(B166&lt;&gt;"",IF(B166&lt;=$C$4,IF(Desplegables!$N$8=2,0,O165*COMBINADO!$F$7),O165*COMBINADO!$F$7),"")</f>
        <v/>
      </c>
      <c r="H166" s="31" t="str">
        <f>IF(B166&lt;&gt;"",IF(B166&lt;=$C$4,IF(Desplegables!$N$8=2,0,P165*COMBINADO!$F$7),Hoja2!P165*COMBINADO!$F$7),"")</f>
        <v/>
      </c>
      <c r="I166" s="31" t="str">
        <f>IF(B166&lt;&gt;"",Q165*COMBINADO!$F$7,"")</f>
        <v/>
      </c>
      <c r="J166" t="str">
        <f>IF(J165&lt;&gt;"",IF(J165=COMBINADO!$F$6,"",J165+1),"")</f>
        <v/>
      </c>
      <c r="K166" s="31" t="str">
        <f t="shared" si="9"/>
        <v/>
      </c>
      <c r="L166" s="31" t="str">
        <f t="shared" si="10"/>
        <v/>
      </c>
      <c r="M166" s="31" t="str">
        <f>IF(B166&lt;&gt;"",IF(B166=COMBINADO!$F$6,COMBINADO!$C$6,0),"")</f>
        <v/>
      </c>
      <c r="N166" t="str">
        <f>IF(N165&lt;&gt;"",IF(N165=COMBINADO!$F$6,"",N165+1),"")</f>
        <v/>
      </c>
      <c r="O166" s="31" t="str">
        <f>IF(B166&lt;&gt;"",IF(B166&lt;=$C$4,IF(Desplegables!$N$8=2,Hoja2!O165*(1+COMBINADO!$F$7),O165-K166),O165-K166),"")</f>
        <v/>
      </c>
      <c r="P166" s="31" t="str">
        <f>IF(B166&lt;&gt;"",IF(B166&lt;=$C$4,IF(Desplegables!$N$8=2,Hoja2!P165*(1+COMBINADO!$F$7),P165-L166),P165-L166),"")</f>
        <v/>
      </c>
      <c r="Q166" s="31" t="str">
        <f t="shared" si="11"/>
        <v/>
      </c>
    </row>
    <row r="167" spans="2:17" x14ac:dyDescent="0.2">
      <c r="B167" t="str">
        <f>IF(B166&lt;&gt;"",IF(B166=COMBINADO!$F$6,"",B166+1),"")</f>
        <v/>
      </c>
      <c r="C167" s="31" t="str">
        <f>IF(B167&lt;&gt;"",IF(B167&lt;=$C$4,IF(Desplegables!$N$8=2,0,G167),$C$9),"")</f>
        <v/>
      </c>
      <c r="D167" s="31" t="str">
        <f>IF(B167&lt;&gt;"",IF(Hoja2!B167&lt;=Hoja2!$C$4,IF(Desplegables!$N$8=2,0,Hoja2!H167),L167+H167),"")</f>
        <v/>
      </c>
      <c r="E167" s="31" t="str">
        <f t="shared" si="8"/>
        <v/>
      </c>
      <c r="F167" t="str">
        <f>IF(F166&lt;&gt;"",IF(F166=COMBINADO!$F$6,"",F166+1),"")</f>
        <v/>
      </c>
      <c r="G167" s="31" t="str">
        <f>IF(B167&lt;&gt;"",IF(B167&lt;=$C$4,IF(Desplegables!$N$8=2,0,O166*COMBINADO!$F$7),O166*COMBINADO!$F$7),"")</f>
        <v/>
      </c>
      <c r="H167" s="31" t="str">
        <f>IF(B167&lt;&gt;"",IF(B167&lt;=$C$4,IF(Desplegables!$N$8=2,0,P166*COMBINADO!$F$7),Hoja2!P166*COMBINADO!$F$7),"")</f>
        <v/>
      </c>
      <c r="I167" s="31" t="str">
        <f>IF(B167&lt;&gt;"",Q166*COMBINADO!$F$7,"")</f>
        <v/>
      </c>
      <c r="J167" t="str">
        <f>IF(J166&lt;&gt;"",IF(J166=COMBINADO!$F$6,"",J166+1),"")</f>
        <v/>
      </c>
      <c r="K167" s="31" t="str">
        <f t="shared" si="9"/>
        <v/>
      </c>
      <c r="L167" s="31" t="str">
        <f t="shared" si="10"/>
        <v/>
      </c>
      <c r="M167" s="31" t="str">
        <f>IF(B167&lt;&gt;"",IF(B167=COMBINADO!$F$6,COMBINADO!$C$6,0),"")</f>
        <v/>
      </c>
      <c r="N167" t="str">
        <f>IF(N166&lt;&gt;"",IF(N166=COMBINADO!$F$6,"",N166+1),"")</f>
        <v/>
      </c>
      <c r="O167" s="31" t="str">
        <f>IF(B167&lt;&gt;"",IF(B167&lt;=$C$4,IF(Desplegables!$N$8=2,Hoja2!O166*(1+COMBINADO!$F$7),O166-K167),O166-K167),"")</f>
        <v/>
      </c>
      <c r="P167" s="31" t="str">
        <f>IF(B167&lt;&gt;"",IF(B167&lt;=$C$4,IF(Desplegables!$N$8=2,Hoja2!P166*(1+COMBINADO!$F$7),P166-L167),P166-L167),"")</f>
        <v/>
      </c>
      <c r="Q167" s="31" t="str">
        <f t="shared" si="11"/>
        <v/>
      </c>
    </row>
    <row r="168" spans="2:17" x14ac:dyDescent="0.2">
      <c r="B168" t="str">
        <f>IF(B167&lt;&gt;"",IF(B167=COMBINADO!$F$6,"",B167+1),"")</f>
        <v/>
      </c>
      <c r="C168" s="31" t="str">
        <f>IF(B168&lt;&gt;"",IF(B168&lt;=$C$4,IF(Desplegables!$N$8=2,0,G168),$C$9),"")</f>
        <v/>
      </c>
      <c r="D168" s="31" t="str">
        <f>IF(B168&lt;&gt;"",IF(Hoja2!B168&lt;=Hoja2!$C$4,IF(Desplegables!$N$8=2,0,Hoja2!H168),L168+H168),"")</f>
        <v/>
      </c>
      <c r="E168" s="31" t="str">
        <f t="shared" si="8"/>
        <v/>
      </c>
      <c r="F168" t="str">
        <f>IF(F167&lt;&gt;"",IF(F167=COMBINADO!$F$6,"",F167+1),"")</f>
        <v/>
      </c>
      <c r="G168" s="31" t="str">
        <f>IF(B168&lt;&gt;"",IF(B168&lt;=$C$4,IF(Desplegables!$N$8=2,0,O167*COMBINADO!$F$7),O167*COMBINADO!$F$7),"")</f>
        <v/>
      </c>
      <c r="H168" s="31" t="str">
        <f>IF(B168&lt;&gt;"",IF(B168&lt;=$C$4,IF(Desplegables!$N$8=2,0,P167*COMBINADO!$F$7),Hoja2!P167*COMBINADO!$F$7),"")</f>
        <v/>
      </c>
      <c r="I168" s="31" t="str">
        <f>IF(B168&lt;&gt;"",Q167*COMBINADO!$F$7,"")</f>
        <v/>
      </c>
      <c r="J168" t="str">
        <f>IF(J167&lt;&gt;"",IF(J167=COMBINADO!$F$6,"",J167+1),"")</f>
        <v/>
      </c>
      <c r="K168" s="31" t="str">
        <f t="shared" si="9"/>
        <v/>
      </c>
      <c r="L168" s="31" t="str">
        <f t="shared" si="10"/>
        <v/>
      </c>
      <c r="M168" s="31" t="str">
        <f>IF(B168&lt;&gt;"",IF(B168=COMBINADO!$F$6,COMBINADO!$C$6,0),"")</f>
        <v/>
      </c>
      <c r="N168" t="str">
        <f>IF(N167&lt;&gt;"",IF(N167=COMBINADO!$F$6,"",N167+1),"")</f>
        <v/>
      </c>
      <c r="O168" s="31" t="str">
        <f>IF(B168&lt;&gt;"",IF(B168&lt;=$C$4,IF(Desplegables!$N$8=2,Hoja2!O167*(1+COMBINADO!$F$7),O167-K168),O167-K168),"")</f>
        <v/>
      </c>
      <c r="P168" s="31" t="str">
        <f>IF(B168&lt;&gt;"",IF(B168&lt;=$C$4,IF(Desplegables!$N$8=2,Hoja2!P167*(1+COMBINADO!$F$7),P167-L168),P167-L168),"")</f>
        <v/>
      </c>
      <c r="Q168" s="31" t="str">
        <f t="shared" si="11"/>
        <v/>
      </c>
    </row>
    <row r="169" spans="2:17" x14ac:dyDescent="0.2">
      <c r="B169" t="str">
        <f>IF(B168&lt;&gt;"",IF(B168=COMBINADO!$F$6,"",B168+1),"")</f>
        <v/>
      </c>
      <c r="C169" s="31" t="str">
        <f>IF(B169&lt;&gt;"",IF(B169&lt;=$C$4,IF(Desplegables!$N$8=2,0,G169),$C$9),"")</f>
        <v/>
      </c>
      <c r="D169" s="31" t="str">
        <f>IF(B169&lt;&gt;"",IF(Hoja2!B169&lt;=Hoja2!$C$4,IF(Desplegables!$N$8=2,0,Hoja2!H169),L169+H169),"")</f>
        <v/>
      </c>
      <c r="E169" s="31" t="str">
        <f t="shared" si="8"/>
        <v/>
      </c>
      <c r="F169" t="str">
        <f>IF(F168&lt;&gt;"",IF(F168=COMBINADO!$F$6,"",F168+1),"")</f>
        <v/>
      </c>
      <c r="G169" s="31" t="str">
        <f>IF(B169&lt;&gt;"",IF(B169&lt;=$C$4,IF(Desplegables!$N$8=2,0,O168*COMBINADO!$F$7),O168*COMBINADO!$F$7),"")</f>
        <v/>
      </c>
      <c r="H169" s="31" t="str">
        <f>IF(B169&lt;&gt;"",IF(B169&lt;=$C$4,IF(Desplegables!$N$8=2,0,P168*COMBINADO!$F$7),Hoja2!P168*COMBINADO!$F$7),"")</f>
        <v/>
      </c>
      <c r="I169" s="31" t="str">
        <f>IF(B169&lt;&gt;"",Q168*COMBINADO!$F$7,"")</f>
        <v/>
      </c>
      <c r="J169" t="str">
        <f>IF(J168&lt;&gt;"",IF(J168=COMBINADO!$F$6,"",J168+1),"")</f>
        <v/>
      </c>
      <c r="K169" s="31" t="str">
        <f t="shared" si="9"/>
        <v/>
      </c>
      <c r="L169" s="31" t="str">
        <f t="shared" si="10"/>
        <v/>
      </c>
      <c r="M169" s="31" t="str">
        <f>IF(B169&lt;&gt;"",IF(B169=COMBINADO!$F$6,COMBINADO!$C$6,0),"")</f>
        <v/>
      </c>
      <c r="N169" t="str">
        <f>IF(N168&lt;&gt;"",IF(N168=COMBINADO!$F$6,"",N168+1),"")</f>
        <v/>
      </c>
      <c r="O169" s="31" t="str">
        <f>IF(B169&lt;&gt;"",IF(B169&lt;=$C$4,IF(Desplegables!$N$8=2,Hoja2!O168*(1+COMBINADO!$F$7),O168-K169),O168-K169),"")</f>
        <v/>
      </c>
      <c r="P169" s="31" t="str">
        <f>IF(B169&lt;&gt;"",IF(B169&lt;=$C$4,IF(Desplegables!$N$8=2,Hoja2!P168*(1+COMBINADO!$F$7),P168-L169),P168-L169),"")</f>
        <v/>
      </c>
      <c r="Q169" s="31" t="str">
        <f t="shared" si="11"/>
        <v/>
      </c>
    </row>
    <row r="170" spans="2:17" x14ac:dyDescent="0.2">
      <c r="B170" t="str">
        <f>IF(B169&lt;&gt;"",IF(B169=COMBINADO!$F$6,"",B169+1),"")</f>
        <v/>
      </c>
      <c r="C170" s="31" t="str">
        <f>IF(B170&lt;&gt;"",IF(B170&lt;=$C$4,IF(Desplegables!$N$8=2,0,G170),$C$9),"")</f>
        <v/>
      </c>
      <c r="D170" s="31" t="str">
        <f>IF(B170&lt;&gt;"",IF(Hoja2!B170&lt;=Hoja2!$C$4,IF(Desplegables!$N$8=2,0,Hoja2!H170),L170+H170),"")</f>
        <v/>
      </c>
      <c r="E170" s="31" t="str">
        <f t="shared" si="8"/>
        <v/>
      </c>
      <c r="F170" t="str">
        <f>IF(F169&lt;&gt;"",IF(F169=COMBINADO!$F$6,"",F169+1),"")</f>
        <v/>
      </c>
      <c r="G170" s="31" t="str">
        <f>IF(B170&lt;&gt;"",IF(B170&lt;=$C$4,IF(Desplegables!$N$8=2,0,O169*COMBINADO!$F$7),O169*COMBINADO!$F$7),"")</f>
        <v/>
      </c>
      <c r="H170" s="31" t="str">
        <f>IF(B170&lt;&gt;"",IF(B170&lt;=$C$4,IF(Desplegables!$N$8=2,0,P169*COMBINADO!$F$7),Hoja2!P169*COMBINADO!$F$7),"")</f>
        <v/>
      </c>
      <c r="I170" s="31" t="str">
        <f>IF(B170&lt;&gt;"",Q169*COMBINADO!$F$7,"")</f>
        <v/>
      </c>
      <c r="J170" t="str">
        <f>IF(J169&lt;&gt;"",IF(J169=COMBINADO!$F$6,"",J169+1),"")</f>
        <v/>
      </c>
      <c r="K170" s="31" t="str">
        <f t="shared" si="9"/>
        <v/>
      </c>
      <c r="L170" s="31" t="str">
        <f t="shared" si="10"/>
        <v/>
      </c>
      <c r="M170" s="31" t="str">
        <f>IF(B170&lt;&gt;"",IF(B170=COMBINADO!$F$6,COMBINADO!$C$6,0),"")</f>
        <v/>
      </c>
      <c r="N170" t="str">
        <f>IF(N169&lt;&gt;"",IF(N169=COMBINADO!$F$6,"",N169+1),"")</f>
        <v/>
      </c>
      <c r="O170" s="31" t="str">
        <f>IF(B170&lt;&gt;"",IF(B170&lt;=$C$4,IF(Desplegables!$N$8=2,Hoja2!O169*(1+COMBINADO!$F$7),O169-K170),O169-K170),"")</f>
        <v/>
      </c>
      <c r="P170" s="31" t="str">
        <f>IF(B170&lt;&gt;"",IF(B170&lt;=$C$4,IF(Desplegables!$N$8=2,Hoja2!P169*(1+COMBINADO!$F$7),P169-L170),P169-L170),"")</f>
        <v/>
      </c>
      <c r="Q170" s="31" t="str">
        <f t="shared" si="11"/>
        <v/>
      </c>
    </row>
    <row r="171" spans="2:17" x14ac:dyDescent="0.2">
      <c r="B171" t="str">
        <f>IF(B170&lt;&gt;"",IF(B170=COMBINADO!$F$6,"",B170+1),"")</f>
        <v/>
      </c>
      <c r="C171" s="31" t="str">
        <f>IF(B171&lt;&gt;"",IF(B171&lt;=$C$4,IF(Desplegables!$N$8=2,0,G171),$C$9),"")</f>
        <v/>
      </c>
      <c r="D171" s="31" t="str">
        <f>IF(B171&lt;&gt;"",IF(Hoja2!B171&lt;=Hoja2!$C$4,IF(Desplegables!$N$8=2,0,Hoja2!H171),L171+H171),"")</f>
        <v/>
      </c>
      <c r="E171" s="31" t="str">
        <f t="shared" si="8"/>
        <v/>
      </c>
      <c r="F171" t="str">
        <f>IF(F170&lt;&gt;"",IF(F170=COMBINADO!$F$6,"",F170+1),"")</f>
        <v/>
      </c>
      <c r="G171" s="31" t="str">
        <f>IF(B171&lt;&gt;"",IF(B171&lt;=$C$4,IF(Desplegables!$N$8=2,0,O170*COMBINADO!$F$7),O170*COMBINADO!$F$7),"")</f>
        <v/>
      </c>
      <c r="H171" s="31" t="str">
        <f>IF(B171&lt;&gt;"",IF(B171&lt;=$C$4,IF(Desplegables!$N$8=2,0,P170*COMBINADO!$F$7),Hoja2!P170*COMBINADO!$F$7),"")</f>
        <v/>
      </c>
      <c r="I171" s="31" t="str">
        <f>IF(B171&lt;&gt;"",Q170*COMBINADO!$F$7,"")</f>
        <v/>
      </c>
      <c r="J171" t="str">
        <f>IF(J170&lt;&gt;"",IF(J170=COMBINADO!$F$6,"",J170+1),"")</f>
        <v/>
      </c>
      <c r="K171" s="31" t="str">
        <f t="shared" si="9"/>
        <v/>
      </c>
      <c r="L171" s="31" t="str">
        <f t="shared" si="10"/>
        <v/>
      </c>
      <c r="M171" s="31" t="str">
        <f>IF(B171&lt;&gt;"",IF(B171=COMBINADO!$F$6,COMBINADO!$C$6,0),"")</f>
        <v/>
      </c>
      <c r="N171" t="str">
        <f>IF(N170&lt;&gt;"",IF(N170=COMBINADO!$F$6,"",N170+1),"")</f>
        <v/>
      </c>
      <c r="O171" s="31" t="str">
        <f>IF(B171&lt;&gt;"",IF(B171&lt;=$C$4,IF(Desplegables!$N$8=2,Hoja2!O170*(1+COMBINADO!$F$7),O170-K171),O170-K171),"")</f>
        <v/>
      </c>
      <c r="P171" s="31" t="str">
        <f>IF(B171&lt;&gt;"",IF(B171&lt;=$C$4,IF(Desplegables!$N$8=2,Hoja2!P170*(1+COMBINADO!$F$7),P170-L171),P170-L171),"")</f>
        <v/>
      </c>
      <c r="Q171" s="31" t="str">
        <f t="shared" si="11"/>
        <v/>
      </c>
    </row>
    <row r="172" spans="2:17" x14ac:dyDescent="0.2">
      <c r="B172" t="str">
        <f>IF(B171&lt;&gt;"",IF(B171=COMBINADO!$F$6,"",B171+1),"")</f>
        <v/>
      </c>
      <c r="C172" s="31" t="str">
        <f>IF(B172&lt;&gt;"",IF(B172&lt;=$C$4,IF(Desplegables!$N$8=2,0,G172),$C$9),"")</f>
        <v/>
      </c>
      <c r="D172" s="31" t="str">
        <f>IF(B172&lt;&gt;"",IF(Hoja2!B172&lt;=Hoja2!$C$4,IF(Desplegables!$N$8=2,0,Hoja2!H172),L172+H172),"")</f>
        <v/>
      </c>
      <c r="E172" s="31" t="str">
        <f t="shared" si="8"/>
        <v/>
      </c>
      <c r="F172" t="str">
        <f>IF(F171&lt;&gt;"",IF(F171=COMBINADO!$F$6,"",F171+1),"")</f>
        <v/>
      </c>
      <c r="G172" s="31" t="str">
        <f>IF(B172&lt;&gt;"",IF(B172&lt;=$C$4,IF(Desplegables!$N$8=2,0,O171*COMBINADO!$F$7),O171*COMBINADO!$F$7),"")</f>
        <v/>
      </c>
      <c r="H172" s="31" t="str">
        <f>IF(B172&lt;&gt;"",IF(B172&lt;=$C$4,IF(Desplegables!$N$8=2,0,P171*COMBINADO!$F$7),Hoja2!P171*COMBINADO!$F$7),"")</f>
        <v/>
      </c>
      <c r="I172" s="31" t="str">
        <f>IF(B172&lt;&gt;"",Q171*COMBINADO!$F$7,"")</f>
        <v/>
      </c>
      <c r="J172" t="str">
        <f>IF(J171&lt;&gt;"",IF(J171=COMBINADO!$F$6,"",J171+1),"")</f>
        <v/>
      </c>
      <c r="K172" s="31" t="str">
        <f t="shared" si="9"/>
        <v/>
      </c>
      <c r="L172" s="31" t="str">
        <f t="shared" si="10"/>
        <v/>
      </c>
      <c r="M172" s="31" t="str">
        <f>IF(B172&lt;&gt;"",IF(B172=COMBINADO!$F$6,COMBINADO!$C$6,0),"")</f>
        <v/>
      </c>
      <c r="N172" t="str">
        <f>IF(N171&lt;&gt;"",IF(N171=COMBINADO!$F$6,"",N171+1),"")</f>
        <v/>
      </c>
      <c r="O172" s="31" t="str">
        <f>IF(B172&lt;&gt;"",IF(B172&lt;=$C$4,IF(Desplegables!$N$8=2,Hoja2!O171*(1+COMBINADO!$F$7),O171-K172),O171-K172),"")</f>
        <v/>
      </c>
      <c r="P172" s="31" t="str">
        <f>IF(B172&lt;&gt;"",IF(B172&lt;=$C$4,IF(Desplegables!$N$8=2,Hoja2!P171*(1+COMBINADO!$F$7),P171-L172),P171-L172),"")</f>
        <v/>
      </c>
      <c r="Q172" s="31" t="str">
        <f t="shared" si="11"/>
        <v/>
      </c>
    </row>
    <row r="173" spans="2:17" x14ac:dyDescent="0.2">
      <c r="B173" t="str">
        <f>IF(B172&lt;&gt;"",IF(B172=COMBINADO!$F$6,"",B172+1),"")</f>
        <v/>
      </c>
      <c r="C173" s="31" t="str">
        <f>IF(B173&lt;&gt;"",IF(B173&lt;=$C$4,IF(Desplegables!$N$8=2,0,G173),$C$9),"")</f>
        <v/>
      </c>
      <c r="D173" s="31" t="str">
        <f>IF(B173&lt;&gt;"",IF(Hoja2!B173&lt;=Hoja2!$C$4,IF(Desplegables!$N$8=2,0,Hoja2!H173),L173+H173),"")</f>
        <v/>
      </c>
      <c r="E173" s="31" t="str">
        <f t="shared" si="8"/>
        <v/>
      </c>
      <c r="F173" t="str">
        <f>IF(F172&lt;&gt;"",IF(F172=COMBINADO!$F$6,"",F172+1),"")</f>
        <v/>
      </c>
      <c r="G173" s="31" t="str">
        <f>IF(B173&lt;&gt;"",IF(B173&lt;=$C$4,IF(Desplegables!$N$8=2,0,O172*COMBINADO!$F$7),O172*COMBINADO!$F$7),"")</f>
        <v/>
      </c>
      <c r="H173" s="31" t="str">
        <f>IF(B173&lt;&gt;"",IF(B173&lt;=$C$4,IF(Desplegables!$N$8=2,0,P172*COMBINADO!$F$7),Hoja2!P172*COMBINADO!$F$7),"")</f>
        <v/>
      </c>
      <c r="I173" s="31" t="str">
        <f>IF(B173&lt;&gt;"",Q172*COMBINADO!$F$7,"")</f>
        <v/>
      </c>
      <c r="J173" t="str">
        <f>IF(J172&lt;&gt;"",IF(J172=COMBINADO!$F$6,"",J172+1),"")</f>
        <v/>
      </c>
      <c r="K173" s="31" t="str">
        <f t="shared" si="9"/>
        <v/>
      </c>
      <c r="L173" s="31" t="str">
        <f t="shared" si="10"/>
        <v/>
      </c>
      <c r="M173" s="31" t="str">
        <f>IF(B173&lt;&gt;"",IF(B173=COMBINADO!$F$6,COMBINADO!$C$6,0),"")</f>
        <v/>
      </c>
      <c r="N173" t="str">
        <f>IF(N172&lt;&gt;"",IF(N172=COMBINADO!$F$6,"",N172+1),"")</f>
        <v/>
      </c>
      <c r="O173" s="31" t="str">
        <f>IF(B173&lt;&gt;"",IF(B173&lt;=$C$4,IF(Desplegables!$N$8=2,Hoja2!O172*(1+COMBINADO!$F$7),O172-K173),O172-K173),"")</f>
        <v/>
      </c>
      <c r="P173" s="31" t="str">
        <f>IF(B173&lt;&gt;"",IF(B173&lt;=$C$4,IF(Desplegables!$N$8=2,Hoja2!P172*(1+COMBINADO!$F$7),P172-L173),P172-L173),"")</f>
        <v/>
      </c>
      <c r="Q173" s="31" t="str">
        <f t="shared" si="11"/>
        <v/>
      </c>
    </row>
    <row r="174" spans="2:17" x14ac:dyDescent="0.2">
      <c r="B174" t="str">
        <f>IF(B173&lt;&gt;"",IF(B173=COMBINADO!$F$6,"",B173+1),"")</f>
        <v/>
      </c>
      <c r="C174" s="31" t="str">
        <f>IF(B174&lt;&gt;"",IF(B174&lt;=$C$4,IF(Desplegables!$N$8=2,0,G174),$C$9),"")</f>
        <v/>
      </c>
      <c r="D174" s="31" t="str">
        <f>IF(B174&lt;&gt;"",IF(Hoja2!B174&lt;=Hoja2!$C$4,IF(Desplegables!$N$8=2,0,Hoja2!H174),L174+H174),"")</f>
        <v/>
      </c>
      <c r="E174" s="31" t="str">
        <f t="shared" si="8"/>
        <v/>
      </c>
      <c r="F174" t="str">
        <f>IF(F173&lt;&gt;"",IF(F173=COMBINADO!$F$6,"",F173+1),"")</f>
        <v/>
      </c>
      <c r="G174" s="31" t="str">
        <f>IF(B174&lt;&gt;"",IF(B174&lt;=$C$4,IF(Desplegables!$N$8=2,0,O173*COMBINADO!$F$7),O173*COMBINADO!$F$7),"")</f>
        <v/>
      </c>
      <c r="H174" s="31" t="str">
        <f>IF(B174&lt;&gt;"",IF(B174&lt;=$C$4,IF(Desplegables!$N$8=2,0,P173*COMBINADO!$F$7),Hoja2!P173*COMBINADO!$F$7),"")</f>
        <v/>
      </c>
      <c r="I174" s="31" t="str">
        <f>IF(B174&lt;&gt;"",Q173*COMBINADO!$F$7,"")</f>
        <v/>
      </c>
      <c r="J174" t="str">
        <f>IF(J173&lt;&gt;"",IF(J173=COMBINADO!$F$6,"",J173+1),"")</f>
        <v/>
      </c>
      <c r="K174" s="31" t="str">
        <f t="shared" si="9"/>
        <v/>
      </c>
      <c r="L174" s="31" t="str">
        <f t="shared" si="10"/>
        <v/>
      </c>
      <c r="M174" s="31" t="str">
        <f>IF(B174&lt;&gt;"",IF(B174=COMBINADO!$F$6,COMBINADO!$C$6,0),"")</f>
        <v/>
      </c>
      <c r="N174" t="str">
        <f>IF(N173&lt;&gt;"",IF(N173=COMBINADO!$F$6,"",N173+1),"")</f>
        <v/>
      </c>
      <c r="O174" s="31" t="str">
        <f>IF(B174&lt;&gt;"",IF(B174&lt;=$C$4,IF(Desplegables!$N$8=2,Hoja2!O173*(1+COMBINADO!$F$7),O173-K174),O173-K174),"")</f>
        <v/>
      </c>
      <c r="P174" s="31" t="str">
        <f>IF(B174&lt;&gt;"",IF(B174&lt;=$C$4,IF(Desplegables!$N$8=2,Hoja2!P173*(1+COMBINADO!$F$7),P173-L174),P173-L174),"")</f>
        <v/>
      </c>
      <c r="Q174" s="31" t="str">
        <f t="shared" si="11"/>
        <v/>
      </c>
    </row>
    <row r="175" spans="2:17" x14ac:dyDescent="0.2">
      <c r="B175" t="str">
        <f>IF(B174&lt;&gt;"",IF(B174=COMBINADO!$F$6,"",B174+1),"")</f>
        <v/>
      </c>
      <c r="C175" s="31" t="str">
        <f>IF(B175&lt;&gt;"",IF(B175&lt;=$C$4,IF(Desplegables!$N$8=2,0,G175),$C$9),"")</f>
        <v/>
      </c>
      <c r="D175" s="31" t="str">
        <f>IF(B175&lt;&gt;"",IF(Hoja2!B175&lt;=Hoja2!$C$4,IF(Desplegables!$N$8=2,0,Hoja2!H175),L175+H175),"")</f>
        <v/>
      </c>
      <c r="E175" s="31" t="str">
        <f t="shared" si="8"/>
        <v/>
      </c>
      <c r="F175" t="str">
        <f>IF(F174&lt;&gt;"",IF(F174=COMBINADO!$F$6,"",F174+1),"")</f>
        <v/>
      </c>
      <c r="G175" s="31" t="str">
        <f>IF(B175&lt;&gt;"",IF(B175&lt;=$C$4,IF(Desplegables!$N$8=2,0,O174*COMBINADO!$F$7),O174*COMBINADO!$F$7),"")</f>
        <v/>
      </c>
      <c r="H175" s="31" t="str">
        <f>IF(B175&lt;&gt;"",IF(B175&lt;=$C$4,IF(Desplegables!$N$8=2,0,P174*COMBINADO!$F$7),Hoja2!P174*COMBINADO!$F$7),"")</f>
        <v/>
      </c>
      <c r="I175" s="31" t="str">
        <f>IF(B175&lt;&gt;"",Q174*COMBINADO!$F$7,"")</f>
        <v/>
      </c>
      <c r="J175" t="str">
        <f>IF(J174&lt;&gt;"",IF(J174=COMBINADO!$F$6,"",J174+1),"")</f>
        <v/>
      </c>
      <c r="K175" s="31" t="str">
        <f t="shared" si="9"/>
        <v/>
      </c>
      <c r="L175" s="31" t="str">
        <f t="shared" si="10"/>
        <v/>
      </c>
      <c r="M175" s="31" t="str">
        <f>IF(B175&lt;&gt;"",IF(B175=COMBINADO!$F$6,COMBINADO!$C$6,0),"")</f>
        <v/>
      </c>
      <c r="N175" t="str">
        <f>IF(N174&lt;&gt;"",IF(N174=COMBINADO!$F$6,"",N174+1),"")</f>
        <v/>
      </c>
      <c r="O175" s="31" t="str">
        <f>IF(B175&lt;&gt;"",IF(B175&lt;=$C$4,IF(Desplegables!$N$8=2,Hoja2!O174*(1+COMBINADO!$F$7),O174-K175),O174-K175),"")</f>
        <v/>
      </c>
      <c r="P175" s="31" t="str">
        <f>IF(B175&lt;&gt;"",IF(B175&lt;=$C$4,IF(Desplegables!$N$8=2,Hoja2!P174*(1+COMBINADO!$F$7),P174-L175),P174-L175),"")</f>
        <v/>
      </c>
      <c r="Q175" s="31" t="str">
        <f t="shared" si="11"/>
        <v/>
      </c>
    </row>
    <row r="176" spans="2:17" x14ac:dyDescent="0.2">
      <c r="B176" t="str">
        <f>IF(B175&lt;&gt;"",IF(B175=COMBINADO!$F$6,"",B175+1),"")</f>
        <v/>
      </c>
      <c r="C176" s="31" t="str">
        <f>IF(B176&lt;&gt;"",IF(B176&lt;=$C$4,IF(Desplegables!$N$8=2,0,G176),$C$9),"")</f>
        <v/>
      </c>
      <c r="D176" s="31" t="str">
        <f>IF(B176&lt;&gt;"",IF(Hoja2!B176&lt;=Hoja2!$C$4,IF(Desplegables!$N$8=2,0,Hoja2!H176),L176+H176),"")</f>
        <v/>
      </c>
      <c r="E176" s="31" t="str">
        <f t="shared" si="8"/>
        <v/>
      </c>
      <c r="F176" t="str">
        <f>IF(F175&lt;&gt;"",IF(F175=COMBINADO!$F$6,"",F175+1),"")</f>
        <v/>
      </c>
      <c r="G176" s="31" t="str">
        <f>IF(B176&lt;&gt;"",IF(B176&lt;=$C$4,IF(Desplegables!$N$8=2,0,O175*COMBINADO!$F$7),O175*COMBINADO!$F$7),"")</f>
        <v/>
      </c>
      <c r="H176" s="31" t="str">
        <f>IF(B176&lt;&gt;"",IF(B176&lt;=$C$4,IF(Desplegables!$N$8=2,0,P175*COMBINADO!$F$7),Hoja2!P175*COMBINADO!$F$7),"")</f>
        <v/>
      </c>
      <c r="I176" s="31" t="str">
        <f>IF(B176&lt;&gt;"",Q175*COMBINADO!$F$7,"")</f>
        <v/>
      </c>
      <c r="J176" t="str">
        <f>IF(J175&lt;&gt;"",IF(J175=COMBINADO!$F$6,"",J175+1),"")</f>
        <v/>
      </c>
      <c r="K176" s="31" t="str">
        <f t="shared" si="9"/>
        <v/>
      </c>
      <c r="L176" s="31" t="str">
        <f t="shared" si="10"/>
        <v/>
      </c>
      <c r="M176" s="31" t="str">
        <f>IF(B176&lt;&gt;"",IF(B176=COMBINADO!$F$6,COMBINADO!$C$6,0),"")</f>
        <v/>
      </c>
      <c r="N176" t="str">
        <f>IF(N175&lt;&gt;"",IF(N175=COMBINADO!$F$6,"",N175+1),"")</f>
        <v/>
      </c>
      <c r="O176" s="31" t="str">
        <f>IF(B176&lt;&gt;"",IF(B176&lt;=$C$4,IF(Desplegables!$N$8=2,Hoja2!O175*(1+COMBINADO!$F$7),O175-K176),O175-K176),"")</f>
        <v/>
      </c>
      <c r="P176" s="31" t="str">
        <f>IF(B176&lt;&gt;"",IF(B176&lt;=$C$4,IF(Desplegables!$N$8=2,Hoja2!P175*(1+COMBINADO!$F$7),P175-L176),P175-L176),"")</f>
        <v/>
      </c>
      <c r="Q176" s="31" t="str">
        <f t="shared" si="11"/>
        <v/>
      </c>
    </row>
    <row r="177" spans="2:17" x14ac:dyDescent="0.2">
      <c r="B177" t="str">
        <f>IF(B176&lt;&gt;"",IF(B176=COMBINADO!$F$6,"",B176+1),"")</f>
        <v/>
      </c>
      <c r="C177" s="31" t="str">
        <f>IF(B177&lt;&gt;"",IF(B177&lt;=$C$4,IF(Desplegables!$N$8=2,0,G177),$C$9),"")</f>
        <v/>
      </c>
      <c r="D177" s="31" t="str">
        <f>IF(B177&lt;&gt;"",IF(Hoja2!B177&lt;=Hoja2!$C$4,IF(Desplegables!$N$8=2,0,Hoja2!H177),L177+H177),"")</f>
        <v/>
      </c>
      <c r="E177" s="31" t="str">
        <f t="shared" si="8"/>
        <v/>
      </c>
      <c r="F177" t="str">
        <f>IF(F176&lt;&gt;"",IF(F176=COMBINADO!$F$6,"",F176+1),"")</f>
        <v/>
      </c>
      <c r="G177" s="31" t="str">
        <f>IF(B177&lt;&gt;"",IF(B177&lt;=$C$4,IF(Desplegables!$N$8=2,0,O176*COMBINADO!$F$7),O176*COMBINADO!$F$7),"")</f>
        <v/>
      </c>
      <c r="H177" s="31" t="str">
        <f>IF(B177&lt;&gt;"",IF(B177&lt;=$C$4,IF(Desplegables!$N$8=2,0,P176*COMBINADO!$F$7),Hoja2!P176*COMBINADO!$F$7),"")</f>
        <v/>
      </c>
      <c r="I177" s="31" t="str">
        <f>IF(B177&lt;&gt;"",Q176*COMBINADO!$F$7,"")</f>
        <v/>
      </c>
      <c r="J177" t="str">
        <f>IF(J176&lt;&gt;"",IF(J176=COMBINADO!$F$6,"",J176+1),"")</f>
        <v/>
      </c>
      <c r="K177" s="31" t="str">
        <f t="shared" si="9"/>
        <v/>
      </c>
      <c r="L177" s="31" t="str">
        <f t="shared" si="10"/>
        <v/>
      </c>
      <c r="M177" s="31" t="str">
        <f>IF(B177&lt;&gt;"",IF(B177=COMBINADO!$F$6,COMBINADO!$C$6,0),"")</f>
        <v/>
      </c>
      <c r="N177" t="str">
        <f>IF(N176&lt;&gt;"",IF(N176=COMBINADO!$F$6,"",N176+1),"")</f>
        <v/>
      </c>
      <c r="O177" s="31" t="str">
        <f>IF(B177&lt;&gt;"",IF(B177&lt;=$C$4,IF(Desplegables!$N$8=2,Hoja2!O176*(1+COMBINADO!$F$7),O176-K177),O176-K177),"")</f>
        <v/>
      </c>
      <c r="P177" s="31" t="str">
        <f>IF(B177&lt;&gt;"",IF(B177&lt;=$C$4,IF(Desplegables!$N$8=2,Hoja2!P176*(1+COMBINADO!$F$7),P176-L177),P176-L177),"")</f>
        <v/>
      </c>
      <c r="Q177" s="31" t="str">
        <f t="shared" si="11"/>
        <v/>
      </c>
    </row>
    <row r="178" spans="2:17" x14ac:dyDescent="0.2">
      <c r="B178" t="str">
        <f>IF(B177&lt;&gt;"",IF(B177=COMBINADO!$F$6,"",B177+1),"")</f>
        <v/>
      </c>
      <c r="C178" s="31" t="str">
        <f>IF(B178&lt;&gt;"",IF(B178&lt;=$C$4,IF(Desplegables!$N$8=2,0,G178),$C$9),"")</f>
        <v/>
      </c>
      <c r="D178" s="31" t="str">
        <f>IF(B178&lt;&gt;"",IF(Hoja2!B178&lt;=Hoja2!$C$4,IF(Desplegables!$N$8=2,0,Hoja2!H178),L178+H178),"")</f>
        <v/>
      </c>
      <c r="E178" s="31" t="str">
        <f t="shared" si="8"/>
        <v/>
      </c>
      <c r="F178" t="str">
        <f>IF(F177&lt;&gt;"",IF(F177=COMBINADO!$F$6,"",F177+1),"")</f>
        <v/>
      </c>
      <c r="G178" s="31" t="str">
        <f>IF(B178&lt;&gt;"",IF(B178&lt;=$C$4,IF(Desplegables!$N$8=2,0,O177*COMBINADO!$F$7),O177*COMBINADO!$F$7),"")</f>
        <v/>
      </c>
      <c r="H178" s="31" t="str">
        <f>IF(B178&lt;&gt;"",IF(B178&lt;=$C$4,IF(Desplegables!$N$8=2,0,P177*COMBINADO!$F$7),Hoja2!P177*COMBINADO!$F$7),"")</f>
        <v/>
      </c>
      <c r="I178" s="31" t="str">
        <f>IF(B178&lt;&gt;"",Q177*COMBINADO!$F$7,"")</f>
        <v/>
      </c>
      <c r="J178" t="str">
        <f>IF(J177&lt;&gt;"",IF(J177=COMBINADO!$F$6,"",J177+1),"")</f>
        <v/>
      </c>
      <c r="K178" s="31" t="str">
        <f t="shared" si="9"/>
        <v/>
      </c>
      <c r="L178" s="31" t="str">
        <f t="shared" si="10"/>
        <v/>
      </c>
      <c r="M178" s="31" t="str">
        <f>IF(B178&lt;&gt;"",IF(B178=COMBINADO!$F$6,COMBINADO!$C$6,0),"")</f>
        <v/>
      </c>
      <c r="N178" t="str">
        <f>IF(N177&lt;&gt;"",IF(N177=COMBINADO!$F$6,"",N177+1),"")</f>
        <v/>
      </c>
      <c r="O178" s="31" t="str">
        <f>IF(B178&lt;&gt;"",IF(B178&lt;=$C$4,IF(Desplegables!$N$8=2,Hoja2!O177*(1+COMBINADO!$F$7),O177-K178),O177-K178),"")</f>
        <v/>
      </c>
      <c r="P178" s="31" t="str">
        <f>IF(B178&lt;&gt;"",IF(B178&lt;=$C$4,IF(Desplegables!$N$8=2,Hoja2!P177*(1+COMBINADO!$F$7),P177-L178),P177-L178),"")</f>
        <v/>
      </c>
      <c r="Q178" s="31" t="str">
        <f t="shared" si="11"/>
        <v/>
      </c>
    </row>
    <row r="179" spans="2:17" x14ac:dyDescent="0.2">
      <c r="B179" t="str">
        <f>IF(B178&lt;&gt;"",IF(B178=COMBINADO!$F$6,"",B178+1),"")</f>
        <v/>
      </c>
      <c r="C179" s="31" t="str">
        <f>IF(B179&lt;&gt;"",IF(B179&lt;=$C$4,IF(Desplegables!$N$8=2,0,G179),$C$9),"")</f>
        <v/>
      </c>
      <c r="D179" s="31" t="str">
        <f>IF(B179&lt;&gt;"",IF(Hoja2!B179&lt;=Hoja2!$C$4,IF(Desplegables!$N$8=2,0,Hoja2!H179),L179+H179),"")</f>
        <v/>
      </c>
      <c r="E179" s="31" t="str">
        <f t="shared" si="8"/>
        <v/>
      </c>
      <c r="F179" t="str">
        <f>IF(F178&lt;&gt;"",IF(F178=COMBINADO!$F$6,"",F178+1),"")</f>
        <v/>
      </c>
      <c r="G179" s="31" t="str">
        <f>IF(B179&lt;&gt;"",IF(B179&lt;=$C$4,IF(Desplegables!$N$8=2,0,O178*COMBINADO!$F$7),O178*COMBINADO!$F$7),"")</f>
        <v/>
      </c>
      <c r="H179" s="31" t="str">
        <f>IF(B179&lt;&gt;"",IF(B179&lt;=$C$4,IF(Desplegables!$N$8=2,0,P178*COMBINADO!$F$7),Hoja2!P178*COMBINADO!$F$7),"")</f>
        <v/>
      </c>
      <c r="I179" s="31" t="str">
        <f>IF(B179&lt;&gt;"",Q178*COMBINADO!$F$7,"")</f>
        <v/>
      </c>
      <c r="J179" t="str">
        <f>IF(J178&lt;&gt;"",IF(J178=COMBINADO!$F$6,"",J178+1),"")</f>
        <v/>
      </c>
      <c r="K179" s="31" t="str">
        <f t="shared" si="9"/>
        <v/>
      </c>
      <c r="L179" s="31" t="str">
        <f t="shared" si="10"/>
        <v/>
      </c>
      <c r="M179" s="31" t="str">
        <f>IF(B179&lt;&gt;"",IF(B179=COMBINADO!$F$6,COMBINADO!$C$6,0),"")</f>
        <v/>
      </c>
      <c r="N179" t="str">
        <f>IF(N178&lt;&gt;"",IF(N178=COMBINADO!$F$6,"",N178+1),"")</f>
        <v/>
      </c>
      <c r="O179" s="31" t="str">
        <f>IF(B179&lt;&gt;"",IF(B179&lt;=$C$4,IF(Desplegables!$N$8=2,Hoja2!O178*(1+COMBINADO!$F$7),O178-K179),O178-K179),"")</f>
        <v/>
      </c>
      <c r="P179" s="31" t="str">
        <f>IF(B179&lt;&gt;"",IF(B179&lt;=$C$4,IF(Desplegables!$N$8=2,Hoja2!P178*(1+COMBINADO!$F$7),P178-L179),P178-L179),"")</f>
        <v/>
      </c>
      <c r="Q179" s="31" t="str">
        <f t="shared" si="11"/>
        <v/>
      </c>
    </row>
    <row r="180" spans="2:17" x14ac:dyDescent="0.2">
      <c r="B180" t="str">
        <f>IF(B179&lt;&gt;"",IF(B179=COMBINADO!$F$6,"",B179+1),"")</f>
        <v/>
      </c>
      <c r="C180" s="31" t="str">
        <f>IF(B180&lt;&gt;"",IF(B180&lt;=$C$4,IF(Desplegables!$N$8=2,0,G180),$C$9),"")</f>
        <v/>
      </c>
      <c r="D180" s="31" t="str">
        <f>IF(B180&lt;&gt;"",IF(Hoja2!B180&lt;=Hoja2!$C$4,IF(Desplegables!$N$8=2,0,Hoja2!H180),L180+H180),"")</f>
        <v/>
      </c>
      <c r="E180" s="31" t="str">
        <f t="shared" si="8"/>
        <v/>
      </c>
      <c r="F180" t="str">
        <f>IF(F179&lt;&gt;"",IF(F179=COMBINADO!$F$6,"",F179+1),"")</f>
        <v/>
      </c>
      <c r="G180" s="31" t="str">
        <f>IF(B180&lt;&gt;"",IF(B180&lt;=$C$4,IF(Desplegables!$N$8=2,0,O179*COMBINADO!$F$7),O179*COMBINADO!$F$7),"")</f>
        <v/>
      </c>
      <c r="H180" s="31" t="str">
        <f>IF(B180&lt;&gt;"",IF(B180&lt;=$C$4,IF(Desplegables!$N$8=2,0,P179*COMBINADO!$F$7),Hoja2!P179*COMBINADO!$F$7),"")</f>
        <v/>
      </c>
      <c r="I180" s="31" t="str">
        <f>IF(B180&lt;&gt;"",Q179*COMBINADO!$F$7,"")</f>
        <v/>
      </c>
      <c r="J180" t="str">
        <f>IF(J179&lt;&gt;"",IF(J179=COMBINADO!$F$6,"",J179+1),"")</f>
        <v/>
      </c>
      <c r="K180" s="31" t="str">
        <f t="shared" si="9"/>
        <v/>
      </c>
      <c r="L180" s="31" t="str">
        <f t="shared" si="10"/>
        <v/>
      </c>
      <c r="M180" s="31" t="str">
        <f>IF(B180&lt;&gt;"",IF(B180=COMBINADO!$F$6,COMBINADO!$C$6,0),"")</f>
        <v/>
      </c>
      <c r="N180" t="str">
        <f>IF(N179&lt;&gt;"",IF(N179=COMBINADO!$F$6,"",N179+1),"")</f>
        <v/>
      </c>
      <c r="O180" s="31" t="str">
        <f>IF(B180&lt;&gt;"",IF(B180&lt;=$C$4,IF(Desplegables!$N$8=2,Hoja2!O179*(1+COMBINADO!$F$7),O179-K180),O179-K180),"")</f>
        <v/>
      </c>
      <c r="P180" s="31" t="str">
        <f>IF(B180&lt;&gt;"",IF(B180&lt;=$C$4,IF(Desplegables!$N$8=2,Hoja2!P179*(1+COMBINADO!$F$7),P179-L180),P179-L180),"")</f>
        <v/>
      </c>
      <c r="Q180" s="31" t="str">
        <f t="shared" si="11"/>
        <v/>
      </c>
    </row>
    <row r="181" spans="2:17" x14ac:dyDescent="0.2">
      <c r="B181" t="str">
        <f>IF(B180&lt;&gt;"",IF(B180=COMBINADO!$F$6,"",B180+1),"")</f>
        <v/>
      </c>
      <c r="C181" s="31" t="str">
        <f>IF(B181&lt;&gt;"",IF(B181&lt;=$C$4,IF(Desplegables!$N$8=2,0,G181),$C$9),"")</f>
        <v/>
      </c>
      <c r="D181" s="31" t="str">
        <f>IF(B181&lt;&gt;"",IF(Hoja2!B181&lt;=Hoja2!$C$4,IF(Desplegables!$N$8=2,0,Hoja2!H181),L181+H181),"")</f>
        <v/>
      </c>
      <c r="E181" s="31" t="str">
        <f t="shared" si="8"/>
        <v/>
      </c>
      <c r="F181" t="str">
        <f>IF(F180&lt;&gt;"",IF(F180=COMBINADO!$F$6,"",F180+1),"")</f>
        <v/>
      </c>
      <c r="G181" s="31" t="str">
        <f>IF(B181&lt;&gt;"",IF(B181&lt;=$C$4,IF(Desplegables!$N$8=2,0,O180*COMBINADO!$F$7),O180*COMBINADO!$F$7),"")</f>
        <v/>
      </c>
      <c r="H181" s="31" t="str">
        <f>IF(B181&lt;&gt;"",IF(B181&lt;=$C$4,IF(Desplegables!$N$8=2,0,P180*COMBINADO!$F$7),Hoja2!P180*COMBINADO!$F$7),"")</f>
        <v/>
      </c>
      <c r="I181" s="31" t="str">
        <f>IF(B181&lt;&gt;"",Q180*COMBINADO!$F$7,"")</f>
        <v/>
      </c>
      <c r="J181" t="str">
        <f>IF(J180&lt;&gt;"",IF(J180=COMBINADO!$F$6,"",J180+1),"")</f>
        <v/>
      </c>
      <c r="K181" s="31" t="str">
        <f t="shared" si="9"/>
        <v/>
      </c>
      <c r="L181" s="31" t="str">
        <f t="shared" si="10"/>
        <v/>
      </c>
      <c r="M181" s="31" t="str">
        <f>IF(B181&lt;&gt;"",IF(B181=COMBINADO!$F$6,COMBINADO!$C$6,0),"")</f>
        <v/>
      </c>
      <c r="N181" t="str">
        <f>IF(N180&lt;&gt;"",IF(N180=COMBINADO!$F$6,"",N180+1),"")</f>
        <v/>
      </c>
      <c r="O181" s="31" t="str">
        <f>IF(B181&lt;&gt;"",IF(B181&lt;=$C$4,IF(Desplegables!$N$8=2,Hoja2!O180*(1+COMBINADO!$F$7),O180-K181),O180-K181),"")</f>
        <v/>
      </c>
      <c r="P181" s="31" t="str">
        <f>IF(B181&lt;&gt;"",IF(B181&lt;=$C$4,IF(Desplegables!$N$8=2,Hoja2!P180*(1+COMBINADO!$F$7),P180-L181),P180-L181),"")</f>
        <v/>
      </c>
      <c r="Q181" s="31" t="str">
        <f t="shared" si="11"/>
        <v/>
      </c>
    </row>
    <row r="182" spans="2:17" x14ac:dyDescent="0.2">
      <c r="B182" t="str">
        <f>IF(B181&lt;&gt;"",IF(B181=COMBINADO!$F$6,"",B181+1),"")</f>
        <v/>
      </c>
      <c r="C182" s="31" t="str">
        <f>IF(B182&lt;&gt;"",IF(B182&lt;=$C$4,IF(Desplegables!$N$8=2,0,G182),$C$9),"")</f>
        <v/>
      </c>
      <c r="D182" s="31" t="str">
        <f>IF(B182&lt;&gt;"",IF(Hoja2!B182&lt;=Hoja2!$C$4,IF(Desplegables!$N$8=2,0,Hoja2!H182),L182+H182),"")</f>
        <v/>
      </c>
      <c r="E182" s="31" t="str">
        <f t="shared" si="8"/>
        <v/>
      </c>
      <c r="F182" t="str">
        <f>IF(F181&lt;&gt;"",IF(F181=COMBINADO!$F$6,"",F181+1),"")</f>
        <v/>
      </c>
      <c r="G182" s="31" t="str">
        <f>IF(B182&lt;&gt;"",IF(B182&lt;=$C$4,IF(Desplegables!$N$8=2,0,O181*COMBINADO!$F$7),O181*COMBINADO!$F$7),"")</f>
        <v/>
      </c>
      <c r="H182" s="31" t="str">
        <f>IF(B182&lt;&gt;"",IF(B182&lt;=$C$4,IF(Desplegables!$N$8=2,0,P181*COMBINADO!$F$7),Hoja2!P181*COMBINADO!$F$7),"")</f>
        <v/>
      </c>
      <c r="I182" s="31" t="str">
        <f>IF(B182&lt;&gt;"",Q181*COMBINADO!$F$7,"")</f>
        <v/>
      </c>
      <c r="J182" t="str">
        <f>IF(J181&lt;&gt;"",IF(J181=COMBINADO!$F$6,"",J181+1),"")</f>
        <v/>
      </c>
      <c r="K182" s="31" t="str">
        <f t="shared" si="9"/>
        <v/>
      </c>
      <c r="L182" s="31" t="str">
        <f t="shared" si="10"/>
        <v/>
      </c>
      <c r="M182" s="31" t="str">
        <f>IF(B182&lt;&gt;"",IF(B182=COMBINADO!$F$6,COMBINADO!$C$6,0),"")</f>
        <v/>
      </c>
      <c r="N182" t="str">
        <f>IF(N181&lt;&gt;"",IF(N181=COMBINADO!$F$6,"",N181+1),"")</f>
        <v/>
      </c>
      <c r="O182" s="31" t="str">
        <f>IF(B182&lt;&gt;"",IF(B182&lt;=$C$4,IF(Desplegables!$N$8=2,Hoja2!O181*(1+COMBINADO!$F$7),O181-K182),O181-K182),"")</f>
        <v/>
      </c>
      <c r="P182" s="31" t="str">
        <f>IF(B182&lt;&gt;"",IF(B182&lt;=$C$4,IF(Desplegables!$N$8=2,Hoja2!P181*(1+COMBINADO!$F$7),P181-L182),P181-L182),"")</f>
        <v/>
      </c>
      <c r="Q182" s="31" t="str">
        <f t="shared" si="11"/>
        <v/>
      </c>
    </row>
    <row r="183" spans="2:17" x14ac:dyDescent="0.2">
      <c r="B183" t="str">
        <f>IF(B182&lt;&gt;"",IF(B182=COMBINADO!$F$6,"",B182+1),"")</f>
        <v/>
      </c>
      <c r="C183" s="31" t="str">
        <f>IF(B183&lt;&gt;"",IF(B183&lt;=$C$4,IF(Desplegables!$N$8=2,0,G183),$C$9),"")</f>
        <v/>
      </c>
      <c r="D183" s="31" t="str">
        <f>IF(B183&lt;&gt;"",IF(Hoja2!B183&lt;=Hoja2!$C$4,IF(Desplegables!$N$8=2,0,Hoja2!H183),L183+H183),"")</f>
        <v/>
      </c>
      <c r="E183" s="31" t="str">
        <f t="shared" si="8"/>
        <v/>
      </c>
      <c r="F183" t="str">
        <f>IF(F182&lt;&gt;"",IF(F182=COMBINADO!$F$6,"",F182+1),"")</f>
        <v/>
      </c>
      <c r="G183" s="31" t="str">
        <f>IF(B183&lt;&gt;"",IF(B183&lt;=$C$4,IF(Desplegables!$N$8=2,0,O182*COMBINADO!$F$7),O182*COMBINADO!$F$7),"")</f>
        <v/>
      </c>
      <c r="H183" s="31" t="str">
        <f>IF(B183&lt;&gt;"",IF(B183&lt;=$C$4,IF(Desplegables!$N$8=2,0,P182*COMBINADO!$F$7),Hoja2!P182*COMBINADO!$F$7),"")</f>
        <v/>
      </c>
      <c r="I183" s="31" t="str">
        <f>IF(B183&lt;&gt;"",Q182*COMBINADO!$F$7,"")</f>
        <v/>
      </c>
      <c r="J183" t="str">
        <f>IF(J182&lt;&gt;"",IF(J182=COMBINADO!$F$6,"",J182+1),"")</f>
        <v/>
      </c>
      <c r="K183" s="31" t="str">
        <f t="shared" si="9"/>
        <v/>
      </c>
      <c r="L183" s="31" t="str">
        <f t="shared" si="10"/>
        <v/>
      </c>
      <c r="M183" s="31" t="str">
        <f>IF(B183&lt;&gt;"",IF(B183=COMBINADO!$F$6,COMBINADO!$C$6,0),"")</f>
        <v/>
      </c>
      <c r="N183" t="str">
        <f>IF(N182&lt;&gt;"",IF(N182=COMBINADO!$F$6,"",N182+1),"")</f>
        <v/>
      </c>
      <c r="O183" s="31" t="str">
        <f>IF(B183&lt;&gt;"",IF(B183&lt;=$C$4,IF(Desplegables!$N$8=2,Hoja2!O182*(1+COMBINADO!$F$7),O182-K183),O182-K183),"")</f>
        <v/>
      </c>
      <c r="P183" s="31" t="str">
        <f>IF(B183&lt;&gt;"",IF(B183&lt;=$C$4,IF(Desplegables!$N$8=2,Hoja2!P182*(1+COMBINADO!$F$7),P182-L183),P182-L183),"")</f>
        <v/>
      </c>
      <c r="Q183" s="31" t="str">
        <f t="shared" si="11"/>
        <v/>
      </c>
    </row>
    <row r="184" spans="2:17" x14ac:dyDescent="0.2">
      <c r="B184" t="str">
        <f>IF(B183&lt;&gt;"",IF(B183=COMBINADO!$F$6,"",B183+1),"")</f>
        <v/>
      </c>
      <c r="C184" s="31" t="str">
        <f>IF(B184&lt;&gt;"",IF(B184&lt;=$C$4,IF(Desplegables!$N$8=2,0,G184),$C$9),"")</f>
        <v/>
      </c>
      <c r="D184" s="31" t="str">
        <f>IF(B184&lt;&gt;"",IF(Hoja2!B184&lt;=Hoja2!$C$4,IF(Desplegables!$N$8=2,0,Hoja2!H184),L184+H184),"")</f>
        <v/>
      </c>
      <c r="E184" s="31" t="str">
        <f t="shared" si="8"/>
        <v/>
      </c>
      <c r="F184" t="str">
        <f>IF(F183&lt;&gt;"",IF(F183=COMBINADO!$F$6,"",F183+1),"")</f>
        <v/>
      </c>
      <c r="G184" s="31" t="str">
        <f>IF(B184&lt;&gt;"",IF(B184&lt;=$C$4,IF(Desplegables!$N$8=2,0,O183*COMBINADO!$F$7),O183*COMBINADO!$F$7),"")</f>
        <v/>
      </c>
      <c r="H184" s="31" t="str">
        <f>IF(B184&lt;&gt;"",IF(B184&lt;=$C$4,IF(Desplegables!$N$8=2,0,P183*COMBINADO!$F$7),Hoja2!P183*COMBINADO!$F$7),"")</f>
        <v/>
      </c>
      <c r="I184" s="31" t="str">
        <f>IF(B184&lt;&gt;"",Q183*COMBINADO!$F$7,"")</f>
        <v/>
      </c>
      <c r="J184" t="str">
        <f>IF(J183&lt;&gt;"",IF(J183=COMBINADO!$F$6,"",J183+1),"")</f>
        <v/>
      </c>
      <c r="K184" s="31" t="str">
        <f t="shared" si="9"/>
        <v/>
      </c>
      <c r="L184" s="31" t="str">
        <f t="shared" si="10"/>
        <v/>
      </c>
      <c r="M184" s="31" t="str">
        <f>IF(B184&lt;&gt;"",IF(B184=COMBINADO!$F$6,COMBINADO!$C$6,0),"")</f>
        <v/>
      </c>
      <c r="N184" t="str">
        <f>IF(N183&lt;&gt;"",IF(N183=COMBINADO!$F$6,"",N183+1),"")</f>
        <v/>
      </c>
      <c r="O184" s="31" t="str">
        <f>IF(B184&lt;&gt;"",IF(B184&lt;=$C$4,IF(Desplegables!$N$8=2,Hoja2!O183*(1+COMBINADO!$F$7),O183-K184),O183-K184),"")</f>
        <v/>
      </c>
      <c r="P184" s="31" t="str">
        <f>IF(B184&lt;&gt;"",IF(B184&lt;=$C$4,IF(Desplegables!$N$8=2,Hoja2!P183*(1+COMBINADO!$F$7),P183-L184),P183-L184),"")</f>
        <v/>
      </c>
      <c r="Q184" s="31" t="str">
        <f t="shared" si="11"/>
        <v/>
      </c>
    </row>
    <row r="185" spans="2:17" x14ac:dyDescent="0.2">
      <c r="B185" t="str">
        <f>IF(B184&lt;&gt;"",IF(B184=COMBINADO!$F$6,"",B184+1),"")</f>
        <v/>
      </c>
      <c r="C185" s="31" t="str">
        <f>IF(B185&lt;&gt;"",IF(B185&lt;=$C$4,IF(Desplegables!$N$8=2,0,G185),$C$9),"")</f>
        <v/>
      </c>
      <c r="D185" s="31" t="str">
        <f>IF(B185&lt;&gt;"",IF(Hoja2!B185&lt;=Hoja2!$C$4,IF(Desplegables!$N$8=2,0,Hoja2!H185),L185+H185),"")</f>
        <v/>
      </c>
      <c r="E185" s="31" t="str">
        <f t="shared" si="8"/>
        <v/>
      </c>
      <c r="F185" t="str">
        <f>IF(F184&lt;&gt;"",IF(F184=COMBINADO!$F$6,"",F184+1),"")</f>
        <v/>
      </c>
      <c r="G185" s="31" t="str">
        <f>IF(B185&lt;&gt;"",IF(B185&lt;=$C$4,IF(Desplegables!$N$8=2,0,O184*COMBINADO!$F$7),O184*COMBINADO!$F$7),"")</f>
        <v/>
      </c>
      <c r="H185" s="31" t="str">
        <f>IF(B185&lt;&gt;"",IF(B185&lt;=$C$4,IF(Desplegables!$N$8=2,0,P184*COMBINADO!$F$7),Hoja2!P184*COMBINADO!$F$7),"")</f>
        <v/>
      </c>
      <c r="I185" s="31" t="str">
        <f>IF(B185&lt;&gt;"",Q184*COMBINADO!$F$7,"")</f>
        <v/>
      </c>
      <c r="J185" t="str">
        <f>IF(J184&lt;&gt;"",IF(J184=COMBINADO!$F$6,"",J184+1),"")</f>
        <v/>
      </c>
      <c r="K185" s="31" t="str">
        <f t="shared" si="9"/>
        <v/>
      </c>
      <c r="L185" s="31" t="str">
        <f t="shared" si="10"/>
        <v/>
      </c>
      <c r="M185" s="31" t="str">
        <f>IF(B185&lt;&gt;"",IF(B185=COMBINADO!$F$6,COMBINADO!$C$6,0),"")</f>
        <v/>
      </c>
      <c r="N185" t="str">
        <f>IF(N184&lt;&gt;"",IF(N184=COMBINADO!$F$6,"",N184+1),"")</f>
        <v/>
      </c>
      <c r="O185" s="31" t="str">
        <f>IF(B185&lt;&gt;"",IF(B185&lt;=$C$4,IF(Desplegables!$N$8=2,Hoja2!O184*(1+COMBINADO!$F$7),O184-K185),O184-K185),"")</f>
        <v/>
      </c>
      <c r="P185" s="31" t="str">
        <f>IF(B185&lt;&gt;"",IF(B185&lt;=$C$4,IF(Desplegables!$N$8=2,Hoja2!P184*(1+COMBINADO!$F$7),P184-L185),P184-L185),"")</f>
        <v/>
      </c>
      <c r="Q185" s="31" t="str">
        <f t="shared" si="11"/>
        <v/>
      </c>
    </row>
    <row r="186" spans="2:17" x14ac:dyDescent="0.2">
      <c r="B186" t="str">
        <f>IF(B185&lt;&gt;"",IF(B185=COMBINADO!$F$6,"",B185+1),"")</f>
        <v/>
      </c>
      <c r="C186" s="31" t="str">
        <f>IF(B186&lt;&gt;"",IF(B186&lt;=$C$4,IF(Desplegables!$N$8=2,0,G186),$C$9),"")</f>
        <v/>
      </c>
      <c r="D186" s="31" t="str">
        <f>IF(B186&lt;&gt;"",IF(Hoja2!B186&lt;=Hoja2!$C$4,IF(Desplegables!$N$8=2,0,Hoja2!H186),L186+H186),"")</f>
        <v/>
      </c>
      <c r="E186" s="31" t="str">
        <f t="shared" si="8"/>
        <v/>
      </c>
      <c r="F186" t="str">
        <f>IF(F185&lt;&gt;"",IF(F185=COMBINADO!$F$6,"",F185+1),"")</f>
        <v/>
      </c>
      <c r="G186" s="31" t="str">
        <f>IF(B186&lt;&gt;"",IF(B186&lt;=$C$4,IF(Desplegables!$N$8=2,0,O185*COMBINADO!$F$7),O185*COMBINADO!$F$7),"")</f>
        <v/>
      </c>
      <c r="H186" s="31" t="str">
        <f>IF(B186&lt;&gt;"",IF(B186&lt;=$C$4,IF(Desplegables!$N$8=2,0,P185*COMBINADO!$F$7),Hoja2!P185*COMBINADO!$F$7),"")</f>
        <v/>
      </c>
      <c r="I186" s="31" t="str">
        <f>IF(B186&lt;&gt;"",Q185*COMBINADO!$F$7,"")</f>
        <v/>
      </c>
      <c r="J186" t="str">
        <f>IF(J185&lt;&gt;"",IF(J185=COMBINADO!$F$6,"",J185+1),"")</f>
        <v/>
      </c>
      <c r="K186" s="31" t="str">
        <f t="shared" si="9"/>
        <v/>
      </c>
      <c r="L186" s="31" t="str">
        <f t="shared" si="10"/>
        <v/>
      </c>
      <c r="M186" s="31" t="str">
        <f>IF(B186&lt;&gt;"",IF(B186=COMBINADO!$F$6,COMBINADO!$C$6,0),"")</f>
        <v/>
      </c>
      <c r="N186" t="str">
        <f>IF(N185&lt;&gt;"",IF(N185=COMBINADO!$F$6,"",N185+1),"")</f>
        <v/>
      </c>
      <c r="O186" s="31" t="str">
        <f>IF(B186&lt;&gt;"",IF(B186&lt;=$C$4,IF(Desplegables!$N$8=2,Hoja2!O185*(1+COMBINADO!$F$7),O185-K186),O185-K186),"")</f>
        <v/>
      </c>
      <c r="P186" s="31" t="str">
        <f>IF(B186&lt;&gt;"",IF(B186&lt;=$C$4,IF(Desplegables!$N$8=2,Hoja2!P185*(1+COMBINADO!$F$7),P185-L186),P185-L186),"")</f>
        <v/>
      </c>
      <c r="Q186" s="31" t="str">
        <f t="shared" si="11"/>
        <v/>
      </c>
    </row>
    <row r="187" spans="2:17" x14ac:dyDescent="0.2">
      <c r="B187" t="str">
        <f>IF(B186&lt;&gt;"",IF(B186=COMBINADO!$F$6,"",B186+1),"")</f>
        <v/>
      </c>
      <c r="C187" s="31" t="str">
        <f>IF(B187&lt;&gt;"",IF(B187&lt;=$C$4,IF(Desplegables!$N$8=2,0,G187),$C$9),"")</f>
        <v/>
      </c>
      <c r="D187" s="31" t="str">
        <f>IF(B187&lt;&gt;"",IF(Hoja2!B187&lt;=Hoja2!$C$4,IF(Desplegables!$N$8=2,0,Hoja2!H187),L187+H187),"")</f>
        <v/>
      </c>
      <c r="E187" s="31" t="str">
        <f t="shared" si="8"/>
        <v/>
      </c>
      <c r="F187" t="str">
        <f>IF(F186&lt;&gt;"",IF(F186=COMBINADO!$F$6,"",F186+1),"")</f>
        <v/>
      </c>
      <c r="G187" s="31" t="str">
        <f>IF(B187&lt;&gt;"",IF(B187&lt;=$C$4,IF(Desplegables!$N$8=2,0,O186*COMBINADO!$F$7),O186*COMBINADO!$F$7),"")</f>
        <v/>
      </c>
      <c r="H187" s="31" t="str">
        <f>IF(B187&lt;&gt;"",IF(B187&lt;=$C$4,IF(Desplegables!$N$8=2,0,P186*COMBINADO!$F$7),Hoja2!P186*COMBINADO!$F$7),"")</f>
        <v/>
      </c>
      <c r="I187" s="31" t="str">
        <f>IF(B187&lt;&gt;"",Q186*COMBINADO!$F$7,"")</f>
        <v/>
      </c>
      <c r="J187" t="str">
        <f>IF(J186&lt;&gt;"",IF(J186=COMBINADO!$F$6,"",J186+1),"")</f>
        <v/>
      </c>
      <c r="K187" s="31" t="str">
        <f t="shared" si="9"/>
        <v/>
      </c>
      <c r="L187" s="31" t="str">
        <f t="shared" si="10"/>
        <v/>
      </c>
      <c r="M187" s="31" t="str">
        <f>IF(B187&lt;&gt;"",IF(B187=COMBINADO!$F$6,COMBINADO!$C$6,0),"")</f>
        <v/>
      </c>
      <c r="N187" t="str">
        <f>IF(N186&lt;&gt;"",IF(N186=COMBINADO!$F$6,"",N186+1),"")</f>
        <v/>
      </c>
      <c r="O187" s="31" t="str">
        <f>IF(B187&lt;&gt;"",IF(B187&lt;=$C$4,IF(Desplegables!$N$8=2,Hoja2!O186*(1+COMBINADO!$F$7),O186-K187),O186-K187),"")</f>
        <v/>
      </c>
      <c r="P187" s="31" t="str">
        <f>IF(B187&lt;&gt;"",IF(B187&lt;=$C$4,IF(Desplegables!$N$8=2,Hoja2!P186*(1+COMBINADO!$F$7),P186-L187),P186-L187),"")</f>
        <v/>
      </c>
      <c r="Q187" s="31" t="str">
        <f t="shared" si="11"/>
        <v/>
      </c>
    </row>
    <row r="188" spans="2:17" x14ac:dyDescent="0.2">
      <c r="B188" t="str">
        <f>IF(B187&lt;&gt;"",IF(B187=COMBINADO!$F$6,"",B187+1),"")</f>
        <v/>
      </c>
      <c r="C188" s="31" t="str">
        <f>IF(B188&lt;&gt;"",IF(B188&lt;=$C$4,IF(Desplegables!$N$8=2,0,G188),$C$9),"")</f>
        <v/>
      </c>
      <c r="D188" s="31" t="str">
        <f>IF(B188&lt;&gt;"",IF(Hoja2!B188&lt;=Hoja2!$C$4,IF(Desplegables!$N$8=2,0,Hoja2!H188),L188+H188),"")</f>
        <v/>
      </c>
      <c r="E188" s="31" t="str">
        <f t="shared" si="8"/>
        <v/>
      </c>
      <c r="F188" t="str">
        <f>IF(F187&lt;&gt;"",IF(F187=COMBINADO!$F$6,"",F187+1),"")</f>
        <v/>
      </c>
      <c r="G188" s="31" t="str">
        <f>IF(B188&lt;&gt;"",IF(B188&lt;=$C$4,IF(Desplegables!$N$8=2,0,O187*COMBINADO!$F$7),O187*COMBINADO!$F$7),"")</f>
        <v/>
      </c>
      <c r="H188" s="31" t="str">
        <f>IF(B188&lt;&gt;"",IF(B188&lt;=$C$4,IF(Desplegables!$N$8=2,0,P187*COMBINADO!$F$7),Hoja2!P187*COMBINADO!$F$7),"")</f>
        <v/>
      </c>
      <c r="I188" s="31" t="str">
        <f>IF(B188&lt;&gt;"",Q187*COMBINADO!$F$7,"")</f>
        <v/>
      </c>
      <c r="J188" t="str">
        <f>IF(J187&lt;&gt;"",IF(J187=COMBINADO!$F$6,"",J187+1),"")</f>
        <v/>
      </c>
      <c r="K188" s="31" t="str">
        <f t="shared" si="9"/>
        <v/>
      </c>
      <c r="L188" s="31" t="str">
        <f t="shared" si="10"/>
        <v/>
      </c>
      <c r="M188" s="31" t="str">
        <f>IF(B188&lt;&gt;"",IF(B188=COMBINADO!$F$6,COMBINADO!$C$6,0),"")</f>
        <v/>
      </c>
      <c r="N188" t="str">
        <f>IF(N187&lt;&gt;"",IF(N187=COMBINADO!$F$6,"",N187+1),"")</f>
        <v/>
      </c>
      <c r="O188" s="31" t="str">
        <f>IF(B188&lt;&gt;"",IF(B188&lt;=$C$4,IF(Desplegables!$N$8=2,Hoja2!O187*(1+COMBINADO!$F$7),O187-K188),O187-K188),"")</f>
        <v/>
      </c>
      <c r="P188" s="31" t="str">
        <f>IF(B188&lt;&gt;"",IF(B188&lt;=$C$4,IF(Desplegables!$N$8=2,Hoja2!P187*(1+COMBINADO!$F$7),P187-L188),P187-L188),"")</f>
        <v/>
      </c>
      <c r="Q188" s="31" t="str">
        <f t="shared" si="11"/>
        <v/>
      </c>
    </row>
    <row r="189" spans="2:17" x14ac:dyDescent="0.2">
      <c r="B189" t="str">
        <f>IF(B188&lt;&gt;"",IF(B188=COMBINADO!$F$6,"",B188+1),"")</f>
        <v/>
      </c>
      <c r="C189" s="31" t="str">
        <f>IF(B189&lt;&gt;"",IF(B189&lt;=$C$4,IF(Desplegables!$N$8=2,0,G189),$C$9),"")</f>
        <v/>
      </c>
      <c r="D189" s="31" t="str">
        <f>IF(B189&lt;&gt;"",IF(Hoja2!B189&lt;=Hoja2!$C$4,IF(Desplegables!$N$8=2,0,Hoja2!H189),L189+H189),"")</f>
        <v/>
      </c>
      <c r="E189" s="31" t="str">
        <f t="shared" si="8"/>
        <v/>
      </c>
      <c r="F189" t="str">
        <f>IF(F188&lt;&gt;"",IF(F188=COMBINADO!$F$6,"",F188+1),"")</f>
        <v/>
      </c>
      <c r="G189" s="31" t="str">
        <f>IF(B189&lt;&gt;"",IF(B189&lt;=$C$4,IF(Desplegables!$N$8=2,0,O188*COMBINADO!$F$7),O188*COMBINADO!$F$7),"")</f>
        <v/>
      </c>
      <c r="H189" s="31" t="str">
        <f>IF(B189&lt;&gt;"",IF(B189&lt;=$C$4,IF(Desplegables!$N$8=2,0,P188*COMBINADO!$F$7),Hoja2!P188*COMBINADO!$F$7),"")</f>
        <v/>
      </c>
      <c r="I189" s="31" t="str">
        <f>IF(B189&lt;&gt;"",Q188*COMBINADO!$F$7,"")</f>
        <v/>
      </c>
      <c r="J189" t="str">
        <f>IF(J188&lt;&gt;"",IF(J188=COMBINADO!$F$6,"",J188+1),"")</f>
        <v/>
      </c>
      <c r="K189" s="31" t="str">
        <f t="shared" si="9"/>
        <v/>
      </c>
      <c r="L189" s="31" t="str">
        <f t="shared" si="10"/>
        <v/>
      </c>
      <c r="M189" s="31" t="str">
        <f>IF(B189&lt;&gt;"",IF(B189=COMBINADO!$F$6,COMBINADO!$C$6,0),"")</f>
        <v/>
      </c>
      <c r="N189" t="str">
        <f>IF(N188&lt;&gt;"",IF(N188=COMBINADO!$F$6,"",N188+1),"")</f>
        <v/>
      </c>
      <c r="O189" s="31" t="str">
        <f>IF(B189&lt;&gt;"",IF(B189&lt;=$C$4,IF(Desplegables!$N$8=2,Hoja2!O188*(1+COMBINADO!$F$7),O188-K189),O188-K189),"")</f>
        <v/>
      </c>
      <c r="P189" s="31" t="str">
        <f>IF(B189&lt;&gt;"",IF(B189&lt;=$C$4,IF(Desplegables!$N$8=2,Hoja2!P188*(1+COMBINADO!$F$7),P188-L189),P188-L189),"")</f>
        <v/>
      </c>
      <c r="Q189" s="31" t="str">
        <f t="shared" si="11"/>
        <v/>
      </c>
    </row>
    <row r="190" spans="2:17" x14ac:dyDescent="0.2">
      <c r="B190" t="str">
        <f>IF(B189&lt;&gt;"",IF(B189=COMBINADO!$F$6,"",B189+1),"")</f>
        <v/>
      </c>
      <c r="C190" s="31" t="str">
        <f>IF(B190&lt;&gt;"",IF(B190&lt;=$C$4,IF(Desplegables!$N$8=2,0,G190),$C$9),"")</f>
        <v/>
      </c>
      <c r="D190" s="31" t="str">
        <f>IF(B190&lt;&gt;"",IF(Hoja2!B190&lt;=Hoja2!$C$4,IF(Desplegables!$N$8=2,0,Hoja2!H190),L190+H190),"")</f>
        <v/>
      </c>
      <c r="E190" s="31" t="str">
        <f t="shared" si="8"/>
        <v/>
      </c>
      <c r="F190" t="str">
        <f>IF(F189&lt;&gt;"",IF(F189=COMBINADO!$F$6,"",F189+1),"")</f>
        <v/>
      </c>
      <c r="G190" s="31" t="str">
        <f>IF(B190&lt;&gt;"",IF(B190&lt;=$C$4,IF(Desplegables!$N$8=2,0,O189*COMBINADO!$F$7),O189*COMBINADO!$F$7),"")</f>
        <v/>
      </c>
      <c r="H190" s="31" t="str">
        <f>IF(B190&lt;&gt;"",IF(B190&lt;=$C$4,IF(Desplegables!$N$8=2,0,P189*COMBINADO!$F$7),Hoja2!P189*COMBINADO!$F$7),"")</f>
        <v/>
      </c>
      <c r="I190" s="31" t="str">
        <f>IF(B190&lt;&gt;"",Q189*COMBINADO!$F$7,"")</f>
        <v/>
      </c>
      <c r="J190" t="str">
        <f>IF(J189&lt;&gt;"",IF(J189=COMBINADO!$F$6,"",J189+1),"")</f>
        <v/>
      </c>
      <c r="K190" s="31" t="str">
        <f t="shared" si="9"/>
        <v/>
      </c>
      <c r="L190" s="31" t="str">
        <f t="shared" si="10"/>
        <v/>
      </c>
      <c r="M190" s="31" t="str">
        <f>IF(B190&lt;&gt;"",IF(B190=COMBINADO!$F$6,COMBINADO!$C$6,0),"")</f>
        <v/>
      </c>
      <c r="N190" t="str">
        <f>IF(N189&lt;&gt;"",IF(N189=COMBINADO!$F$6,"",N189+1),"")</f>
        <v/>
      </c>
      <c r="O190" s="31" t="str">
        <f>IF(B190&lt;&gt;"",IF(B190&lt;=$C$4,IF(Desplegables!$N$8=2,Hoja2!O189*(1+COMBINADO!$F$7),O189-K190),O189-K190),"")</f>
        <v/>
      </c>
      <c r="P190" s="31" t="str">
        <f>IF(B190&lt;&gt;"",IF(B190&lt;=$C$4,IF(Desplegables!$N$8=2,Hoja2!P189*(1+COMBINADO!$F$7),P189-L190),P189-L190),"")</f>
        <v/>
      </c>
      <c r="Q190" s="31" t="str">
        <f t="shared" si="11"/>
        <v/>
      </c>
    </row>
    <row r="191" spans="2:17" x14ac:dyDescent="0.2">
      <c r="B191" t="str">
        <f>IF(B190&lt;&gt;"",IF(B190=COMBINADO!$F$6,"",B190+1),"")</f>
        <v/>
      </c>
      <c r="C191" s="31" t="str">
        <f>IF(B191&lt;&gt;"",IF(B191&lt;=$C$4,IF(Desplegables!$N$8=2,0,G191),$C$9),"")</f>
        <v/>
      </c>
      <c r="D191" s="31" t="str">
        <f>IF(B191&lt;&gt;"",IF(Hoja2!B191&lt;=Hoja2!$C$4,IF(Desplegables!$N$8=2,0,Hoja2!H191),L191+H191),"")</f>
        <v/>
      </c>
      <c r="E191" s="31" t="str">
        <f t="shared" si="8"/>
        <v/>
      </c>
      <c r="F191" t="str">
        <f>IF(F190&lt;&gt;"",IF(F190=COMBINADO!$F$6,"",F190+1),"")</f>
        <v/>
      </c>
      <c r="G191" s="31" t="str">
        <f>IF(B191&lt;&gt;"",IF(B191&lt;=$C$4,IF(Desplegables!$N$8=2,0,O190*COMBINADO!$F$7),O190*COMBINADO!$F$7),"")</f>
        <v/>
      </c>
      <c r="H191" s="31" t="str">
        <f>IF(B191&lt;&gt;"",IF(B191&lt;=$C$4,IF(Desplegables!$N$8=2,0,P190*COMBINADO!$F$7),Hoja2!P190*COMBINADO!$F$7),"")</f>
        <v/>
      </c>
      <c r="I191" s="31" t="str">
        <f>IF(B191&lt;&gt;"",Q190*COMBINADO!$F$7,"")</f>
        <v/>
      </c>
      <c r="J191" t="str">
        <f>IF(J190&lt;&gt;"",IF(J190=COMBINADO!$F$6,"",J190+1),"")</f>
        <v/>
      </c>
      <c r="K191" s="31" t="str">
        <f t="shared" si="9"/>
        <v/>
      </c>
      <c r="L191" s="31" t="str">
        <f t="shared" si="10"/>
        <v/>
      </c>
      <c r="M191" s="31" t="str">
        <f>IF(B191&lt;&gt;"",IF(B191=COMBINADO!$F$6,COMBINADO!$C$6,0),"")</f>
        <v/>
      </c>
      <c r="N191" t="str">
        <f>IF(N190&lt;&gt;"",IF(N190=COMBINADO!$F$6,"",N190+1),"")</f>
        <v/>
      </c>
      <c r="O191" s="31" t="str">
        <f>IF(B191&lt;&gt;"",IF(B191&lt;=$C$4,IF(Desplegables!$N$8=2,Hoja2!O190*(1+COMBINADO!$F$7),O190-K191),O190-K191),"")</f>
        <v/>
      </c>
      <c r="P191" s="31" t="str">
        <f>IF(B191&lt;&gt;"",IF(B191&lt;=$C$4,IF(Desplegables!$N$8=2,Hoja2!P190*(1+COMBINADO!$F$7),P190-L191),P190-L191),"")</f>
        <v/>
      </c>
      <c r="Q191" s="31" t="str">
        <f t="shared" si="11"/>
        <v/>
      </c>
    </row>
    <row r="192" spans="2:17" x14ac:dyDescent="0.2">
      <c r="B192" t="str">
        <f>IF(B191&lt;&gt;"",IF(B191=COMBINADO!$F$6,"",B191+1),"")</f>
        <v/>
      </c>
      <c r="C192" s="31" t="str">
        <f>IF(B192&lt;&gt;"",IF(B192&lt;=$C$4,IF(Desplegables!$N$8=2,0,G192),$C$9),"")</f>
        <v/>
      </c>
      <c r="D192" s="31" t="str">
        <f>IF(B192&lt;&gt;"",IF(Hoja2!B192&lt;=Hoja2!$C$4,IF(Desplegables!$N$8=2,0,Hoja2!H192),L192+H192),"")</f>
        <v/>
      </c>
      <c r="E192" s="31" t="str">
        <f t="shared" si="8"/>
        <v/>
      </c>
      <c r="F192" t="str">
        <f>IF(F191&lt;&gt;"",IF(F191=COMBINADO!$F$6,"",F191+1),"")</f>
        <v/>
      </c>
      <c r="G192" s="31" t="str">
        <f>IF(B192&lt;&gt;"",IF(B192&lt;=$C$4,IF(Desplegables!$N$8=2,0,O191*COMBINADO!$F$7),O191*COMBINADO!$F$7),"")</f>
        <v/>
      </c>
      <c r="H192" s="31" t="str">
        <f>IF(B192&lt;&gt;"",IF(B192&lt;=$C$4,IF(Desplegables!$N$8=2,0,P191*COMBINADO!$F$7),Hoja2!P191*COMBINADO!$F$7),"")</f>
        <v/>
      </c>
      <c r="I192" s="31" t="str">
        <f>IF(B192&lt;&gt;"",Q191*COMBINADO!$F$7,"")</f>
        <v/>
      </c>
      <c r="J192" t="str">
        <f>IF(J191&lt;&gt;"",IF(J191=COMBINADO!$F$6,"",J191+1),"")</f>
        <v/>
      </c>
      <c r="K192" s="31" t="str">
        <f t="shared" si="9"/>
        <v/>
      </c>
      <c r="L192" s="31" t="str">
        <f t="shared" si="10"/>
        <v/>
      </c>
      <c r="M192" s="31" t="str">
        <f>IF(B192&lt;&gt;"",IF(B192=COMBINADO!$F$6,COMBINADO!$C$6,0),"")</f>
        <v/>
      </c>
      <c r="N192" t="str">
        <f>IF(N191&lt;&gt;"",IF(N191=COMBINADO!$F$6,"",N191+1),"")</f>
        <v/>
      </c>
      <c r="O192" s="31" t="str">
        <f>IF(B192&lt;&gt;"",IF(B192&lt;=$C$4,IF(Desplegables!$N$8=2,Hoja2!O191*(1+COMBINADO!$F$7),O191-K192),O191-K192),"")</f>
        <v/>
      </c>
      <c r="P192" s="31" t="str">
        <f>IF(B192&lt;&gt;"",IF(B192&lt;=$C$4,IF(Desplegables!$N$8=2,Hoja2!P191*(1+COMBINADO!$F$7),P191-L192),P191-L192),"")</f>
        <v/>
      </c>
      <c r="Q192" s="31" t="str">
        <f t="shared" si="11"/>
        <v/>
      </c>
    </row>
    <row r="193" spans="2:17" x14ac:dyDescent="0.2">
      <c r="B193" t="str">
        <f>IF(B192&lt;&gt;"",IF(B192=COMBINADO!$F$6,"",B192+1),"")</f>
        <v/>
      </c>
      <c r="C193" s="31" t="str">
        <f>IF(B193&lt;&gt;"",IF(B193&lt;=$C$4,IF(Desplegables!$N$8=2,0,G193),$C$9),"")</f>
        <v/>
      </c>
      <c r="D193" s="31" t="str">
        <f>IF(B193&lt;&gt;"",IF(Hoja2!B193&lt;=Hoja2!$C$4,IF(Desplegables!$N$8=2,0,Hoja2!H193),L193+H193),"")</f>
        <v/>
      </c>
      <c r="E193" s="31" t="str">
        <f t="shared" si="8"/>
        <v/>
      </c>
      <c r="F193" t="str">
        <f>IF(F192&lt;&gt;"",IF(F192=COMBINADO!$F$6,"",F192+1),"")</f>
        <v/>
      </c>
      <c r="G193" s="31" t="str">
        <f>IF(B193&lt;&gt;"",IF(B193&lt;=$C$4,IF(Desplegables!$N$8=2,0,O192*COMBINADO!$F$7),O192*COMBINADO!$F$7),"")</f>
        <v/>
      </c>
      <c r="H193" s="31" t="str">
        <f>IF(B193&lt;&gt;"",IF(B193&lt;=$C$4,IF(Desplegables!$N$8=2,0,P192*COMBINADO!$F$7),Hoja2!P192*COMBINADO!$F$7),"")</f>
        <v/>
      </c>
      <c r="I193" s="31" t="str">
        <f>IF(B193&lt;&gt;"",Q192*COMBINADO!$F$7,"")</f>
        <v/>
      </c>
      <c r="J193" t="str">
        <f>IF(J192&lt;&gt;"",IF(J192=COMBINADO!$F$6,"",J192+1),"")</f>
        <v/>
      </c>
      <c r="K193" s="31" t="str">
        <f t="shared" si="9"/>
        <v/>
      </c>
      <c r="L193" s="31" t="str">
        <f t="shared" si="10"/>
        <v/>
      </c>
      <c r="M193" s="31" t="str">
        <f>IF(B193&lt;&gt;"",IF(B193=COMBINADO!$F$6,COMBINADO!$C$6,0),"")</f>
        <v/>
      </c>
      <c r="N193" t="str">
        <f>IF(N192&lt;&gt;"",IF(N192=COMBINADO!$F$6,"",N192+1),"")</f>
        <v/>
      </c>
      <c r="O193" s="31" t="str">
        <f>IF(B193&lt;&gt;"",IF(B193&lt;=$C$4,IF(Desplegables!$N$8=2,Hoja2!O192*(1+COMBINADO!$F$7),O192-K193),O192-K193),"")</f>
        <v/>
      </c>
      <c r="P193" s="31" t="str">
        <f>IF(B193&lt;&gt;"",IF(B193&lt;=$C$4,IF(Desplegables!$N$8=2,Hoja2!P192*(1+COMBINADO!$F$7),P192-L193),P192-L193),"")</f>
        <v/>
      </c>
      <c r="Q193" s="31" t="str">
        <f t="shared" si="11"/>
        <v/>
      </c>
    </row>
    <row r="194" spans="2:17" x14ac:dyDescent="0.2">
      <c r="B194" t="str">
        <f>IF(B193&lt;&gt;"",IF(B193=COMBINADO!$F$6,"",B193+1),"")</f>
        <v/>
      </c>
      <c r="C194" s="31" t="str">
        <f>IF(B194&lt;&gt;"",IF(B194&lt;=$C$4,IF(Desplegables!$N$8=2,0,G194),$C$9),"")</f>
        <v/>
      </c>
      <c r="D194" s="31" t="str">
        <f>IF(B194&lt;&gt;"",IF(Hoja2!B194&lt;=Hoja2!$C$4,IF(Desplegables!$N$8=2,0,Hoja2!H194),L194+H194),"")</f>
        <v/>
      </c>
      <c r="E194" s="31" t="str">
        <f t="shared" si="8"/>
        <v/>
      </c>
      <c r="F194" t="str">
        <f>IF(F193&lt;&gt;"",IF(F193=COMBINADO!$F$6,"",F193+1),"")</f>
        <v/>
      </c>
      <c r="G194" s="31" t="str">
        <f>IF(B194&lt;&gt;"",IF(B194&lt;=$C$4,IF(Desplegables!$N$8=2,0,O193*COMBINADO!$F$7),O193*COMBINADO!$F$7),"")</f>
        <v/>
      </c>
      <c r="H194" s="31" t="str">
        <f>IF(B194&lt;&gt;"",IF(B194&lt;=$C$4,IF(Desplegables!$N$8=2,0,P193*COMBINADO!$F$7),Hoja2!P193*COMBINADO!$F$7),"")</f>
        <v/>
      </c>
      <c r="I194" s="31" t="str">
        <f>IF(B194&lt;&gt;"",Q193*COMBINADO!$F$7,"")</f>
        <v/>
      </c>
      <c r="J194" t="str">
        <f>IF(J193&lt;&gt;"",IF(J193=COMBINADO!$F$6,"",J193+1),"")</f>
        <v/>
      </c>
      <c r="K194" s="31" t="str">
        <f t="shared" si="9"/>
        <v/>
      </c>
      <c r="L194" s="31" t="str">
        <f t="shared" si="10"/>
        <v/>
      </c>
      <c r="M194" s="31" t="str">
        <f>IF(B194&lt;&gt;"",IF(B194=COMBINADO!$F$6,COMBINADO!$C$6,0),"")</f>
        <v/>
      </c>
      <c r="N194" t="str">
        <f>IF(N193&lt;&gt;"",IF(N193=COMBINADO!$F$6,"",N193+1),"")</f>
        <v/>
      </c>
      <c r="O194" s="31" t="str">
        <f>IF(B194&lt;&gt;"",IF(B194&lt;=$C$4,IF(Desplegables!$N$8=2,Hoja2!O193*(1+COMBINADO!$F$7),O193-K194),O193-K194),"")</f>
        <v/>
      </c>
      <c r="P194" s="31" t="str">
        <f>IF(B194&lt;&gt;"",IF(B194&lt;=$C$4,IF(Desplegables!$N$8=2,Hoja2!P193*(1+COMBINADO!$F$7),P193-L194),P193-L194),"")</f>
        <v/>
      </c>
      <c r="Q194" s="31" t="str">
        <f t="shared" si="11"/>
        <v/>
      </c>
    </row>
    <row r="195" spans="2:17" x14ac:dyDescent="0.2">
      <c r="B195" t="str">
        <f>IF(B194&lt;&gt;"",IF(B194=COMBINADO!$F$6,"",B194+1),"")</f>
        <v/>
      </c>
      <c r="C195" s="31" t="str">
        <f>IF(B195&lt;&gt;"",IF(B195&lt;=$C$4,IF(Desplegables!$N$8=2,0,G195),$C$9),"")</f>
        <v/>
      </c>
      <c r="D195" s="31" t="str">
        <f>IF(B195&lt;&gt;"",IF(Hoja2!B195&lt;=Hoja2!$C$4,IF(Desplegables!$N$8=2,0,Hoja2!H195),L195+H195),"")</f>
        <v/>
      </c>
      <c r="E195" s="31" t="str">
        <f t="shared" si="8"/>
        <v/>
      </c>
      <c r="F195" t="str">
        <f>IF(F194&lt;&gt;"",IF(F194=COMBINADO!$F$6,"",F194+1),"")</f>
        <v/>
      </c>
      <c r="G195" s="31" t="str">
        <f>IF(B195&lt;&gt;"",IF(B195&lt;=$C$4,IF(Desplegables!$N$8=2,0,O194*COMBINADO!$F$7),O194*COMBINADO!$F$7),"")</f>
        <v/>
      </c>
      <c r="H195" s="31" t="str">
        <f>IF(B195&lt;&gt;"",IF(B195&lt;=$C$4,IF(Desplegables!$N$8=2,0,P194*COMBINADO!$F$7),Hoja2!P194*COMBINADO!$F$7),"")</f>
        <v/>
      </c>
      <c r="I195" s="31" t="str">
        <f>IF(B195&lt;&gt;"",Q194*COMBINADO!$F$7,"")</f>
        <v/>
      </c>
      <c r="J195" t="str">
        <f>IF(J194&lt;&gt;"",IF(J194=COMBINADO!$F$6,"",J194+1),"")</f>
        <v/>
      </c>
      <c r="K195" s="31" t="str">
        <f t="shared" si="9"/>
        <v/>
      </c>
      <c r="L195" s="31" t="str">
        <f t="shared" si="10"/>
        <v/>
      </c>
      <c r="M195" s="31" t="str">
        <f>IF(B195&lt;&gt;"",IF(B195=COMBINADO!$F$6,COMBINADO!$C$6,0),"")</f>
        <v/>
      </c>
      <c r="N195" t="str">
        <f>IF(N194&lt;&gt;"",IF(N194=COMBINADO!$F$6,"",N194+1),"")</f>
        <v/>
      </c>
      <c r="O195" s="31" t="str">
        <f>IF(B195&lt;&gt;"",IF(B195&lt;=$C$4,IF(Desplegables!$N$8=2,Hoja2!O194*(1+COMBINADO!$F$7),O194-K195),O194-K195),"")</f>
        <v/>
      </c>
      <c r="P195" s="31" t="str">
        <f>IF(B195&lt;&gt;"",IF(B195&lt;=$C$4,IF(Desplegables!$N$8=2,Hoja2!P194*(1+COMBINADO!$F$7),P194-L195),P194-L195),"")</f>
        <v/>
      </c>
      <c r="Q195" s="31" t="str">
        <f t="shared" si="11"/>
        <v/>
      </c>
    </row>
    <row r="196" spans="2:17" x14ac:dyDescent="0.2">
      <c r="B196" t="str">
        <f>IF(B195&lt;&gt;"",IF(B195=COMBINADO!$F$6,"",B195+1),"")</f>
        <v/>
      </c>
      <c r="C196" s="31" t="str">
        <f>IF(B196&lt;&gt;"",IF(B196&lt;=$C$4,IF(Desplegables!$N$8=2,0,G196),$C$9),"")</f>
        <v/>
      </c>
      <c r="D196" s="31" t="str">
        <f>IF(B196&lt;&gt;"",IF(Hoja2!B196&lt;=Hoja2!$C$4,IF(Desplegables!$N$8=2,0,Hoja2!H196),L196+H196),"")</f>
        <v/>
      </c>
      <c r="E196" s="31" t="str">
        <f t="shared" si="8"/>
        <v/>
      </c>
      <c r="F196" t="str">
        <f>IF(F195&lt;&gt;"",IF(F195=COMBINADO!$F$6,"",F195+1),"")</f>
        <v/>
      </c>
      <c r="G196" s="31" t="str">
        <f>IF(B196&lt;&gt;"",IF(B196&lt;=$C$4,IF(Desplegables!$N$8=2,0,O195*COMBINADO!$F$7),O195*COMBINADO!$F$7),"")</f>
        <v/>
      </c>
      <c r="H196" s="31" t="str">
        <f>IF(B196&lt;&gt;"",IF(B196&lt;=$C$4,IF(Desplegables!$N$8=2,0,P195*COMBINADO!$F$7),Hoja2!P195*COMBINADO!$F$7),"")</f>
        <v/>
      </c>
      <c r="I196" s="31" t="str">
        <f>IF(B196&lt;&gt;"",Q195*COMBINADO!$F$7,"")</f>
        <v/>
      </c>
      <c r="J196" t="str">
        <f>IF(J195&lt;&gt;"",IF(J195=COMBINADO!$F$6,"",J195+1),"")</f>
        <v/>
      </c>
      <c r="K196" s="31" t="str">
        <f t="shared" si="9"/>
        <v/>
      </c>
      <c r="L196" s="31" t="str">
        <f t="shared" si="10"/>
        <v/>
      </c>
      <c r="M196" s="31" t="str">
        <f>IF(B196&lt;&gt;"",IF(B196=COMBINADO!$F$6,COMBINADO!$C$6,0),"")</f>
        <v/>
      </c>
      <c r="N196" t="str">
        <f>IF(N195&lt;&gt;"",IF(N195=COMBINADO!$F$6,"",N195+1),"")</f>
        <v/>
      </c>
      <c r="O196" s="31" t="str">
        <f>IF(B196&lt;&gt;"",IF(B196&lt;=$C$4,IF(Desplegables!$N$8=2,Hoja2!O195*(1+COMBINADO!$F$7),O195-K196),O195-K196),"")</f>
        <v/>
      </c>
      <c r="P196" s="31" t="str">
        <f>IF(B196&lt;&gt;"",IF(B196&lt;=$C$4,IF(Desplegables!$N$8=2,Hoja2!P195*(1+COMBINADO!$F$7),P195-L196),P195-L196),"")</f>
        <v/>
      </c>
      <c r="Q196" s="31" t="str">
        <f t="shared" si="11"/>
        <v/>
      </c>
    </row>
    <row r="197" spans="2:17" x14ac:dyDescent="0.2">
      <c r="B197" t="str">
        <f>IF(B196&lt;&gt;"",IF(B196=COMBINADO!$F$6,"",B196+1),"")</f>
        <v/>
      </c>
      <c r="C197" s="31" t="str">
        <f>IF(B197&lt;&gt;"",IF(B197&lt;=$C$4,IF(Desplegables!$N$8=2,0,G197),$C$9),"")</f>
        <v/>
      </c>
      <c r="D197" s="31" t="str">
        <f>IF(B197&lt;&gt;"",IF(Hoja2!B197&lt;=Hoja2!$C$4,IF(Desplegables!$N$8=2,0,Hoja2!H197),L197+H197),"")</f>
        <v/>
      </c>
      <c r="E197" s="31" t="str">
        <f t="shared" si="8"/>
        <v/>
      </c>
      <c r="F197" t="str">
        <f>IF(F196&lt;&gt;"",IF(F196=COMBINADO!$F$6,"",F196+1),"")</f>
        <v/>
      </c>
      <c r="G197" s="31" t="str">
        <f>IF(B197&lt;&gt;"",IF(B197&lt;=$C$4,IF(Desplegables!$N$8=2,0,O196*COMBINADO!$F$7),O196*COMBINADO!$F$7),"")</f>
        <v/>
      </c>
      <c r="H197" s="31" t="str">
        <f>IF(B197&lt;&gt;"",IF(B197&lt;=$C$4,IF(Desplegables!$N$8=2,0,P196*COMBINADO!$F$7),Hoja2!P196*COMBINADO!$F$7),"")</f>
        <v/>
      </c>
      <c r="I197" s="31" t="str">
        <f>IF(B197&lt;&gt;"",Q196*COMBINADO!$F$7,"")</f>
        <v/>
      </c>
      <c r="J197" t="str">
        <f>IF(J196&lt;&gt;"",IF(J196=COMBINADO!$F$6,"",J196+1),"")</f>
        <v/>
      </c>
      <c r="K197" s="31" t="str">
        <f t="shared" si="9"/>
        <v/>
      </c>
      <c r="L197" s="31" t="str">
        <f t="shared" si="10"/>
        <v/>
      </c>
      <c r="M197" s="31" t="str">
        <f>IF(B197&lt;&gt;"",IF(B197=COMBINADO!$F$6,COMBINADO!$C$6,0),"")</f>
        <v/>
      </c>
      <c r="N197" t="str">
        <f>IF(N196&lt;&gt;"",IF(N196=COMBINADO!$F$6,"",N196+1),"")</f>
        <v/>
      </c>
      <c r="O197" s="31" t="str">
        <f>IF(B197&lt;&gt;"",IF(B197&lt;=$C$4,IF(Desplegables!$N$8=2,Hoja2!O196*(1+COMBINADO!$F$7),O196-K197),O196-K197),"")</f>
        <v/>
      </c>
      <c r="P197" s="31" t="str">
        <f>IF(B197&lt;&gt;"",IF(B197&lt;=$C$4,IF(Desplegables!$N$8=2,Hoja2!P196*(1+COMBINADO!$F$7),P196-L197),P196-L197),"")</f>
        <v/>
      </c>
      <c r="Q197" s="31" t="str">
        <f t="shared" si="11"/>
        <v/>
      </c>
    </row>
    <row r="198" spans="2:17" x14ac:dyDescent="0.2">
      <c r="B198" t="str">
        <f>IF(B197&lt;&gt;"",IF(B197=COMBINADO!$F$6,"",B197+1),"")</f>
        <v/>
      </c>
      <c r="C198" s="31" t="str">
        <f>IF(B198&lt;&gt;"",IF(B198&lt;=$C$4,IF(Desplegables!$N$8=2,0,G198),$C$9),"")</f>
        <v/>
      </c>
      <c r="D198" s="31" t="str">
        <f>IF(B198&lt;&gt;"",IF(Hoja2!B198&lt;=Hoja2!$C$4,IF(Desplegables!$N$8=2,0,Hoja2!H198),L198+H198),"")</f>
        <v/>
      </c>
      <c r="E198" s="31" t="str">
        <f t="shared" si="8"/>
        <v/>
      </c>
      <c r="F198" t="str">
        <f>IF(F197&lt;&gt;"",IF(F197=COMBINADO!$F$6,"",F197+1),"")</f>
        <v/>
      </c>
      <c r="G198" s="31" t="str">
        <f>IF(B198&lt;&gt;"",IF(B198&lt;=$C$4,IF(Desplegables!$N$8=2,0,O197*COMBINADO!$F$7),O197*COMBINADO!$F$7),"")</f>
        <v/>
      </c>
      <c r="H198" s="31" t="str">
        <f>IF(B198&lt;&gt;"",IF(B198&lt;=$C$4,IF(Desplegables!$N$8=2,0,P197*COMBINADO!$F$7),Hoja2!P197*COMBINADO!$F$7),"")</f>
        <v/>
      </c>
      <c r="I198" s="31" t="str">
        <f>IF(B198&lt;&gt;"",Q197*COMBINADO!$F$7,"")</f>
        <v/>
      </c>
      <c r="J198" t="str">
        <f>IF(J197&lt;&gt;"",IF(J197=COMBINADO!$F$6,"",J197+1),"")</f>
        <v/>
      </c>
      <c r="K198" s="31" t="str">
        <f t="shared" si="9"/>
        <v/>
      </c>
      <c r="L198" s="31" t="str">
        <f t="shared" si="10"/>
        <v/>
      </c>
      <c r="M198" s="31" t="str">
        <f>IF(B198&lt;&gt;"",IF(B198=COMBINADO!$F$6,COMBINADO!$C$6,0),"")</f>
        <v/>
      </c>
      <c r="N198" t="str">
        <f>IF(N197&lt;&gt;"",IF(N197=COMBINADO!$F$6,"",N197+1),"")</f>
        <v/>
      </c>
      <c r="O198" s="31" t="str">
        <f>IF(B198&lt;&gt;"",IF(B198&lt;=$C$4,IF(Desplegables!$N$8=2,Hoja2!O197*(1+COMBINADO!$F$7),O197-K198),O197-K198),"")</f>
        <v/>
      </c>
      <c r="P198" s="31" t="str">
        <f>IF(B198&lt;&gt;"",IF(B198&lt;=$C$4,IF(Desplegables!$N$8=2,Hoja2!P197*(1+COMBINADO!$F$7),P197-L198),P197-L198),"")</f>
        <v/>
      </c>
      <c r="Q198" s="31" t="str">
        <f t="shared" si="11"/>
        <v/>
      </c>
    </row>
    <row r="199" spans="2:17" x14ac:dyDescent="0.2">
      <c r="B199" t="str">
        <f>IF(B198&lt;&gt;"",IF(B198=COMBINADO!$F$6,"",B198+1),"")</f>
        <v/>
      </c>
      <c r="C199" s="31" t="str">
        <f>IF(B199&lt;&gt;"",IF(B199&lt;=$C$4,IF(Desplegables!$N$8=2,0,G199),$C$9),"")</f>
        <v/>
      </c>
      <c r="D199" s="31" t="str">
        <f>IF(B199&lt;&gt;"",IF(Hoja2!B199&lt;=Hoja2!$C$4,IF(Desplegables!$N$8=2,0,Hoja2!H199),L199+H199),"")</f>
        <v/>
      </c>
      <c r="E199" s="31" t="str">
        <f t="shared" si="8"/>
        <v/>
      </c>
      <c r="F199" t="str">
        <f>IF(F198&lt;&gt;"",IF(F198=COMBINADO!$F$6,"",F198+1),"")</f>
        <v/>
      </c>
      <c r="G199" s="31" t="str">
        <f>IF(B199&lt;&gt;"",IF(B199&lt;=$C$4,IF(Desplegables!$N$8=2,0,O198*COMBINADO!$F$7),O198*COMBINADO!$F$7),"")</f>
        <v/>
      </c>
      <c r="H199" s="31" t="str">
        <f>IF(B199&lt;&gt;"",IF(B199&lt;=$C$4,IF(Desplegables!$N$8=2,0,P198*COMBINADO!$F$7),Hoja2!P198*COMBINADO!$F$7),"")</f>
        <v/>
      </c>
      <c r="I199" s="31" t="str">
        <f>IF(B199&lt;&gt;"",Q198*COMBINADO!$F$7,"")</f>
        <v/>
      </c>
      <c r="J199" t="str">
        <f>IF(J198&lt;&gt;"",IF(J198=COMBINADO!$F$6,"",J198+1),"")</f>
        <v/>
      </c>
      <c r="K199" s="31" t="str">
        <f t="shared" si="9"/>
        <v/>
      </c>
      <c r="L199" s="31" t="str">
        <f t="shared" si="10"/>
        <v/>
      </c>
      <c r="M199" s="31" t="str">
        <f>IF(B199&lt;&gt;"",IF(B199=COMBINADO!$F$6,COMBINADO!$C$6,0),"")</f>
        <v/>
      </c>
      <c r="N199" t="str">
        <f>IF(N198&lt;&gt;"",IF(N198=COMBINADO!$F$6,"",N198+1),"")</f>
        <v/>
      </c>
      <c r="O199" s="31" t="str">
        <f>IF(B199&lt;&gt;"",IF(B199&lt;=$C$4,IF(Desplegables!$N$8=2,Hoja2!O198*(1+COMBINADO!$F$7),O198-K199),O198-K199),"")</f>
        <v/>
      </c>
      <c r="P199" s="31" t="str">
        <f>IF(B199&lt;&gt;"",IF(B199&lt;=$C$4,IF(Desplegables!$N$8=2,Hoja2!P198*(1+COMBINADO!$F$7),P198-L199),P198-L199),"")</f>
        <v/>
      </c>
      <c r="Q199" s="31" t="str">
        <f t="shared" si="11"/>
        <v/>
      </c>
    </row>
    <row r="200" spans="2:17" x14ac:dyDescent="0.2">
      <c r="B200" t="str">
        <f>IF(B199&lt;&gt;"",IF(B199=COMBINADO!$F$6,"",B199+1),"")</f>
        <v/>
      </c>
      <c r="C200" s="31" t="str">
        <f>IF(B200&lt;&gt;"",IF(B200&lt;=$C$4,IF(Desplegables!$N$8=2,0,G200),$C$9),"")</f>
        <v/>
      </c>
      <c r="D200" s="31" t="str">
        <f>IF(B200&lt;&gt;"",IF(Hoja2!B200&lt;=Hoja2!$C$4,IF(Desplegables!$N$8=2,0,Hoja2!H200),L200+H200),"")</f>
        <v/>
      </c>
      <c r="E200" s="31" t="str">
        <f t="shared" si="8"/>
        <v/>
      </c>
      <c r="F200" t="str">
        <f>IF(F199&lt;&gt;"",IF(F199=COMBINADO!$F$6,"",F199+1),"")</f>
        <v/>
      </c>
      <c r="G200" s="31" t="str">
        <f>IF(B200&lt;&gt;"",IF(B200&lt;=$C$4,IF(Desplegables!$N$8=2,0,O199*COMBINADO!$F$7),O199*COMBINADO!$F$7),"")</f>
        <v/>
      </c>
      <c r="H200" s="31" t="str">
        <f>IF(B200&lt;&gt;"",IF(B200&lt;=$C$4,IF(Desplegables!$N$8=2,0,P199*COMBINADO!$F$7),Hoja2!P199*COMBINADO!$F$7),"")</f>
        <v/>
      </c>
      <c r="I200" s="31" t="str">
        <f>IF(B200&lt;&gt;"",Q199*COMBINADO!$F$7,"")</f>
        <v/>
      </c>
      <c r="J200" t="str">
        <f>IF(J199&lt;&gt;"",IF(J199=COMBINADO!$F$6,"",J199+1),"")</f>
        <v/>
      </c>
      <c r="K200" s="31" t="str">
        <f t="shared" si="9"/>
        <v/>
      </c>
      <c r="L200" s="31" t="str">
        <f t="shared" si="10"/>
        <v/>
      </c>
      <c r="M200" s="31" t="str">
        <f>IF(B200&lt;&gt;"",IF(B200=COMBINADO!$F$6,COMBINADO!$C$6,0),"")</f>
        <v/>
      </c>
      <c r="N200" t="str">
        <f>IF(N199&lt;&gt;"",IF(N199=COMBINADO!$F$6,"",N199+1),"")</f>
        <v/>
      </c>
      <c r="O200" s="31" t="str">
        <f>IF(B200&lt;&gt;"",IF(B200&lt;=$C$4,IF(Desplegables!$N$8=2,Hoja2!O199*(1+COMBINADO!$F$7),O199-K200),O199-K200),"")</f>
        <v/>
      </c>
      <c r="P200" s="31" t="str">
        <f>IF(B200&lt;&gt;"",IF(B200&lt;=$C$4,IF(Desplegables!$N$8=2,Hoja2!P199*(1+COMBINADO!$F$7),P199-L200),P199-L200),"")</f>
        <v/>
      </c>
      <c r="Q200" s="31" t="str">
        <f t="shared" si="11"/>
        <v/>
      </c>
    </row>
    <row r="201" spans="2:17" x14ac:dyDescent="0.2">
      <c r="B201" t="str">
        <f>IF(B200&lt;&gt;"",IF(B200=COMBINADO!$F$6,"",B200+1),"")</f>
        <v/>
      </c>
      <c r="C201" s="31" t="str">
        <f>IF(B201&lt;&gt;"",IF(B201&lt;=$C$4,IF(Desplegables!$N$8=2,0,G201),$C$9),"")</f>
        <v/>
      </c>
      <c r="D201" s="31" t="str">
        <f>IF(B201&lt;&gt;"",IF(Hoja2!B201&lt;=Hoja2!$C$4,IF(Desplegables!$N$8=2,0,Hoja2!H201),L201+H201),"")</f>
        <v/>
      </c>
      <c r="E201" s="31" t="str">
        <f t="shared" si="8"/>
        <v/>
      </c>
      <c r="F201" t="str">
        <f>IF(F200&lt;&gt;"",IF(F200=COMBINADO!$F$6,"",F200+1),"")</f>
        <v/>
      </c>
      <c r="G201" s="31" t="str">
        <f>IF(B201&lt;&gt;"",IF(B201&lt;=$C$4,IF(Desplegables!$N$8=2,0,O200*COMBINADO!$F$7),O200*COMBINADO!$F$7),"")</f>
        <v/>
      </c>
      <c r="H201" s="31" t="str">
        <f>IF(B201&lt;&gt;"",IF(B201&lt;=$C$4,IF(Desplegables!$N$8=2,0,P200*COMBINADO!$F$7),Hoja2!P200*COMBINADO!$F$7),"")</f>
        <v/>
      </c>
      <c r="I201" s="31" t="str">
        <f>IF(B201&lt;&gt;"",Q200*COMBINADO!$F$7,"")</f>
        <v/>
      </c>
      <c r="J201" t="str">
        <f>IF(J200&lt;&gt;"",IF(J200=COMBINADO!$F$6,"",J200+1),"")</f>
        <v/>
      </c>
      <c r="K201" s="31" t="str">
        <f t="shared" si="9"/>
        <v/>
      </c>
      <c r="L201" s="31" t="str">
        <f t="shared" si="10"/>
        <v/>
      </c>
      <c r="M201" s="31" t="str">
        <f>IF(B201&lt;&gt;"",IF(B201=COMBINADO!$F$6,COMBINADO!$C$6,0),"")</f>
        <v/>
      </c>
      <c r="N201" t="str">
        <f>IF(N200&lt;&gt;"",IF(N200=COMBINADO!$F$6,"",N200+1),"")</f>
        <v/>
      </c>
      <c r="O201" s="31" t="str">
        <f>IF(B201&lt;&gt;"",IF(B201&lt;=$C$4,IF(Desplegables!$N$8=2,Hoja2!O200*(1+COMBINADO!$F$7),O200-K201),O200-K201),"")</f>
        <v/>
      </c>
      <c r="P201" s="31" t="str">
        <f>IF(B201&lt;&gt;"",IF(B201&lt;=$C$4,IF(Desplegables!$N$8=2,Hoja2!P200*(1+COMBINADO!$F$7),P200-L201),P200-L201),"")</f>
        <v/>
      </c>
      <c r="Q201" s="31" t="str">
        <f t="shared" si="11"/>
        <v/>
      </c>
    </row>
    <row r="202" spans="2:17" x14ac:dyDescent="0.2">
      <c r="B202" t="str">
        <f>IF(B201&lt;&gt;"",IF(B201=COMBINADO!$F$6,"",B201+1),"")</f>
        <v/>
      </c>
      <c r="C202" s="31" t="str">
        <f>IF(B202&lt;&gt;"",IF(B202&lt;=$C$4,IF(Desplegables!$N$8=2,0,G202),$C$9),"")</f>
        <v/>
      </c>
      <c r="D202" s="31" t="str">
        <f>IF(B202&lt;&gt;"",IF(Hoja2!B202&lt;=Hoja2!$C$4,IF(Desplegables!$N$8=2,0,Hoja2!H202),L202+H202),"")</f>
        <v/>
      </c>
      <c r="E202" s="31" t="str">
        <f t="shared" si="8"/>
        <v/>
      </c>
      <c r="F202" t="str">
        <f>IF(F201&lt;&gt;"",IF(F201=COMBINADO!$F$6,"",F201+1),"")</f>
        <v/>
      </c>
      <c r="G202" s="31" t="str">
        <f>IF(B202&lt;&gt;"",IF(B202&lt;=$C$4,IF(Desplegables!$N$8=2,0,O201*COMBINADO!$F$7),O201*COMBINADO!$F$7),"")</f>
        <v/>
      </c>
      <c r="H202" s="31" t="str">
        <f>IF(B202&lt;&gt;"",IF(B202&lt;=$C$4,IF(Desplegables!$N$8=2,0,P201*COMBINADO!$F$7),Hoja2!P201*COMBINADO!$F$7),"")</f>
        <v/>
      </c>
      <c r="I202" s="31" t="str">
        <f>IF(B202&lt;&gt;"",Q201*COMBINADO!$F$7,"")</f>
        <v/>
      </c>
      <c r="J202" t="str">
        <f>IF(J201&lt;&gt;"",IF(J201=COMBINADO!$F$6,"",J201+1),"")</f>
        <v/>
      </c>
      <c r="K202" s="31" t="str">
        <f t="shared" si="9"/>
        <v/>
      </c>
      <c r="L202" s="31" t="str">
        <f t="shared" si="10"/>
        <v/>
      </c>
      <c r="M202" s="31" t="str">
        <f>IF(B202&lt;&gt;"",IF(B202=COMBINADO!$F$6,COMBINADO!$C$6,0),"")</f>
        <v/>
      </c>
      <c r="N202" t="str">
        <f>IF(N201&lt;&gt;"",IF(N201=COMBINADO!$F$6,"",N201+1),"")</f>
        <v/>
      </c>
      <c r="O202" s="31" t="str">
        <f>IF(B202&lt;&gt;"",IF(B202&lt;=$C$4,IF(Desplegables!$N$8=2,Hoja2!O201*(1+COMBINADO!$F$7),O201-K202),O201-K202),"")</f>
        <v/>
      </c>
      <c r="P202" s="31" t="str">
        <f>IF(B202&lt;&gt;"",IF(B202&lt;=$C$4,IF(Desplegables!$N$8=2,Hoja2!P201*(1+COMBINADO!$F$7),P201-L202),P201-L202),"")</f>
        <v/>
      </c>
      <c r="Q202" s="31" t="str">
        <f t="shared" si="11"/>
        <v/>
      </c>
    </row>
    <row r="203" spans="2:17" x14ac:dyDescent="0.2">
      <c r="B203" t="str">
        <f>IF(B202&lt;&gt;"",IF(B202=COMBINADO!$F$6,"",B202+1),"")</f>
        <v/>
      </c>
      <c r="C203" s="31" t="str">
        <f>IF(B203&lt;&gt;"",IF(B203&lt;=$C$4,IF(Desplegables!$N$8=2,0,G203),$C$9),"")</f>
        <v/>
      </c>
      <c r="D203" s="31" t="str">
        <f>IF(B203&lt;&gt;"",IF(Hoja2!B203&lt;=Hoja2!$C$4,IF(Desplegables!$N$8=2,0,Hoja2!H203),L203+H203),"")</f>
        <v/>
      </c>
      <c r="E203" s="31" t="str">
        <f t="shared" si="8"/>
        <v/>
      </c>
      <c r="F203" t="str">
        <f>IF(F202&lt;&gt;"",IF(F202=COMBINADO!$F$6,"",F202+1),"")</f>
        <v/>
      </c>
      <c r="G203" s="31" t="str">
        <f>IF(B203&lt;&gt;"",IF(B203&lt;=$C$4,IF(Desplegables!$N$8=2,0,O202*COMBINADO!$F$7),O202*COMBINADO!$F$7),"")</f>
        <v/>
      </c>
      <c r="H203" s="31" t="str">
        <f>IF(B203&lt;&gt;"",IF(B203&lt;=$C$4,IF(Desplegables!$N$8=2,0,P202*COMBINADO!$F$7),Hoja2!P202*COMBINADO!$F$7),"")</f>
        <v/>
      </c>
      <c r="I203" s="31" t="str">
        <f>IF(B203&lt;&gt;"",Q202*COMBINADO!$F$7,"")</f>
        <v/>
      </c>
      <c r="J203" t="str">
        <f>IF(J202&lt;&gt;"",IF(J202=COMBINADO!$F$6,"",J202+1),"")</f>
        <v/>
      </c>
      <c r="K203" s="31" t="str">
        <f t="shared" si="9"/>
        <v/>
      </c>
      <c r="L203" s="31" t="str">
        <f t="shared" si="10"/>
        <v/>
      </c>
      <c r="M203" s="31" t="str">
        <f>IF(B203&lt;&gt;"",IF(B203=COMBINADO!$F$6,COMBINADO!$C$6,0),"")</f>
        <v/>
      </c>
      <c r="N203" t="str">
        <f>IF(N202&lt;&gt;"",IF(N202=COMBINADO!$F$6,"",N202+1),"")</f>
        <v/>
      </c>
      <c r="O203" s="31" t="str">
        <f>IF(B203&lt;&gt;"",IF(B203&lt;=$C$4,IF(Desplegables!$N$8=2,Hoja2!O202*(1+COMBINADO!$F$7),O202-K203),O202-K203),"")</f>
        <v/>
      </c>
      <c r="P203" s="31" t="str">
        <f>IF(B203&lt;&gt;"",IF(B203&lt;=$C$4,IF(Desplegables!$N$8=2,Hoja2!P202*(1+COMBINADO!$F$7),P202-L203),P202-L203),"")</f>
        <v/>
      </c>
      <c r="Q203" s="31" t="str">
        <f t="shared" si="11"/>
        <v/>
      </c>
    </row>
    <row r="204" spans="2:17" x14ac:dyDescent="0.2">
      <c r="B204" t="str">
        <f>IF(B203&lt;&gt;"",IF(B203=COMBINADO!$F$6,"",B203+1),"")</f>
        <v/>
      </c>
      <c r="C204" s="31" t="str">
        <f>IF(B204&lt;&gt;"",IF(B204&lt;=$C$4,IF(Desplegables!$N$8=2,0,G204),$C$9),"")</f>
        <v/>
      </c>
      <c r="D204" s="31" t="str">
        <f>IF(B204&lt;&gt;"",IF(Hoja2!B204&lt;=Hoja2!$C$4,IF(Desplegables!$N$8=2,0,Hoja2!H204),L204+H204),"")</f>
        <v/>
      </c>
      <c r="E204" s="31" t="str">
        <f t="shared" si="8"/>
        <v/>
      </c>
      <c r="F204" t="str">
        <f>IF(F203&lt;&gt;"",IF(F203=COMBINADO!$F$6,"",F203+1),"")</f>
        <v/>
      </c>
      <c r="G204" s="31" t="str">
        <f>IF(B204&lt;&gt;"",IF(B204&lt;=$C$4,IF(Desplegables!$N$8=2,0,O203*COMBINADO!$F$7),O203*COMBINADO!$F$7),"")</f>
        <v/>
      </c>
      <c r="H204" s="31" t="str">
        <f>IF(B204&lt;&gt;"",IF(B204&lt;=$C$4,IF(Desplegables!$N$8=2,0,P203*COMBINADO!$F$7),Hoja2!P203*COMBINADO!$F$7),"")</f>
        <v/>
      </c>
      <c r="I204" s="31" t="str">
        <f>IF(B204&lt;&gt;"",Q203*COMBINADO!$F$7,"")</f>
        <v/>
      </c>
      <c r="J204" t="str">
        <f>IF(J203&lt;&gt;"",IF(J203=COMBINADO!$F$6,"",J203+1),"")</f>
        <v/>
      </c>
      <c r="K204" s="31" t="str">
        <f t="shared" si="9"/>
        <v/>
      </c>
      <c r="L204" s="31" t="str">
        <f t="shared" si="10"/>
        <v/>
      </c>
      <c r="M204" s="31" t="str">
        <f>IF(B204&lt;&gt;"",IF(B204=COMBINADO!$F$6,COMBINADO!$C$6,0),"")</f>
        <v/>
      </c>
      <c r="N204" t="str">
        <f>IF(N203&lt;&gt;"",IF(N203=COMBINADO!$F$6,"",N203+1),"")</f>
        <v/>
      </c>
      <c r="O204" s="31" t="str">
        <f>IF(B204&lt;&gt;"",IF(B204&lt;=$C$4,IF(Desplegables!$N$8=2,Hoja2!O203*(1+COMBINADO!$F$7),O203-K204),O203-K204),"")</f>
        <v/>
      </c>
      <c r="P204" s="31" t="str">
        <f>IF(B204&lt;&gt;"",IF(B204&lt;=$C$4,IF(Desplegables!$N$8=2,Hoja2!P203*(1+COMBINADO!$F$7),P203-L204),P203-L204),"")</f>
        <v/>
      </c>
      <c r="Q204" s="31" t="str">
        <f t="shared" si="11"/>
        <v/>
      </c>
    </row>
    <row r="205" spans="2:17" x14ac:dyDescent="0.2">
      <c r="B205" t="str">
        <f>IF(B204&lt;&gt;"",IF(B204=COMBINADO!$F$6,"",B204+1),"")</f>
        <v/>
      </c>
      <c r="C205" s="31" t="str">
        <f>IF(B205&lt;&gt;"",IF(B205&lt;=$C$4,IF(Desplegables!$N$8=2,0,G205),$C$9),"")</f>
        <v/>
      </c>
      <c r="D205" s="31" t="str">
        <f>IF(B205&lt;&gt;"",IF(Hoja2!B205&lt;=Hoja2!$C$4,IF(Desplegables!$N$8=2,0,Hoja2!H205),L205+H205),"")</f>
        <v/>
      </c>
      <c r="E205" s="31" t="str">
        <f t="shared" si="8"/>
        <v/>
      </c>
      <c r="F205" t="str">
        <f>IF(F204&lt;&gt;"",IF(F204=COMBINADO!$F$6,"",F204+1),"")</f>
        <v/>
      </c>
      <c r="G205" s="31" t="str">
        <f>IF(B205&lt;&gt;"",IF(B205&lt;=$C$4,IF(Desplegables!$N$8=2,0,O204*COMBINADO!$F$7),O204*COMBINADO!$F$7),"")</f>
        <v/>
      </c>
      <c r="H205" s="31" t="str">
        <f>IF(B205&lt;&gt;"",IF(B205&lt;=$C$4,IF(Desplegables!$N$8=2,0,P204*COMBINADO!$F$7),Hoja2!P204*COMBINADO!$F$7),"")</f>
        <v/>
      </c>
      <c r="I205" s="31" t="str">
        <f>IF(B205&lt;&gt;"",Q204*COMBINADO!$F$7,"")</f>
        <v/>
      </c>
      <c r="J205" t="str">
        <f>IF(J204&lt;&gt;"",IF(J204=COMBINADO!$F$6,"",J204+1),"")</f>
        <v/>
      </c>
      <c r="K205" s="31" t="str">
        <f t="shared" si="9"/>
        <v/>
      </c>
      <c r="L205" s="31" t="str">
        <f t="shared" si="10"/>
        <v/>
      </c>
      <c r="M205" s="31" t="str">
        <f>IF(B205&lt;&gt;"",IF(B205=COMBINADO!$F$6,COMBINADO!$C$6,0),"")</f>
        <v/>
      </c>
      <c r="N205" t="str">
        <f>IF(N204&lt;&gt;"",IF(N204=COMBINADO!$F$6,"",N204+1),"")</f>
        <v/>
      </c>
      <c r="O205" s="31" t="str">
        <f>IF(B205&lt;&gt;"",IF(B205&lt;=$C$4,IF(Desplegables!$N$8=2,Hoja2!O204*(1+COMBINADO!$F$7),O204-K205),O204-K205),"")</f>
        <v/>
      </c>
      <c r="P205" s="31" t="str">
        <f>IF(B205&lt;&gt;"",IF(B205&lt;=$C$4,IF(Desplegables!$N$8=2,Hoja2!P204*(1+COMBINADO!$F$7),P204-L205),P204-L205),"")</f>
        <v/>
      </c>
      <c r="Q205" s="31" t="str">
        <f t="shared" si="11"/>
        <v/>
      </c>
    </row>
    <row r="206" spans="2:17" x14ac:dyDescent="0.2">
      <c r="B206" t="str">
        <f>IF(B205&lt;&gt;"",IF(B205=COMBINADO!$F$6,"",B205+1),"")</f>
        <v/>
      </c>
      <c r="C206" s="31" t="str">
        <f>IF(B206&lt;&gt;"",IF(B206&lt;=$C$4,IF(Desplegables!$N$8=2,0,G206),$C$9),"")</f>
        <v/>
      </c>
      <c r="D206" s="31" t="str">
        <f>IF(B206&lt;&gt;"",IF(Hoja2!B206&lt;=Hoja2!$C$4,IF(Desplegables!$N$8=2,0,Hoja2!H206),L206+H206),"")</f>
        <v/>
      </c>
      <c r="E206" s="31" t="str">
        <f t="shared" si="8"/>
        <v/>
      </c>
      <c r="F206" t="str">
        <f>IF(F205&lt;&gt;"",IF(F205=COMBINADO!$F$6,"",F205+1),"")</f>
        <v/>
      </c>
      <c r="G206" s="31" t="str">
        <f>IF(B206&lt;&gt;"",IF(B206&lt;=$C$4,IF(Desplegables!$N$8=2,0,O205*COMBINADO!$F$7),O205*COMBINADO!$F$7),"")</f>
        <v/>
      </c>
      <c r="H206" s="31" t="str">
        <f>IF(B206&lt;&gt;"",IF(B206&lt;=$C$4,IF(Desplegables!$N$8=2,0,P205*COMBINADO!$F$7),Hoja2!P205*COMBINADO!$F$7),"")</f>
        <v/>
      </c>
      <c r="I206" s="31" t="str">
        <f>IF(B206&lt;&gt;"",Q205*COMBINADO!$F$7,"")</f>
        <v/>
      </c>
      <c r="J206" t="str">
        <f>IF(J205&lt;&gt;"",IF(J205=COMBINADO!$F$6,"",J205+1),"")</f>
        <v/>
      </c>
      <c r="K206" s="31" t="str">
        <f t="shared" si="9"/>
        <v/>
      </c>
      <c r="L206" s="31" t="str">
        <f t="shared" si="10"/>
        <v/>
      </c>
      <c r="M206" s="31" t="str">
        <f>IF(B206&lt;&gt;"",IF(B206=COMBINADO!$F$6,COMBINADO!$C$6,0),"")</f>
        <v/>
      </c>
      <c r="N206" t="str">
        <f>IF(N205&lt;&gt;"",IF(N205=COMBINADO!$F$6,"",N205+1),"")</f>
        <v/>
      </c>
      <c r="O206" s="31" t="str">
        <f>IF(B206&lt;&gt;"",IF(B206&lt;=$C$4,IF(Desplegables!$N$8=2,Hoja2!O205*(1+COMBINADO!$F$7),O205-K206),O205-K206),"")</f>
        <v/>
      </c>
      <c r="P206" s="31" t="str">
        <f>IF(B206&lt;&gt;"",IF(B206&lt;=$C$4,IF(Desplegables!$N$8=2,Hoja2!P205*(1+COMBINADO!$F$7),P205-L206),P205-L206),"")</f>
        <v/>
      </c>
      <c r="Q206" s="31" t="str">
        <f t="shared" si="11"/>
        <v/>
      </c>
    </row>
    <row r="207" spans="2:17" x14ac:dyDescent="0.2">
      <c r="B207" t="str">
        <f>IF(B206&lt;&gt;"",IF(B206=COMBINADO!$F$6,"",B206+1),"")</f>
        <v/>
      </c>
      <c r="C207" s="31" t="str">
        <f>IF(B207&lt;&gt;"",IF(B207&lt;=$C$4,IF(Desplegables!$N$8=2,0,G207),$C$9),"")</f>
        <v/>
      </c>
      <c r="D207" s="31" t="str">
        <f>IF(B207&lt;&gt;"",IF(Hoja2!B207&lt;=Hoja2!$C$4,IF(Desplegables!$N$8=2,0,Hoja2!H207),L207+H207),"")</f>
        <v/>
      </c>
      <c r="E207" s="31" t="str">
        <f t="shared" si="8"/>
        <v/>
      </c>
      <c r="F207" t="str">
        <f>IF(F206&lt;&gt;"",IF(F206=COMBINADO!$F$6,"",F206+1),"")</f>
        <v/>
      </c>
      <c r="G207" s="31" t="str">
        <f>IF(B207&lt;&gt;"",IF(B207&lt;=$C$4,IF(Desplegables!$N$8=2,0,O206*COMBINADO!$F$7),O206*COMBINADO!$F$7),"")</f>
        <v/>
      </c>
      <c r="H207" s="31" t="str">
        <f>IF(B207&lt;&gt;"",IF(B207&lt;=$C$4,IF(Desplegables!$N$8=2,0,P206*COMBINADO!$F$7),Hoja2!P206*COMBINADO!$F$7),"")</f>
        <v/>
      </c>
      <c r="I207" s="31" t="str">
        <f>IF(B207&lt;&gt;"",Q206*COMBINADO!$F$7,"")</f>
        <v/>
      </c>
      <c r="J207" t="str">
        <f>IF(J206&lt;&gt;"",IF(J206=COMBINADO!$F$6,"",J206+1),"")</f>
        <v/>
      </c>
      <c r="K207" s="31" t="str">
        <f t="shared" si="9"/>
        <v/>
      </c>
      <c r="L207" s="31" t="str">
        <f t="shared" si="10"/>
        <v/>
      </c>
      <c r="M207" s="31" t="str">
        <f>IF(B207&lt;&gt;"",IF(B207=COMBINADO!$F$6,COMBINADO!$C$6,0),"")</f>
        <v/>
      </c>
      <c r="N207" t="str">
        <f>IF(N206&lt;&gt;"",IF(N206=COMBINADO!$F$6,"",N206+1),"")</f>
        <v/>
      </c>
      <c r="O207" s="31" t="str">
        <f>IF(B207&lt;&gt;"",IF(B207&lt;=$C$4,IF(Desplegables!$N$8=2,Hoja2!O206*(1+COMBINADO!$F$7),O206-K207),O206-K207),"")</f>
        <v/>
      </c>
      <c r="P207" s="31" t="str">
        <f>IF(B207&lt;&gt;"",IF(B207&lt;=$C$4,IF(Desplegables!$N$8=2,Hoja2!P206*(1+COMBINADO!$F$7),P206-L207),P206-L207),"")</f>
        <v/>
      </c>
      <c r="Q207" s="31" t="str">
        <f t="shared" si="11"/>
        <v/>
      </c>
    </row>
    <row r="208" spans="2:17" x14ac:dyDescent="0.2">
      <c r="B208" t="str">
        <f>IF(B207&lt;&gt;"",IF(B207=COMBINADO!$F$6,"",B207+1),"")</f>
        <v/>
      </c>
      <c r="C208" s="31" t="str">
        <f>IF(B208&lt;&gt;"",IF(B208&lt;=$C$4,IF(Desplegables!$N$8=2,0,G208),$C$9),"")</f>
        <v/>
      </c>
      <c r="D208" s="31" t="str">
        <f>IF(B208&lt;&gt;"",IF(Hoja2!B208&lt;=Hoja2!$C$4,IF(Desplegables!$N$8=2,0,Hoja2!H208),L208+H208),"")</f>
        <v/>
      </c>
      <c r="E208" s="31" t="str">
        <f t="shared" ref="E208:E271" si="12">IF(B208&lt;&gt;"",I208+M208,"")</f>
        <v/>
      </c>
      <c r="F208" t="str">
        <f>IF(F207&lt;&gt;"",IF(F207=COMBINADO!$F$6,"",F207+1),"")</f>
        <v/>
      </c>
      <c r="G208" s="31" t="str">
        <f>IF(B208&lt;&gt;"",IF(B208&lt;=$C$4,IF(Desplegables!$N$8=2,0,O207*COMBINADO!$F$7),O207*COMBINADO!$F$7),"")</f>
        <v/>
      </c>
      <c r="H208" s="31" t="str">
        <f>IF(B208&lt;&gt;"",IF(B208&lt;=$C$4,IF(Desplegables!$N$8=2,0,P207*COMBINADO!$F$7),Hoja2!P207*COMBINADO!$F$7),"")</f>
        <v/>
      </c>
      <c r="I208" s="31" t="str">
        <f>IF(B208&lt;&gt;"",Q207*COMBINADO!$F$7,"")</f>
        <v/>
      </c>
      <c r="J208" t="str">
        <f>IF(J207&lt;&gt;"",IF(J207=COMBINADO!$F$6,"",J207+1),"")</f>
        <v/>
      </c>
      <c r="K208" s="31" t="str">
        <f t="shared" ref="K208:K271" si="13">IF(B208&lt;&gt;"",IF(B208&lt;=$C$4,0,C208-G208),"")</f>
        <v/>
      </c>
      <c r="L208" s="31" t="str">
        <f t="shared" ref="L208:L271" si="14">IF(B208&lt;&gt;"",IF(B208&lt;=$C$4,0,$C$8),"")</f>
        <v/>
      </c>
      <c r="M208" s="31" t="str">
        <f>IF(B208&lt;&gt;"",IF(B208=COMBINADO!$F$6,COMBINADO!$C$6,0),"")</f>
        <v/>
      </c>
      <c r="N208" t="str">
        <f>IF(N207&lt;&gt;"",IF(N207=COMBINADO!$F$6,"",N207+1),"")</f>
        <v/>
      </c>
      <c r="O208" s="31" t="str">
        <f>IF(B208&lt;&gt;"",IF(B208&lt;=$C$4,IF(Desplegables!$N$8=2,Hoja2!O207*(1+COMBINADO!$F$7),O207-K208),O207-K208),"")</f>
        <v/>
      </c>
      <c r="P208" s="31" t="str">
        <f>IF(B208&lt;&gt;"",IF(B208&lt;=$C$4,IF(Desplegables!$N$8=2,Hoja2!P207*(1+COMBINADO!$F$7),P207-L208),P207-L208),"")</f>
        <v/>
      </c>
      <c r="Q208" s="31" t="str">
        <f t="shared" ref="Q208:Q271" si="15">IF(B208&lt;&gt;"",Q207-M208,"")</f>
        <v/>
      </c>
    </row>
    <row r="209" spans="2:17" x14ac:dyDescent="0.2">
      <c r="B209" t="str">
        <f>IF(B208&lt;&gt;"",IF(B208=COMBINADO!$F$6,"",B208+1),"")</f>
        <v/>
      </c>
      <c r="C209" s="31" t="str">
        <f>IF(B209&lt;&gt;"",IF(B209&lt;=$C$4,IF(Desplegables!$N$8=2,0,G209),$C$9),"")</f>
        <v/>
      </c>
      <c r="D209" s="31" t="str">
        <f>IF(B209&lt;&gt;"",IF(Hoja2!B209&lt;=Hoja2!$C$4,IF(Desplegables!$N$8=2,0,Hoja2!H209),L209+H209),"")</f>
        <v/>
      </c>
      <c r="E209" s="31" t="str">
        <f t="shared" si="12"/>
        <v/>
      </c>
      <c r="F209" t="str">
        <f>IF(F208&lt;&gt;"",IF(F208=COMBINADO!$F$6,"",F208+1),"")</f>
        <v/>
      </c>
      <c r="G209" s="31" t="str">
        <f>IF(B209&lt;&gt;"",IF(B209&lt;=$C$4,IF(Desplegables!$N$8=2,0,O208*COMBINADO!$F$7),O208*COMBINADO!$F$7),"")</f>
        <v/>
      </c>
      <c r="H209" s="31" t="str">
        <f>IF(B209&lt;&gt;"",IF(B209&lt;=$C$4,IF(Desplegables!$N$8=2,0,P208*COMBINADO!$F$7),Hoja2!P208*COMBINADO!$F$7),"")</f>
        <v/>
      </c>
      <c r="I209" s="31" t="str">
        <f>IF(B209&lt;&gt;"",Q208*COMBINADO!$F$7,"")</f>
        <v/>
      </c>
      <c r="J209" t="str">
        <f>IF(J208&lt;&gt;"",IF(J208=COMBINADO!$F$6,"",J208+1),"")</f>
        <v/>
      </c>
      <c r="K209" s="31" t="str">
        <f t="shared" si="13"/>
        <v/>
      </c>
      <c r="L209" s="31" t="str">
        <f t="shared" si="14"/>
        <v/>
      </c>
      <c r="M209" s="31" t="str">
        <f>IF(B209&lt;&gt;"",IF(B209=COMBINADO!$F$6,COMBINADO!$C$6,0),"")</f>
        <v/>
      </c>
      <c r="N209" t="str">
        <f>IF(N208&lt;&gt;"",IF(N208=COMBINADO!$F$6,"",N208+1),"")</f>
        <v/>
      </c>
      <c r="O209" s="31" t="str">
        <f>IF(B209&lt;&gt;"",IF(B209&lt;=$C$4,IF(Desplegables!$N$8=2,Hoja2!O208*(1+COMBINADO!$F$7),O208-K209),O208-K209),"")</f>
        <v/>
      </c>
      <c r="P209" s="31" t="str">
        <f>IF(B209&lt;&gt;"",IF(B209&lt;=$C$4,IF(Desplegables!$N$8=2,Hoja2!P208*(1+COMBINADO!$F$7),P208-L209),P208-L209),"")</f>
        <v/>
      </c>
      <c r="Q209" s="31" t="str">
        <f t="shared" si="15"/>
        <v/>
      </c>
    </row>
    <row r="210" spans="2:17" x14ac:dyDescent="0.2">
      <c r="B210" t="str">
        <f>IF(B209&lt;&gt;"",IF(B209=COMBINADO!$F$6,"",B209+1),"")</f>
        <v/>
      </c>
      <c r="C210" s="31" t="str">
        <f>IF(B210&lt;&gt;"",IF(B210&lt;=$C$4,IF(Desplegables!$N$8=2,0,G210),$C$9),"")</f>
        <v/>
      </c>
      <c r="D210" s="31" t="str">
        <f>IF(B210&lt;&gt;"",IF(Hoja2!B210&lt;=Hoja2!$C$4,IF(Desplegables!$N$8=2,0,Hoja2!H210),L210+H210),"")</f>
        <v/>
      </c>
      <c r="E210" s="31" t="str">
        <f t="shared" si="12"/>
        <v/>
      </c>
      <c r="F210" t="str">
        <f>IF(F209&lt;&gt;"",IF(F209=COMBINADO!$F$6,"",F209+1),"")</f>
        <v/>
      </c>
      <c r="G210" s="31" t="str">
        <f>IF(B210&lt;&gt;"",IF(B210&lt;=$C$4,IF(Desplegables!$N$8=2,0,O209*COMBINADO!$F$7),O209*COMBINADO!$F$7),"")</f>
        <v/>
      </c>
      <c r="H210" s="31" t="str">
        <f>IF(B210&lt;&gt;"",IF(B210&lt;=$C$4,IF(Desplegables!$N$8=2,0,P209*COMBINADO!$F$7),Hoja2!P209*COMBINADO!$F$7),"")</f>
        <v/>
      </c>
      <c r="I210" s="31" t="str">
        <f>IF(B210&lt;&gt;"",Q209*COMBINADO!$F$7,"")</f>
        <v/>
      </c>
      <c r="J210" t="str">
        <f>IF(J209&lt;&gt;"",IF(J209=COMBINADO!$F$6,"",J209+1),"")</f>
        <v/>
      </c>
      <c r="K210" s="31" t="str">
        <f t="shared" si="13"/>
        <v/>
      </c>
      <c r="L210" s="31" t="str">
        <f t="shared" si="14"/>
        <v/>
      </c>
      <c r="M210" s="31" t="str">
        <f>IF(B210&lt;&gt;"",IF(B210=COMBINADO!$F$6,COMBINADO!$C$6,0),"")</f>
        <v/>
      </c>
      <c r="N210" t="str">
        <f>IF(N209&lt;&gt;"",IF(N209=COMBINADO!$F$6,"",N209+1),"")</f>
        <v/>
      </c>
      <c r="O210" s="31" t="str">
        <f>IF(B210&lt;&gt;"",IF(B210&lt;=$C$4,IF(Desplegables!$N$8=2,Hoja2!O209*(1+COMBINADO!$F$7),O209-K210),O209-K210),"")</f>
        <v/>
      </c>
      <c r="P210" s="31" t="str">
        <f>IF(B210&lt;&gt;"",IF(B210&lt;=$C$4,IF(Desplegables!$N$8=2,Hoja2!P209*(1+COMBINADO!$F$7),P209-L210),P209-L210),"")</f>
        <v/>
      </c>
      <c r="Q210" s="31" t="str">
        <f t="shared" si="15"/>
        <v/>
      </c>
    </row>
    <row r="211" spans="2:17" x14ac:dyDescent="0.2">
      <c r="B211" t="str">
        <f>IF(B210&lt;&gt;"",IF(B210=COMBINADO!$F$6,"",B210+1),"")</f>
        <v/>
      </c>
      <c r="C211" s="31" t="str">
        <f>IF(B211&lt;&gt;"",IF(B211&lt;=$C$4,IF(Desplegables!$N$8=2,0,G211),$C$9),"")</f>
        <v/>
      </c>
      <c r="D211" s="31" t="str">
        <f>IF(B211&lt;&gt;"",IF(Hoja2!B211&lt;=Hoja2!$C$4,IF(Desplegables!$N$8=2,0,Hoja2!H211),L211+H211),"")</f>
        <v/>
      </c>
      <c r="E211" s="31" t="str">
        <f t="shared" si="12"/>
        <v/>
      </c>
      <c r="F211" t="str">
        <f>IF(F210&lt;&gt;"",IF(F210=COMBINADO!$F$6,"",F210+1),"")</f>
        <v/>
      </c>
      <c r="G211" s="31" t="str">
        <f>IF(B211&lt;&gt;"",IF(B211&lt;=$C$4,IF(Desplegables!$N$8=2,0,O210*COMBINADO!$F$7),O210*COMBINADO!$F$7),"")</f>
        <v/>
      </c>
      <c r="H211" s="31" t="str">
        <f>IF(B211&lt;&gt;"",IF(B211&lt;=$C$4,IF(Desplegables!$N$8=2,0,P210*COMBINADO!$F$7),Hoja2!P210*COMBINADO!$F$7),"")</f>
        <v/>
      </c>
      <c r="I211" s="31" t="str">
        <f>IF(B211&lt;&gt;"",Q210*COMBINADO!$F$7,"")</f>
        <v/>
      </c>
      <c r="J211" t="str">
        <f>IF(J210&lt;&gt;"",IF(J210=COMBINADO!$F$6,"",J210+1),"")</f>
        <v/>
      </c>
      <c r="K211" s="31" t="str">
        <f t="shared" si="13"/>
        <v/>
      </c>
      <c r="L211" s="31" t="str">
        <f t="shared" si="14"/>
        <v/>
      </c>
      <c r="M211" s="31" t="str">
        <f>IF(B211&lt;&gt;"",IF(B211=COMBINADO!$F$6,COMBINADO!$C$6,0),"")</f>
        <v/>
      </c>
      <c r="N211" t="str">
        <f>IF(N210&lt;&gt;"",IF(N210=COMBINADO!$F$6,"",N210+1),"")</f>
        <v/>
      </c>
      <c r="O211" s="31" t="str">
        <f>IF(B211&lt;&gt;"",IF(B211&lt;=$C$4,IF(Desplegables!$N$8=2,Hoja2!O210*(1+COMBINADO!$F$7),O210-K211),O210-K211),"")</f>
        <v/>
      </c>
      <c r="P211" s="31" t="str">
        <f>IF(B211&lt;&gt;"",IF(B211&lt;=$C$4,IF(Desplegables!$N$8=2,Hoja2!P210*(1+COMBINADO!$F$7),P210-L211),P210-L211),"")</f>
        <v/>
      </c>
      <c r="Q211" s="31" t="str">
        <f t="shared" si="15"/>
        <v/>
      </c>
    </row>
    <row r="212" spans="2:17" x14ac:dyDescent="0.2">
      <c r="B212" t="str">
        <f>IF(B211&lt;&gt;"",IF(B211=COMBINADO!$F$6,"",B211+1),"")</f>
        <v/>
      </c>
      <c r="C212" s="31" t="str">
        <f>IF(B212&lt;&gt;"",IF(B212&lt;=$C$4,IF(Desplegables!$N$8=2,0,G212),$C$9),"")</f>
        <v/>
      </c>
      <c r="D212" s="31" t="str">
        <f>IF(B212&lt;&gt;"",IF(Hoja2!B212&lt;=Hoja2!$C$4,IF(Desplegables!$N$8=2,0,Hoja2!H212),L212+H212),"")</f>
        <v/>
      </c>
      <c r="E212" s="31" t="str">
        <f t="shared" si="12"/>
        <v/>
      </c>
      <c r="F212" t="str">
        <f>IF(F211&lt;&gt;"",IF(F211=COMBINADO!$F$6,"",F211+1),"")</f>
        <v/>
      </c>
      <c r="G212" s="31" t="str">
        <f>IF(B212&lt;&gt;"",IF(B212&lt;=$C$4,IF(Desplegables!$N$8=2,0,O211*COMBINADO!$F$7),O211*COMBINADO!$F$7),"")</f>
        <v/>
      </c>
      <c r="H212" s="31" t="str">
        <f>IF(B212&lt;&gt;"",IF(B212&lt;=$C$4,IF(Desplegables!$N$8=2,0,P211*COMBINADO!$F$7),Hoja2!P211*COMBINADO!$F$7),"")</f>
        <v/>
      </c>
      <c r="I212" s="31" t="str">
        <f>IF(B212&lt;&gt;"",Q211*COMBINADO!$F$7,"")</f>
        <v/>
      </c>
      <c r="J212" t="str">
        <f>IF(J211&lt;&gt;"",IF(J211=COMBINADO!$F$6,"",J211+1),"")</f>
        <v/>
      </c>
      <c r="K212" s="31" t="str">
        <f t="shared" si="13"/>
        <v/>
      </c>
      <c r="L212" s="31" t="str">
        <f t="shared" si="14"/>
        <v/>
      </c>
      <c r="M212" s="31" t="str">
        <f>IF(B212&lt;&gt;"",IF(B212=COMBINADO!$F$6,COMBINADO!$C$6,0),"")</f>
        <v/>
      </c>
      <c r="N212" t="str">
        <f>IF(N211&lt;&gt;"",IF(N211=COMBINADO!$F$6,"",N211+1),"")</f>
        <v/>
      </c>
      <c r="O212" s="31" t="str">
        <f>IF(B212&lt;&gt;"",IF(B212&lt;=$C$4,IF(Desplegables!$N$8=2,Hoja2!O211*(1+COMBINADO!$F$7),O211-K212),O211-K212),"")</f>
        <v/>
      </c>
      <c r="P212" s="31" t="str">
        <f>IF(B212&lt;&gt;"",IF(B212&lt;=$C$4,IF(Desplegables!$N$8=2,Hoja2!P211*(1+COMBINADO!$F$7),P211-L212),P211-L212),"")</f>
        <v/>
      </c>
      <c r="Q212" s="31" t="str">
        <f t="shared" si="15"/>
        <v/>
      </c>
    </row>
    <row r="213" spans="2:17" x14ac:dyDescent="0.2">
      <c r="B213" t="str">
        <f>IF(B212&lt;&gt;"",IF(B212=COMBINADO!$F$6,"",B212+1),"")</f>
        <v/>
      </c>
      <c r="C213" s="31" t="str">
        <f>IF(B213&lt;&gt;"",IF(B213&lt;=$C$4,IF(Desplegables!$N$8=2,0,G213),$C$9),"")</f>
        <v/>
      </c>
      <c r="D213" s="31" t="str">
        <f>IF(B213&lt;&gt;"",IF(Hoja2!B213&lt;=Hoja2!$C$4,IF(Desplegables!$N$8=2,0,Hoja2!H213),L213+H213),"")</f>
        <v/>
      </c>
      <c r="E213" s="31" t="str">
        <f t="shared" si="12"/>
        <v/>
      </c>
      <c r="F213" t="str">
        <f>IF(F212&lt;&gt;"",IF(F212=COMBINADO!$F$6,"",F212+1),"")</f>
        <v/>
      </c>
      <c r="G213" s="31" t="str">
        <f>IF(B213&lt;&gt;"",IF(B213&lt;=$C$4,IF(Desplegables!$N$8=2,0,O212*COMBINADO!$F$7),O212*COMBINADO!$F$7),"")</f>
        <v/>
      </c>
      <c r="H213" s="31" t="str">
        <f>IF(B213&lt;&gt;"",IF(B213&lt;=$C$4,IF(Desplegables!$N$8=2,0,P212*COMBINADO!$F$7),Hoja2!P212*COMBINADO!$F$7),"")</f>
        <v/>
      </c>
      <c r="I213" s="31" t="str">
        <f>IF(B213&lt;&gt;"",Q212*COMBINADO!$F$7,"")</f>
        <v/>
      </c>
      <c r="J213" t="str">
        <f>IF(J212&lt;&gt;"",IF(J212=COMBINADO!$F$6,"",J212+1),"")</f>
        <v/>
      </c>
      <c r="K213" s="31" t="str">
        <f t="shared" si="13"/>
        <v/>
      </c>
      <c r="L213" s="31" t="str">
        <f t="shared" si="14"/>
        <v/>
      </c>
      <c r="M213" s="31" t="str">
        <f>IF(B213&lt;&gt;"",IF(B213=COMBINADO!$F$6,COMBINADO!$C$6,0),"")</f>
        <v/>
      </c>
      <c r="N213" t="str">
        <f>IF(N212&lt;&gt;"",IF(N212=COMBINADO!$F$6,"",N212+1),"")</f>
        <v/>
      </c>
      <c r="O213" s="31" t="str">
        <f>IF(B213&lt;&gt;"",IF(B213&lt;=$C$4,IF(Desplegables!$N$8=2,Hoja2!O212*(1+COMBINADO!$F$7),O212-K213),O212-K213),"")</f>
        <v/>
      </c>
      <c r="P213" s="31" t="str">
        <f>IF(B213&lt;&gt;"",IF(B213&lt;=$C$4,IF(Desplegables!$N$8=2,Hoja2!P212*(1+COMBINADO!$F$7),P212-L213),P212-L213),"")</f>
        <v/>
      </c>
      <c r="Q213" s="31" t="str">
        <f t="shared" si="15"/>
        <v/>
      </c>
    </row>
    <row r="214" spans="2:17" x14ac:dyDescent="0.2">
      <c r="B214" t="str">
        <f>IF(B213&lt;&gt;"",IF(B213=COMBINADO!$F$6,"",B213+1),"")</f>
        <v/>
      </c>
      <c r="C214" s="31" t="str">
        <f>IF(B214&lt;&gt;"",IF(B214&lt;=$C$4,IF(Desplegables!$N$8=2,0,G214),$C$9),"")</f>
        <v/>
      </c>
      <c r="D214" s="31" t="str">
        <f>IF(B214&lt;&gt;"",IF(Hoja2!B214&lt;=Hoja2!$C$4,IF(Desplegables!$N$8=2,0,Hoja2!H214),L214+H214),"")</f>
        <v/>
      </c>
      <c r="E214" s="31" t="str">
        <f t="shared" si="12"/>
        <v/>
      </c>
      <c r="F214" t="str">
        <f>IF(F213&lt;&gt;"",IF(F213=COMBINADO!$F$6,"",F213+1),"")</f>
        <v/>
      </c>
      <c r="G214" s="31" t="str">
        <f>IF(B214&lt;&gt;"",IF(B214&lt;=$C$4,IF(Desplegables!$N$8=2,0,O213*COMBINADO!$F$7),O213*COMBINADO!$F$7),"")</f>
        <v/>
      </c>
      <c r="H214" s="31" t="str">
        <f>IF(B214&lt;&gt;"",IF(B214&lt;=$C$4,IF(Desplegables!$N$8=2,0,P213*COMBINADO!$F$7),Hoja2!P213*COMBINADO!$F$7),"")</f>
        <v/>
      </c>
      <c r="I214" s="31" t="str">
        <f>IF(B214&lt;&gt;"",Q213*COMBINADO!$F$7,"")</f>
        <v/>
      </c>
      <c r="J214" t="str">
        <f>IF(J213&lt;&gt;"",IF(J213=COMBINADO!$F$6,"",J213+1),"")</f>
        <v/>
      </c>
      <c r="K214" s="31" t="str">
        <f t="shared" si="13"/>
        <v/>
      </c>
      <c r="L214" s="31" t="str">
        <f t="shared" si="14"/>
        <v/>
      </c>
      <c r="M214" s="31" t="str">
        <f>IF(B214&lt;&gt;"",IF(B214=COMBINADO!$F$6,COMBINADO!$C$6,0),"")</f>
        <v/>
      </c>
      <c r="N214" t="str">
        <f>IF(N213&lt;&gt;"",IF(N213=COMBINADO!$F$6,"",N213+1),"")</f>
        <v/>
      </c>
      <c r="O214" s="31" t="str">
        <f>IF(B214&lt;&gt;"",IF(B214&lt;=$C$4,IF(Desplegables!$N$8=2,Hoja2!O213*(1+COMBINADO!$F$7),O213-K214),O213-K214),"")</f>
        <v/>
      </c>
      <c r="P214" s="31" t="str">
        <f>IF(B214&lt;&gt;"",IF(B214&lt;=$C$4,IF(Desplegables!$N$8=2,Hoja2!P213*(1+COMBINADO!$F$7),P213-L214),P213-L214),"")</f>
        <v/>
      </c>
      <c r="Q214" s="31" t="str">
        <f t="shared" si="15"/>
        <v/>
      </c>
    </row>
    <row r="215" spans="2:17" x14ac:dyDescent="0.2">
      <c r="B215" t="str">
        <f>IF(B214&lt;&gt;"",IF(B214=COMBINADO!$F$6,"",B214+1),"")</f>
        <v/>
      </c>
      <c r="C215" s="31" t="str">
        <f>IF(B215&lt;&gt;"",IF(B215&lt;=$C$4,IF(Desplegables!$N$8=2,0,G215),$C$9),"")</f>
        <v/>
      </c>
      <c r="D215" s="31" t="str">
        <f>IF(B215&lt;&gt;"",IF(Hoja2!B215&lt;=Hoja2!$C$4,IF(Desplegables!$N$8=2,0,Hoja2!H215),L215+H215),"")</f>
        <v/>
      </c>
      <c r="E215" s="31" t="str">
        <f t="shared" si="12"/>
        <v/>
      </c>
      <c r="F215" t="str">
        <f>IF(F214&lt;&gt;"",IF(F214=COMBINADO!$F$6,"",F214+1),"")</f>
        <v/>
      </c>
      <c r="G215" s="31" t="str">
        <f>IF(B215&lt;&gt;"",IF(B215&lt;=$C$4,IF(Desplegables!$N$8=2,0,O214*COMBINADO!$F$7),O214*COMBINADO!$F$7),"")</f>
        <v/>
      </c>
      <c r="H215" s="31" t="str">
        <f>IF(B215&lt;&gt;"",IF(B215&lt;=$C$4,IF(Desplegables!$N$8=2,0,P214*COMBINADO!$F$7),Hoja2!P214*COMBINADO!$F$7),"")</f>
        <v/>
      </c>
      <c r="I215" s="31" t="str">
        <f>IF(B215&lt;&gt;"",Q214*COMBINADO!$F$7,"")</f>
        <v/>
      </c>
      <c r="J215" t="str">
        <f>IF(J214&lt;&gt;"",IF(J214=COMBINADO!$F$6,"",J214+1),"")</f>
        <v/>
      </c>
      <c r="K215" s="31" t="str">
        <f t="shared" si="13"/>
        <v/>
      </c>
      <c r="L215" s="31" t="str">
        <f t="shared" si="14"/>
        <v/>
      </c>
      <c r="M215" s="31" t="str">
        <f>IF(B215&lt;&gt;"",IF(B215=COMBINADO!$F$6,COMBINADO!$C$6,0),"")</f>
        <v/>
      </c>
      <c r="N215" t="str">
        <f>IF(N214&lt;&gt;"",IF(N214=COMBINADO!$F$6,"",N214+1),"")</f>
        <v/>
      </c>
      <c r="O215" s="31" t="str">
        <f>IF(B215&lt;&gt;"",IF(B215&lt;=$C$4,IF(Desplegables!$N$8=2,Hoja2!O214*(1+COMBINADO!$F$7),O214-K215),O214-K215),"")</f>
        <v/>
      </c>
      <c r="P215" s="31" t="str">
        <f>IF(B215&lt;&gt;"",IF(B215&lt;=$C$4,IF(Desplegables!$N$8=2,Hoja2!P214*(1+COMBINADO!$F$7),P214-L215),P214-L215),"")</f>
        <v/>
      </c>
      <c r="Q215" s="31" t="str">
        <f t="shared" si="15"/>
        <v/>
      </c>
    </row>
    <row r="216" spans="2:17" x14ac:dyDescent="0.2">
      <c r="B216" t="str">
        <f>IF(B215&lt;&gt;"",IF(B215=COMBINADO!$F$6,"",B215+1),"")</f>
        <v/>
      </c>
      <c r="C216" s="31" t="str">
        <f>IF(B216&lt;&gt;"",IF(B216&lt;=$C$4,IF(Desplegables!$N$8=2,0,G216),$C$9),"")</f>
        <v/>
      </c>
      <c r="D216" s="31" t="str">
        <f>IF(B216&lt;&gt;"",IF(Hoja2!B216&lt;=Hoja2!$C$4,IF(Desplegables!$N$8=2,0,Hoja2!H216),L216+H216),"")</f>
        <v/>
      </c>
      <c r="E216" s="31" t="str">
        <f t="shared" si="12"/>
        <v/>
      </c>
      <c r="F216" t="str">
        <f>IF(F215&lt;&gt;"",IF(F215=COMBINADO!$F$6,"",F215+1),"")</f>
        <v/>
      </c>
      <c r="G216" s="31" t="str">
        <f>IF(B216&lt;&gt;"",IF(B216&lt;=$C$4,IF(Desplegables!$N$8=2,0,O215*COMBINADO!$F$7),O215*COMBINADO!$F$7),"")</f>
        <v/>
      </c>
      <c r="H216" s="31" t="str">
        <f>IF(B216&lt;&gt;"",IF(B216&lt;=$C$4,IF(Desplegables!$N$8=2,0,P215*COMBINADO!$F$7),Hoja2!P215*COMBINADO!$F$7),"")</f>
        <v/>
      </c>
      <c r="I216" s="31" t="str">
        <f>IF(B216&lt;&gt;"",Q215*COMBINADO!$F$7,"")</f>
        <v/>
      </c>
      <c r="J216" t="str">
        <f>IF(J215&lt;&gt;"",IF(J215=COMBINADO!$F$6,"",J215+1),"")</f>
        <v/>
      </c>
      <c r="K216" s="31" t="str">
        <f t="shared" si="13"/>
        <v/>
      </c>
      <c r="L216" s="31" t="str">
        <f t="shared" si="14"/>
        <v/>
      </c>
      <c r="M216" s="31" t="str">
        <f>IF(B216&lt;&gt;"",IF(B216=COMBINADO!$F$6,COMBINADO!$C$6,0),"")</f>
        <v/>
      </c>
      <c r="N216" t="str">
        <f>IF(N215&lt;&gt;"",IF(N215=COMBINADO!$F$6,"",N215+1),"")</f>
        <v/>
      </c>
      <c r="O216" s="31" t="str">
        <f>IF(B216&lt;&gt;"",IF(B216&lt;=$C$4,IF(Desplegables!$N$8=2,Hoja2!O215*(1+COMBINADO!$F$7),O215-K216),O215-K216),"")</f>
        <v/>
      </c>
      <c r="P216" s="31" t="str">
        <f>IF(B216&lt;&gt;"",IF(B216&lt;=$C$4,IF(Desplegables!$N$8=2,Hoja2!P215*(1+COMBINADO!$F$7),P215-L216),P215-L216),"")</f>
        <v/>
      </c>
      <c r="Q216" s="31" t="str">
        <f t="shared" si="15"/>
        <v/>
      </c>
    </row>
    <row r="217" spans="2:17" x14ac:dyDescent="0.2">
      <c r="B217" t="str">
        <f>IF(B216&lt;&gt;"",IF(B216=COMBINADO!$F$6,"",B216+1),"")</f>
        <v/>
      </c>
      <c r="C217" s="31" t="str">
        <f>IF(B217&lt;&gt;"",IF(B217&lt;=$C$4,IF(Desplegables!$N$8=2,0,G217),$C$9),"")</f>
        <v/>
      </c>
      <c r="D217" s="31" t="str">
        <f>IF(B217&lt;&gt;"",IF(Hoja2!B217&lt;=Hoja2!$C$4,IF(Desplegables!$N$8=2,0,Hoja2!H217),L217+H217),"")</f>
        <v/>
      </c>
      <c r="E217" s="31" t="str">
        <f t="shared" si="12"/>
        <v/>
      </c>
      <c r="F217" t="str">
        <f>IF(F216&lt;&gt;"",IF(F216=COMBINADO!$F$6,"",F216+1),"")</f>
        <v/>
      </c>
      <c r="G217" s="31" t="str">
        <f>IF(B217&lt;&gt;"",IF(B217&lt;=$C$4,IF(Desplegables!$N$8=2,0,O216*COMBINADO!$F$7),O216*COMBINADO!$F$7),"")</f>
        <v/>
      </c>
      <c r="H217" s="31" t="str">
        <f>IF(B217&lt;&gt;"",IF(B217&lt;=$C$4,IF(Desplegables!$N$8=2,0,P216*COMBINADO!$F$7),Hoja2!P216*COMBINADO!$F$7),"")</f>
        <v/>
      </c>
      <c r="I217" s="31" t="str">
        <f>IF(B217&lt;&gt;"",Q216*COMBINADO!$F$7,"")</f>
        <v/>
      </c>
      <c r="J217" t="str">
        <f>IF(J216&lt;&gt;"",IF(J216=COMBINADO!$F$6,"",J216+1),"")</f>
        <v/>
      </c>
      <c r="K217" s="31" t="str">
        <f t="shared" si="13"/>
        <v/>
      </c>
      <c r="L217" s="31" t="str">
        <f t="shared" si="14"/>
        <v/>
      </c>
      <c r="M217" s="31" t="str">
        <f>IF(B217&lt;&gt;"",IF(B217=COMBINADO!$F$6,COMBINADO!$C$6,0),"")</f>
        <v/>
      </c>
      <c r="N217" t="str">
        <f>IF(N216&lt;&gt;"",IF(N216=COMBINADO!$F$6,"",N216+1),"")</f>
        <v/>
      </c>
      <c r="O217" s="31" t="str">
        <f>IF(B217&lt;&gt;"",IF(B217&lt;=$C$4,IF(Desplegables!$N$8=2,Hoja2!O216*(1+COMBINADO!$F$7),O216-K217),O216-K217),"")</f>
        <v/>
      </c>
      <c r="P217" s="31" t="str">
        <f>IF(B217&lt;&gt;"",IF(B217&lt;=$C$4,IF(Desplegables!$N$8=2,Hoja2!P216*(1+COMBINADO!$F$7),P216-L217),P216-L217),"")</f>
        <v/>
      </c>
      <c r="Q217" s="31" t="str">
        <f t="shared" si="15"/>
        <v/>
      </c>
    </row>
    <row r="218" spans="2:17" x14ac:dyDescent="0.2">
      <c r="B218" t="str">
        <f>IF(B217&lt;&gt;"",IF(B217=COMBINADO!$F$6,"",B217+1),"")</f>
        <v/>
      </c>
      <c r="C218" s="31" t="str">
        <f>IF(B218&lt;&gt;"",IF(B218&lt;=$C$4,IF(Desplegables!$N$8=2,0,G218),$C$9),"")</f>
        <v/>
      </c>
      <c r="D218" s="31" t="str">
        <f>IF(B218&lt;&gt;"",IF(Hoja2!B218&lt;=Hoja2!$C$4,IF(Desplegables!$N$8=2,0,Hoja2!H218),L218+H218),"")</f>
        <v/>
      </c>
      <c r="E218" s="31" t="str">
        <f t="shared" si="12"/>
        <v/>
      </c>
      <c r="F218" t="str">
        <f>IF(F217&lt;&gt;"",IF(F217=COMBINADO!$F$6,"",F217+1),"")</f>
        <v/>
      </c>
      <c r="G218" s="31" t="str">
        <f>IF(B218&lt;&gt;"",IF(B218&lt;=$C$4,IF(Desplegables!$N$8=2,0,O217*COMBINADO!$F$7),O217*COMBINADO!$F$7),"")</f>
        <v/>
      </c>
      <c r="H218" s="31" t="str">
        <f>IF(B218&lt;&gt;"",IF(B218&lt;=$C$4,IF(Desplegables!$N$8=2,0,P217*COMBINADO!$F$7),Hoja2!P217*COMBINADO!$F$7),"")</f>
        <v/>
      </c>
      <c r="I218" s="31" t="str">
        <f>IF(B218&lt;&gt;"",Q217*COMBINADO!$F$7,"")</f>
        <v/>
      </c>
      <c r="J218" t="str">
        <f>IF(J217&lt;&gt;"",IF(J217=COMBINADO!$F$6,"",J217+1),"")</f>
        <v/>
      </c>
      <c r="K218" s="31" t="str">
        <f t="shared" si="13"/>
        <v/>
      </c>
      <c r="L218" s="31" t="str">
        <f t="shared" si="14"/>
        <v/>
      </c>
      <c r="M218" s="31" t="str">
        <f>IF(B218&lt;&gt;"",IF(B218=COMBINADO!$F$6,COMBINADO!$C$6,0),"")</f>
        <v/>
      </c>
      <c r="N218" t="str">
        <f>IF(N217&lt;&gt;"",IF(N217=COMBINADO!$F$6,"",N217+1),"")</f>
        <v/>
      </c>
      <c r="O218" s="31" t="str">
        <f>IF(B218&lt;&gt;"",IF(B218&lt;=$C$4,IF(Desplegables!$N$8=2,Hoja2!O217*(1+COMBINADO!$F$7),O217-K218),O217-K218),"")</f>
        <v/>
      </c>
      <c r="P218" s="31" t="str">
        <f>IF(B218&lt;&gt;"",IF(B218&lt;=$C$4,IF(Desplegables!$N$8=2,Hoja2!P217*(1+COMBINADO!$F$7),P217-L218),P217-L218),"")</f>
        <v/>
      </c>
      <c r="Q218" s="31" t="str">
        <f t="shared" si="15"/>
        <v/>
      </c>
    </row>
    <row r="219" spans="2:17" x14ac:dyDescent="0.2">
      <c r="B219" t="str">
        <f>IF(B218&lt;&gt;"",IF(B218=COMBINADO!$F$6,"",B218+1),"")</f>
        <v/>
      </c>
      <c r="C219" s="31" t="str">
        <f>IF(B219&lt;&gt;"",IF(B219&lt;=$C$4,IF(Desplegables!$N$8=2,0,G219),$C$9),"")</f>
        <v/>
      </c>
      <c r="D219" s="31" t="str">
        <f>IF(B219&lt;&gt;"",IF(Hoja2!B219&lt;=Hoja2!$C$4,IF(Desplegables!$N$8=2,0,Hoja2!H219),L219+H219),"")</f>
        <v/>
      </c>
      <c r="E219" s="31" t="str">
        <f t="shared" si="12"/>
        <v/>
      </c>
      <c r="F219" t="str">
        <f>IF(F218&lt;&gt;"",IF(F218=COMBINADO!$F$6,"",F218+1),"")</f>
        <v/>
      </c>
      <c r="G219" s="31" t="str">
        <f>IF(B219&lt;&gt;"",IF(B219&lt;=$C$4,IF(Desplegables!$N$8=2,0,O218*COMBINADO!$F$7),O218*COMBINADO!$F$7),"")</f>
        <v/>
      </c>
      <c r="H219" s="31" t="str">
        <f>IF(B219&lt;&gt;"",IF(B219&lt;=$C$4,IF(Desplegables!$N$8=2,0,P218*COMBINADO!$F$7),Hoja2!P218*COMBINADO!$F$7),"")</f>
        <v/>
      </c>
      <c r="I219" s="31" t="str">
        <f>IF(B219&lt;&gt;"",Q218*COMBINADO!$F$7,"")</f>
        <v/>
      </c>
      <c r="J219" t="str">
        <f>IF(J218&lt;&gt;"",IF(J218=COMBINADO!$F$6,"",J218+1),"")</f>
        <v/>
      </c>
      <c r="K219" s="31" t="str">
        <f t="shared" si="13"/>
        <v/>
      </c>
      <c r="L219" s="31" t="str">
        <f t="shared" si="14"/>
        <v/>
      </c>
      <c r="M219" s="31" t="str">
        <f>IF(B219&lt;&gt;"",IF(B219=COMBINADO!$F$6,COMBINADO!$C$6,0),"")</f>
        <v/>
      </c>
      <c r="N219" t="str">
        <f>IF(N218&lt;&gt;"",IF(N218=COMBINADO!$F$6,"",N218+1),"")</f>
        <v/>
      </c>
      <c r="O219" s="31" t="str">
        <f>IF(B219&lt;&gt;"",IF(B219&lt;=$C$4,IF(Desplegables!$N$8=2,Hoja2!O218*(1+COMBINADO!$F$7),O218-K219),O218-K219),"")</f>
        <v/>
      </c>
      <c r="P219" s="31" t="str">
        <f>IF(B219&lt;&gt;"",IF(B219&lt;=$C$4,IF(Desplegables!$N$8=2,Hoja2!P218*(1+COMBINADO!$F$7),P218-L219),P218-L219),"")</f>
        <v/>
      </c>
      <c r="Q219" s="31" t="str">
        <f t="shared" si="15"/>
        <v/>
      </c>
    </row>
    <row r="220" spans="2:17" x14ac:dyDescent="0.2">
      <c r="B220" t="str">
        <f>IF(B219&lt;&gt;"",IF(B219=COMBINADO!$F$6,"",B219+1),"")</f>
        <v/>
      </c>
      <c r="C220" s="31" t="str">
        <f>IF(B220&lt;&gt;"",IF(B220&lt;=$C$4,IF(Desplegables!$N$8=2,0,G220),$C$9),"")</f>
        <v/>
      </c>
      <c r="D220" s="31" t="str">
        <f>IF(B220&lt;&gt;"",IF(Hoja2!B220&lt;=Hoja2!$C$4,IF(Desplegables!$N$8=2,0,Hoja2!H220),L220+H220),"")</f>
        <v/>
      </c>
      <c r="E220" s="31" t="str">
        <f t="shared" si="12"/>
        <v/>
      </c>
      <c r="F220" t="str">
        <f>IF(F219&lt;&gt;"",IF(F219=COMBINADO!$F$6,"",F219+1),"")</f>
        <v/>
      </c>
      <c r="G220" s="31" t="str">
        <f>IF(B220&lt;&gt;"",IF(B220&lt;=$C$4,IF(Desplegables!$N$8=2,0,O219*COMBINADO!$F$7),O219*COMBINADO!$F$7),"")</f>
        <v/>
      </c>
      <c r="H220" s="31" t="str">
        <f>IF(B220&lt;&gt;"",IF(B220&lt;=$C$4,IF(Desplegables!$N$8=2,0,P219*COMBINADO!$F$7),Hoja2!P219*COMBINADO!$F$7),"")</f>
        <v/>
      </c>
      <c r="I220" s="31" t="str">
        <f>IF(B220&lt;&gt;"",Q219*COMBINADO!$F$7,"")</f>
        <v/>
      </c>
      <c r="J220" t="str">
        <f>IF(J219&lt;&gt;"",IF(J219=COMBINADO!$F$6,"",J219+1),"")</f>
        <v/>
      </c>
      <c r="K220" s="31" t="str">
        <f t="shared" si="13"/>
        <v/>
      </c>
      <c r="L220" s="31" t="str">
        <f t="shared" si="14"/>
        <v/>
      </c>
      <c r="M220" s="31" t="str">
        <f>IF(B220&lt;&gt;"",IF(B220=COMBINADO!$F$6,COMBINADO!$C$6,0),"")</f>
        <v/>
      </c>
      <c r="N220" t="str">
        <f>IF(N219&lt;&gt;"",IF(N219=COMBINADO!$F$6,"",N219+1),"")</f>
        <v/>
      </c>
      <c r="O220" s="31" t="str">
        <f>IF(B220&lt;&gt;"",IF(B220&lt;=$C$4,IF(Desplegables!$N$8=2,Hoja2!O219*(1+COMBINADO!$F$7),O219-K220),O219-K220),"")</f>
        <v/>
      </c>
      <c r="P220" s="31" t="str">
        <f>IF(B220&lt;&gt;"",IF(B220&lt;=$C$4,IF(Desplegables!$N$8=2,Hoja2!P219*(1+COMBINADO!$F$7),P219-L220),P219-L220),"")</f>
        <v/>
      </c>
      <c r="Q220" s="31" t="str">
        <f t="shared" si="15"/>
        <v/>
      </c>
    </row>
    <row r="221" spans="2:17" x14ac:dyDescent="0.2">
      <c r="B221" t="str">
        <f>IF(B220&lt;&gt;"",IF(B220=COMBINADO!$F$6,"",B220+1),"")</f>
        <v/>
      </c>
      <c r="C221" s="31" t="str">
        <f>IF(B221&lt;&gt;"",IF(B221&lt;=$C$4,IF(Desplegables!$N$8=2,0,G221),$C$9),"")</f>
        <v/>
      </c>
      <c r="D221" s="31" t="str">
        <f>IF(B221&lt;&gt;"",IF(Hoja2!B221&lt;=Hoja2!$C$4,IF(Desplegables!$N$8=2,0,Hoja2!H221),L221+H221),"")</f>
        <v/>
      </c>
      <c r="E221" s="31" t="str">
        <f t="shared" si="12"/>
        <v/>
      </c>
      <c r="F221" t="str">
        <f>IF(F220&lt;&gt;"",IF(F220=COMBINADO!$F$6,"",F220+1),"")</f>
        <v/>
      </c>
      <c r="G221" s="31" t="str">
        <f>IF(B221&lt;&gt;"",IF(B221&lt;=$C$4,IF(Desplegables!$N$8=2,0,O220*COMBINADO!$F$7),O220*COMBINADO!$F$7),"")</f>
        <v/>
      </c>
      <c r="H221" s="31" t="str">
        <f>IF(B221&lt;&gt;"",IF(B221&lt;=$C$4,IF(Desplegables!$N$8=2,0,P220*COMBINADO!$F$7),Hoja2!P220*COMBINADO!$F$7),"")</f>
        <v/>
      </c>
      <c r="I221" s="31" t="str">
        <f>IF(B221&lt;&gt;"",Q220*COMBINADO!$F$7,"")</f>
        <v/>
      </c>
      <c r="J221" t="str">
        <f>IF(J220&lt;&gt;"",IF(J220=COMBINADO!$F$6,"",J220+1),"")</f>
        <v/>
      </c>
      <c r="K221" s="31" t="str">
        <f t="shared" si="13"/>
        <v/>
      </c>
      <c r="L221" s="31" t="str">
        <f t="shared" si="14"/>
        <v/>
      </c>
      <c r="M221" s="31" t="str">
        <f>IF(B221&lt;&gt;"",IF(B221=COMBINADO!$F$6,COMBINADO!$C$6,0),"")</f>
        <v/>
      </c>
      <c r="N221" t="str">
        <f>IF(N220&lt;&gt;"",IF(N220=COMBINADO!$F$6,"",N220+1),"")</f>
        <v/>
      </c>
      <c r="O221" s="31" t="str">
        <f>IF(B221&lt;&gt;"",IF(B221&lt;=$C$4,IF(Desplegables!$N$8=2,Hoja2!O220*(1+COMBINADO!$F$7),O220-K221),O220-K221),"")</f>
        <v/>
      </c>
      <c r="P221" s="31" t="str">
        <f>IF(B221&lt;&gt;"",IF(B221&lt;=$C$4,IF(Desplegables!$N$8=2,Hoja2!P220*(1+COMBINADO!$F$7),P220-L221),P220-L221),"")</f>
        <v/>
      </c>
      <c r="Q221" s="31" t="str">
        <f t="shared" si="15"/>
        <v/>
      </c>
    </row>
    <row r="222" spans="2:17" x14ac:dyDescent="0.2">
      <c r="B222" t="str">
        <f>IF(B221&lt;&gt;"",IF(B221=COMBINADO!$F$6,"",B221+1),"")</f>
        <v/>
      </c>
      <c r="C222" s="31" t="str">
        <f>IF(B222&lt;&gt;"",IF(B222&lt;=$C$4,IF(Desplegables!$N$8=2,0,G222),$C$9),"")</f>
        <v/>
      </c>
      <c r="D222" s="31" t="str">
        <f>IF(B222&lt;&gt;"",IF(Hoja2!B222&lt;=Hoja2!$C$4,IF(Desplegables!$N$8=2,0,Hoja2!H222),L222+H222),"")</f>
        <v/>
      </c>
      <c r="E222" s="31" t="str">
        <f t="shared" si="12"/>
        <v/>
      </c>
      <c r="F222" t="str">
        <f>IF(F221&lt;&gt;"",IF(F221=COMBINADO!$F$6,"",F221+1),"")</f>
        <v/>
      </c>
      <c r="G222" s="31" t="str">
        <f>IF(B222&lt;&gt;"",IF(B222&lt;=$C$4,IF(Desplegables!$N$8=2,0,O221*COMBINADO!$F$7),O221*COMBINADO!$F$7),"")</f>
        <v/>
      </c>
      <c r="H222" s="31" t="str">
        <f>IF(B222&lt;&gt;"",IF(B222&lt;=$C$4,IF(Desplegables!$N$8=2,0,P221*COMBINADO!$F$7),Hoja2!P221*COMBINADO!$F$7),"")</f>
        <v/>
      </c>
      <c r="I222" s="31" t="str">
        <f>IF(B222&lt;&gt;"",Q221*COMBINADO!$F$7,"")</f>
        <v/>
      </c>
      <c r="J222" t="str">
        <f>IF(J221&lt;&gt;"",IF(J221=COMBINADO!$F$6,"",J221+1),"")</f>
        <v/>
      </c>
      <c r="K222" s="31" t="str">
        <f t="shared" si="13"/>
        <v/>
      </c>
      <c r="L222" s="31" t="str">
        <f t="shared" si="14"/>
        <v/>
      </c>
      <c r="M222" s="31" t="str">
        <f>IF(B222&lt;&gt;"",IF(B222=COMBINADO!$F$6,COMBINADO!$C$6,0),"")</f>
        <v/>
      </c>
      <c r="N222" t="str">
        <f>IF(N221&lt;&gt;"",IF(N221=COMBINADO!$F$6,"",N221+1),"")</f>
        <v/>
      </c>
      <c r="O222" s="31" t="str">
        <f>IF(B222&lt;&gt;"",IF(B222&lt;=$C$4,IF(Desplegables!$N$8=2,Hoja2!O221*(1+COMBINADO!$F$7),O221-K222),O221-K222),"")</f>
        <v/>
      </c>
      <c r="P222" s="31" t="str">
        <f>IF(B222&lt;&gt;"",IF(B222&lt;=$C$4,IF(Desplegables!$N$8=2,Hoja2!P221*(1+COMBINADO!$F$7),P221-L222),P221-L222),"")</f>
        <v/>
      </c>
      <c r="Q222" s="31" t="str">
        <f t="shared" si="15"/>
        <v/>
      </c>
    </row>
    <row r="223" spans="2:17" x14ac:dyDescent="0.2">
      <c r="B223" t="str">
        <f>IF(B222&lt;&gt;"",IF(B222=COMBINADO!$F$6,"",B222+1),"")</f>
        <v/>
      </c>
      <c r="C223" s="31" t="str">
        <f>IF(B223&lt;&gt;"",IF(B223&lt;=$C$4,IF(Desplegables!$N$8=2,0,G223),$C$9),"")</f>
        <v/>
      </c>
      <c r="D223" s="31" t="str">
        <f>IF(B223&lt;&gt;"",IF(Hoja2!B223&lt;=Hoja2!$C$4,IF(Desplegables!$N$8=2,0,Hoja2!H223),L223+H223),"")</f>
        <v/>
      </c>
      <c r="E223" s="31" t="str">
        <f t="shared" si="12"/>
        <v/>
      </c>
      <c r="F223" t="str">
        <f>IF(F222&lt;&gt;"",IF(F222=COMBINADO!$F$6,"",F222+1),"")</f>
        <v/>
      </c>
      <c r="G223" s="31" t="str">
        <f>IF(B223&lt;&gt;"",IF(B223&lt;=$C$4,IF(Desplegables!$N$8=2,0,O222*COMBINADO!$F$7),O222*COMBINADO!$F$7),"")</f>
        <v/>
      </c>
      <c r="H223" s="31" t="str">
        <f>IF(B223&lt;&gt;"",IF(B223&lt;=$C$4,IF(Desplegables!$N$8=2,0,P222*COMBINADO!$F$7),Hoja2!P222*COMBINADO!$F$7),"")</f>
        <v/>
      </c>
      <c r="I223" s="31" t="str">
        <f>IF(B223&lt;&gt;"",Q222*COMBINADO!$F$7,"")</f>
        <v/>
      </c>
      <c r="J223" t="str">
        <f>IF(J222&lt;&gt;"",IF(J222=COMBINADO!$F$6,"",J222+1),"")</f>
        <v/>
      </c>
      <c r="K223" s="31" t="str">
        <f t="shared" si="13"/>
        <v/>
      </c>
      <c r="L223" s="31" t="str">
        <f t="shared" si="14"/>
        <v/>
      </c>
      <c r="M223" s="31" t="str">
        <f>IF(B223&lt;&gt;"",IF(B223=COMBINADO!$F$6,COMBINADO!$C$6,0),"")</f>
        <v/>
      </c>
      <c r="N223" t="str">
        <f>IF(N222&lt;&gt;"",IF(N222=COMBINADO!$F$6,"",N222+1),"")</f>
        <v/>
      </c>
      <c r="O223" s="31" t="str">
        <f>IF(B223&lt;&gt;"",IF(B223&lt;=$C$4,IF(Desplegables!$N$8=2,Hoja2!O222*(1+COMBINADO!$F$7),O222-K223),O222-K223),"")</f>
        <v/>
      </c>
      <c r="P223" s="31" t="str">
        <f>IF(B223&lt;&gt;"",IF(B223&lt;=$C$4,IF(Desplegables!$N$8=2,Hoja2!P222*(1+COMBINADO!$F$7),P222-L223),P222-L223),"")</f>
        <v/>
      </c>
      <c r="Q223" s="31" t="str">
        <f t="shared" si="15"/>
        <v/>
      </c>
    </row>
    <row r="224" spans="2:17" x14ac:dyDescent="0.2">
      <c r="B224" t="str">
        <f>IF(B223&lt;&gt;"",IF(B223=COMBINADO!$F$6,"",B223+1),"")</f>
        <v/>
      </c>
      <c r="C224" s="31" t="str">
        <f>IF(B224&lt;&gt;"",IF(B224&lt;=$C$4,IF(Desplegables!$N$8=2,0,G224),$C$9),"")</f>
        <v/>
      </c>
      <c r="D224" s="31" t="str">
        <f>IF(B224&lt;&gt;"",IF(Hoja2!B224&lt;=Hoja2!$C$4,IF(Desplegables!$N$8=2,0,Hoja2!H224),L224+H224),"")</f>
        <v/>
      </c>
      <c r="E224" s="31" t="str">
        <f t="shared" si="12"/>
        <v/>
      </c>
      <c r="F224" t="str">
        <f>IF(F223&lt;&gt;"",IF(F223=COMBINADO!$F$6,"",F223+1),"")</f>
        <v/>
      </c>
      <c r="G224" s="31" t="str">
        <f>IF(B224&lt;&gt;"",IF(B224&lt;=$C$4,IF(Desplegables!$N$8=2,0,O223*COMBINADO!$F$7),O223*COMBINADO!$F$7),"")</f>
        <v/>
      </c>
      <c r="H224" s="31" t="str">
        <f>IF(B224&lt;&gt;"",IF(B224&lt;=$C$4,IF(Desplegables!$N$8=2,0,P223*COMBINADO!$F$7),Hoja2!P223*COMBINADO!$F$7),"")</f>
        <v/>
      </c>
      <c r="I224" s="31" t="str">
        <f>IF(B224&lt;&gt;"",Q223*COMBINADO!$F$7,"")</f>
        <v/>
      </c>
      <c r="J224" t="str">
        <f>IF(J223&lt;&gt;"",IF(J223=COMBINADO!$F$6,"",J223+1),"")</f>
        <v/>
      </c>
      <c r="K224" s="31" t="str">
        <f t="shared" si="13"/>
        <v/>
      </c>
      <c r="L224" s="31" t="str">
        <f t="shared" si="14"/>
        <v/>
      </c>
      <c r="M224" s="31" t="str">
        <f>IF(B224&lt;&gt;"",IF(B224=COMBINADO!$F$6,COMBINADO!$C$6,0),"")</f>
        <v/>
      </c>
      <c r="N224" t="str">
        <f>IF(N223&lt;&gt;"",IF(N223=COMBINADO!$F$6,"",N223+1),"")</f>
        <v/>
      </c>
      <c r="O224" s="31" t="str">
        <f>IF(B224&lt;&gt;"",IF(B224&lt;=$C$4,IF(Desplegables!$N$8=2,Hoja2!O223*(1+COMBINADO!$F$7),O223-K224),O223-K224),"")</f>
        <v/>
      </c>
      <c r="P224" s="31" t="str">
        <f>IF(B224&lt;&gt;"",IF(B224&lt;=$C$4,IF(Desplegables!$N$8=2,Hoja2!P223*(1+COMBINADO!$F$7),P223-L224),P223-L224),"")</f>
        <v/>
      </c>
      <c r="Q224" s="31" t="str">
        <f t="shared" si="15"/>
        <v/>
      </c>
    </row>
    <row r="225" spans="2:17" x14ac:dyDescent="0.2">
      <c r="B225" t="str">
        <f>IF(B224&lt;&gt;"",IF(B224=COMBINADO!$F$6,"",B224+1),"")</f>
        <v/>
      </c>
      <c r="C225" s="31" t="str">
        <f>IF(B225&lt;&gt;"",IF(B225&lt;=$C$4,IF(Desplegables!$N$8=2,0,G225),$C$9),"")</f>
        <v/>
      </c>
      <c r="D225" s="31" t="str">
        <f>IF(B225&lt;&gt;"",IF(Hoja2!B225&lt;=Hoja2!$C$4,IF(Desplegables!$N$8=2,0,Hoja2!H225),L225+H225),"")</f>
        <v/>
      </c>
      <c r="E225" s="31" t="str">
        <f t="shared" si="12"/>
        <v/>
      </c>
      <c r="F225" t="str">
        <f>IF(F224&lt;&gt;"",IF(F224=COMBINADO!$F$6,"",F224+1),"")</f>
        <v/>
      </c>
      <c r="G225" s="31" t="str">
        <f>IF(B225&lt;&gt;"",IF(B225&lt;=$C$4,IF(Desplegables!$N$8=2,0,O224*COMBINADO!$F$7),O224*COMBINADO!$F$7),"")</f>
        <v/>
      </c>
      <c r="H225" s="31" t="str">
        <f>IF(B225&lt;&gt;"",IF(B225&lt;=$C$4,IF(Desplegables!$N$8=2,0,P224*COMBINADO!$F$7),Hoja2!P224*COMBINADO!$F$7),"")</f>
        <v/>
      </c>
      <c r="I225" s="31" t="str">
        <f>IF(B225&lt;&gt;"",Q224*COMBINADO!$F$7,"")</f>
        <v/>
      </c>
      <c r="J225" t="str">
        <f>IF(J224&lt;&gt;"",IF(J224=COMBINADO!$F$6,"",J224+1),"")</f>
        <v/>
      </c>
      <c r="K225" s="31" t="str">
        <f t="shared" si="13"/>
        <v/>
      </c>
      <c r="L225" s="31" t="str">
        <f t="shared" si="14"/>
        <v/>
      </c>
      <c r="M225" s="31" t="str">
        <f>IF(B225&lt;&gt;"",IF(B225=COMBINADO!$F$6,COMBINADO!$C$6,0),"")</f>
        <v/>
      </c>
      <c r="N225" t="str">
        <f>IF(N224&lt;&gt;"",IF(N224=COMBINADO!$F$6,"",N224+1),"")</f>
        <v/>
      </c>
      <c r="O225" s="31" t="str">
        <f>IF(B225&lt;&gt;"",IF(B225&lt;=$C$4,IF(Desplegables!$N$8=2,Hoja2!O224*(1+COMBINADO!$F$7),O224-K225),O224-K225),"")</f>
        <v/>
      </c>
      <c r="P225" s="31" t="str">
        <f>IF(B225&lt;&gt;"",IF(B225&lt;=$C$4,IF(Desplegables!$N$8=2,Hoja2!P224*(1+COMBINADO!$F$7),P224-L225),P224-L225),"")</f>
        <v/>
      </c>
      <c r="Q225" s="31" t="str">
        <f t="shared" si="15"/>
        <v/>
      </c>
    </row>
    <row r="226" spans="2:17" x14ac:dyDescent="0.2">
      <c r="B226" t="str">
        <f>IF(B225&lt;&gt;"",IF(B225=COMBINADO!$F$6,"",B225+1),"")</f>
        <v/>
      </c>
      <c r="C226" s="31" t="str">
        <f>IF(B226&lt;&gt;"",IF(B226&lt;=$C$4,IF(Desplegables!$N$8=2,0,G226),$C$9),"")</f>
        <v/>
      </c>
      <c r="D226" s="31" t="str">
        <f>IF(B226&lt;&gt;"",IF(Hoja2!B226&lt;=Hoja2!$C$4,IF(Desplegables!$N$8=2,0,Hoja2!H226),L226+H226),"")</f>
        <v/>
      </c>
      <c r="E226" s="31" t="str">
        <f t="shared" si="12"/>
        <v/>
      </c>
      <c r="F226" t="str">
        <f>IF(F225&lt;&gt;"",IF(F225=COMBINADO!$F$6,"",F225+1),"")</f>
        <v/>
      </c>
      <c r="G226" s="31" t="str">
        <f>IF(B226&lt;&gt;"",IF(B226&lt;=$C$4,IF(Desplegables!$N$8=2,0,O225*COMBINADO!$F$7),O225*COMBINADO!$F$7),"")</f>
        <v/>
      </c>
      <c r="H226" s="31" t="str">
        <f>IF(B226&lt;&gt;"",IF(B226&lt;=$C$4,IF(Desplegables!$N$8=2,0,P225*COMBINADO!$F$7),Hoja2!P225*COMBINADO!$F$7),"")</f>
        <v/>
      </c>
      <c r="I226" s="31" t="str">
        <f>IF(B226&lt;&gt;"",Q225*COMBINADO!$F$7,"")</f>
        <v/>
      </c>
      <c r="J226" t="str">
        <f>IF(J225&lt;&gt;"",IF(J225=COMBINADO!$F$6,"",J225+1),"")</f>
        <v/>
      </c>
      <c r="K226" s="31" t="str">
        <f t="shared" si="13"/>
        <v/>
      </c>
      <c r="L226" s="31" t="str">
        <f t="shared" si="14"/>
        <v/>
      </c>
      <c r="M226" s="31" t="str">
        <f>IF(B226&lt;&gt;"",IF(B226=COMBINADO!$F$6,COMBINADO!$C$6,0),"")</f>
        <v/>
      </c>
      <c r="N226" t="str">
        <f>IF(N225&lt;&gt;"",IF(N225=COMBINADO!$F$6,"",N225+1),"")</f>
        <v/>
      </c>
      <c r="O226" s="31" t="str">
        <f>IF(B226&lt;&gt;"",IF(B226&lt;=$C$4,IF(Desplegables!$N$8=2,Hoja2!O225*(1+COMBINADO!$F$7),O225-K226),O225-K226),"")</f>
        <v/>
      </c>
      <c r="P226" s="31" t="str">
        <f>IF(B226&lt;&gt;"",IF(B226&lt;=$C$4,IF(Desplegables!$N$8=2,Hoja2!P225*(1+COMBINADO!$F$7),P225-L226),P225-L226),"")</f>
        <v/>
      </c>
      <c r="Q226" s="31" t="str">
        <f t="shared" si="15"/>
        <v/>
      </c>
    </row>
    <row r="227" spans="2:17" x14ac:dyDescent="0.2">
      <c r="B227" t="str">
        <f>IF(B226&lt;&gt;"",IF(B226=COMBINADO!$F$6,"",B226+1),"")</f>
        <v/>
      </c>
      <c r="C227" s="31" t="str">
        <f>IF(B227&lt;&gt;"",IF(B227&lt;=$C$4,IF(Desplegables!$N$8=2,0,G227),$C$9),"")</f>
        <v/>
      </c>
      <c r="D227" s="31" t="str">
        <f>IF(B227&lt;&gt;"",IF(Hoja2!B227&lt;=Hoja2!$C$4,IF(Desplegables!$N$8=2,0,Hoja2!H227),L227+H227),"")</f>
        <v/>
      </c>
      <c r="E227" s="31" t="str">
        <f t="shared" si="12"/>
        <v/>
      </c>
      <c r="F227" t="str">
        <f>IF(F226&lt;&gt;"",IF(F226=COMBINADO!$F$6,"",F226+1),"")</f>
        <v/>
      </c>
      <c r="G227" s="31" t="str">
        <f>IF(B227&lt;&gt;"",IF(B227&lt;=$C$4,IF(Desplegables!$N$8=2,0,O226*COMBINADO!$F$7),O226*COMBINADO!$F$7),"")</f>
        <v/>
      </c>
      <c r="H227" s="31" t="str">
        <f>IF(B227&lt;&gt;"",IF(B227&lt;=$C$4,IF(Desplegables!$N$8=2,0,P226*COMBINADO!$F$7),Hoja2!P226*COMBINADO!$F$7),"")</f>
        <v/>
      </c>
      <c r="I227" s="31" t="str">
        <f>IF(B227&lt;&gt;"",Q226*COMBINADO!$F$7,"")</f>
        <v/>
      </c>
      <c r="J227" t="str">
        <f>IF(J226&lt;&gt;"",IF(J226=COMBINADO!$F$6,"",J226+1),"")</f>
        <v/>
      </c>
      <c r="K227" s="31" t="str">
        <f t="shared" si="13"/>
        <v/>
      </c>
      <c r="L227" s="31" t="str">
        <f t="shared" si="14"/>
        <v/>
      </c>
      <c r="M227" s="31" t="str">
        <f>IF(B227&lt;&gt;"",IF(B227=COMBINADO!$F$6,COMBINADO!$C$6,0),"")</f>
        <v/>
      </c>
      <c r="N227" t="str">
        <f>IF(N226&lt;&gt;"",IF(N226=COMBINADO!$F$6,"",N226+1),"")</f>
        <v/>
      </c>
      <c r="O227" s="31" t="str">
        <f>IF(B227&lt;&gt;"",IF(B227&lt;=$C$4,IF(Desplegables!$N$8=2,Hoja2!O226*(1+COMBINADO!$F$7),O226-K227),O226-K227),"")</f>
        <v/>
      </c>
      <c r="P227" s="31" t="str">
        <f>IF(B227&lt;&gt;"",IF(B227&lt;=$C$4,IF(Desplegables!$N$8=2,Hoja2!P226*(1+COMBINADO!$F$7),P226-L227),P226-L227),"")</f>
        <v/>
      </c>
      <c r="Q227" s="31" t="str">
        <f t="shared" si="15"/>
        <v/>
      </c>
    </row>
    <row r="228" spans="2:17" x14ac:dyDescent="0.2">
      <c r="B228" t="str">
        <f>IF(B227&lt;&gt;"",IF(B227=COMBINADO!$F$6,"",B227+1),"")</f>
        <v/>
      </c>
      <c r="C228" s="31" t="str">
        <f>IF(B228&lt;&gt;"",IF(B228&lt;=$C$4,IF(Desplegables!$N$8=2,0,G228),$C$9),"")</f>
        <v/>
      </c>
      <c r="D228" s="31" t="str">
        <f>IF(B228&lt;&gt;"",IF(Hoja2!B228&lt;=Hoja2!$C$4,IF(Desplegables!$N$8=2,0,Hoja2!H228),L228+H228),"")</f>
        <v/>
      </c>
      <c r="E228" s="31" t="str">
        <f t="shared" si="12"/>
        <v/>
      </c>
      <c r="F228" t="str">
        <f>IF(F227&lt;&gt;"",IF(F227=COMBINADO!$F$6,"",F227+1),"")</f>
        <v/>
      </c>
      <c r="G228" s="31" t="str">
        <f>IF(B228&lt;&gt;"",IF(B228&lt;=$C$4,IF(Desplegables!$N$8=2,0,O227*COMBINADO!$F$7),O227*COMBINADO!$F$7),"")</f>
        <v/>
      </c>
      <c r="H228" s="31" t="str">
        <f>IF(B228&lt;&gt;"",IF(B228&lt;=$C$4,IF(Desplegables!$N$8=2,0,P227*COMBINADO!$F$7),Hoja2!P227*COMBINADO!$F$7),"")</f>
        <v/>
      </c>
      <c r="I228" s="31" t="str">
        <f>IF(B228&lt;&gt;"",Q227*COMBINADO!$F$7,"")</f>
        <v/>
      </c>
      <c r="J228" t="str">
        <f>IF(J227&lt;&gt;"",IF(J227=COMBINADO!$F$6,"",J227+1),"")</f>
        <v/>
      </c>
      <c r="K228" s="31" t="str">
        <f t="shared" si="13"/>
        <v/>
      </c>
      <c r="L228" s="31" t="str">
        <f t="shared" si="14"/>
        <v/>
      </c>
      <c r="M228" s="31" t="str">
        <f>IF(B228&lt;&gt;"",IF(B228=COMBINADO!$F$6,COMBINADO!$C$6,0),"")</f>
        <v/>
      </c>
      <c r="N228" t="str">
        <f>IF(N227&lt;&gt;"",IF(N227=COMBINADO!$F$6,"",N227+1),"")</f>
        <v/>
      </c>
      <c r="O228" s="31" t="str">
        <f>IF(B228&lt;&gt;"",IF(B228&lt;=$C$4,IF(Desplegables!$N$8=2,Hoja2!O227*(1+COMBINADO!$F$7),O227-K228),O227-K228),"")</f>
        <v/>
      </c>
      <c r="P228" s="31" t="str">
        <f>IF(B228&lt;&gt;"",IF(B228&lt;=$C$4,IF(Desplegables!$N$8=2,Hoja2!P227*(1+COMBINADO!$F$7),P227-L228),P227-L228),"")</f>
        <v/>
      </c>
      <c r="Q228" s="31" t="str">
        <f t="shared" si="15"/>
        <v/>
      </c>
    </row>
    <row r="229" spans="2:17" x14ac:dyDescent="0.2">
      <c r="B229" t="str">
        <f>IF(B228&lt;&gt;"",IF(B228=COMBINADO!$F$6,"",B228+1),"")</f>
        <v/>
      </c>
      <c r="C229" s="31" t="str">
        <f>IF(B229&lt;&gt;"",IF(B229&lt;=$C$4,IF(Desplegables!$N$8=2,0,G229),$C$9),"")</f>
        <v/>
      </c>
      <c r="D229" s="31" t="str">
        <f>IF(B229&lt;&gt;"",IF(Hoja2!B229&lt;=Hoja2!$C$4,IF(Desplegables!$N$8=2,0,Hoja2!H229),L229+H229),"")</f>
        <v/>
      </c>
      <c r="E229" s="31" t="str">
        <f t="shared" si="12"/>
        <v/>
      </c>
      <c r="F229" t="str">
        <f>IF(F228&lt;&gt;"",IF(F228=COMBINADO!$F$6,"",F228+1),"")</f>
        <v/>
      </c>
      <c r="G229" s="31" t="str">
        <f>IF(B229&lt;&gt;"",IF(B229&lt;=$C$4,IF(Desplegables!$N$8=2,0,O228*COMBINADO!$F$7),O228*COMBINADO!$F$7),"")</f>
        <v/>
      </c>
      <c r="H229" s="31" t="str">
        <f>IF(B229&lt;&gt;"",IF(B229&lt;=$C$4,IF(Desplegables!$N$8=2,0,P228*COMBINADO!$F$7),Hoja2!P228*COMBINADO!$F$7),"")</f>
        <v/>
      </c>
      <c r="I229" s="31" t="str">
        <f>IF(B229&lt;&gt;"",Q228*COMBINADO!$F$7,"")</f>
        <v/>
      </c>
      <c r="J229" t="str">
        <f>IF(J228&lt;&gt;"",IF(J228=COMBINADO!$F$6,"",J228+1),"")</f>
        <v/>
      </c>
      <c r="K229" s="31" t="str">
        <f t="shared" si="13"/>
        <v/>
      </c>
      <c r="L229" s="31" t="str">
        <f t="shared" si="14"/>
        <v/>
      </c>
      <c r="M229" s="31" t="str">
        <f>IF(B229&lt;&gt;"",IF(B229=COMBINADO!$F$6,COMBINADO!$C$6,0),"")</f>
        <v/>
      </c>
      <c r="N229" t="str">
        <f>IF(N228&lt;&gt;"",IF(N228=COMBINADO!$F$6,"",N228+1),"")</f>
        <v/>
      </c>
      <c r="O229" s="31" t="str">
        <f>IF(B229&lt;&gt;"",IF(B229&lt;=$C$4,IF(Desplegables!$N$8=2,Hoja2!O228*(1+COMBINADO!$F$7),O228-K229),O228-K229),"")</f>
        <v/>
      </c>
      <c r="P229" s="31" t="str">
        <f>IF(B229&lt;&gt;"",IF(B229&lt;=$C$4,IF(Desplegables!$N$8=2,Hoja2!P228*(1+COMBINADO!$F$7),P228-L229),P228-L229),"")</f>
        <v/>
      </c>
      <c r="Q229" s="31" t="str">
        <f t="shared" si="15"/>
        <v/>
      </c>
    </row>
    <row r="230" spans="2:17" x14ac:dyDescent="0.2">
      <c r="B230" t="str">
        <f>IF(B229&lt;&gt;"",IF(B229=COMBINADO!$F$6,"",B229+1),"")</f>
        <v/>
      </c>
      <c r="C230" s="31" t="str">
        <f>IF(B230&lt;&gt;"",IF(B230&lt;=$C$4,IF(Desplegables!$N$8=2,0,G230),$C$9),"")</f>
        <v/>
      </c>
      <c r="D230" s="31" t="str">
        <f>IF(B230&lt;&gt;"",IF(Hoja2!B230&lt;=Hoja2!$C$4,IF(Desplegables!$N$8=2,0,Hoja2!H230),L230+H230),"")</f>
        <v/>
      </c>
      <c r="E230" s="31" t="str">
        <f t="shared" si="12"/>
        <v/>
      </c>
      <c r="F230" t="str">
        <f>IF(F229&lt;&gt;"",IF(F229=COMBINADO!$F$6,"",F229+1),"")</f>
        <v/>
      </c>
      <c r="G230" s="31" t="str">
        <f>IF(B230&lt;&gt;"",IF(B230&lt;=$C$4,IF(Desplegables!$N$8=2,0,O229*COMBINADO!$F$7),O229*COMBINADO!$F$7),"")</f>
        <v/>
      </c>
      <c r="H230" s="31" t="str">
        <f>IF(B230&lt;&gt;"",IF(B230&lt;=$C$4,IF(Desplegables!$N$8=2,0,P229*COMBINADO!$F$7),Hoja2!P229*COMBINADO!$F$7),"")</f>
        <v/>
      </c>
      <c r="I230" s="31" t="str">
        <f>IF(B230&lt;&gt;"",Q229*COMBINADO!$F$7,"")</f>
        <v/>
      </c>
      <c r="J230" t="str">
        <f>IF(J229&lt;&gt;"",IF(J229=COMBINADO!$F$6,"",J229+1),"")</f>
        <v/>
      </c>
      <c r="K230" s="31" t="str">
        <f t="shared" si="13"/>
        <v/>
      </c>
      <c r="L230" s="31" t="str">
        <f t="shared" si="14"/>
        <v/>
      </c>
      <c r="M230" s="31" t="str">
        <f>IF(B230&lt;&gt;"",IF(B230=COMBINADO!$F$6,COMBINADO!$C$6,0),"")</f>
        <v/>
      </c>
      <c r="N230" t="str">
        <f>IF(N229&lt;&gt;"",IF(N229=COMBINADO!$F$6,"",N229+1),"")</f>
        <v/>
      </c>
      <c r="O230" s="31" t="str">
        <f>IF(B230&lt;&gt;"",IF(B230&lt;=$C$4,IF(Desplegables!$N$8=2,Hoja2!O229*(1+COMBINADO!$F$7),O229-K230),O229-K230),"")</f>
        <v/>
      </c>
      <c r="P230" s="31" t="str">
        <f>IF(B230&lt;&gt;"",IF(B230&lt;=$C$4,IF(Desplegables!$N$8=2,Hoja2!P229*(1+COMBINADO!$F$7),P229-L230),P229-L230),"")</f>
        <v/>
      </c>
      <c r="Q230" s="31" t="str">
        <f t="shared" si="15"/>
        <v/>
      </c>
    </row>
    <row r="231" spans="2:17" x14ac:dyDescent="0.2">
      <c r="B231" t="str">
        <f>IF(B230&lt;&gt;"",IF(B230=COMBINADO!$F$6,"",B230+1),"")</f>
        <v/>
      </c>
      <c r="C231" s="31" t="str">
        <f>IF(B231&lt;&gt;"",IF(B231&lt;=$C$4,IF(Desplegables!$N$8=2,0,G231),$C$9),"")</f>
        <v/>
      </c>
      <c r="D231" s="31" t="str">
        <f>IF(B231&lt;&gt;"",IF(Hoja2!B231&lt;=Hoja2!$C$4,IF(Desplegables!$N$8=2,0,Hoja2!H231),L231+H231),"")</f>
        <v/>
      </c>
      <c r="E231" s="31" t="str">
        <f t="shared" si="12"/>
        <v/>
      </c>
      <c r="F231" t="str">
        <f>IF(F230&lt;&gt;"",IF(F230=COMBINADO!$F$6,"",F230+1),"")</f>
        <v/>
      </c>
      <c r="G231" s="31" t="str">
        <f>IF(B231&lt;&gt;"",IF(B231&lt;=$C$4,IF(Desplegables!$N$8=2,0,O230*COMBINADO!$F$7),O230*COMBINADO!$F$7),"")</f>
        <v/>
      </c>
      <c r="H231" s="31" t="str">
        <f>IF(B231&lt;&gt;"",IF(B231&lt;=$C$4,IF(Desplegables!$N$8=2,0,P230*COMBINADO!$F$7),Hoja2!P230*COMBINADO!$F$7),"")</f>
        <v/>
      </c>
      <c r="I231" s="31" t="str">
        <f>IF(B231&lt;&gt;"",Q230*COMBINADO!$F$7,"")</f>
        <v/>
      </c>
      <c r="J231" t="str">
        <f>IF(J230&lt;&gt;"",IF(J230=COMBINADO!$F$6,"",J230+1),"")</f>
        <v/>
      </c>
      <c r="K231" s="31" t="str">
        <f t="shared" si="13"/>
        <v/>
      </c>
      <c r="L231" s="31" t="str">
        <f t="shared" si="14"/>
        <v/>
      </c>
      <c r="M231" s="31" t="str">
        <f>IF(B231&lt;&gt;"",IF(B231=COMBINADO!$F$6,COMBINADO!$C$6,0),"")</f>
        <v/>
      </c>
      <c r="N231" t="str">
        <f>IF(N230&lt;&gt;"",IF(N230=COMBINADO!$F$6,"",N230+1),"")</f>
        <v/>
      </c>
      <c r="O231" s="31" t="str">
        <f>IF(B231&lt;&gt;"",IF(B231&lt;=$C$4,IF(Desplegables!$N$8=2,Hoja2!O230*(1+COMBINADO!$F$7),O230-K231),O230-K231),"")</f>
        <v/>
      </c>
      <c r="P231" s="31" t="str">
        <f>IF(B231&lt;&gt;"",IF(B231&lt;=$C$4,IF(Desplegables!$N$8=2,Hoja2!P230*(1+COMBINADO!$F$7),P230-L231),P230-L231),"")</f>
        <v/>
      </c>
      <c r="Q231" s="31" t="str">
        <f t="shared" si="15"/>
        <v/>
      </c>
    </row>
    <row r="232" spans="2:17" x14ac:dyDescent="0.2">
      <c r="B232" t="str">
        <f>IF(B231&lt;&gt;"",IF(B231=COMBINADO!$F$6,"",B231+1),"")</f>
        <v/>
      </c>
      <c r="C232" s="31" t="str">
        <f>IF(B232&lt;&gt;"",IF(B232&lt;=$C$4,IF(Desplegables!$N$8=2,0,G232),$C$9),"")</f>
        <v/>
      </c>
      <c r="D232" s="31" t="str">
        <f>IF(B232&lt;&gt;"",IF(Hoja2!B232&lt;=Hoja2!$C$4,IF(Desplegables!$N$8=2,0,Hoja2!H232),L232+H232),"")</f>
        <v/>
      </c>
      <c r="E232" s="31" t="str">
        <f t="shared" si="12"/>
        <v/>
      </c>
      <c r="F232" t="str">
        <f>IF(F231&lt;&gt;"",IF(F231=COMBINADO!$F$6,"",F231+1),"")</f>
        <v/>
      </c>
      <c r="G232" s="31" t="str">
        <f>IF(B232&lt;&gt;"",IF(B232&lt;=$C$4,IF(Desplegables!$N$8=2,0,O231*COMBINADO!$F$7),O231*COMBINADO!$F$7),"")</f>
        <v/>
      </c>
      <c r="H232" s="31" t="str">
        <f>IF(B232&lt;&gt;"",IF(B232&lt;=$C$4,IF(Desplegables!$N$8=2,0,P231*COMBINADO!$F$7),Hoja2!P231*COMBINADO!$F$7),"")</f>
        <v/>
      </c>
      <c r="I232" s="31" t="str">
        <f>IF(B232&lt;&gt;"",Q231*COMBINADO!$F$7,"")</f>
        <v/>
      </c>
      <c r="J232" t="str">
        <f>IF(J231&lt;&gt;"",IF(J231=COMBINADO!$F$6,"",J231+1),"")</f>
        <v/>
      </c>
      <c r="K232" s="31" t="str">
        <f t="shared" si="13"/>
        <v/>
      </c>
      <c r="L232" s="31" t="str">
        <f t="shared" si="14"/>
        <v/>
      </c>
      <c r="M232" s="31" t="str">
        <f>IF(B232&lt;&gt;"",IF(B232=COMBINADO!$F$6,COMBINADO!$C$6,0),"")</f>
        <v/>
      </c>
      <c r="N232" t="str">
        <f>IF(N231&lt;&gt;"",IF(N231=COMBINADO!$F$6,"",N231+1),"")</f>
        <v/>
      </c>
      <c r="O232" s="31" t="str">
        <f>IF(B232&lt;&gt;"",IF(B232&lt;=$C$4,IF(Desplegables!$N$8=2,Hoja2!O231*(1+COMBINADO!$F$7),O231-K232),O231-K232),"")</f>
        <v/>
      </c>
      <c r="P232" s="31" t="str">
        <f>IF(B232&lt;&gt;"",IF(B232&lt;=$C$4,IF(Desplegables!$N$8=2,Hoja2!P231*(1+COMBINADO!$F$7),P231-L232),P231-L232),"")</f>
        <v/>
      </c>
      <c r="Q232" s="31" t="str">
        <f t="shared" si="15"/>
        <v/>
      </c>
    </row>
    <row r="233" spans="2:17" x14ac:dyDescent="0.2">
      <c r="B233" t="str">
        <f>IF(B232&lt;&gt;"",IF(B232=COMBINADO!$F$6,"",B232+1),"")</f>
        <v/>
      </c>
      <c r="C233" s="31" t="str">
        <f>IF(B233&lt;&gt;"",IF(B233&lt;=$C$4,IF(Desplegables!$N$8=2,0,G233),$C$9),"")</f>
        <v/>
      </c>
      <c r="D233" s="31" t="str">
        <f>IF(B233&lt;&gt;"",IF(Hoja2!B233&lt;=Hoja2!$C$4,IF(Desplegables!$N$8=2,0,Hoja2!H233),L233+H233),"")</f>
        <v/>
      </c>
      <c r="E233" s="31" t="str">
        <f t="shared" si="12"/>
        <v/>
      </c>
      <c r="F233" t="str">
        <f>IF(F232&lt;&gt;"",IF(F232=COMBINADO!$F$6,"",F232+1),"")</f>
        <v/>
      </c>
      <c r="G233" s="31" t="str">
        <f>IF(B233&lt;&gt;"",IF(B233&lt;=$C$4,IF(Desplegables!$N$8=2,0,O232*COMBINADO!$F$7),O232*COMBINADO!$F$7),"")</f>
        <v/>
      </c>
      <c r="H233" s="31" t="str">
        <f>IF(B233&lt;&gt;"",IF(B233&lt;=$C$4,IF(Desplegables!$N$8=2,0,P232*COMBINADO!$F$7),Hoja2!P232*COMBINADO!$F$7),"")</f>
        <v/>
      </c>
      <c r="I233" s="31" t="str">
        <f>IF(B233&lt;&gt;"",Q232*COMBINADO!$F$7,"")</f>
        <v/>
      </c>
      <c r="J233" t="str">
        <f>IF(J232&lt;&gt;"",IF(J232=COMBINADO!$F$6,"",J232+1),"")</f>
        <v/>
      </c>
      <c r="K233" s="31" t="str">
        <f t="shared" si="13"/>
        <v/>
      </c>
      <c r="L233" s="31" t="str">
        <f t="shared" si="14"/>
        <v/>
      </c>
      <c r="M233" s="31" t="str">
        <f>IF(B233&lt;&gt;"",IF(B233=COMBINADO!$F$6,COMBINADO!$C$6,0),"")</f>
        <v/>
      </c>
      <c r="N233" t="str">
        <f>IF(N232&lt;&gt;"",IF(N232=COMBINADO!$F$6,"",N232+1),"")</f>
        <v/>
      </c>
      <c r="O233" s="31" t="str">
        <f>IF(B233&lt;&gt;"",IF(B233&lt;=$C$4,IF(Desplegables!$N$8=2,Hoja2!O232*(1+COMBINADO!$F$7),O232-K233),O232-K233),"")</f>
        <v/>
      </c>
      <c r="P233" s="31" t="str">
        <f>IF(B233&lt;&gt;"",IF(B233&lt;=$C$4,IF(Desplegables!$N$8=2,Hoja2!P232*(1+COMBINADO!$F$7),P232-L233),P232-L233),"")</f>
        <v/>
      </c>
      <c r="Q233" s="31" t="str">
        <f t="shared" si="15"/>
        <v/>
      </c>
    </row>
    <row r="234" spans="2:17" x14ac:dyDescent="0.2">
      <c r="B234" t="str">
        <f>IF(B233&lt;&gt;"",IF(B233=COMBINADO!$F$6,"",B233+1),"")</f>
        <v/>
      </c>
      <c r="C234" s="31" t="str">
        <f>IF(B234&lt;&gt;"",IF(B234&lt;=$C$4,IF(Desplegables!$N$8=2,0,G234),$C$9),"")</f>
        <v/>
      </c>
      <c r="D234" s="31" t="str">
        <f>IF(B234&lt;&gt;"",IF(Hoja2!B234&lt;=Hoja2!$C$4,IF(Desplegables!$N$8=2,0,Hoja2!H234),L234+H234),"")</f>
        <v/>
      </c>
      <c r="E234" s="31" t="str">
        <f t="shared" si="12"/>
        <v/>
      </c>
      <c r="F234" t="str">
        <f>IF(F233&lt;&gt;"",IF(F233=COMBINADO!$F$6,"",F233+1),"")</f>
        <v/>
      </c>
      <c r="G234" s="31" t="str">
        <f>IF(B234&lt;&gt;"",IF(B234&lt;=$C$4,IF(Desplegables!$N$8=2,0,O233*COMBINADO!$F$7),O233*COMBINADO!$F$7),"")</f>
        <v/>
      </c>
      <c r="H234" s="31" t="str">
        <f>IF(B234&lt;&gt;"",IF(B234&lt;=$C$4,IF(Desplegables!$N$8=2,0,P233*COMBINADO!$F$7),Hoja2!P233*COMBINADO!$F$7),"")</f>
        <v/>
      </c>
      <c r="I234" s="31" t="str">
        <f>IF(B234&lt;&gt;"",Q233*COMBINADO!$F$7,"")</f>
        <v/>
      </c>
      <c r="J234" t="str">
        <f>IF(J233&lt;&gt;"",IF(J233=COMBINADO!$F$6,"",J233+1),"")</f>
        <v/>
      </c>
      <c r="K234" s="31" t="str">
        <f t="shared" si="13"/>
        <v/>
      </c>
      <c r="L234" s="31" t="str">
        <f t="shared" si="14"/>
        <v/>
      </c>
      <c r="M234" s="31" t="str">
        <f>IF(B234&lt;&gt;"",IF(B234=COMBINADO!$F$6,COMBINADO!$C$6,0),"")</f>
        <v/>
      </c>
      <c r="N234" t="str">
        <f>IF(N233&lt;&gt;"",IF(N233=COMBINADO!$F$6,"",N233+1),"")</f>
        <v/>
      </c>
      <c r="O234" s="31" t="str">
        <f>IF(B234&lt;&gt;"",IF(B234&lt;=$C$4,IF(Desplegables!$N$8=2,Hoja2!O233*(1+COMBINADO!$F$7),O233-K234),O233-K234),"")</f>
        <v/>
      </c>
      <c r="P234" s="31" t="str">
        <f>IF(B234&lt;&gt;"",IF(B234&lt;=$C$4,IF(Desplegables!$N$8=2,Hoja2!P233*(1+COMBINADO!$F$7),P233-L234),P233-L234),"")</f>
        <v/>
      </c>
      <c r="Q234" s="31" t="str">
        <f t="shared" si="15"/>
        <v/>
      </c>
    </row>
    <row r="235" spans="2:17" x14ac:dyDescent="0.2">
      <c r="B235" t="str">
        <f>IF(B234&lt;&gt;"",IF(B234=COMBINADO!$F$6,"",B234+1),"")</f>
        <v/>
      </c>
      <c r="C235" s="31" t="str">
        <f>IF(B235&lt;&gt;"",IF(B235&lt;=$C$4,IF(Desplegables!$N$8=2,0,G235),$C$9),"")</f>
        <v/>
      </c>
      <c r="D235" s="31" t="str">
        <f>IF(B235&lt;&gt;"",IF(Hoja2!B235&lt;=Hoja2!$C$4,IF(Desplegables!$N$8=2,0,Hoja2!H235),L235+H235),"")</f>
        <v/>
      </c>
      <c r="E235" s="31" t="str">
        <f t="shared" si="12"/>
        <v/>
      </c>
      <c r="F235" t="str">
        <f>IF(F234&lt;&gt;"",IF(F234=COMBINADO!$F$6,"",F234+1),"")</f>
        <v/>
      </c>
      <c r="G235" s="31" t="str">
        <f>IF(B235&lt;&gt;"",IF(B235&lt;=$C$4,IF(Desplegables!$N$8=2,0,O234*COMBINADO!$F$7),O234*COMBINADO!$F$7),"")</f>
        <v/>
      </c>
      <c r="H235" s="31" t="str">
        <f>IF(B235&lt;&gt;"",IF(B235&lt;=$C$4,IF(Desplegables!$N$8=2,0,P234*COMBINADO!$F$7),Hoja2!P234*COMBINADO!$F$7),"")</f>
        <v/>
      </c>
      <c r="I235" s="31" t="str">
        <f>IF(B235&lt;&gt;"",Q234*COMBINADO!$F$7,"")</f>
        <v/>
      </c>
      <c r="J235" t="str">
        <f>IF(J234&lt;&gt;"",IF(J234=COMBINADO!$F$6,"",J234+1),"")</f>
        <v/>
      </c>
      <c r="K235" s="31" t="str">
        <f t="shared" si="13"/>
        <v/>
      </c>
      <c r="L235" s="31" t="str">
        <f t="shared" si="14"/>
        <v/>
      </c>
      <c r="M235" s="31" t="str">
        <f>IF(B235&lt;&gt;"",IF(B235=COMBINADO!$F$6,COMBINADO!$C$6,0),"")</f>
        <v/>
      </c>
      <c r="N235" t="str">
        <f>IF(N234&lt;&gt;"",IF(N234=COMBINADO!$F$6,"",N234+1),"")</f>
        <v/>
      </c>
      <c r="O235" s="31" t="str">
        <f>IF(B235&lt;&gt;"",IF(B235&lt;=$C$4,IF(Desplegables!$N$8=2,Hoja2!O234*(1+COMBINADO!$F$7),O234-K235),O234-K235),"")</f>
        <v/>
      </c>
      <c r="P235" s="31" t="str">
        <f>IF(B235&lt;&gt;"",IF(B235&lt;=$C$4,IF(Desplegables!$N$8=2,Hoja2!P234*(1+COMBINADO!$F$7),P234-L235),P234-L235),"")</f>
        <v/>
      </c>
      <c r="Q235" s="31" t="str">
        <f t="shared" si="15"/>
        <v/>
      </c>
    </row>
    <row r="236" spans="2:17" x14ac:dyDescent="0.2">
      <c r="B236" t="str">
        <f>IF(B235&lt;&gt;"",IF(B235=COMBINADO!$F$6,"",B235+1),"")</f>
        <v/>
      </c>
      <c r="C236" s="31" t="str">
        <f>IF(B236&lt;&gt;"",IF(B236&lt;=$C$4,IF(Desplegables!$N$8=2,0,G236),$C$9),"")</f>
        <v/>
      </c>
      <c r="D236" s="31" t="str">
        <f>IF(B236&lt;&gt;"",IF(Hoja2!B236&lt;=Hoja2!$C$4,IF(Desplegables!$N$8=2,0,Hoja2!H236),L236+H236),"")</f>
        <v/>
      </c>
      <c r="E236" s="31" t="str">
        <f t="shared" si="12"/>
        <v/>
      </c>
      <c r="F236" t="str">
        <f>IF(F235&lt;&gt;"",IF(F235=COMBINADO!$F$6,"",F235+1),"")</f>
        <v/>
      </c>
      <c r="G236" s="31" t="str">
        <f>IF(B236&lt;&gt;"",IF(B236&lt;=$C$4,IF(Desplegables!$N$8=2,0,O235*COMBINADO!$F$7),O235*COMBINADO!$F$7),"")</f>
        <v/>
      </c>
      <c r="H236" s="31" t="str">
        <f>IF(B236&lt;&gt;"",IF(B236&lt;=$C$4,IF(Desplegables!$N$8=2,0,P235*COMBINADO!$F$7),Hoja2!P235*COMBINADO!$F$7),"")</f>
        <v/>
      </c>
      <c r="I236" s="31" t="str">
        <f>IF(B236&lt;&gt;"",Q235*COMBINADO!$F$7,"")</f>
        <v/>
      </c>
      <c r="J236" t="str">
        <f>IF(J235&lt;&gt;"",IF(J235=COMBINADO!$F$6,"",J235+1),"")</f>
        <v/>
      </c>
      <c r="K236" s="31" t="str">
        <f t="shared" si="13"/>
        <v/>
      </c>
      <c r="L236" s="31" t="str">
        <f t="shared" si="14"/>
        <v/>
      </c>
      <c r="M236" s="31" t="str">
        <f>IF(B236&lt;&gt;"",IF(B236=COMBINADO!$F$6,COMBINADO!$C$6,0),"")</f>
        <v/>
      </c>
      <c r="N236" t="str">
        <f>IF(N235&lt;&gt;"",IF(N235=COMBINADO!$F$6,"",N235+1),"")</f>
        <v/>
      </c>
      <c r="O236" s="31" t="str">
        <f>IF(B236&lt;&gt;"",IF(B236&lt;=$C$4,IF(Desplegables!$N$8=2,Hoja2!O235*(1+COMBINADO!$F$7),O235-K236),O235-K236),"")</f>
        <v/>
      </c>
      <c r="P236" s="31" t="str">
        <f>IF(B236&lt;&gt;"",IF(B236&lt;=$C$4,IF(Desplegables!$N$8=2,Hoja2!P235*(1+COMBINADO!$F$7),P235-L236),P235-L236),"")</f>
        <v/>
      </c>
      <c r="Q236" s="31" t="str">
        <f t="shared" si="15"/>
        <v/>
      </c>
    </row>
    <row r="237" spans="2:17" x14ac:dyDescent="0.2">
      <c r="B237" t="str">
        <f>IF(B236&lt;&gt;"",IF(B236=COMBINADO!$F$6,"",B236+1),"")</f>
        <v/>
      </c>
      <c r="C237" s="31" t="str">
        <f>IF(B237&lt;&gt;"",IF(B237&lt;=$C$4,IF(Desplegables!$N$8=2,0,G237),$C$9),"")</f>
        <v/>
      </c>
      <c r="D237" s="31" t="str">
        <f>IF(B237&lt;&gt;"",IF(Hoja2!B237&lt;=Hoja2!$C$4,IF(Desplegables!$N$8=2,0,Hoja2!H237),L237+H237),"")</f>
        <v/>
      </c>
      <c r="E237" s="31" t="str">
        <f t="shared" si="12"/>
        <v/>
      </c>
      <c r="F237" t="str">
        <f>IF(F236&lt;&gt;"",IF(F236=COMBINADO!$F$6,"",F236+1),"")</f>
        <v/>
      </c>
      <c r="G237" s="31" t="str">
        <f>IF(B237&lt;&gt;"",IF(B237&lt;=$C$4,IF(Desplegables!$N$8=2,0,O236*COMBINADO!$F$7),O236*COMBINADO!$F$7),"")</f>
        <v/>
      </c>
      <c r="H237" s="31" t="str">
        <f>IF(B237&lt;&gt;"",IF(B237&lt;=$C$4,IF(Desplegables!$N$8=2,0,P236*COMBINADO!$F$7),Hoja2!P236*COMBINADO!$F$7),"")</f>
        <v/>
      </c>
      <c r="I237" s="31" t="str">
        <f>IF(B237&lt;&gt;"",Q236*COMBINADO!$F$7,"")</f>
        <v/>
      </c>
      <c r="J237" t="str">
        <f>IF(J236&lt;&gt;"",IF(J236=COMBINADO!$F$6,"",J236+1),"")</f>
        <v/>
      </c>
      <c r="K237" s="31" t="str">
        <f t="shared" si="13"/>
        <v/>
      </c>
      <c r="L237" s="31" t="str">
        <f t="shared" si="14"/>
        <v/>
      </c>
      <c r="M237" s="31" t="str">
        <f>IF(B237&lt;&gt;"",IF(B237=COMBINADO!$F$6,COMBINADO!$C$6,0),"")</f>
        <v/>
      </c>
      <c r="N237" t="str">
        <f>IF(N236&lt;&gt;"",IF(N236=COMBINADO!$F$6,"",N236+1),"")</f>
        <v/>
      </c>
      <c r="O237" s="31" t="str">
        <f>IF(B237&lt;&gt;"",IF(B237&lt;=$C$4,IF(Desplegables!$N$8=2,Hoja2!O236*(1+COMBINADO!$F$7),O236-K237),O236-K237),"")</f>
        <v/>
      </c>
      <c r="P237" s="31" t="str">
        <f>IF(B237&lt;&gt;"",IF(B237&lt;=$C$4,IF(Desplegables!$N$8=2,Hoja2!P236*(1+COMBINADO!$F$7),P236-L237),P236-L237),"")</f>
        <v/>
      </c>
      <c r="Q237" s="31" t="str">
        <f t="shared" si="15"/>
        <v/>
      </c>
    </row>
    <row r="238" spans="2:17" x14ac:dyDescent="0.2">
      <c r="B238" t="str">
        <f>IF(B237&lt;&gt;"",IF(B237=COMBINADO!$F$6,"",B237+1),"")</f>
        <v/>
      </c>
      <c r="C238" s="31" t="str">
        <f>IF(B238&lt;&gt;"",IF(B238&lt;=$C$4,IF(Desplegables!$N$8=2,0,G238),$C$9),"")</f>
        <v/>
      </c>
      <c r="D238" s="31" t="str">
        <f>IF(B238&lt;&gt;"",IF(Hoja2!B238&lt;=Hoja2!$C$4,IF(Desplegables!$N$8=2,0,Hoja2!H238),L238+H238),"")</f>
        <v/>
      </c>
      <c r="E238" s="31" t="str">
        <f t="shared" si="12"/>
        <v/>
      </c>
      <c r="F238" t="str">
        <f>IF(F237&lt;&gt;"",IF(F237=COMBINADO!$F$6,"",F237+1),"")</f>
        <v/>
      </c>
      <c r="G238" s="31" t="str">
        <f>IF(B238&lt;&gt;"",IF(B238&lt;=$C$4,IF(Desplegables!$N$8=2,0,O237*COMBINADO!$F$7),O237*COMBINADO!$F$7),"")</f>
        <v/>
      </c>
      <c r="H238" s="31" t="str">
        <f>IF(B238&lt;&gt;"",IF(B238&lt;=$C$4,IF(Desplegables!$N$8=2,0,P237*COMBINADO!$F$7),Hoja2!P237*COMBINADO!$F$7),"")</f>
        <v/>
      </c>
      <c r="I238" s="31" t="str">
        <f>IF(B238&lt;&gt;"",Q237*COMBINADO!$F$7,"")</f>
        <v/>
      </c>
      <c r="J238" t="str">
        <f>IF(J237&lt;&gt;"",IF(J237=COMBINADO!$F$6,"",J237+1),"")</f>
        <v/>
      </c>
      <c r="K238" s="31" t="str">
        <f t="shared" si="13"/>
        <v/>
      </c>
      <c r="L238" s="31" t="str">
        <f t="shared" si="14"/>
        <v/>
      </c>
      <c r="M238" s="31" t="str">
        <f>IF(B238&lt;&gt;"",IF(B238=COMBINADO!$F$6,COMBINADO!$C$6,0),"")</f>
        <v/>
      </c>
      <c r="N238" t="str">
        <f>IF(N237&lt;&gt;"",IF(N237=COMBINADO!$F$6,"",N237+1),"")</f>
        <v/>
      </c>
      <c r="O238" s="31" t="str">
        <f>IF(B238&lt;&gt;"",IF(B238&lt;=$C$4,IF(Desplegables!$N$8=2,Hoja2!O237*(1+COMBINADO!$F$7),O237-K238),O237-K238),"")</f>
        <v/>
      </c>
      <c r="P238" s="31" t="str">
        <f>IF(B238&lt;&gt;"",IF(B238&lt;=$C$4,IF(Desplegables!$N$8=2,Hoja2!P237*(1+COMBINADO!$F$7),P237-L238),P237-L238),"")</f>
        <v/>
      </c>
      <c r="Q238" s="31" t="str">
        <f t="shared" si="15"/>
        <v/>
      </c>
    </row>
    <row r="239" spans="2:17" x14ac:dyDescent="0.2">
      <c r="B239" t="str">
        <f>IF(B238&lt;&gt;"",IF(B238=COMBINADO!$F$6,"",B238+1),"")</f>
        <v/>
      </c>
      <c r="C239" s="31" t="str">
        <f>IF(B239&lt;&gt;"",IF(B239&lt;=$C$4,IF(Desplegables!$N$8=2,0,G239),$C$9),"")</f>
        <v/>
      </c>
      <c r="D239" s="31" t="str">
        <f>IF(B239&lt;&gt;"",IF(Hoja2!B239&lt;=Hoja2!$C$4,IF(Desplegables!$N$8=2,0,Hoja2!H239),L239+H239),"")</f>
        <v/>
      </c>
      <c r="E239" s="31" t="str">
        <f t="shared" si="12"/>
        <v/>
      </c>
      <c r="F239" t="str">
        <f>IF(F238&lt;&gt;"",IF(F238=COMBINADO!$F$6,"",F238+1),"")</f>
        <v/>
      </c>
      <c r="G239" s="31" t="str">
        <f>IF(B239&lt;&gt;"",IF(B239&lt;=$C$4,IF(Desplegables!$N$8=2,0,O238*COMBINADO!$F$7),O238*COMBINADO!$F$7),"")</f>
        <v/>
      </c>
      <c r="H239" s="31" t="str">
        <f>IF(B239&lt;&gt;"",IF(B239&lt;=$C$4,IF(Desplegables!$N$8=2,0,P238*COMBINADO!$F$7),Hoja2!P238*COMBINADO!$F$7),"")</f>
        <v/>
      </c>
      <c r="I239" s="31" t="str">
        <f>IF(B239&lt;&gt;"",Q238*COMBINADO!$F$7,"")</f>
        <v/>
      </c>
      <c r="J239" t="str">
        <f>IF(J238&lt;&gt;"",IF(J238=COMBINADO!$F$6,"",J238+1),"")</f>
        <v/>
      </c>
      <c r="K239" s="31" t="str">
        <f t="shared" si="13"/>
        <v/>
      </c>
      <c r="L239" s="31" t="str">
        <f t="shared" si="14"/>
        <v/>
      </c>
      <c r="M239" s="31" t="str">
        <f>IF(B239&lt;&gt;"",IF(B239=COMBINADO!$F$6,COMBINADO!$C$6,0),"")</f>
        <v/>
      </c>
      <c r="N239" t="str">
        <f>IF(N238&lt;&gt;"",IF(N238=COMBINADO!$F$6,"",N238+1),"")</f>
        <v/>
      </c>
      <c r="O239" s="31" t="str">
        <f>IF(B239&lt;&gt;"",IF(B239&lt;=$C$4,IF(Desplegables!$N$8=2,Hoja2!O238*(1+COMBINADO!$F$7),O238-K239),O238-K239),"")</f>
        <v/>
      </c>
      <c r="P239" s="31" t="str">
        <f>IF(B239&lt;&gt;"",IF(B239&lt;=$C$4,IF(Desplegables!$N$8=2,Hoja2!P238*(1+COMBINADO!$F$7),P238-L239),P238-L239),"")</f>
        <v/>
      </c>
      <c r="Q239" s="31" t="str">
        <f t="shared" si="15"/>
        <v/>
      </c>
    </row>
    <row r="240" spans="2:17" x14ac:dyDescent="0.2">
      <c r="B240" t="str">
        <f>IF(B239&lt;&gt;"",IF(B239=COMBINADO!$F$6,"",B239+1),"")</f>
        <v/>
      </c>
      <c r="C240" s="31" t="str">
        <f>IF(B240&lt;&gt;"",IF(B240&lt;=$C$4,IF(Desplegables!$N$8=2,0,G240),$C$9),"")</f>
        <v/>
      </c>
      <c r="D240" s="31" t="str">
        <f>IF(B240&lt;&gt;"",IF(Hoja2!B240&lt;=Hoja2!$C$4,IF(Desplegables!$N$8=2,0,Hoja2!H240),L240+H240),"")</f>
        <v/>
      </c>
      <c r="E240" s="31" t="str">
        <f t="shared" si="12"/>
        <v/>
      </c>
      <c r="F240" t="str">
        <f>IF(F239&lt;&gt;"",IF(F239=COMBINADO!$F$6,"",F239+1),"")</f>
        <v/>
      </c>
      <c r="G240" s="31" t="str">
        <f>IF(B240&lt;&gt;"",IF(B240&lt;=$C$4,IF(Desplegables!$N$8=2,0,O239*COMBINADO!$F$7),O239*COMBINADO!$F$7),"")</f>
        <v/>
      </c>
      <c r="H240" s="31" t="str">
        <f>IF(B240&lt;&gt;"",IF(B240&lt;=$C$4,IF(Desplegables!$N$8=2,0,P239*COMBINADO!$F$7),Hoja2!P239*COMBINADO!$F$7),"")</f>
        <v/>
      </c>
      <c r="I240" s="31" t="str">
        <f>IF(B240&lt;&gt;"",Q239*COMBINADO!$F$7,"")</f>
        <v/>
      </c>
      <c r="J240" t="str">
        <f>IF(J239&lt;&gt;"",IF(J239=COMBINADO!$F$6,"",J239+1),"")</f>
        <v/>
      </c>
      <c r="K240" s="31" t="str">
        <f t="shared" si="13"/>
        <v/>
      </c>
      <c r="L240" s="31" t="str">
        <f t="shared" si="14"/>
        <v/>
      </c>
      <c r="M240" s="31" t="str">
        <f>IF(B240&lt;&gt;"",IF(B240=COMBINADO!$F$6,COMBINADO!$C$6,0),"")</f>
        <v/>
      </c>
      <c r="N240" t="str">
        <f>IF(N239&lt;&gt;"",IF(N239=COMBINADO!$F$6,"",N239+1),"")</f>
        <v/>
      </c>
      <c r="O240" s="31" t="str">
        <f>IF(B240&lt;&gt;"",IF(B240&lt;=$C$4,IF(Desplegables!$N$8=2,Hoja2!O239*(1+COMBINADO!$F$7),O239-K240),O239-K240),"")</f>
        <v/>
      </c>
      <c r="P240" s="31" t="str">
        <f>IF(B240&lt;&gt;"",IF(B240&lt;=$C$4,IF(Desplegables!$N$8=2,Hoja2!P239*(1+COMBINADO!$F$7),P239-L240),P239-L240),"")</f>
        <v/>
      </c>
      <c r="Q240" s="31" t="str">
        <f t="shared" si="15"/>
        <v/>
      </c>
    </row>
    <row r="241" spans="2:17" x14ac:dyDescent="0.2">
      <c r="B241" t="str">
        <f>IF(B240&lt;&gt;"",IF(B240=COMBINADO!$F$6,"",B240+1),"")</f>
        <v/>
      </c>
      <c r="C241" s="31" t="str">
        <f>IF(B241&lt;&gt;"",IF(B241&lt;=$C$4,IF(Desplegables!$N$8=2,0,G241),$C$9),"")</f>
        <v/>
      </c>
      <c r="D241" s="31" t="str">
        <f>IF(B241&lt;&gt;"",IF(Hoja2!B241&lt;=Hoja2!$C$4,IF(Desplegables!$N$8=2,0,Hoja2!H241),L241+H241),"")</f>
        <v/>
      </c>
      <c r="E241" s="31" t="str">
        <f t="shared" si="12"/>
        <v/>
      </c>
      <c r="F241" t="str">
        <f>IF(F240&lt;&gt;"",IF(F240=COMBINADO!$F$6,"",F240+1),"")</f>
        <v/>
      </c>
      <c r="G241" s="31" t="str">
        <f>IF(B241&lt;&gt;"",IF(B241&lt;=$C$4,IF(Desplegables!$N$8=2,0,O240*COMBINADO!$F$7),O240*COMBINADO!$F$7),"")</f>
        <v/>
      </c>
      <c r="H241" s="31" t="str">
        <f>IF(B241&lt;&gt;"",IF(B241&lt;=$C$4,IF(Desplegables!$N$8=2,0,P240*COMBINADO!$F$7),Hoja2!P240*COMBINADO!$F$7),"")</f>
        <v/>
      </c>
      <c r="I241" s="31" t="str">
        <f>IF(B241&lt;&gt;"",Q240*COMBINADO!$F$7,"")</f>
        <v/>
      </c>
      <c r="J241" t="str">
        <f>IF(J240&lt;&gt;"",IF(J240=COMBINADO!$F$6,"",J240+1),"")</f>
        <v/>
      </c>
      <c r="K241" s="31" t="str">
        <f t="shared" si="13"/>
        <v/>
      </c>
      <c r="L241" s="31" t="str">
        <f t="shared" si="14"/>
        <v/>
      </c>
      <c r="M241" s="31" t="str">
        <f>IF(B241&lt;&gt;"",IF(B241=COMBINADO!$F$6,COMBINADO!$C$6,0),"")</f>
        <v/>
      </c>
      <c r="N241" t="str">
        <f>IF(N240&lt;&gt;"",IF(N240=COMBINADO!$F$6,"",N240+1),"")</f>
        <v/>
      </c>
      <c r="O241" s="31" t="str">
        <f>IF(B241&lt;&gt;"",IF(B241&lt;=$C$4,IF(Desplegables!$N$8=2,Hoja2!O240*(1+COMBINADO!$F$7),O240-K241),O240-K241),"")</f>
        <v/>
      </c>
      <c r="P241" s="31" t="str">
        <f>IF(B241&lt;&gt;"",IF(B241&lt;=$C$4,IF(Desplegables!$N$8=2,Hoja2!P240*(1+COMBINADO!$F$7),P240-L241),P240-L241),"")</f>
        <v/>
      </c>
      <c r="Q241" s="31" t="str">
        <f t="shared" si="15"/>
        <v/>
      </c>
    </row>
    <row r="242" spans="2:17" x14ac:dyDescent="0.2">
      <c r="B242" t="str">
        <f>IF(B241&lt;&gt;"",IF(B241=COMBINADO!$F$6,"",B241+1),"")</f>
        <v/>
      </c>
      <c r="C242" s="31" t="str">
        <f>IF(B242&lt;&gt;"",IF(B242&lt;=$C$4,IF(Desplegables!$N$8=2,0,G242),$C$9),"")</f>
        <v/>
      </c>
      <c r="D242" s="31" t="str">
        <f>IF(B242&lt;&gt;"",IF(Hoja2!B242&lt;=Hoja2!$C$4,IF(Desplegables!$N$8=2,0,Hoja2!H242),L242+H242),"")</f>
        <v/>
      </c>
      <c r="E242" s="31" t="str">
        <f t="shared" si="12"/>
        <v/>
      </c>
      <c r="F242" t="str">
        <f>IF(F241&lt;&gt;"",IF(F241=COMBINADO!$F$6,"",F241+1),"")</f>
        <v/>
      </c>
      <c r="G242" s="31" t="str">
        <f>IF(B242&lt;&gt;"",IF(B242&lt;=$C$4,IF(Desplegables!$N$8=2,0,O241*COMBINADO!$F$7),O241*COMBINADO!$F$7),"")</f>
        <v/>
      </c>
      <c r="H242" s="31" t="str">
        <f>IF(B242&lt;&gt;"",IF(B242&lt;=$C$4,IF(Desplegables!$N$8=2,0,P241*COMBINADO!$F$7),Hoja2!P241*COMBINADO!$F$7),"")</f>
        <v/>
      </c>
      <c r="I242" s="31" t="str">
        <f>IF(B242&lt;&gt;"",Q241*COMBINADO!$F$7,"")</f>
        <v/>
      </c>
      <c r="J242" t="str">
        <f>IF(J241&lt;&gt;"",IF(J241=COMBINADO!$F$6,"",J241+1),"")</f>
        <v/>
      </c>
      <c r="K242" s="31" t="str">
        <f t="shared" si="13"/>
        <v/>
      </c>
      <c r="L242" s="31" t="str">
        <f t="shared" si="14"/>
        <v/>
      </c>
      <c r="M242" s="31" t="str">
        <f>IF(B242&lt;&gt;"",IF(B242=COMBINADO!$F$6,COMBINADO!$C$6,0),"")</f>
        <v/>
      </c>
      <c r="N242" t="str">
        <f>IF(N241&lt;&gt;"",IF(N241=COMBINADO!$F$6,"",N241+1),"")</f>
        <v/>
      </c>
      <c r="O242" s="31" t="str">
        <f>IF(B242&lt;&gt;"",IF(B242&lt;=$C$4,IF(Desplegables!$N$8=2,Hoja2!O241*(1+COMBINADO!$F$7),O241-K242),O241-K242),"")</f>
        <v/>
      </c>
      <c r="P242" s="31" t="str">
        <f>IF(B242&lt;&gt;"",IF(B242&lt;=$C$4,IF(Desplegables!$N$8=2,Hoja2!P241*(1+COMBINADO!$F$7),P241-L242),P241-L242),"")</f>
        <v/>
      </c>
      <c r="Q242" s="31" t="str">
        <f t="shared" si="15"/>
        <v/>
      </c>
    </row>
    <row r="243" spans="2:17" x14ac:dyDescent="0.2">
      <c r="B243" t="str">
        <f>IF(B242&lt;&gt;"",IF(B242=COMBINADO!$F$6,"",B242+1),"")</f>
        <v/>
      </c>
      <c r="C243" s="31" t="str">
        <f>IF(B243&lt;&gt;"",IF(B243&lt;=$C$4,IF(Desplegables!$N$8=2,0,G243),$C$9),"")</f>
        <v/>
      </c>
      <c r="D243" s="31" t="str">
        <f>IF(B243&lt;&gt;"",IF(Hoja2!B243&lt;=Hoja2!$C$4,IF(Desplegables!$N$8=2,0,Hoja2!H243),L243+H243),"")</f>
        <v/>
      </c>
      <c r="E243" s="31" t="str">
        <f t="shared" si="12"/>
        <v/>
      </c>
      <c r="F243" t="str">
        <f>IF(F242&lt;&gt;"",IF(F242=COMBINADO!$F$6,"",F242+1),"")</f>
        <v/>
      </c>
      <c r="G243" s="31" t="str">
        <f>IF(B243&lt;&gt;"",IF(B243&lt;=$C$4,IF(Desplegables!$N$8=2,0,O242*COMBINADO!$F$7),O242*COMBINADO!$F$7),"")</f>
        <v/>
      </c>
      <c r="H243" s="31" t="str">
        <f>IF(B243&lt;&gt;"",IF(B243&lt;=$C$4,IF(Desplegables!$N$8=2,0,P242*COMBINADO!$F$7),Hoja2!P242*COMBINADO!$F$7),"")</f>
        <v/>
      </c>
      <c r="I243" s="31" t="str">
        <f>IF(B243&lt;&gt;"",Q242*COMBINADO!$F$7,"")</f>
        <v/>
      </c>
      <c r="J243" t="str">
        <f>IF(J242&lt;&gt;"",IF(J242=COMBINADO!$F$6,"",J242+1),"")</f>
        <v/>
      </c>
      <c r="K243" s="31" t="str">
        <f t="shared" si="13"/>
        <v/>
      </c>
      <c r="L243" s="31" t="str">
        <f t="shared" si="14"/>
        <v/>
      </c>
      <c r="M243" s="31" t="str">
        <f>IF(B243&lt;&gt;"",IF(B243=COMBINADO!$F$6,COMBINADO!$C$6,0),"")</f>
        <v/>
      </c>
      <c r="N243" t="str">
        <f>IF(N242&lt;&gt;"",IF(N242=COMBINADO!$F$6,"",N242+1),"")</f>
        <v/>
      </c>
      <c r="O243" s="31" t="str">
        <f>IF(B243&lt;&gt;"",IF(B243&lt;=$C$4,IF(Desplegables!$N$8=2,Hoja2!O242*(1+COMBINADO!$F$7),O242-K243),O242-K243),"")</f>
        <v/>
      </c>
      <c r="P243" s="31" t="str">
        <f>IF(B243&lt;&gt;"",IF(B243&lt;=$C$4,IF(Desplegables!$N$8=2,Hoja2!P242*(1+COMBINADO!$F$7),P242-L243),P242-L243),"")</f>
        <v/>
      </c>
      <c r="Q243" s="31" t="str">
        <f t="shared" si="15"/>
        <v/>
      </c>
    </row>
    <row r="244" spans="2:17" x14ac:dyDescent="0.2">
      <c r="B244" t="str">
        <f>IF(B243&lt;&gt;"",IF(B243=COMBINADO!$F$6,"",B243+1),"")</f>
        <v/>
      </c>
      <c r="C244" s="31" t="str">
        <f>IF(B244&lt;&gt;"",IF(B244&lt;=$C$4,IF(Desplegables!$N$8=2,0,G244),$C$9),"")</f>
        <v/>
      </c>
      <c r="D244" s="31" t="str">
        <f>IF(B244&lt;&gt;"",IF(Hoja2!B244&lt;=Hoja2!$C$4,IF(Desplegables!$N$8=2,0,Hoja2!H244),L244+H244),"")</f>
        <v/>
      </c>
      <c r="E244" s="31" t="str">
        <f t="shared" si="12"/>
        <v/>
      </c>
      <c r="F244" t="str">
        <f>IF(F243&lt;&gt;"",IF(F243=COMBINADO!$F$6,"",F243+1),"")</f>
        <v/>
      </c>
      <c r="G244" s="31" t="str">
        <f>IF(B244&lt;&gt;"",IF(B244&lt;=$C$4,IF(Desplegables!$N$8=2,0,O243*COMBINADO!$F$7),O243*COMBINADO!$F$7),"")</f>
        <v/>
      </c>
      <c r="H244" s="31" t="str">
        <f>IF(B244&lt;&gt;"",IF(B244&lt;=$C$4,IF(Desplegables!$N$8=2,0,P243*COMBINADO!$F$7),Hoja2!P243*COMBINADO!$F$7),"")</f>
        <v/>
      </c>
      <c r="I244" s="31" t="str">
        <f>IF(B244&lt;&gt;"",Q243*COMBINADO!$F$7,"")</f>
        <v/>
      </c>
      <c r="J244" t="str">
        <f>IF(J243&lt;&gt;"",IF(J243=COMBINADO!$F$6,"",J243+1),"")</f>
        <v/>
      </c>
      <c r="K244" s="31" t="str">
        <f t="shared" si="13"/>
        <v/>
      </c>
      <c r="L244" s="31" t="str">
        <f t="shared" si="14"/>
        <v/>
      </c>
      <c r="M244" s="31" t="str">
        <f>IF(B244&lt;&gt;"",IF(B244=COMBINADO!$F$6,COMBINADO!$C$6,0),"")</f>
        <v/>
      </c>
      <c r="N244" t="str">
        <f>IF(N243&lt;&gt;"",IF(N243=COMBINADO!$F$6,"",N243+1),"")</f>
        <v/>
      </c>
      <c r="O244" s="31" t="str">
        <f>IF(B244&lt;&gt;"",IF(B244&lt;=$C$4,IF(Desplegables!$N$8=2,Hoja2!O243*(1+COMBINADO!$F$7),O243-K244),O243-K244),"")</f>
        <v/>
      </c>
      <c r="P244" s="31" t="str">
        <f>IF(B244&lt;&gt;"",IF(B244&lt;=$C$4,IF(Desplegables!$N$8=2,Hoja2!P243*(1+COMBINADO!$F$7),P243-L244),P243-L244),"")</f>
        <v/>
      </c>
      <c r="Q244" s="31" t="str">
        <f t="shared" si="15"/>
        <v/>
      </c>
    </row>
    <row r="245" spans="2:17" x14ac:dyDescent="0.2">
      <c r="B245" t="str">
        <f>IF(B244&lt;&gt;"",IF(B244=COMBINADO!$F$6,"",B244+1),"")</f>
        <v/>
      </c>
      <c r="C245" s="31" t="str">
        <f>IF(B245&lt;&gt;"",IF(B245&lt;=$C$4,IF(Desplegables!$N$8=2,0,G245),$C$9),"")</f>
        <v/>
      </c>
      <c r="D245" s="31" t="str">
        <f>IF(B245&lt;&gt;"",IF(Hoja2!B245&lt;=Hoja2!$C$4,IF(Desplegables!$N$8=2,0,Hoja2!H245),L245+H245),"")</f>
        <v/>
      </c>
      <c r="E245" s="31" t="str">
        <f t="shared" si="12"/>
        <v/>
      </c>
      <c r="F245" t="str">
        <f>IF(F244&lt;&gt;"",IF(F244=COMBINADO!$F$6,"",F244+1),"")</f>
        <v/>
      </c>
      <c r="G245" s="31" t="str">
        <f>IF(B245&lt;&gt;"",IF(B245&lt;=$C$4,IF(Desplegables!$N$8=2,0,O244*COMBINADO!$F$7),O244*COMBINADO!$F$7),"")</f>
        <v/>
      </c>
      <c r="H245" s="31" t="str">
        <f>IF(B245&lt;&gt;"",IF(B245&lt;=$C$4,IF(Desplegables!$N$8=2,0,P244*COMBINADO!$F$7),Hoja2!P244*COMBINADO!$F$7),"")</f>
        <v/>
      </c>
      <c r="I245" s="31" t="str">
        <f>IF(B245&lt;&gt;"",Q244*COMBINADO!$F$7,"")</f>
        <v/>
      </c>
      <c r="J245" t="str">
        <f>IF(J244&lt;&gt;"",IF(J244=COMBINADO!$F$6,"",J244+1),"")</f>
        <v/>
      </c>
      <c r="K245" s="31" t="str">
        <f t="shared" si="13"/>
        <v/>
      </c>
      <c r="L245" s="31" t="str">
        <f t="shared" si="14"/>
        <v/>
      </c>
      <c r="M245" s="31" t="str">
        <f>IF(B245&lt;&gt;"",IF(B245=COMBINADO!$F$6,COMBINADO!$C$6,0),"")</f>
        <v/>
      </c>
      <c r="N245" t="str">
        <f>IF(N244&lt;&gt;"",IF(N244=COMBINADO!$F$6,"",N244+1),"")</f>
        <v/>
      </c>
      <c r="O245" s="31" t="str">
        <f>IF(B245&lt;&gt;"",IF(B245&lt;=$C$4,IF(Desplegables!$N$8=2,Hoja2!O244*(1+COMBINADO!$F$7),O244-K245),O244-K245),"")</f>
        <v/>
      </c>
      <c r="P245" s="31" t="str">
        <f>IF(B245&lt;&gt;"",IF(B245&lt;=$C$4,IF(Desplegables!$N$8=2,Hoja2!P244*(1+COMBINADO!$F$7),P244-L245),P244-L245),"")</f>
        <v/>
      </c>
      <c r="Q245" s="31" t="str">
        <f t="shared" si="15"/>
        <v/>
      </c>
    </row>
    <row r="246" spans="2:17" x14ac:dyDescent="0.2">
      <c r="B246" t="str">
        <f>IF(B245&lt;&gt;"",IF(B245=COMBINADO!$F$6,"",B245+1),"")</f>
        <v/>
      </c>
      <c r="C246" s="31" t="str">
        <f>IF(B246&lt;&gt;"",IF(B246&lt;=$C$4,IF(Desplegables!$N$8=2,0,G246),$C$9),"")</f>
        <v/>
      </c>
      <c r="D246" s="31" t="str">
        <f>IF(B246&lt;&gt;"",IF(Hoja2!B246&lt;=Hoja2!$C$4,IF(Desplegables!$N$8=2,0,Hoja2!H246),L246+H246),"")</f>
        <v/>
      </c>
      <c r="E246" s="31" t="str">
        <f t="shared" si="12"/>
        <v/>
      </c>
      <c r="F246" t="str">
        <f>IF(F245&lt;&gt;"",IF(F245=COMBINADO!$F$6,"",F245+1),"")</f>
        <v/>
      </c>
      <c r="G246" s="31" t="str">
        <f>IF(B246&lt;&gt;"",IF(B246&lt;=$C$4,IF(Desplegables!$N$8=2,0,O245*COMBINADO!$F$7),O245*COMBINADO!$F$7),"")</f>
        <v/>
      </c>
      <c r="H246" s="31" t="str">
        <f>IF(B246&lt;&gt;"",IF(B246&lt;=$C$4,IF(Desplegables!$N$8=2,0,P245*COMBINADO!$F$7),Hoja2!P245*COMBINADO!$F$7),"")</f>
        <v/>
      </c>
      <c r="I246" s="31" t="str">
        <f>IF(B246&lt;&gt;"",Q245*COMBINADO!$F$7,"")</f>
        <v/>
      </c>
      <c r="J246" t="str">
        <f>IF(J245&lt;&gt;"",IF(J245=COMBINADO!$F$6,"",J245+1),"")</f>
        <v/>
      </c>
      <c r="K246" s="31" t="str">
        <f t="shared" si="13"/>
        <v/>
      </c>
      <c r="L246" s="31" t="str">
        <f t="shared" si="14"/>
        <v/>
      </c>
      <c r="M246" s="31" t="str">
        <f>IF(B246&lt;&gt;"",IF(B246=COMBINADO!$F$6,COMBINADO!$C$6,0),"")</f>
        <v/>
      </c>
      <c r="N246" t="str">
        <f>IF(N245&lt;&gt;"",IF(N245=COMBINADO!$F$6,"",N245+1),"")</f>
        <v/>
      </c>
      <c r="O246" s="31" t="str">
        <f>IF(B246&lt;&gt;"",IF(B246&lt;=$C$4,IF(Desplegables!$N$8=2,Hoja2!O245*(1+COMBINADO!$F$7),O245-K246),O245-K246),"")</f>
        <v/>
      </c>
      <c r="P246" s="31" t="str">
        <f>IF(B246&lt;&gt;"",IF(B246&lt;=$C$4,IF(Desplegables!$N$8=2,Hoja2!P245*(1+COMBINADO!$F$7),P245-L246),P245-L246),"")</f>
        <v/>
      </c>
      <c r="Q246" s="31" t="str">
        <f t="shared" si="15"/>
        <v/>
      </c>
    </row>
    <row r="247" spans="2:17" x14ac:dyDescent="0.2">
      <c r="B247" t="str">
        <f>IF(B246&lt;&gt;"",IF(B246=COMBINADO!$F$6,"",B246+1),"")</f>
        <v/>
      </c>
      <c r="C247" s="31" t="str">
        <f>IF(B247&lt;&gt;"",IF(B247&lt;=$C$4,IF(Desplegables!$N$8=2,0,G247),$C$9),"")</f>
        <v/>
      </c>
      <c r="D247" s="31" t="str">
        <f>IF(B247&lt;&gt;"",IF(Hoja2!B247&lt;=Hoja2!$C$4,IF(Desplegables!$N$8=2,0,Hoja2!H247),L247+H247),"")</f>
        <v/>
      </c>
      <c r="E247" s="31" t="str">
        <f t="shared" si="12"/>
        <v/>
      </c>
      <c r="F247" t="str">
        <f>IF(F246&lt;&gt;"",IF(F246=COMBINADO!$F$6,"",F246+1),"")</f>
        <v/>
      </c>
      <c r="G247" s="31" t="str">
        <f>IF(B247&lt;&gt;"",IF(B247&lt;=$C$4,IF(Desplegables!$N$8=2,0,O246*COMBINADO!$F$7),O246*COMBINADO!$F$7),"")</f>
        <v/>
      </c>
      <c r="H247" s="31" t="str">
        <f>IF(B247&lt;&gt;"",IF(B247&lt;=$C$4,IF(Desplegables!$N$8=2,0,P246*COMBINADO!$F$7),Hoja2!P246*COMBINADO!$F$7),"")</f>
        <v/>
      </c>
      <c r="I247" s="31" t="str">
        <f>IF(B247&lt;&gt;"",Q246*COMBINADO!$F$7,"")</f>
        <v/>
      </c>
      <c r="J247" t="str">
        <f>IF(J246&lt;&gt;"",IF(J246=COMBINADO!$F$6,"",J246+1),"")</f>
        <v/>
      </c>
      <c r="K247" s="31" t="str">
        <f t="shared" si="13"/>
        <v/>
      </c>
      <c r="L247" s="31" t="str">
        <f t="shared" si="14"/>
        <v/>
      </c>
      <c r="M247" s="31" t="str">
        <f>IF(B247&lt;&gt;"",IF(B247=COMBINADO!$F$6,COMBINADO!$C$6,0),"")</f>
        <v/>
      </c>
      <c r="N247" t="str">
        <f>IF(N246&lt;&gt;"",IF(N246=COMBINADO!$F$6,"",N246+1),"")</f>
        <v/>
      </c>
      <c r="O247" s="31" t="str">
        <f>IF(B247&lt;&gt;"",IF(B247&lt;=$C$4,IF(Desplegables!$N$8=2,Hoja2!O246*(1+COMBINADO!$F$7),O246-K247),O246-K247),"")</f>
        <v/>
      </c>
      <c r="P247" s="31" t="str">
        <f>IF(B247&lt;&gt;"",IF(B247&lt;=$C$4,IF(Desplegables!$N$8=2,Hoja2!P246*(1+COMBINADO!$F$7),P246-L247),P246-L247),"")</f>
        <v/>
      </c>
      <c r="Q247" s="31" t="str">
        <f t="shared" si="15"/>
        <v/>
      </c>
    </row>
    <row r="248" spans="2:17" x14ac:dyDescent="0.2">
      <c r="B248" t="str">
        <f>IF(B247&lt;&gt;"",IF(B247=COMBINADO!$F$6,"",B247+1),"")</f>
        <v/>
      </c>
      <c r="C248" s="31" t="str">
        <f>IF(B248&lt;&gt;"",IF(B248&lt;=$C$4,IF(Desplegables!$N$8=2,0,G248),$C$9),"")</f>
        <v/>
      </c>
      <c r="D248" s="31" t="str">
        <f>IF(B248&lt;&gt;"",IF(Hoja2!B248&lt;=Hoja2!$C$4,IF(Desplegables!$N$8=2,0,Hoja2!H248),L248+H248),"")</f>
        <v/>
      </c>
      <c r="E248" s="31" t="str">
        <f t="shared" si="12"/>
        <v/>
      </c>
      <c r="F248" t="str">
        <f>IF(F247&lt;&gt;"",IF(F247=COMBINADO!$F$6,"",F247+1),"")</f>
        <v/>
      </c>
      <c r="G248" s="31" t="str">
        <f>IF(B248&lt;&gt;"",IF(B248&lt;=$C$4,IF(Desplegables!$N$8=2,0,O247*COMBINADO!$F$7),O247*COMBINADO!$F$7),"")</f>
        <v/>
      </c>
      <c r="H248" s="31" t="str">
        <f>IF(B248&lt;&gt;"",IF(B248&lt;=$C$4,IF(Desplegables!$N$8=2,0,P247*COMBINADO!$F$7),Hoja2!P247*COMBINADO!$F$7),"")</f>
        <v/>
      </c>
      <c r="I248" s="31" t="str">
        <f>IF(B248&lt;&gt;"",Q247*COMBINADO!$F$7,"")</f>
        <v/>
      </c>
      <c r="J248" t="str">
        <f>IF(J247&lt;&gt;"",IF(J247=COMBINADO!$F$6,"",J247+1),"")</f>
        <v/>
      </c>
      <c r="K248" s="31" t="str">
        <f t="shared" si="13"/>
        <v/>
      </c>
      <c r="L248" s="31" t="str">
        <f t="shared" si="14"/>
        <v/>
      </c>
      <c r="M248" s="31" t="str">
        <f>IF(B248&lt;&gt;"",IF(B248=COMBINADO!$F$6,COMBINADO!$C$6,0),"")</f>
        <v/>
      </c>
      <c r="N248" t="str">
        <f>IF(N247&lt;&gt;"",IF(N247=COMBINADO!$F$6,"",N247+1),"")</f>
        <v/>
      </c>
      <c r="O248" s="31" t="str">
        <f>IF(B248&lt;&gt;"",IF(B248&lt;=$C$4,IF(Desplegables!$N$8=2,Hoja2!O247*(1+COMBINADO!$F$7),O247-K248),O247-K248),"")</f>
        <v/>
      </c>
      <c r="P248" s="31" t="str">
        <f>IF(B248&lt;&gt;"",IF(B248&lt;=$C$4,IF(Desplegables!$N$8=2,Hoja2!P247*(1+COMBINADO!$F$7),P247-L248),P247-L248),"")</f>
        <v/>
      </c>
      <c r="Q248" s="31" t="str">
        <f t="shared" si="15"/>
        <v/>
      </c>
    </row>
    <row r="249" spans="2:17" x14ac:dyDescent="0.2">
      <c r="B249" t="str">
        <f>IF(B248&lt;&gt;"",IF(B248=COMBINADO!$F$6,"",B248+1),"")</f>
        <v/>
      </c>
      <c r="C249" s="31" t="str">
        <f>IF(B249&lt;&gt;"",IF(B249&lt;=$C$4,IF(Desplegables!$N$8=2,0,G249),$C$9),"")</f>
        <v/>
      </c>
      <c r="D249" s="31" t="str">
        <f>IF(B249&lt;&gt;"",IF(Hoja2!B249&lt;=Hoja2!$C$4,IF(Desplegables!$N$8=2,0,Hoja2!H249),L249+H249),"")</f>
        <v/>
      </c>
      <c r="E249" s="31" t="str">
        <f t="shared" si="12"/>
        <v/>
      </c>
      <c r="F249" t="str">
        <f>IF(F248&lt;&gt;"",IF(F248=COMBINADO!$F$6,"",F248+1),"")</f>
        <v/>
      </c>
      <c r="G249" s="31" t="str">
        <f>IF(B249&lt;&gt;"",IF(B249&lt;=$C$4,IF(Desplegables!$N$8=2,0,O248*COMBINADO!$F$7),O248*COMBINADO!$F$7),"")</f>
        <v/>
      </c>
      <c r="H249" s="31" t="str">
        <f>IF(B249&lt;&gt;"",IF(B249&lt;=$C$4,IF(Desplegables!$N$8=2,0,P248*COMBINADO!$F$7),Hoja2!P248*COMBINADO!$F$7),"")</f>
        <v/>
      </c>
      <c r="I249" s="31" t="str">
        <f>IF(B249&lt;&gt;"",Q248*COMBINADO!$F$7,"")</f>
        <v/>
      </c>
      <c r="J249" t="str">
        <f>IF(J248&lt;&gt;"",IF(J248=COMBINADO!$F$6,"",J248+1),"")</f>
        <v/>
      </c>
      <c r="K249" s="31" t="str">
        <f t="shared" si="13"/>
        <v/>
      </c>
      <c r="L249" s="31" t="str">
        <f t="shared" si="14"/>
        <v/>
      </c>
      <c r="M249" s="31" t="str">
        <f>IF(B249&lt;&gt;"",IF(B249=COMBINADO!$F$6,COMBINADO!$C$6,0),"")</f>
        <v/>
      </c>
      <c r="N249" t="str">
        <f>IF(N248&lt;&gt;"",IF(N248=COMBINADO!$F$6,"",N248+1),"")</f>
        <v/>
      </c>
      <c r="O249" s="31" t="str">
        <f>IF(B249&lt;&gt;"",IF(B249&lt;=$C$4,IF(Desplegables!$N$8=2,Hoja2!O248*(1+COMBINADO!$F$7),O248-K249),O248-K249),"")</f>
        <v/>
      </c>
      <c r="P249" s="31" t="str">
        <f>IF(B249&lt;&gt;"",IF(B249&lt;=$C$4,IF(Desplegables!$N$8=2,Hoja2!P248*(1+COMBINADO!$F$7),P248-L249),P248-L249),"")</f>
        <v/>
      </c>
      <c r="Q249" s="31" t="str">
        <f t="shared" si="15"/>
        <v/>
      </c>
    </row>
    <row r="250" spans="2:17" x14ac:dyDescent="0.2">
      <c r="B250" t="str">
        <f>IF(B249&lt;&gt;"",IF(B249=COMBINADO!$F$6,"",B249+1),"")</f>
        <v/>
      </c>
      <c r="C250" s="31" t="str">
        <f>IF(B250&lt;&gt;"",IF(B250&lt;=$C$4,IF(Desplegables!$N$8=2,0,G250),$C$9),"")</f>
        <v/>
      </c>
      <c r="D250" s="31" t="str">
        <f>IF(B250&lt;&gt;"",IF(Hoja2!B250&lt;=Hoja2!$C$4,IF(Desplegables!$N$8=2,0,Hoja2!H250),L250+H250),"")</f>
        <v/>
      </c>
      <c r="E250" s="31" t="str">
        <f t="shared" si="12"/>
        <v/>
      </c>
      <c r="F250" t="str">
        <f>IF(F249&lt;&gt;"",IF(F249=COMBINADO!$F$6,"",F249+1),"")</f>
        <v/>
      </c>
      <c r="G250" s="31" t="str">
        <f>IF(B250&lt;&gt;"",IF(B250&lt;=$C$4,IF(Desplegables!$N$8=2,0,O249*COMBINADO!$F$7),O249*COMBINADO!$F$7),"")</f>
        <v/>
      </c>
      <c r="H250" s="31" t="str">
        <f>IF(B250&lt;&gt;"",IF(B250&lt;=$C$4,IF(Desplegables!$N$8=2,0,P249*COMBINADO!$F$7),Hoja2!P249*COMBINADO!$F$7),"")</f>
        <v/>
      </c>
      <c r="I250" s="31" t="str">
        <f>IF(B250&lt;&gt;"",Q249*COMBINADO!$F$7,"")</f>
        <v/>
      </c>
      <c r="J250" t="str">
        <f>IF(J249&lt;&gt;"",IF(J249=COMBINADO!$F$6,"",J249+1),"")</f>
        <v/>
      </c>
      <c r="K250" s="31" t="str">
        <f t="shared" si="13"/>
        <v/>
      </c>
      <c r="L250" s="31" t="str">
        <f t="shared" si="14"/>
        <v/>
      </c>
      <c r="M250" s="31" t="str">
        <f>IF(B250&lt;&gt;"",IF(B250=COMBINADO!$F$6,COMBINADO!$C$6,0),"")</f>
        <v/>
      </c>
      <c r="N250" t="str">
        <f>IF(N249&lt;&gt;"",IF(N249=COMBINADO!$F$6,"",N249+1),"")</f>
        <v/>
      </c>
      <c r="O250" s="31" t="str">
        <f>IF(B250&lt;&gt;"",IF(B250&lt;=$C$4,IF(Desplegables!$N$8=2,Hoja2!O249*(1+COMBINADO!$F$7),O249-K250),O249-K250),"")</f>
        <v/>
      </c>
      <c r="P250" s="31" t="str">
        <f>IF(B250&lt;&gt;"",IF(B250&lt;=$C$4,IF(Desplegables!$N$8=2,Hoja2!P249*(1+COMBINADO!$F$7),P249-L250),P249-L250),"")</f>
        <v/>
      </c>
      <c r="Q250" s="31" t="str">
        <f t="shared" si="15"/>
        <v/>
      </c>
    </row>
    <row r="251" spans="2:17" x14ac:dyDescent="0.2">
      <c r="B251" t="str">
        <f>IF(B250&lt;&gt;"",IF(B250=COMBINADO!$F$6,"",B250+1),"")</f>
        <v/>
      </c>
      <c r="C251" s="31" t="str">
        <f>IF(B251&lt;&gt;"",IF(B251&lt;=$C$4,IF(Desplegables!$N$8=2,0,G251),$C$9),"")</f>
        <v/>
      </c>
      <c r="D251" s="31" t="str">
        <f>IF(B251&lt;&gt;"",IF(Hoja2!B251&lt;=Hoja2!$C$4,IF(Desplegables!$N$8=2,0,Hoja2!H251),L251+H251),"")</f>
        <v/>
      </c>
      <c r="E251" s="31" t="str">
        <f t="shared" si="12"/>
        <v/>
      </c>
      <c r="F251" t="str">
        <f>IF(F250&lt;&gt;"",IF(F250=COMBINADO!$F$6,"",F250+1),"")</f>
        <v/>
      </c>
      <c r="G251" s="31" t="str">
        <f>IF(B251&lt;&gt;"",IF(B251&lt;=$C$4,IF(Desplegables!$N$8=2,0,O250*COMBINADO!$F$7),O250*COMBINADO!$F$7),"")</f>
        <v/>
      </c>
      <c r="H251" s="31" t="str">
        <f>IF(B251&lt;&gt;"",IF(B251&lt;=$C$4,IF(Desplegables!$N$8=2,0,P250*COMBINADO!$F$7),Hoja2!P250*COMBINADO!$F$7),"")</f>
        <v/>
      </c>
      <c r="I251" s="31" t="str">
        <f>IF(B251&lt;&gt;"",Q250*COMBINADO!$F$7,"")</f>
        <v/>
      </c>
      <c r="J251" t="str">
        <f>IF(J250&lt;&gt;"",IF(J250=COMBINADO!$F$6,"",J250+1),"")</f>
        <v/>
      </c>
      <c r="K251" s="31" t="str">
        <f t="shared" si="13"/>
        <v/>
      </c>
      <c r="L251" s="31" t="str">
        <f t="shared" si="14"/>
        <v/>
      </c>
      <c r="M251" s="31" t="str">
        <f>IF(B251&lt;&gt;"",IF(B251=COMBINADO!$F$6,COMBINADO!$C$6,0),"")</f>
        <v/>
      </c>
      <c r="N251" t="str">
        <f>IF(N250&lt;&gt;"",IF(N250=COMBINADO!$F$6,"",N250+1),"")</f>
        <v/>
      </c>
      <c r="O251" s="31" t="str">
        <f>IF(B251&lt;&gt;"",IF(B251&lt;=$C$4,IF(Desplegables!$N$8=2,Hoja2!O250*(1+COMBINADO!$F$7),O250-K251),O250-K251),"")</f>
        <v/>
      </c>
      <c r="P251" s="31" t="str">
        <f>IF(B251&lt;&gt;"",IF(B251&lt;=$C$4,IF(Desplegables!$N$8=2,Hoja2!P250*(1+COMBINADO!$F$7),P250-L251),P250-L251),"")</f>
        <v/>
      </c>
      <c r="Q251" s="31" t="str">
        <f t="shared" si="15"/>
        <v/>
      </c>
    </row>
    <row r="252" spans="2:17" x14ac:dyDescent="0.2">
      <c r="B252" t="str">
        <f>IF(B251&lt;&gt;"",IF(B251=COMBINADO!$F$6,"",B251+1),"")</f>
        <v/>
      </c>
      <c r="C252" s="31" t="str">
        <f>IF(B252&lt;&gt;"",IF(B252&lt;=$C$4,IF(Desplegables!$N$8=2,0,G252),$C$9),"")</f>
        <v/>
      </c>
      <c r="D252" s="31" t="str">
        <f>IF(B252&lt;&gt;"",IF(Hoja2!B252&lt;=Hoja2!$C$4,IF(Desplegables!$N$8=2,0,Hoja2!H252),L252+H252),"")</f>
        <v/>
      </c>
      <c r="E252" s="31" t="str">
        <f t="shared" si="12"/>
        <v/>
      </c>
      <c r="F252" t="str">
        <f>IF(F251&lt;&gt;"",IF(F251=COMBINADO!$F$6,"",F251+1),"")</f>
        <v/>
      </c>
      <c r="G252" s="31" t="str">
        <f>IF(B252&lt;&gt;"",IF(B252&lt;=$C$4,IF(Desplegables!$N$8=2,0,O251*COMBINADO!$F$7),O251*COMBINADO!$F$7),"")</f>
        <v/>
      </c>
      <c r="H252" s="31" t="str">
        <f>IF(B252&lt;&gt;"",IF(B252&lt;=$C$4,IF(Desplegables!$N$8=2,0,P251*COMBINADO!$F$7),Hoja2!P251*COMBINADO!$F$7),"")</f>
        <v/>
      </c>
      <c r="I252" s="31" t="str">
        <f>IF(B252&lt;&gt;"",Q251*COMBINADO!$F$7,"")</f>
        <v/>
      </c>
      <c r="J252" t="str">
        <f>IF(J251&lt;&gt;"",IF(J251=COMBINADO!$F$6,"",J251+1),"")</f>
        <v/>
      </c>
      <c r="K252" s="31" t="str">
        <f t="shared" si="13"/>
        <v/>
      </c>
      <c r="L252" s="31" t="str">
        <f t="shared" si="14"/>
        <v/>
      </c>
      <c r="M252" s="31" t="str">
        <f>IF(B252&lt;&gt;"",IF(B252=COMBINADO!$F$6,COMBINADO!$C$6,0),"")</f>
        <v/>
      </c>
      <c r="N252" t="str">
        <f>IF(N251&lt;&gt;"",IF(N251=COMBINADO!$F$6,"",N251+1),"")</f>
        <v/>
      </c>
      <c r="O252" s="31" t="str">
        <f>IF(B252&lt;&gt;"",IF(B252&lt;=$C$4,IF(Desplegables!$N$8=2,Hoja2!O251*(1+COMBINADO!$F$7),O251-K252),O251-K252),"")</f>
        <v/>
      </c>
      <c r="P252" s="31" t="str">
        <f>IF(B252&lt;&gt;"",IF(B252&lt;=$C$4,IF(Desplegables!$N$8=2,Hoja2!P251*(1+COMBINADO!$F$7),P251-L252),P251-L252),"")</f>
        <v/>
      </c>
      <c r="Q252" s="31" t="str">
        <f t="shared" si="15"/>
        <v/>
      </c>
    </row>
    <row r="253" spans="2:17" x14ac:dyDescent="0.2">
      <c r="B253" t="str">
        <f>IF(B252&lt;&gt;"",IF(B252=COMBINADO!$F$6,"",B252+1),"")</f>
        <v/>
      </c>
      <c r="C253" s="31" t="str">
        <f>IF(B253&lt;&gt;"",IF(B253&lt;=$C$4,IF(Desplegables!$N$8=2,0,G253),$C$9),"")</f>
        <v/>
      </c>
      <c r="D253" s="31" t="str">
        <f>IF(B253&lt;&gt;"",IF(Hoja2!B253&lt;=Hoja2!$C$4,IF(Desplegables!$N$8=2,0,Hoja2!H253),L253+H253),"")</f>
        <v/>
      </c>
      <c r="E253" s="31" t="str">
        <f t="shared" si="12"/>
        <v/>
      </c>
      <c r="F253" t="str">
        <f>IF(F252&lt;&gt;"",IF(F252=COMBINADO!$F$6,"",F252+1),"")</f>
        <v/>
      </c>
      <c r="G253" s="31" t="str">
        <f>IF(B253&lt;&gt;"",IF(B253&lt;=$C$4,IF(Desplegables!$N$8=2,0,O252*COMBINADO!$F$7),O252*COMBINADO!$F$7),"")</f>
        <v/>
      </c>
      <c r="H253" s="31" t="str">
        <f>IF(B253&lt;&gt;"",IF(B253&lt;=$C$4,IF(Desplegables!$N$8=2,0,P252*COMBINADO!$F$7),Hoja2!P252*COMBINADO!$F$7),"")</f>
        <v/>
      </c>
      <c r="I253" s="31" t="str">
        <f>IF(B253&lt;&gt;"",Q252*COMBINADO!$F$7,"")</f>
        <v/>
      </c>
      <c r="J253" t="str">
        <f>IF(J252&lt;&gt;"",IF(J252=COMBINADO!$F$6,"",J252+1),"")</f>
        <v/>
      </c>
      <c r="K253" s="31" t="str">
        <f t="shared" si="13"/>
        <v/>
      </c>
      <c r="L253" s="31" t="str">
        <f t="shared" si="14"/>
        <v/>
      </c>
      <c r="M253" s="31" t="str">
        <f>IF(B253&lt;&gt;"",IF(B253=COMBINADO!$F$6,COMBINADO!$C$6,0),"")</f>
        <v/>
      </c>
      <c r="N253" t="str">
        <f>IF(N252&lt;&gt;"",IF(N252=COMBINADO!$F$6,"",N252+1),"")</f>
        <v/>
      </c>
      <c r="O253" s="31" t="str">
        <f>IF(B253&lt;&gt;"",IF(B253&lt;=$C$4,IF(Desplegables!$N$8=2,Hoja2!O252*(1+COMBINADO!$F$7),O252-K253),O252-K253),"")</f>
        <v/>
      </c>
      <c r="P253" s="31" t="str">
        <f>IF(B253&lt;&gt;"",IF(B253&lt;=$C$4,IF(Desplegables!$N$8=2,Hoja2!P252*(1+COMBINADO!$F$7),P252-L253),P252-L253),"")</f>
        <v/>
      </c>
      <c r="Q253" s="31" t="str">
        <f t="shared" si="15"/>
        <v/>
      </c>
    </row>
    <row r="254" spans="2:17" x14ac:dyDescent="0.2">
      <c r="B254" t="str">
        <f>IF(B253&lt;&gt;"",IF(B253=COMBINADO!$F$6,"",B253+1),"")</f>
        <v/>
      </c>
      <c r="C254" s="31" t="str">
        <f>IF(B254&lt;&gt;"",IF(B254&lt;=$C$4,IF(Desplegables!$N$8=2,0,G254),$C$9),"")</f>
        <v/>
      </c>
      <c r="D254" s="31" t="str">
        <f>IF(B254&lt;&gt;"",IF(Hoja2!B254&lt;=Hoja2!$C$4,IF(Desplegables!$N$8=2,0,Hoja2!H254),L254+H254),"")</f>
        <v/>
      </c>
      <c r="E254" s="31" t="str">
        <f t="shared" si="12"/>
        <v/>
      </c>
      <c r="F254" t="str">
        <f>IF(F253&lt;&gt;"",IF(F253=COMBINADO!$F$6,"",F253+1),"")</f>
        <v/>
      </c>
      <c r="G254" s="31" t="str">
        <f>IF(B254&lt;&gt;"",IF(B254&lt;=$C$4,IF(Desplegables!$N$8=2,0,O253*COMBINADO!$F$7),O253*COMBINADO!$F$7),"")</f>
        <v/>
      </c>
      <c r="H254" s="31" t="str">
        <f>IF(B254&lt;&gt;"",IF(B254&lt;=$C$4,IF(Desplegables!$N$8=2,0,P253*COMBINADO!$F$7),Hoja2!P253*COMBINADO!$F$7),"")</f>
        <v/>
      </c>
      <c r="I254" s="31" t="str">
        <f>IF(B254&lt;&gt;"",Q253*COMBINADO!$F$7,"")</f>
        <v/>
      </c>
      <c r="J254" t="str">
        <f>IF(J253&lt;&gt;"",IF(J253=COMBINADO!$F$6,"",J253+1),"")</f>
        <v/>
      </c>
      <c r="K254" s="31" t="str">
        <f t="shared" si="13"/>
        <v/>
      </c>
      <c r="L254" s="31" t="str">
        <f t="shared" si="14"/>
        <v/>
      </c>
      <c r="M254" s="31" t="str">
        <f>IF(B254&lt;&gt;"",IF(B254=COMBINADO!$F$6,COMBINADO!$C$6,0),"")</f>
        <v/>
      </c>
      <c r="N254" t="str">
        <f>IF(N253&lt;&gt;"",IF(N253=COMBINADO!$F$6,"",N253+1),"")</f>
        <v/>
      </c>
      <c r="O254" s="31" t="str">
        <f>IF(B254&lt;&gt;"",IF(B254&lt;=$C$4,IF(Desplegables!$N$8=2,Hoja2!O253*(1+COMBINADO!$F$7),O253-K254),O253-K254),"")</f>
        <v/>
      </c>
      <c r="P254" s="31" t="str">
        <f>IF(B254&lt;&gt;"",IF(B254&lt;=$C$4,IF(Desplegables!$N$8=2,Hoja2!P253*(1+COMBINADO!$F$7),P253-L254),P253-L254),"")</f>
        <v/>
      </c>
      <c r="Q254" s="31" t="str">
        <f t="shared" si="15"/>
        <v/>
      </c>
    </row>
    <row r="255" spans="2:17" x14ac:dyDescent="0.2">
      <c r="B255" t="str">
        <f>IF(B254&lt;&gt;"",IF(B254=COMBINADO!$F$6,"",B254+1),"")</f>
        <v/>
      </c>
      <c r="C255" s="31" t="str">
        <f>IF(B255&lt;&gt;"",IF(B255&lt;=$C$4,IF(Desplegables!$N$8=2,0,G255),$C$9),"")</f>
        <v/>
      </c>
      <c r="D255" s="31" t="str">
        <f>IF(B255&lt;&gt;"",IF(Hoja2!B255&lt;=Hoja2!$C$4,IF(Desplegables!$N$8=2,0,Hoja2!H255),L255+H255),"")</f>
        <v/>
      </c>
      <c r="E255" s="31" t="str">
        <f t="shared" si="12"/>
        <v/>
      </c>
      <c r="F255" t="str">
        <f>IF(F254&lt;&gt;"",IF(F254=COMBINADO!$F$6,"",F254+1),"")</f>
        <v/>
      </c>
      <c r="G255" s="31" t="str">
        <f>IF(B255&lt;&gt;"",IF(B255&lt;=$C$4,IF(Desplegables!$N$8=2,0,O254*COMBINADO!$F$7),O254*COMBINADO!$F$7),"")</f>
        <v/>
      </c>
      <c r="H255" s="31" t="str">
        <f>IF(B255&lt;&gt;"",IF(B255&lt;=$C$4,IF(Desplegables!$N$8=2,0,P254*COMBINADO!$F$7),Hoja2!P254*COMBINADO!$F$7),"")</f>
        <v/>
      </c>
      <c r="I255" s="31" t="str">
        <f>IF(B255&lt;&gt;"",Q254*COMBINADO!$F$7,"")</f>
        <v/>
      </c>
      <c r="J255" t="str">
        <f>IF(J254&lt;&gt;"",IF(J254=COMBINADO!$F$6,"",J254+1),"")</f>
        <v/>
      </c>
      <c r="K255" s="31" t="str">
        <f t="shared" si="13"/>
        <v/>
      </c>
      <c r="L255" s="31" t="str">
        <f t="shared" si="14"/>
        <v/>
      </c>
      <c r="M255" s="31" t="str">
        <f>IF(B255&lt;&gt;"",IF(B255=COMBINADO!$F$6,COMBINADO!$C$6,0),"")</f>
        <v/>
      </c>
      <c r="N255" t="str">
        <f>IF(N254&lt;&gt;"",IF(N254=COMBINADO!$F$6,"",N254+1),"")</f>
        <v/>
      </c>
      <c r="O255" s="31" t="str">
        <f>IF(B255&lt;&gt;"",IF(B255&lt;=$C$4,IF(Desplegables!$N$8=2,Hoja2!O254*(1+COMBINADO!$F$7),O254-K255),O254-K255),"")</f>
        <v/>
      </c>
      <c r="P255" s="31" t="str">
        <f>IF(B255&lt;&gt;"",IF(B255&lt;=$C$4,IF(Desplegables!$N$8=2,Hoja2!P254*(1+COMBINADO!$F$7),P254-L255),P254-L255),"")</f>
        <v/>
      </c>
      <c r="Q255" s="31" t="str">
        <f t="shared" si="15"/>
        <v/>
      </c>
    </row>
    <row r="256" spans="2:17" x14ac:dyDescent="0.2">
      <c r="B256" t="str">
        <f>IF(B255&lt;&gt;"",IF(B255=COMBINADO!$F$6,"",B255+1),"")</f>
        <v/>
      </c>
      <c r="C256" s="31" t="str">
        <f>IF(B256&lt;&gt;"",IF(B256&lt;=$C$4,IF(Desplegables!$N$8=2,0,G256),$C$9),"")</f>
        <v/>
      </c>
      <c r="D256" s="31" t="str">
        <f>IF(B256&lt;&gt;"",IF(Hoja2!B256&lt;=Hoja2!$C$4,IF(Desplegables!$N$8=2,0,Hoja2!H256),L256+H256),"")</f>
        <v/>
      </c>
      <c r="E256" s="31" t="str">
        <f t="shared" si="12"/>
        <v/>
      </c>
      <c r="F256" t="str">
        <f>IF(F255&lt;&gt;"",IF(F255=COMBINADO!$F$6,"",F255+1),"")</f>
        <v/>
      </c>
      <c r="G256" s="31" t="str">
        <f>IF(B256&lt;&gt;"",IF(B256&lt;=$C$4,IF(Desplegables!$N$8=2,0,O255*COMBINADO!$F$7),O255*COMBINADO!$F$7),"")</f>
        <v/>
      </c>
      <c r="H256" s="31" t="str">
        <f>IF(B256&lt;&gt;"",IF(B256&lt;=$C$4,IF(Desplegables!$N$8=2,0,P255*COMBINADO!$F$7),Hoja2!P255*COMBINADO!$F$7),"")</f>
        <v/>
      </c>
      <c r="I256" s="31" t="str">
        <f>IF(B256&lt;&gt;"",Q255*COMBINADO!$F$7,"")</f>
        <v/>
      </c>
      <c r="J256" t="str">
        <f>IF(J255&lt;&gt;"",IF(J255=COMBINADO!$F$6,"",J255+1),"")</f>
        <v/>
      </c>
      <c r="K256" s="31" t="str">
        <f t="shared" si="13"/>
        <v/>
      </c>
      <c r="L256" s="31" t="str">
        <f t="shared" si="14"/>
        <v/>
      </c>
      <c r="M256" s="31" t="str">
        <f>IF(B256&lt;&gt;"",IF(B256=COMBINADO!$F$6,COMBINADO!$C$6,0),"")</f>
        <v/>
      </c>
      <c r="N256" t="str">
        <f>IF(N255&lt;&gt;"",IF(N255=COMBINADO!$F$6,"",N255+1),"")</f>
        <v/>
      </c>
      <c r="O256" s="31" t="str">
        <f>IF(B256&lt;&gt;"",IF(B256&lt;=$C$4,IF(Desplegables!$N$8=2,Hoja2!O255*(1+COMBINADO!$F$7),O255-K256),O255-K256),"")</f>
        <v/>
      </c>
      <c r="P256" s="31" t="str">
        <f>IF(B256&lt;&gt;"",IF(B256&lt;=$C$4,IF(Desplegables!$N$8=2,Hoja2!P255*(1+COMBINADO!$F$7),P255-L256),P255-L256),"")</f>
        <v/>
      </c>
      <c r="Q256" s="31" t="str">
        <f t="shared" si="15"/>
        <v/>
      </c>
    </row>
    <row r="257" spans="2:17" x14ac:dyDescent="0.2">
      <c r="B257" t="str">
        <f>IF(B256&lt;&gt;"",IF(B256=COMBINADO!$F$6,"",B256+1),"")</f>
        <v/>
      </c>
      <c r="C257" s="31" t="str">
        <f>IF(B257&lt;&gt;"",IF(B257&lt;=$C$4,IF(Desplegables!$N$8=2,0,G257),$C$9),"")</f>
        <v/>
      </c>
      <c r="D257" s="31" t="str">
        <f>IF(B257&lt;&gt;"",IF(Hoja2!B257&lt;=Hoja2!$C$4,IF(Desplegables!$N$8=2,0,Hoja2!H257),L257+H257),"")</f>
        <v/>
      </c>
      <c r="E257" s="31" t="str">
        <f t="shared" si="12"/>
        <v/>
      </c>
      <c r="F257" t="str">
        <f>IF(F256&lt;&gt;"",IF(F256=COMBINADO!$F$6,"",F256+1),"")</f>
        <v/>
      </c>
      <c r="G257" s="31" t="str">
        <f>IF(B257&lt;&gt;"",IF(B257&lt;=$C$4,IF(Desplegables!$N$8=2,0,O256*COMBINADO!$F$7),O256*COMBINADO!$F$7),"")</f>
        <v/>
      </c>
      <c r="H257" s="31" t="str">
        <f>IF(B257&lt;&gt;"",IF(B257&lt;=$C$4,IF(Desplegables!$N$8=2,0,P256*COMBINADO!$F$7),Hoja2!P256*COMBINADO!$F$7),"")</f>
        <v/>
      </c>
      <c r="I257" s="31" t="str">
        <f>IF(B257&lt;&gt;"",Q256*COMBINADO!$F$7,"")</f>
        <v/>
      </c>
      <c r="J257" t="str">
        <f>IF(J256&lt;&gt;"",IF(J256=COMBINADO!$F$6,"",J256+1),"")</f>
        <v/>
      </c>
      <c r="K257" s="31" t="str">
        <f t="shared" si="13"/>
        <v/>
      </c>
      <c r="L257" s="31" t="str">
        <f t="shared" si="14"/>
        <v/>
      </c>
      <c r="M257" s="31" t="str">
        <f>IF(B257&lt;&gt;"",IF(B257=COMBINADO!$F$6,COMBINADO!$C$6,0),"")</f>
        <v/>
      </c>
      <c r="N257" t="str">
        <f>IF(N256&lt;&gt;"",IF(N256=COMBINADO!$F$6,"",N256+1),"")</f>
        <v/>
      </c>
      <c r="O257" s="31" t="str">
        <f>IF(B257&lt;&gt;"",IF(B257&lt;=$C$4,IF(Desplegables!$N$8=2,Hoja2!O256*(1+COMBINADO!$F$7),O256-K257),O256-K257),"")</f>
        <v/>
      </c>
      <c r="P257" s="31" t="str">
        <f>IF(B257&lt;&gt;"",IF(B257&lt;=$C$4,IF(Desplegables!$N$8=2,Hoja2!P256*(1+COMBINADO!$F$7),P256-L257),P256-L257),"")</f>
        <v/>
      </c>
      <c r="Q257" s="31" t="str">
        <f t="shared" si="15"/>
        <v/>
      </c>
    </row>
    <row r="258" spans="2:17" x14ac:dyDescent="0.2">
      <c r="B258" t="str">
        <f>IF(B257&lt;&gt;"",IF(B257=COMBINADO!$F$6,"",B257+1),"")</f>
        <v/>
      </c>
      <c r="C258" s="31" t="str">
        <f>IF(B258&lt;&gt;"",IF(B258&lt;=$C$4,IF(Desplegables!$N$8=2,0,G258),$C$9),"")</f>
        <v/>
      </c>
      <c r="D258" s="31" t="str">
        <f>IF(B258&lt;&gt;"",IF(Hoja2!B258&lt;=Hoja2!$C$4,IF(Desplegables!$N$8=2,0,Hoja2!H258),L258+H258),"")</f>
        <v/>
      </c>
      <c r="E258" s="31" t="str">
        <f t="shared" si="12"/>
        <v/>
      </c>
      <c r="F258" t="str">
        <f>IF(F257&lt;&gt;"",IF(F257=COMBINADO!$F$6,"",F257+1),"")</f>
        <v/>
      </c>
      <c r="G258" s="31" t="str">
        <f>IF(B258&lt;&gt;"",IF(B258&lt;=$C$4,IF(Desplegables!$N$8=2,0,O257*COMBINADO!$F$7),O257*COMBINADO!$F$7),"")</f>
        <v/>
      </c>
      <c r="H258" s="31" t="str">
        <f>IF(B258&lt;&gt;"",IF(B258&lt;=$C$4,IF(Desplegables!$N$8=2,0,P257*COMBINADO!$F$7),Hoja2!P257*COMBINADO!$F$7),"")</f>
        <v/>
      </c>
      <c r="I258" s="31" t="str">
        <f>IF(B258&lt;&gt;"",Q257*COMBINADO!$F$7,"")</f>
        <v/>
      </c>
      <c r="J258" t="str">
        <f>IF(J257&lt;&gt;"",IF(J257=COMBINADO!$F$6,"",J257+1),"")</f>
        <v/>
      </c>
      <c r="K258" s="31" t="str">
        <f t="shared" si="13"/>
        <v/>
      </c>
      <c r="L258" s="31" t="str">
        <f t="shared" si="14"/>
        <v/>
      </c>
      <c r="M258" s="31" t="str">
        <f>IF(B258&lt;&gt;"",IF(B258=COMBINADO!$F$6,COMBINADO!$C$6,0),"")</f>
        <v/>
      </c>
      <c r="N258" t="str">
        <f>IF(N257&lt;&gt;"",IF(N257=COMBINADO!$F$6,"",N257+1),"")</f>
        <v/>
      </c>
      <c r="O258" s="31" t="str">
        <f>IF(B258&lt;&gt;"",IF(B258&lt;=$C$4,IF(Desplegables!$N$8=2,Hoja2!O257*(1+COMBINADO!$F$7),O257-K258),O257-K258),"")</f>
        <v/>
      </c>
      <c r="P258" s="31" t="str">
        <f>IF(B258&lt;&gt;"",IF(B258&lt;=$C$4,IF(Desplegables!$N$8=2,Hoja2!P257*(1+COMBINADO!$F$7),P257-L258),P257-L258),"")</f>
        <v/>
      </c>
      <c r="Q258" s="31" t="str">
        <f t="shared" si="15"/>
        <v/>
      </c>
    </row>
    <row r="259" spans="2:17" x14ac:dyDescent="0.2">
      <c r="B259" t="str">
        <f>IF(B258&lt;&gt;"",IF(B258=COMBINADO!$F$6,"",B258+1),"")</f>
        <v/>
      </c>
      <c r="C259" s="31" t="str">
        <f>IF(B259&lt;&gt;"",IF(B259&lt;=$C$4,IF(Desplegables!$N$8=2,0,G259),$C$9),"")</f>
        <v/>
      </c>
      <c r="D259" s="31" t="str">
        <f>IF(B259&lt;&gt;"",IF(Hoja2!B259&lt;=Hoja2!$C$4,IF(Desplegables!$N$8=2,0,Hoja2!H259),L259+H259),"")</f>
        <v/>
      </c>
      <c r="E259" s="31" t="str">
        <f t="shared" si="12"/>
        <v/>
      </c>
      <c r="F259" t="str">
        <f>IF(F258&lt;&gt;"",IF(F258=COMBINADO!$F$6,"",F258+1),"")</f>
        <v/>
      </c>
      <c r="G259" s="31" t="str">
        <f>IF(B259&lt;&gt;"",IF(B259&lt;=$C$4,IF(Desplegables!$N$8=2,0,O258*COMBINADO!$F$7),O258*COMBINADO!$F$7),"")</f>
        <v/>
      </c>
      <c r="H259" s="31" t="str">
        <f>IF(B259&lt;&gt;"",IF(B259&lt;=$C$4,IF(Desplegables!$N$8=2,0,P258*COMBINADO!$F$7),Hoja2!P258*COMBINADO!$F$7),"")</f>
        <v/>
      </c>
      <c r="I259" s="31" t="str">
        <f>IF(B259&lt;&gt;"",Q258*COMBINADO!$F$7,"")</f>
        <v/>
      </c>
      <c r="J259" t="str">
        <f>IF(J258&lt;&gt;"",IF(J258=COMBINADO!$F$6,"",J258+1),"")</f>
        <v/>
      </c>
      <c r="K259" s="31" t="str">
        <f t="shared" si="13"/>
        <v/>
      </c>
      <c r="L259" s="31" t="str">
        <f t="shared" si="14"/>
        <v/>
      </c>
      <c r="M259" s="31" t="str">
        <f>IF(B259&lt;&gt;"",IF(B259=COMBINADO!$F$6,COMBINADO!$C$6,0),"")</f>
        <v/>
      </c>
      <c r="N259" t="str">
        <f>IF(N258&lt;&gt;"",IF(N258=COMBINADO!$F$6,"",N258+1),"")</f>
        <v/>
      </c>
      <c r="O259" s="31" t="str">
        <f>IF(B259&lt;&gt;"",IF(B259&lt;=$C$4,IF(Desplegables!$N$8=2,Hoja2!O258*(1+COMBINADO!$F$7),O258-K259),O258-K259),"")</f>
        <v/>
      </c>
      <c r="P259" s="31" t="str">
        <f>IF(B259&lt;&gt;"",IF(B259&lt;=$C$4,IF(Desplegables!$N$8=2,Hoja2!P258*(1+COMBINADO!$F$7),P258-L259),P258-L259),"")</f>
        <v/>
      </c>
      <c r="Q259" s="31" t="str">
        <f t="shared" si="15"/>
        <v/>
      </c>
    </row>
    <row r="260" spans="2:17" x14ac:dyDescent="0.2">
      <c r="B260" t="str">
        <f>IF(B259&lt;&gt;"",IF(B259=COMBINADO!$F$6,"",B259+1),"")</f>
        <v/>
      </c>
      <c r="C260" s="31" t="str">
        <f>IF(B260&lt;&gt;"",IF(B260&lt;=$C$4,IF(Desplegables!$N$8=2,0,G260),$C$9),"")</f>
        <v/>
      </c>
      <c r="D260" s="31" t="str">
        <f>IF(B260&lt;&gt;"",IF(Hoja2!B260&lt;=Hoja2!$C$4,IF(Desplegables!$N$8=2,0,Hoja2!H260),L260+H260),"")</f>
        <v/>
      </c>
      <c r="E260" s="31" t="str">
        <f t="shared" si="12"/>
        <v/>
      </c>
      <c r="F260" t="str">
        <f>IF(F259&lt;&gt;"",IF(F259=COMBINADO!$F$6,"",F259+1),"")</f>
        <v/>
      </c>
      <c r="G260" s="31" t="str">
        <f>IF(B260&lt;&gt;"",IF(B260&lt;=$C$4,IF(Desplegables!$N$8=2,0,O259*COMBINADO!$F$7),O259*COMBINADO!$F$7),"")</f>
        <v/>
      </c>
      <c r="H260" s="31" t="str">
        <f>IF(B260&lt;&gt;"",IF(B260&lt;=$C$4,IF(Desplegables!$N$8=2,0,P259*COMBINADO!$F$7),Hoja2!P259*COMBINADO!$F$7),"")</f>
        <v/>
      </c>
      <c r="I260" s="31" t="str">
        <f>IF(B260&lt;&gt;"",Q259*COMBINADO!$F$7,"")</f>
        <v/>
      </c>
      <c r="J260" t="str">
        <f>IF(J259&lt;&gt;"",IF(J259=COMBINADO!$F$6,"",J259+1),"")</f>
        <v/>
      </c>
      <c r="K260" s="31" t="str">
        <f t="shared" si="13"/>
        <v/>
      </c>
      <c r="L260" s="31" t="str">
        <f t="shared" si="14"/>
        <v/>
      </c>
      <c r="M260" s="31" t="str">
        <f>IF(B260&lt;&gt;"",IF(B260=COMBINADO!$F$6,COMBINADO!$C$6,0),"")</f>
        <v/>
      </c>
      <c r="N260" t="str">
        <f>IF(N259&lt;&gt;"",IF(N259=COMBINADO!$F$6,"",N259+1),"")</f>
        <v/>
      </c>
      <c r="O260" s="31" t="str">
        <f>IF(B260&lt;&gt;"",IF(B260&lt;=$C$4,IF(Desplegables!$N$8=2,Hoja2!O259*(1+COMBINADO!$F$7),O259-K260),O259-K260),"")</f>
        <v/>
      </c>
      <c r="P260" s="31" t="str">
        <f>IF(B260&lt;&gt;"",IF(B260&lt;=$C$4,IF(Desplegables!$N$8=2,Hoja2!P259*(1+COMBINADO!$F$7),P259-L260),P259-L260),"")</f>
        <v/>
      </c>
      <c r="Q260" s="31" t="str">
        <f t="shared" si="15"/>
        <v/>
      </c>
    </row>
    <row r="261" spans="2:17" x14ac:dyDescent="0.2">
      <c r="B261" t="str">
        <f>IF(B260&lt;&gt;"",IF(B260=COMBINADO!$F$6,"",B260+1),"")</f>
        <v/>
      </c>
      <c r="C261" s="31" t="str">
        <f>IF(B261&lt;&gt;"",IF(B261&lt;=$C$4,IF(Desplegables!$N$8=2,0,G261),$C$9),"")</f>
        <v/>
      </c>
      <c r="D261" s="31" t="str">
        <f>IF(B261&lt;&gt;"",IF(Hoja2!B261&lt;=Hoja2!$C$4,IF(Desplegables!$N$8=2,0,Hoja2!H261),L261+H261),"")</f>
        <v/>
      </c>
      <c r="E261" s="31" t="str">
        <f t="shared" si="12"/>
        <v/>
      </c>
      <c r="F261" t="str">
        <f>IF(F260&lt;&gt;"",IF(F260=COMBINADO!$F$6,"",F260+1),"")</f>
        <v/>
      </c>
      <c r="G261" s="31" t="str">
        <f>IF(B261&lt;&gt;"",IF(B261&lt;=$C$4,IF(Desplegables!$N$8=2,0,O260*COMBINADO!$F$7),O260*COMBINADO!$F$7),"")</f>
        <v/>
      </c>
      <c r="H261" s="31" t="str">
        <f>IF(B261&lt;&gt;"",IF(B261&lt;=$C$4,IF(Desplegables!$N$8=2,0,P260*COMBINADO!$F$7),Hoja2!P260*COMBINADO!$F$7),"")</f>
        <v/>
      </c>
      <c r="I261" s="31" t="str">
        <f>IF(B261&lt;&gt;"",Q260*COMBINADO!$F$7,"")</f>
        <v/>
      </c>
      <c r="J261" t="str">
        <f>IF(J260&lt;&gt;"",IF(J260=COMBINADO!$F$6,"",J260+1),"")</f>
        <v/>
      </c>
      <c r="K261" s="31" t="str">
        <f t="shared" si="13"/>
        <v/>
      </c>
      <c r="L261" s="31" t="str">
        <f t="shared" si="14"/>
        <v/>
      </c>
      <c r="M261" s="31" t="str">
        <f>IF(B261&lt;&gt;"",IF(B261=COMBINADO!$F$6,COMBINADO!$C$6,0),"")</f>
        <v/>
      </c>
      <c r="N261" t="str">
        <f>IF(N260&lt;&gt;"",IF(N260=COMBINADO!$F$6,"",N260+1),"")</f>
        <v/>
      </c>
      <c r="O261" s="31" t="str">
        <f>IF(B261&lt;&gt;"",IF(B261&lt;=$C$4,IF(Desplegables!$N$8=2,Hoja2!O260*(1+COMBINADO!$F$7),O260-K261),O260-K261),"")</f>
        <v/>
      </c>
      <c r="P261" s="31" t="str">
        <f>IF(B261&lt;&gt;"",IF(B261&lt;=$C$4,IF(Desplegables!$N$8=2,Hoja2!P260*(1+COMBINADO!$F$7),P260-L261),P260-L261),"")</f>
        <v/>
      </c>
      <c r="Q261" s="31" t="str">
        <f t="shared" si="15"/>
        <v/>
      </c>
    </row>
    <row r="262" spans="2:17" x14ac:dyDescent="0.2">
      <c r="B262" t="str">
        <f>IF(B261&lt;&gt;"",IF(B261=COMBINADO!$F$6,"",B261+1),"")</f>
        <v/>
      </c>
      <c r="C262" s="31" t="str">
        <f>IF(B262&lt;&gt;"",IF(B262&lt;=$C$4,IF(Desplegables!$N$8=2,0,G262),$C$9),"")</f>
        <v/>
      </c>
      <c r="D262" s="31" t="str">
        <f>IF(B262&lt;&gt;"",IF(Hoja2!B262&lt;=Hoja2!$C$4,IF(Desplegables!$N$8=2,0,Hoja2!H262),L262+H262),"")</f>
        <v/>
      </c>
      <c r="E262" s="31" t="str">
        <f t="shared" si="12"/>
        <v/>
      </c>
      <c r="F262" t="str">
        <f>IF(F261&lt;&gt;"",IF(F261=COMBINADO!$F$6,"",F261+1),"")</f>
        <v/>
      </c>
      <c r="G262" s="31" t="str">
        <f>IF(B262&lt;&gt;"",IF(B262&lt;=$C$4,IF(Desplegables!$N$8=2,0,O261*COMBINADO!$F$7),O261*COMBINADO!$F$7),"")</f>
        <v/>
      </c>
      <c r="H262" s="31" t="str">
        <f>IF(B262&lt;&gt;"",IF(B262&lt;=$C$4,IF(Desplegables!$N$8=2,0,P261*COMBINADO!$F$7),Hoja2!P261*COMBINADO!$F$7),"")</f>
        <v/>
      </c>
      <c r="I262" s="31" t="str">
        <f>IF(B262&lt;&gt;"",Q261*COMBINADO!$F$7,"")</f>
        <v/>
      </c>
      <c r="J262" t="str">
        <f>IF(J261&lt;&gt;"",IF(J261=COMBINADO!$F$6,"",J261+1),"")</f>
        <v/>
      </c>
      <c r="K262" s="31" t="str">
        <f t="shared" si="13"/>
        <v/>
      </c>
      <c r="L262" s="31" t="str">
        <f t="shared" si="14"/>
        <v/>
      </c>
      <c r="M262" s="31" t="str">
        <f>IF(B262&lt;&gt;"",IF(B262=COMBINADO!$F$6,COMBINADO!$C$6,0),"")</f>
        <v/>
      </c>
      <c r="N262" t="str">
        <f>IF(N261&lt;&gt;"",IF(N261=COMBINADO!$F$6,"",N261+1),"")</f>
        <v/>
      </c>
      <c r="O262" s="31" t="str">
        <f>IF(B262&lt;&gt;"",IF(B262&lt;=$C$4,IF(Desplegables!$N$8=2,Hoja2!O261*(1+COMBINADO!$F$7),O261-K262),O261-K262),"")</f>
        <v/>
      </c>
      <c r="P262" s="31" t="str">
        <f>IF(B262&lt;&gt;"",IF(B262&lt;=$C$4,IF(Desplegables!$N$8=2,Hoja2!P261*(1+COMBINADO!$F$7),P261-L262),P261-L262),"")</f>
        <v/>
      </c>
      <c r="Q262" s="31" t="str">
        <f t="shared" si="15"/>
        <v/>
      </c>
    </row>
    <row r="263" spans="2:17" x14ac:dyDescent="0.2">
      <c r="B263" t="str">
        <f>IF(B262&lt;&gt;"",IF(B262=COMBINADO!$F$6,"",B262+1),"")</f>
        <v/>
      </c>
      <c r="C263" s="31" t="str">
        <f>IF(B263&lt;&gt;"",IF(B263&lt;=$C$4,IF(Desplegables!$N$8=2,0,G263),$C$9),"")</f>
        <v/>
      </c>
      <c r="D263" s="31" t="str">
        <f>IF(B263&lt;&gt;"",IF(Hoja2!B263&lt;=Hoja2!$C$4,IF(Desplegables!$N$8=2,0,Hoja2!H263),L263+H263),"")</f>
        <v/>
      </c>
      <c r="E263" s="31" t="str">
        <f t="shared" si="12"/>
        <v/>
      </c>
      <c r="F263" t="str">
        <f>IF(F262&lt;&gt;"",IF(F262=COMBINADO!$F$6,"",F262+1),"")</f>
        <v/>
      </c>
      <c r="G263" s="31" t="str">
        <f>IF(B263&lt;&gt;"",IF(B263&lt;=$C$4,IF(Desplegables!$N$8=2,0,O262*COMBINADO!$F$7),O262*COMBINADO!$F$7),"")</f>
        <v/>
      </c>
      <c r="H263" s="31" t="str">
        <f>IF(B263&lt;&gt;"",IF(B263&lt;=$C$4,IF(Desplegables!$N$8=2,0,P262*COMBINADO!$F$7),Hoja2!P262*COMBINADO!$F$7),"")</f>
        <v/>
      </c>
      <c r="I263" s="31" t="str">
        <f>IF(B263&lt;&gt;"",Q262*COMBINADO!$F$7,"")</f>
        <v/>
      </c>
      <c r="J263" t="str">
        <f>IF(J262&lt;&gt;"",IF(J262=COMBINADO!$F$6,"",J262+1),"")</f>
        <v/>
      </c>
      <c r="K263" s="31" t="str">
        <f t="shared" si="13"/>
        <v/>
      </c>
      <c r="L263" s="31" t="str">
        <f t="shared" si="14"/>
        <v/>
      </c>
      <c r="M263" s="31" t="str">
        <f>IF(B263&lt;&gt;"",IF(B263=COMBINADO!$F$6,COMBINADO!$C$6,0),"")</f>
        <v/>
      </c>
      <c r="N263" t="str">
        <f>IF(N262&lt;&gt;"",IF(N262=COMBINADO!$F$6,"",N262+1),"")</f>
        <v/>
      </c>
      <c r="O263" s="31" t="str">
        <f>IF(B263&lt;&gt;"",IF(B263&lt;=$C$4,IF(Desplegables!$N$8=2,Hoja2!O262*(1+COMBINADO!$F$7),O262-K263),O262-K263),"")</f>
        <v/>
      </c>
      <c r="P263" s="31" t="str">
        <f>IF(B263&lt;&gt;"",IF(B263&lt;=$C$4,IF(Desplegables!$N$8=2,Hoja2!P262*(1+COMBINADO!$F$7),P262-L263),P262-L263),"")</f>
        <v/>
      </c>
      <c r="Q263" s="31" t="str">
        <f t="shared" si="15"/>
        <v/>
      </c>
    </row>
    <row r="264" spans="2:17" x14ac:dyDescent="0.2">
      <c r="B264" t="str">
        <f>IF(B263&lt;&gt;"",IF(B263=COMBINADO!$F$6,"",B263+1),"")</f>
        <v/>
      </c>
      <c r="C264" s="31" t="str">
        <f>IF(B264&lt;&gt;"",IF(B264&lt;=$C$4,IF(Desplegables!$N$8=2,0,G264),$C$9),"")</f>
        <v/>
      </c>
      <c r="D264" s="31" t="str">
        <f>IF(B264&lt;&gt;"",IF(Hoja2!B264&lt;=Hoja2!$C$4,IF(Desplegables!$N$8=2,0,Hoja2!H264),L264+H264),"")</f>
        <v/>
      </c>
      <c r="E264" s="31" t="str">
        <f t="shared" si="12"/>
        <v/>
      </c>
      <c r="F264" t="str">
        <f>IF(F263&lt;&gt;"",IF(F263=COMBINADO!$F$6,"",F263+1),"")</f>
        <v/>
      </c>
      <c r="G264" s="31" t="str">
        <f>IF(B264&lt;&gt;"",IF(B264&lt;=$C$4,IF(Desplegables!$N$8=2,0,O263*COMBINADO!$F$7),O263*COMBINADO!$F$7),"")</f>
        <v/>
      </c>
      <c r="H264" s="31" t="str">
        <f>IF(B264&lt;&gt;"",IF(B264&lt;=$C$4,IF(Desplegables!$N$8=2,0,P263*COMBINADO!$F$7),Hoja2!P263*COMBINADO!$F$7),"")</f>
        <v/>
      </c>
      <c r="I264" s="31" t="str">
        <f>IF(B264&lt;&gt;"",Q263*COMBINADO!$F$7,"")</f>
        <v/>
      </c>
      <c r="J264" t="str">
        <f>IF(J263&lt;&gt;"",IF(J263=COMBINADO!$F$6,"",J263+1),"")</f>
        <v/>
      </c>
      <c r="K264" s="31" t="str">
        <f t="shared" si="13"/>
        <v/>
      </c>
      <c r="L264" s="31" t="str">
        <f t="shared" si="14"/>
        <v/>
      </c>
      <c r="M264" s="31" t="str">
        <f>IF(B264&lt;&gt;"",IF(B264=COMBINADO!$F$6,COMBINADO!$C$6,0),"")</f>
        <v/>
      </c>
      <c r="N264" t="str">
        <f>IF(N263&lt;&gt;"",IF(N263=COMBINADO!$F$6,"",N263+1),"")</f>
        <v/>
      </c>
      <c r="O264" s="31" t="str">
        <f>IF(B264&lt;&gt;"",IF(B264&lt;=$C$4,IF(Desplegables!$N$8=2,Hoja2!O263*(1+COMBINADO!$F$7),O263-K264),O263-K264),"")</f>
        <v/>
      </c>
      <c r="P264" s="31" t="str">
        <f>IF(B264&lt;&gt;"",IF(B264&lt;=$C$4,IF(Desplegables!$N$8=2,Hoja2!P263*(1+COMBINADO!$F$7),P263-L264),P263-L264),"")</f>
        <v/>
      </c>
      <c r="Q264" s="31" t="str">
        <f t="shared" si="15"/>
        <v/>
      </c>
    </row>
    <row r="265" spans="2:17" x14ac:dyDescent="0.2">
      <c r="B265" t="str">
        <f>IF(B264&lt;&gt;"",IF(B264=COMBINADO!$F$6,"",B264+1),"")</f>
        <v/>
      </c>
      <c r="C265" s="31" t="str">
        <f>IF(B265&lt;&gt;"",IF(B265&lt;=$C$4,IF(Desplegables!$N$8=2,0,G265),$C$9),"")</f>
        <v/>
      </c>
      <c r="D265" s="31" t="str">
        <f>IF(B265&lt;&gt;"",IF(Hoja2!B265&lt;=Hoja2!$C$4,IF(Desplegables!$N$8=2,0,Hoja2!H265),L265+H265),"")</f>
        <v/>
      </c>
      <c r="E265" s="31" t="str">
        <f t="shared" si="12"/>
        <v/>
      </c>
      <c r="F265" t="str">
        <f>IF(F264&lt;&gt;"",IF(F264=COMBINADO!$F$6,"",F264+1),"")</f>
        <v/>
      </c>
      <c r="G265" s="31" t="str">
        <f>IF(B265&lt;&gt;"",IF(B265&lt;=$C$4,IF(Desplegables!$N$8=2,0,O264*COMBINADO!$F$7),O264*COMBINADO!$F$7),"")</f>
        <v/>
      </c>
      <c r="H265" s="31" t="str">
        <f>IF(B265&lt;&gt;"",IF(B265&lt;=$C$4,IF(Desplegables!$N$8=2,0,P264*COMBINADO!$F$7),Hoja2!P264*COMBINADO!$F$7),"")</f>
        <v/>
      </c>
      <c r="I265" s="31" t="str">
        <f>IF(B265&lt;&gt;"",Q264*COMBINADO!$F$7,"")</f>
        <v/>
      </c>
      <c r="J265" t="str">
        <f>IF(J264&lt;&gt;"",IF(J264=COMBINADO!$F$6,"",J264+1),"")</f>
        <v/>
      </c>
      <c r="K265" s="31" t="str">
        <f t="shared" si="13"/>
        <v/>
      </c>
      <c r="L265" s="31" t="str">
        <f t="shared" si="14"/>
        <v/>
      </c>
      <c r="M265" s="31" t="str">
        <f>IF(B265&lt;&gt;"",IF(B265=COMBINADO!$F$6,COMBINADO!$C$6,0),"")</f>
        <v/>
      </c>
      <c r="N265" t="str">
        <f>IF(N264&lt;&gt;"",IF(N264=COMBINADO!$F$6,"",N264+1),"")</f>
        <v/>
      </c>
      <c r="O265" s="31" t="str">
        <f>IF(B265&lt;&gt;"",IF(B265&lt;=$C$4,IF(Desplegables!$N$8=2,Hoja2!O264*(1+COMBINADO!$F$7),O264-K265),O264-K265),"")</f>
        <v/>
      </c>
      <c r="P265" s="31" t="str">
        <f>IF(B265&lt;&gt;"",IF(B265&lt;=$C$4,IF(Desplegables!$N$8=2,Hoja2!P264*(1+COMBINADO!$F$7),P264-L265),P264-L265),"")</f>
        <v/>
      </c>
      <c r="Q265" s="31" t="str">
        <f t="shared" si="15"/>
        <v/>
      </c>
    </row>
    <row r="266" spans="2:17" x14ac:dyDescent="0.2">
      <c r="B266" t="str">
        <f>IF(B265&lt;&gt;"",IF(B265=COMBINADO!$F$6,"",B265+1),"")</f>
        <v/>
      </c>
      <c r="C266" s="31" t="str">
        <f>IF(B266&lt;&gt;"",IF(B266&lt;=$C$4,IF(Desplegables!$N$8=2,0,G266),$C$9),"")</f>
        <v/>
      </c>
      <c r="D266" s="31" t="str">
        <f>IF(B266&lt;&gt;"",IF(Hoja2!B266&lt;=Hoja2!$C$4,IF(Desplegables!$N$8=2,0,Hoja2!H266),L266+H266),"")</f>
        <v/>
      </c>
      <c r="E266" s="31" t="str">
        <f t="shared" si="12"/>
        <v/>
      </c>
      <c r="F266" t="str">
        <f>IF(F265&lt;&gt;"",IF(F265=COMBINADO!$F$6,"",F265+1),"")</f>
        <v/>
      </c>
      <c r="G266" s="31" t="str">
        <f>IF(B266&lt;&gt;"",IF(B266&lt;=$C$4,IF(Desplegables!$N$8=2,0,O265*COMBINADO!$F$7),O265*COMBINADO!$F$7),"")</f>
        <v/>
      </c>
      <c r="H266" s="31" t="str">
        <f>IF(B266&lt;&gt;"",IF(B266&lt;=$C$4,IF(Desplegables!$N$8=2,0,P265*COMBINADO!$F$7),Hoja2!P265*COMBINADO!$F$7),"")</f>
        <v/>
      </c>
      <c r="I266" s="31" t="str">
        <f>IF(B266&lt;&gt;"",Q265*COMBINADO!$F$7,"")</f>
        <v/>
      </c>
      <c r="J266" t="str">
        <f>IF(J265&lt;&gt;"",IF(J265=COMBINADO!$F$6,"",J265+1),"")</f>
        <v/>
      </c>
      <c r="K266" s="31" t="str">
        <f t="shared" si="13"/>
        <v/>
      </c>
      <c r="L266" s="31" t="str">
        <f t="shared" si="14"/>
        <v/>
      </c>
      <c r="M266" s="31" t="str">
        <f>IF(B266&lt;&gt;"",IF(B266=COMBINADO!$F$6,COMBINADO!$C$6,0),"")</f>
        <v/>
      </c>
      <c r="N266" t="str">
        <f>IF(N265&lt;&gt;"",IF(N265=COMBINADO!$F$6,"",N265+1),"")</f>
        <v/>
      </c>
      <c r="O266" s="31" t="str">
        <f>IF(B266&lt;&gt;"",IF(B266&lt;=$C$4,IF(Desplegables!$N$8=2,Hoja2!O265*(1+COMBINADO!$F$7),O265-K266),O265-K266),"")</f>
        <v/>
      </c>
      <c r="P266" s="31" t="str">
        <f>IF(B266&lt;&gt;"",IF(B266&lt;=$C$4,IF(Desplegables!$N$8=2,Hoja2!P265*(1+COMBINADO!$F$7),P265-L266),P265-L266),"")</f>
        <v/>
      </c>
      <c r="Q266" s="31" t="str">
        <f t="shared" si="15"/>
        <v/>
      </c>
    </row>
    <row r="267" spans="2:17" x14ac:dyDescent="0.2">
      <c r="B267" t="str">
        <f>IF(B266&lt;&gt;"",IF(B266=COMBINADO!$F$6,"",B266+1),"")</f>
        <v/>
      </c>
      <c r="C267" s="31" t="str">
        <f>IF(B267&lt;&gt;"",IF(B267&lt;=$C$4,IF(Desplegables!$N$8=2,0,G267),$C$9),"")</f>
        <v/>
      </c>
      <c r="D267" s="31" t="str">
        <f>IF(B267&lt;&gt;"",IF(Hoja2!B267&lt;=Hoja2!$C$4,IF(Desplegables!$N$8=2,0,Hoja2!H267),L267+H267),"")</f>
        <v/>
      </c>
      <c r="E267" s="31" t="str">
        <f t="shared" si="12"/>
        <v/>
      </c>
      <c r="F267" t="str">
        <f>IF(F266&lt;&gt;"",IF(F266=COMBINADO!$F$6,"",F266+1),"")</f>
        <v/>
      </c>
      <c r="G267" s="31" t="str">
        <f>IF(B267&lt;&gt;"",IF(B267&lt;=$C$4,IF(Desplegables!$N$8=2,0,O266*COMBINADO!$F$7),O266*COMBINADO!$F$7),"")</f>
        <v/>
      </c>
      <c r="H267" s="31" t="str">
        <f>IF(B267&lt;&gt;"",IF(B267&lt;=$C$4,IF(Desplegables!$N$8=2,0,P266*COMBINADO!$F$7),Hoja2!P266*COMBINADO!$F$7),"")</f>
        <v/>
      </c>
      <c r="I267" s="31" t="str">
        <f>IF(B267&lt;&gt;"",Q266*COMBINADO!$F$7,"")</f>
        <v/>
      </c>
      <c r="J267" t="str">
        <f>IF(J266&lt;&gt;"",IF(J266=COMBINADO!$F$6,"",J266+1),"")</f>
        <v/>
      </c>
      <c r="K267" s="31" t="str">
        <f t="shared" si="13"/>
        <v/>
      </c>
      <c r="L267" s="31" t="str">
        <f t="shared" si="14"/>
        <v/>
      </c>
      <c r="M267" s="31" t="str">
        <f>IF(B267&lt;&gt;"",IF(B267=COMBINADO!$F$6,COMBINADO!$C$6,0),"")</f>
        <v/>
      </c>
      <c r="N267" t="str">
        <f>IF(N266&lt;&gt;"",IF(N266=COMBINADO!$F$6,"",N266+1),"")</f>
        <v/>
      </c>
      <c r="O267" s="31" t="str">
        <f>IF(B267&lt;&gt;"",IF(B267&lt;=$C$4,IF(Desplegables!$N$8=2,Hoja2!O266*(1+COMBINADO!$F$7),O266-K267),O266-K267),"")</f>
        <v/>
      </c>
      <c r="P267" s="31" t="str">
        <f>IF(B267&lt;&gt;"",IF(B267&lt;=$C$4,IF(Desplegables!$N$8=2,Hoja2!P266*(1+COMBINADO!$F$7),P266-L267),P266-L267),"")</f>
        <v/>
      </c>
      <c r="Q267" s="31" t="str">
        <f t="shared" si="15"/>
        <v/>
      </c>
    </row>
    <row r="268" spans="2:17" x14ac:dyDescent="0.2">
      <c r="B268" t="str">
        <f>IF(B267&lt;&gt;"",IF(B267=COMBINADO!$F$6,"",B267+1),"")</f>
        <v/>
      </c>
      <c r="C268" s="31" t="str">
        <f>IF(B268&lt;&gt;"",IF(B268&lt;=$C$4,IF(Desplegables!$N$8=2,0,G268),$C$9),"")</f>
        <v/>
      </c>
      <c r="D268" s="31" t="str">
        <f>IF(B268&lt;&gt;"",IF(Hoja2!B268&lt;=Hoja2!$C$4,IF(Desplegables!$N$8=2,0,Hoja2!H268),L268+H268),"")</f>
        <v/>
      </c>
      <c r="E268" s="31" t="str">
        <f t="shared" si="12"/>
        <v/>
      </c>
      <c r="F268" t="str">
        <f>IF(F267&lt;&gt;"",IF(F267=COMBINADO!$F$6,"",F267+1),"")</f>
        <v/>
      </c>
      <c r="G268" s="31" t="str">
        <f>IF(B268&lt;&gt;"",IF(B268&lt;=$C$4,IF(Desplegables!$N$8=2,0,O267*COMBINADO!$F$7),O267*COMBINADO!$F$7),"")</f>
        <v/>
      </c>
      <c r="H268" s="31" t="str">
        <f>IF(B268&lt;&gt;"",IF(B268&lt;=$C$4,IF(Desplegables!$N$8=2,0,P267*COMBINADO!$F$7),Hoja2!P267*COMBINADO!$F$7),"")</f>
        <v/>
      </c>
      <c r="I268" s="31" t="str">
        <f>IF(B268&lt;&gt;"",Q267*COMBINADO!$F$7,"")</f>
        <v/>
      </c>
      <c r="J268" t="str">
        <f>IF(J267&lt;&gt;"",IF(J267=COMBINADO!$F$6,"",J267+1),"")</f>
        <v/>
      </c>
      <c r="K268" s="31" t="str">
        <f t="shared" si="13"/>
        <v/>
      </c>
      <c r="L268" s="31" t="str">
        <f t="shared" si="14"/>
        <v/>
      </c>
      <c r="M268" s="31" t="str">
        <f>IF(B268&lt;&gt;"",IF(B268=COMBINADO!$F$6,COMBINADO!$C$6,0),"")</f>
        <v/>
      </c>
      <c r="N268" t="str">
        <f>IF(N267&lt;&gt;"",IF(N267=COMBINADO!$F$6,"",N267+1),"")</f>
        <v/>
      </c>
      <c r="O268" s="31" t="str">
        <f>IF(B268&lt;&gt;"",IF(B268&lt;=$C$4,IF(Desplegables!$N$8=2,Hoja2!O267*(1+COMBINADO!$F$7),O267-K268),O267-K268),"")</f>
        <v/>
      </c>
      <c r="P268" s="31" t="str">
        <f>IF(B268&lt;&gt;"",IF(B268&lt;=$C$4,IF(Desplegables!$N$8=2,Hoja2!P267*(1+COMBINADO!$F$7),P267-L268),P267-L268),"")</f>
        <v/>
      </c>
      <c r="Q268" s="31" t="str">
        <f t="shared" si="15"/>
        <v/>
      </c>
    </row>
    <row r="269" spans="2:17" x14ac:dyDescent="0.2">
      <c r="B269" t="str">
        <f>IF(B268&lt;&gt;"",IF(B268=COMBINADO!$F$6,"",B268+1),"")</f>
        <v/>
      </c>
      <c r="C269" s="31" t="str">
        <f>IF(B269&lt;&gt;"",IF(B269&lt;=$C$4,IF(Desplegables!$N$8=2,0,G269),$C$9),"")</f>
        <v/>
      </c>
      <c r="D269" s="31" t="str">
        <f>IF(B269&lt;&gt;"",IF(Hoja2!B269&lt;=Hoja2!$C$4,IF(Desplegables!$N$8=2,0,Hoja2!H269),L269+H269),"")</f>
        <v/>
      </c>
      <c r="E269" s="31" t="str">
        <f t="shared" si="12"/>
        <v/>
      </c>
      <c r="F269" t="str">
        <f>IF(F268&lt;&gt;"",IF(F268=COMBINADO!$F$6,"",F268+1),"")</f>
        <v/>
      </c>
      <c r="G269" s="31" t="str">
        <f>IF(B269&lt;&gt;"",IF(B269&lt;=$C$4,IF(Desplegables!$N$8=2,0,O268*COMBINADO!$F$7),O268*COMBINADO!$F$7),"")</f>
        <v/>
      </c>
      <c r="H269" s="31" t="str">
        <f>IF(B269&lt;&gt;"",IF(B269&lt;=$C$4,IF(Desplegables!$N$8=2,0,P268*COMBINADO!$F$7),Hoja2!P268*COMBINADO!$F$7),"")</f>
        <v/>
      </c>
      <c r="I269" s="31" t="str">
        <f>IF(B269&lt;&gt;"",Q268*COMBINADO!$F$7,"")</f>
        <v/>
      </c>
      <c r="J269" t="str">
        <f>IF(J268&lt;&gt;"",IF(J268=COMBINADO!$F$6,"",J268+1),"")</f>
        <v/>
      </c>
      <c r="K269" s="31" t="str">
        <f t="shared" si="13"/>
        <v/>
      </c>
      <c r="L269" s="31" t="str">
        <f t="shared" si="14"/>
        <v/>
      </c>
      <c r="M269" s="31" t="str">
        <f>IF(B269&lt;&gt;"",IF(B269=COMBINADO!$F$6,COMBINADO!$C$6,0),"")</f>
        <v/>
      </c>
      <c r="N269" t="str">
        <f>IF(N268&lt;&gt;"",IF(N268=COMBINADO!$F$6,"",N268+1),"")</f>
        <v/>
      </c>
      <c r="O269" s="31" t="str">
        <f>IF(B269&lt;&gt;"",IF(B269&lt;=$C$4,IF(Desplegables!$N$8=2,Hoja2!O268*(1+COMBINADO!$F$7),O268-K269),O268-K269),"")</f>
        <v/>
      </c>
      <c r="P269" s="31" t="str">
        <f>IF(B269&lt;&gt;"",IF(B269&lt;=$C$4,IF(Desplegables!$N$8=2,Hoja2!P268*(1+COMBINADO!$F$7),P268-L269),P268-L269),"")</f>
        <v/>
      </c>
      <c r="Q269" s="31" t="str">
        <f t="shared" si="15"/>
        <v/>
      </c>
    </row>
    <row r="270" spans="2:17" x14ac:dyDescent="0.2">
      <c r="B270" t="str">
        <f>IF(B269&lt;&gt;"",IF(B269=COMBINADO!$F$6,"",B269+1),"")</f>
        <v/>
      </c>
      <c r="C270" s="31" t="str">
        <f>IF(B270&lt;&gt;"",IF(B270&lt;=$C$4,IF(Desplegables!$N$8=2,0,G270),$C$9),"")</f>
        <v/>
      </c>
      <c r="D270" s="31" t="str">
        <f>IF(B270&lt;&gt;"",IF(Hoja2!B270&lt;=Hoja2!$C$4,IF(Desplegables!$N$8=2,0,Hoja2!H270),L270+H270),"")</f>
        <v/>
      </c>
      <c r="E270" s="31" t="str">
        <f t="shared" si="12"/>
        <v/>
      </c>
      <c r="F270" t="str">
        <f>IF(F269&lt;&gt;"",IF(F269=COMBINADO!$F$6,"",F269+1),"")</f>
        <v/>
      </c>
      <c r="G270" s="31" t="str">
        <f>IF(B270&lt;&gt;"",IF(B270&lt;=$C$4,IF(Desplegables!$N$8=2,0,O269*COMBINADO!$F$7),O269*COMBINADO!$F$7),"")</f>
        <v/>
      </c>
      <c r="H270" s="31" t="str">
        <f>IF(B270&lt;&gt;"",IF(B270&lt;=$C$4,IF(Desplegables!$N$8=2,0,P269*COMBINADO!$F$7),Hoja2!P269*COMBINADO!$F$7),"")</f>
        <v/>
      </c>
      <c r="I270" s="31" t="str">
        <f>IF(B270&lt;&gt;"",Q269*COMBINADO!$F$7,"")</f>
        <v/>
      </c>
      <c r="J270" t="str">
        <f>IF(J269&lt;&gt;"",IF(J269=COMBINADO!$F$6,"",J269+1),"")</f>
        <v/>
      </c>
      <c r="K270" s="31" t="str">
        <f t="shared" si="13"/>
        <v/>
      </c>
      <c r="L270" s="31" t="str">
        <f t="shared" si="14"/>
        <v/>
      </c>
      <c r="M270" s="31" t="str">
        <f>IF(B270&lt;&gt;"",IF(B270=COMBINADO!$F$6,COMBINADO!$C$6,0),"")</f>
        <v/>
      </c>
      <c r="N270" t="str">
        <f>IF(N269&lt;&gt;"",IF(N269=COMBINADO!$F$6,"",N269+1),"")</f>
        <v/>
      </c>
      <c r="O270" s="31" t="str">
        <f>IF(B270&lt;&gt;"",IF(B270&lt;=$C$4,IF(Desplegables!$N$8=2,Hoja2!O269*(1+COMBINADO!$F$7),O269-K270),O269-K270),"")</f>
        <v/>
      </c>
      <c r="P270" s="31" t="str">
        <f>IF(B270&lt;&gt;"",IF(B270&lt;=$C$4,IF(Desplegables!$N$8=2,Hoja2!P269*(1+COMBINADO!$F$7),P269-L270),P269-L270),"")</f>
        <v/>
      </c>
      <c r="Q270" s="31" t="str">
        <f t="shared" si="15"/>
        <v/>
      </c>
    </row>
    <row r="271" spans="2:17" x14ac:dyDescent="0.2">
      <c r="B271" t="str">
        <f>IF(B270&lt;&gt;"",IF(B270=COMBINADO!$F$6,"",B270+1),"")</f>
        <v/>
      </c>
      <c r="C271" s="31" t="str">
        <f>IF(B271&lt;&gt;"",IF(B271&lt;=$C$4,IF(Desplegables!$N$8=2,0,G271),$C$9),"")</f>
        <v/>
      </c>
      <c r="D271" s="31" t="str">
        <f>IF(B271&lt;&gt;"",IF(Hoja2!B271&lt;=Hoja2!$C$4,IF(Desplegables!$N$8=2,0,Hoja2!H271),L271+H271),"")</f>
        <v/>
      </c>
      <c r="E271" s="31" t="str">
        <f t="shared" si="12"/>
        <v/>
      </c>
      <c r="F271" t="str">
        <f>IF(F270&lt;&gt;"",IF(F270=COMBINADO!$F$6,"",F270+1),"")</f>
        <v/>
      </c>
      <c r="G271" s="31" t="str">
        <f>IF(B271&lt;&gt;"",IF(B271&lt;=$C$4,IF(Desplegables!$N$8=2,0,O270*COMBINADO!$F$7),O270*COMBINADO!$F$7),"")</f>
        <v/>
      </c>
      <c r="H271" s="31" t="str">
        <f>IF(B271&lt;&gt;"",IF(B271&lt;=$C$4,IF(Desplegables!$N$8=2,0,P270*COMBINADO!$F$7),Hoja2!P270*COMBINADO!$F$7),"")</f>
        <v/>
      </c>
      <c r="I271" s="31" t="str">
        <f>IF(B271&lt;&gt;"",Q270*COMBINADO!$F$7,"")</f>
        <v/>
      </c>
      <c r="J271" t="str">
        <f>IF(J270&lt;&gt;"",IF(J270=COMBINADO!$F$6,"",J270+1),"")</f>
        <v/>
      </c>
      <c r="K271" s="31" t="str">
        <f t="shared" si="13"/>
        <v/>
      </c>
      <c r="L271" s="31" t="str">
        <f t="shared" si="14"/>
        <v/>
      </c>
      <c r="M271" s="31" t="str">
        <f>IF(B271&lt;&gt;"",IF(B271=COMBINADO!$F$6,COMBINADO!$C$6,0),"")</f>
        <v/>
      </c>
      <c r="N271" t="str">
        <f>IF(N270&lt;&gt;"",IF(N270=COMBINADO!$F$6,"",N270+1),"")</f>
        <v/>
      </c>
      <c r="O271" s="31" t="str">
        <f>IF(B271&lt;&gt;"",IF(B271&lt;=$C$4,IF(Desplegables!$N$8=2,Hoja2!O270*(1+COMBINADO!$F$7),O270-K271),O270-K271),"")</f>
        <v/>
      </c>
      <c r="P271" s="31" t="str">
        <f>IF(B271&lt;&gt;"",IF(B271&lt;=$C$4,IF(Desplegables!$N$8=2,Hoja2!P270*(1+COMBINADO!$F$7),P270-L271),P270-L271),"")</f>
        <v/>
      </c>
      <c r="Q271" s="31" t="str">
        <f t="shared" si="15"/>
        <v/>
      </c>
    </row>
    <row r="272" spans="2:17" x14ac:dyDescent="0.2">
      <c r="B272" t="str">
        <f>IF(B271&lt;&gt;"",IF(B271=COMBINADO!$F$6,"",B271+1),"")</f>
        <v/>
      </c>
      <c r="C272" s="31" t="str">
        <f>IF(B272&lt;&gt;"",IF(B272&lt;=$C$4,IF(Desplegables!$N$8=2,0,G272),$C$9),"")</f>
        <v/>
      </c>
      <c r="D272" s="31" t="str">
        <f>IF(B272&lt;&gt;"",IF(Hoja2!B272&lt;=Hoja2!$C$4,IF(Desplegables!$N$8=2,0,Hoja2!H272),L272+H272),"")</f>
        <v/>
      </c>
      <c r="E272" s="31" t="str">
        <f t="shared" ref="E272:E335" si="16">IF(B272&lt;&gt;"",I272+M272,"")</f>
        <v/>
      </c>
      <c r="F272" t="str">
        <f>IF(F271&lt;&gt;"",IF(F271=COMBINADO!$F$6,"",F271+1),"")</f>
        <v/>
      </c>
      <c r="G272" s="31" t="str">
        <f>IF(B272&lt;&gt;"",IF(B272&lt;=$C$4,IF(Desplegables!$N$8=2,0,O271*COMBINADO!$F$7),O271*COMBINADO!$F$7),"")</f>
        <v/>
      </c>
      <c r="H272" s="31" t="str">
        <f>IF(B272&lt;&gt;"",IF(B272&lt;=$C$4,IF(Desplegables!$N$8=2,0,P271*COMBINADO!$F$7),Hoja2!P271*COMBINADO!$F$7),"")</f>
        <v/>
      </c>
      <c r="I272" s="31" t="str">
        <f>IF(B272&lt;&gt;"",Q271*COMBINADO!$F$7,"")</f>
        <v/>
      </c>
      <c r="J272" t="str">
        <f>IF(J271&lt;&gt;"",IF(J271=COMBINADO!$F$6,"",J271+1),"")</f>
        <v/>
      </c>
      <c r="K272" s="31" t="str">
        <f t="shared" ref="K272:K335" si="17">IF(B272&lt;&gt;"",IF(B272&lt;=$C$4,0,C272-G272),"")</f>
        <v/>
      </c>
      <c r="L272" s="31" t="str">
        <f t="shared" ref="L272:L335" si="18">IF(B272&lt;&gt;"",IF(B272&lt;=$C$4,0,$C$8),"")</f>
        <v/>
      </c>
      <c r="M272" s="31" t="str">
        <f>IF(B272&lt;&gt;"",IF(B272=COMBINADO!$F$6,COMBINADO!$C$6,0),"")</f>
        <v/>
      </c>
      <c r="N272" t="str">
        <f>IF(N271&lt;&gt;"",IF(N271=COMBINADO!$F$6,"",N271+1),"")</f>
        <v/>
      </c>
      <c r="O272" s="31" t="str">
        <f>IF(B272&lt;&gt;"",IF(B272&lt;=$C$4,IF(Desplegables!$N$8=2,Hoja2!O271*(1+COMBINADO!$F$7),O271-K272),O271-K272),"")</f>
        <v/>
      </c>
      <c r="P272" s="31" t="str">
        <f>IF(B272&lt;&gt;"",IF(B272&lt;=$C$4,IF(Desplegables!$N$8=2,Hoja2!P271*(1+COMBINADO!$F$7),P271-L272),P271-L272),"")</f>
        <v/>
      </c>
      <c r="Q272" s="31" t="str">
        <f t="shared" ref="Q272:Q335" si="19">IF(B272&lt;&gt;"",Q271-M272,"")</f>
        <v/>
      </c>
    </row>
    <row r="273" spans="2:17" x14ac:dyDescent="0.2">
      <c r="B273" t="str">
        <f>IF(B272&lt;&gt;"",IF(B272=COMBINADO!$F$6,"",B272+1),"")</f>
        <v/>
      </c>
      <c r="C273" s="31" t="str">
        <f>IF(B273&lt;&gt;"",IF(B273&lt;=$C$4,IF(Desplegables!$N$8=2,0,G273),$C$9),"")</f>
        <v/>
      </c>
      <c r="D273" s="31" t="str">
        <f>IF(B273&lt;&gt;"",IF(Hoja2!B273&lt;=Hoja2!$C$4,IF(Desplegables!$N$8=2,0,Hoja2!H273),L273+H273),"")</f>
        <v/>
      </c>
      <c r="E273" s="31" t="str">
        <f t="shared" si="16"/>
        <v/>
      </c>
      <c r="F273" t="str">
        <f>IF(F272&lt;&gt;"",IF(F272=COMBINADO!$F$6,"",F272+1),"")</f>
        <v/>
      </c>
      <c r="G273" s="31" t="str">
        <f>IF(B273&lt;&gt;"",IF(B273&lt;=$C$4,IF(Desplegables!$N$8=2,0,O272*COMBINADO!$F$7),O272*COMBINADO!$F$7),"")</f>
        <v/>
      </c>
      <c r="H273" s="31" t="str">
        <f>IF(B273&lt;&gt;"",IF(B273&lt;=$C$4,IF(Desplegables!$N$8=2,0,P272*COMBINADO!$F$7),Hoja2!P272*COMBINADO!$F$7),"")</f>
        <v/>
      </c>
      <c r="I273" s="31" t="str">
        <f>IF(B273&lt;&gt;"",Q272*COMBINADO!$F$7,"")</f>
        <v/>
      </c>
      <c r="J273" t="str">
        <f>IF(J272&lt;&gt;"",IF(J272=COMBINADO!$F$6,"",J272+1),"")</f>
        <v/>
      </c>
      <c r="K273" s="31" t="str">
        <f t="shared" si="17"/>
        <v/>
      </c>
      <c r="L273" s="31" t="str">
        <f t="shared" si="18"/>
        <v/>
      </c>
      <c r="M273" s="31" t="str">
        <f>IF(B273&lt;&gt;"",IF(B273=COMBINADO!$F$6,COMBINADO!$C$6,0),"")</f>
        <v/>
      </c>
      <c r="N273" t="str">
        <f>IF(N272&lt;&gt;"",IF(N272=COMBINADO!$F$6,"",N272+1),"")</f>
        <v/>
      </c>
      <c r="O273" s="31" t="str">
        <f>IF(B273&lt;&gt;"",IF(B273&lt;=$C$4,IF(Desplegables!$N$8=2,Hoja2!O272*(1+COMBINADO!$F$7),O272-K273),O272-K273),"")</f>
        <v/>
      </c>
      <c r="P273" s="31" t="str">
        <f>IF(B273&lt;&gt;"",IF(B273&lt;=$C$4,IF(Desplegables!$N$8=2,Hoja2!P272*(1+COMBINADO!$F$7),P272-L273),P272-L273),"")</f>
        <v/>
      </c>
      <c r="Q273" s="31" t="str">
        <f t="shared" si="19"/>
        <v/>
      </c>
    </row>
    <row r="274" spans="2:17" x14ac:dyDescent="0.2">
      <c r="B274" t="str">
        <f>IF(B273&lt;&gt;"",IF(B273=COMBINADO!$F$6,"",B273+1),"")</f>
        <v/>
      </c>
      <c r="C274" s="31" t="str">
        <f>IF(B274&lt;&gt;"",IF(B274&lt;=$C$4,IF(Desplegables!$N$8=2,0,G274),$C$9),"")</f>
        <v/>
      </c>
      <c r="D274" s="31" t="str">
        <f>IF(B274&lt;&gt;"",IF(Hoja2!B274&lt;=Hoja2!$C$4,IF(Desplegables!$N$8=2,0,Hoja2!H274),L274+H274),"")</f>
        <v/>
      </c>
      <c r="E274" s="31" t="str">
        <f t="shared" si="16"/>
        <v/>
      </c>
      <c r="F274" t="str">
        <f>IF(F273&lt;&gt;"",IF(F273=COMBINADO!$F$6,"",F273+1),"")</f>
        <v/>
      </c>
      <c r="G274" s="31" t="str">
        <f>IF(B274&lt;&gt;"",IF(B274&lt;=$C$4,IF(Desplegables!$N$8=2,0,O273*COMBINADO!$F$7),O273*COMBINADO!$F$7),"")</f>
        <v/>
      </c>
      <c r="H274" s="31" t="str">
        <f>IF(B274&lt;&gt;"",IF(B274&lt;=$C$4,IF(Desplegables!$N$8=2,0,P273*COMBINADO!$F$7),Hoja2!P273*COMBINADO!$F$7),"")</f>
        <v/>
      </c>
      <c r="I274" s="31" t="str">
        <f>IF(B274&lt;&gt;"",Q273*COMBINADO!$F$7,"")</f>
        <v/>
      </c>
      <c r="J274" t="str">
        <f>IF(J273&lt;&gt;"",IF(J273=COMBINADO!$F$6,"",J273+1),"")</f>
        <v/>
      </c>
      <c r="K274" s="31" t="str">
        <f t="shared" si="17"/>
        <v/>
      </c>
      <c r="L274" s="31" t="str">
        <f t="shared" si="18"/>
        <v/>
      </c>
      <c r="M274" s="31" t="str">
        <f>IF(B274&lt;&gt;"",IF(B274=COMBINADO!$F$6,COMBINADO!$C$6,0),"")</f>
        <v/>
      </c>
      <c r="N274" t="str">
        <f>IF(N273&lt;&gt;"",IF(N273=COMBINADO!$F$6,"",N273+1),"")</f>
        <v/>
      </c>
      <c r="O274" s="31" t="str">
        <f>IF(B274&lt;&gt;"",IF(B274&lt;=$C$4,IF(Desplegables!$N$8=2,Hoja2!O273*(1+COMBINADO!$F$7),O273-K274),O273-K274),"")</f>
        <v/>
      </c>
      <c r="P274" s="31" t="str">
        <f>IF(B274&lt;&gt;"",IF(B274&lt;=$C$4,IF(Desplegables!$N$8=2,Hoja2!P273*(1+COMBINADO!$F$7),P273-L274),P273-L274),"")</f>
        <v/>
      </c>
      <c r="Q274" s="31" t="str">
        <f t="shared" si="19"/>
        <v/>
      </c>
    </row>
    <row r="275" spans="2:17" x14ac:dyDescent="0.2">
      <c r="B275" t="str">
        <f>IF(B274&lt;&gt;"",IF(B274=COMBINADO!$F$6,"",B274+1),"")</f>
        <v/>
      </c>
      <c r="C275" s="31" t="str">
        <f>IF(B275&lt;&gt;"",IF(B275&lt;=$C$4,IF(Desplegables!$N$8=2,0,G275),$C$9),"")</f>
        <v/>
      </c>
      <c r="D275" s="31" t="str">
        <f>IF(B275&lt;&gt;"",IF(Hoja2!B275&lt;=Hoja2!$C$4,IF(Desplegables!$N$8=2,0,Hoja2!H275),L275+H275),"")</f>
        <v/>
      </c>
      <c r="E275" s="31" t="str">
        <f t="shared" si="16"/>
        <v/>
      </c>
      <c r="F275" t="str">
        <f>IF(F274&lt;&gt;"",IF(F274=COMBINADO!$F$6,"",F274+1),"")</f>
        <v/>
      </c>
      <c r="G275" s="31" t="str">
        <f>IF(B275&lt;&gt;"",IF(B275&lt;=$C$4,IF(Desplegables!$N$8=2,0,O274*COMBINADO!$F$7),O274*COMBINADO!$F$7),"")</f>
        <v/>
      </c>
      <c r="H275" s="31" t="str">
        <f>IF(B275&lt;&gt;"",IF(B275&lt;=$C$4,IF(Desplegables!$N$8=2,0,P274*COMBINADO!$F$7),Hoja2!P274*COMBINADO!$F$7),"")</f>
        <v/>
      </c>
      <c r="I275" s="31" t="str">
        <f>IF(B275&lt;&gt;"",Q274*COMBINADO!$F$7,"")</f>
        <v/>
      </c>
      <c r="J275" t="str">
        <f>IF(J274&lt;&gt;"",IF(J274=COMBINADO!$F$6,"",J274+1),"")</f>
        <v/>
      </c>
      <c r="K275" s="31" t="str">
        <f t="shared" si="17"/>
        <v/>
      </c>
      <c r="L275" s="31" t="str">
        <f t="shared" si="18"/>
        <v/>
      </c>
      <c r="M275" s="31" t="str">
        <f>IF(B275&lt;&gt;"",IF(B275=COMBINADO!$F$6,COMBINADO!$C$6,0),"")</f>
        <v/>
      </c>
      <c r="N275" t="str">
        <f>IF(N274&lt;&gt;"",IF(N274=COMBINADO!$F$6,"",N274+1),"")</f>
        <v/>
      </c>
      <c r="O275" s="31" t="str">
        <f>IF(B275&lt;&gt;"",IF(B275&lt;=$C$4,IF(Desplegables!$N$8=2,Hoja2!O274*(1+COMBINADO!$F$7),O274-K275),O274-K275),"")</f>
        <v/>
      </c>
      <c r="P275" s="31" t="str">
        <f>IF(B275&lt;&gt;"",IF(B275&lt;=$C$4,IF(Desplegables!$N$8=2,Hoja2!P274*(1+COMBINADO!$F$7),P274-L275),P274-L275),"")</f>
        <v/>
      </c>
      <c r="Q275" s="31" t="str">
        <f t="shared" si="19"/>
        <v/>
      </c>
    </row>
    <row r="276" spans="2:17" x14ac:dyDescent="0.2">
      <c r="B276" t="str">
        <f>IF(B275&lt;&gt;"",IF(B275=COMBINADO!$F$6,"",B275+1),"")</f>
        <v/>
      </c>
      <c r="C276" s="31" t="str">
        <f>IF(B276&lt;&gt;"",IF(B276&lt;=$C$4,IF(Desplegables!$N$8=2,0,G276),$C$9),"")</f>
        <v/>
      </c>
      <c r="D276" s="31" t="str">
        <f>IF(B276&lt;&gt;"",IF(Hoja2!B276&lt;=Hoja2!$C$4,IF(Desplegables!$N$8=2,0,Hoja2!H276),L276+H276),"")</f>
        <v/>
      </c>
      <c r="E276" s="31" t="str">
        <f t="shared" si="16"/>
        <v/>
      </c>
      <c r="F276" t="str">
        <f>IF(F275&lt;&gt;"",IF(F275=COMBINADO!$F$6,"",F275+1),"")</f>
        <v/>
      </c>
      <c r="G276" s="31" t="str">
        <f>IF(B276&lt;&gt;"",IF(B276&lt;=$C$4,IF(Desplegables!$N$8=2,0,O275*COMBINADO!$F$7),O275*COMBINADO!$F$7),"")</f>
        <v/>
      </c>
      <c r="H276" s="31" t="str">
        <f>IF(B276&lt;&gt;"",IF(B276&lt;=$C$4,IF(Desplegables!$N$8=2,0,P275*COMBINADO!$F$7),Hoja2!P275*COMBINADO!$F$7),"")</f>
        <v/>
      </c>
      <c r="I276" s="31" t="str">
        <f>IF(B276&lt;&gt;"",Q275*COMBINADO!$F$7,"")</f>
        <v/>
      </c>
      <c r="J276" t="str">
        <f>IF(J275&lt;&gt;"",IF(J275=COMBINADO!$F$6,"",J275+1),"")</f>
        <v/>
      </c>
      <c r="K276" s="31" t="str">
        <f t="shared" si="17"/>
        <v/>
      </c>
      <c r="L276" s="31" t="str">
        <f t="shared" si="18"/>
        <v/>
      </c>
      <c r="M276" s="31" t="str">
        <f>IF(B276&lt;&gt;"",IF(B276=COMBINADO!$F$6,COMBINADO!$C$6,0),"")</f>
        <v/>
      </c>
      <c r="N276" t="str">
        <f>IF(N275&lt;&gt;"",IF(N275=COMBINADO!$F$6,"",N275+1),"")</f>
        <v/>
      </c>
      <c r="O276" s="31" t="str">
        <f>IF(B276&lt;&gt;"",IF(B276&lt;=$C$4,IF(Desplegables!$N$8=2,Hoja2!O275*(1+COMBINADO!$F$7),O275-K276),O275-K276),"")</f>
        <v/>
      </c>
      <c r="P276" s="31" t="str">
        <f>IF(B276&lt;&gt;"",IF(B276&lt;=$C$4,IF(Desplegables!$N$8=2,Hoja2!P275*(1+COMBINADO!$F$7),P275-L276),P275-L276),"")</f>
        <v/>
      </c>
      <c r="Q276" s="31" t="str">
        <f t="shared" si="19"/>
        <v/>
      </c>
    </row>
    <row r="277" spans="2:17" x14ac:dyDescent="0.2">
      <c r="B277" t="str">
        <f>IF(B276&lt;&gt;"",IF(B276=COMBINADO!$F$6,"",B276+1),"")</f>
        <v/>
      </c>
      <c r="C277" s="31" t="str">
        <f>IF(B277&lt;&gt;"",IF(B277&lt;=$C$4,IF(Desplegables!$N$8=2,0,G277),$C$9),"")</f>
        <v/>
      </c>
      <c r="D277" s="31" t="str">
        <f>IF(B277&lt;&gt;"",IF(Hoja2!B277&lt;=Hoja2!$C$4,IF(Desplegables!$N$8=2,0,Hoja2!H277),L277+H277),"")</f>
        <v/>
      </c>
      <c r="E277" s="31" t="str">
        <f t="shared" si="16"/>
        <v/>
      </c>
      <c r="F277" t="str">
        <f>IF(F276&lt;&gt;"",IF(F276=COMBINADO!$F$6,"",F276+1),"")</f>
        <v/>
      </c>
      <c r="G277" s="31" t="str">
        <f>IF(B277&lt;&gt;"",IF(B277&lt;=$C$4,IF(Desplegables!$N$8=2,0,O276*COMBINADO!$F$7),O276*COMBINADO!$F$7),"")</f>
        <v/>
      </c>
      <c r="H277" s="31" t="str">
        <f>IF(B277&lt;&gt;"",IF(B277&lt;=$C$4,IF(Desplegables!$N$8=2,0,P276*COMBINADO!$F$7),Hoja2!P276*COMBINADO!$F$7),"")</f>
        <v/>
      </c>
      <c r="I277" s="31" t="str">
        <f>IF(B277&lt;&gt;"",Q276*COMBINADO!$F$7,"")</f>
        <v/>
      </c>
      <c r="J277" t="str">
        <f>IF(J276&lt;&gt;"",IF(J276=COMBINADO!$F$6,"",J276+1),"")</f>
        <v/>
      </c>
      <c r="K277" s="31" t="str">
        <f t="shared" si="17"/>
        <v/>
      </c>
      <c r="L277" s="31" t="str">
        <f t="shared" si="18"/>
        <v/>
      </c>
      <c r="M277" s="31" t="str">
        <f>IF(B277&lt;&gt;"",IF(B277=COMBINADO!$F$6,COMBINADO!$C$6,0),"")</f>
        <v/>
      </c>
      <c r="N277" t="str">
        <f>IF(N276&lt;&gt;"",IF(N276=COMBINADO!$F$6,"",N276+1),"")</f>
        <v/>
      </c>
      <c r="O277" s="31" t="str">
        <f>IF(B277&lt;&gt;"",IF(B277&lt;=$C$4,IF(Desplegables!$N$8=2,Hoja2!O276*(1+COMBINADO!$F$7),O276-K277),O276-K277),"")</f>
        <v/>
      </c>
      <c r="P277" s="31" t="str">
        <f>IF(B277&lt;&gt;"",IF(B277&lt;=$C$4,IF(Desplegables!$N$8=2,Hoja2!P276*(1+COMBINADO!$F$7),P276-L277),P276-L277),"")</f>
        <v/>
      </c>
      <c r="Q277" s="31" t="str">
        <f t="shared" si="19"/>
        <v/>
      </c>
    </row>
    <row r="278" spans="2:17" x14ac:dyDescent="0.2">
      <c r="B278" t="str">
        <f>IF(B277&lt;&gt;"",IF(B277=COMBINADO!$F$6,"",B277+1),"")</f>
        <v/>
      </c>
      <c r="C278" s="31" t="str">
        <f>IF(B278&lt;&gt;"",IF(B278&lt;=$C$4,IF(Desplegables!$N$8=2,0,G278),$C$9),"")</f>
        <v/>
      </c>
      <c r="D278" s="31" t="str">
        <f>IF(B278&lt;&gt;"",IF(Hoja2!B278&lt;=Hoja2!$C$4,IF(Desplegables!$N$8=2,0,Hoja2!H278),L278+H278),"")</f>
        <v/>
      </c>
      <c r="E278" s="31" t="str">
        <f t="shared" si="16"/>
        <v/>
      </c>
      <c r="F278" t="str">
        <f>IF(F277&lt;&gt;"",IF(F277=COMBINADO!$F$6,"",F277+1),"")</f>
        <v/>
      </c>
      <c r="G278" s="31" t="str">
        <f>IF(B278&lt;&gt;"",IF(B278&lt;=$C$4,IF(Desplegables!$N$8=2,0,O277*COMBINADO!$F$7),O277*COMBINADO!$F$7),"")</f>
        <v/>
      </c>
      <c r="H278" s="31" t="str">
        <f>IF(B278&lt;&gt;"",IF(B278&lt;=$C$4,IF(Desplegables!$N$8=2,0,P277*COMBINADO!$F$7),Hoja2!P277*COMBINADO!$F$7),"")</f>
        <v/>
      </c>
      <c r="I278" s="31" t="str">
        <f>IF(B278&lt;&gt;"",Q277*COMBINADO!$F$7,"")</f>
        <v/>
      </c>
      <c r="J278" t="str">
        <f>IF(J277&lt;&gt;"",IF(J277=COMBINADO!$F$6,"",J277+1),"")</f>
        <v/>
      </c>
      <c r="K278" s="31" t="str">
        <f t="shared" si="17"/>
        <v/>
      </c>
      <c r="L278" s="31" t="str">
        <f t="shared" si="18"/>
        <v/>
      </c>
      <c r="M278" s="31" t="str">
        <f>IF(B278&lt;&gt;"",IF(B278=COMBINADO!$F$6,COMBINADO!$C$6,0),"")</f>
        <v/>
      </c>
      <c r="N278" t="str">
        <f>IF(N277&lt;&gt;"",IF(N277=COMBINADO!$F$6,"",N277+1),"")</f>
        <v/>
      </c>
      <c r="O278" s="31" t="str">
        <f>IF(B278&lt;&gt;"",IF(B278&lt;=$C$4,IF(Desplegables!$N$8=2,Hoja2!O277*(1+COMBINADO!$F$7),O277-K278),O277-K278),"")</f>
        <v/>
      </c>
      <c r="P278" s="31" t="str">
        <f>IF(B278&lt;&gt;"",IF(B278&lt;=$C$4,IF(Desplegables!$N$8=2,Hoja2!P277*(1+COMBINADO!$F$7),P277-L278),P277-L278),"")</f>
        <v/>
      </c>
      <c r="Q278" s="31" t="str">
        <f t="shared" si="19"/>
        <v/>
      </c>
    </row>
    <row r="279" spans="2:17" x14ac:dyDescent="0.2">
      <c r="B279" t="str">
        <f>IF(B278&lt;&gt;"",IF(B278=COMBINADO!$F$6,"",B278+1),"")</f>
        <v/>
      </c>
      <c r="C279" s="31" t="str">
        <f>IF(B279&lt;&gt;"",IF(B279&lt;=$C$4,IF(Desplegables!$N$8=2,0,G279),$C$9),"")</f>
        <v/>
      </c>
      <c r="D279" s="31" t="str">
        <f>IF(B279&lt;&gt;"",IF(Hoja2!B279&lt;=Hoja2!$C$4,IF(Desplegables!$N$8=2,0,Hoja2!H279),L279+H279),"")</f>
        <v/>
      </c>
      <c r="E279" s="31" t="str">
        <f t="shared" si="16"/>
        <v/>
      </c>
      <c r="F279" t="str">
        <f>IF(F278&lt;&gt;"",IF(F278=COMBINADO!$F$6,"",F278+1),"")</f>
        <v/>
      </c>
      <c r="G279" s="31" t="str">
        <f>IF(B279&lt;&gt;"",IF(B279&lt;=$C$4,IF(Desplegables!$N$8=2,0,O278*COMBINADO!$F$7),O278*COMBINADO!$F$7),"")</f>
        <v/>
      </c>
      <c r="H279" s="31" t="str">
        <f>IF(B279&lt;&gt;"",IF(B279&lt;=$C$4,IF(Desplegables!$N$8=2,0,P278*COMBINADO!$F$7),Hoja2!P278*COMBINADO!$F$7),"")</f>
        <v/>
      </c>
      <c r="I279" s="31" t="str">
        <f>IF(B279&lt;&gt;"",Q278*COMBINADO!$F$7,"")</f>
        <v/>
      </c>
      <c r="J279" t="str">
        <f>IF(J278&lt;&gt;"",IF(J278=COMBINADO!$F$6,"",J278+1),"")</f>
        <v/>
      </c>
      <c r="K279" s="31" t="str">
        <f t="shared" si="17"/>
        <v/>
      </c>
      <c r="L279" s="31" t="str">
        <f t="shared" si="18"/>
        <v/>
      </c>
      <c r="M279" s="31" t="str">
        <f>IF(B279&lt;&gt;"",IF(B279=COMBINADO!$F$6,COMBINADO!$C$6,0),"")</f>
        <v/>
      </c>
      <c r="N279" t="str">
        <f>IF(N278&lt;&gt;"",IF(N278=COMBINADO!$F$6,"",N278+1),"")</f>
        <v/>
      </c>
      <c r="O279" s="31" t="str">
        <f>IF(B279&lt;&gt;"",IF(B279&lt;=$C$4,IF(Desplegables!$N$8=2,Hoja2!O278*(1+COMBINADO!$F$7),O278-K279),O278-K279),"")</f>
        <v/>
      </c>
      <c r="P279" s="31" t="str">
        <f>IF(B279&lt;&gt;"",IF(B279&lt;=$C$4,IF(Desplegables!$N$8=2,Hoja2!P278*(1+COMBINADO!$F$7),P278-L279),P278-L279),"")</f>
        <v/>
      </c>
      <c r="Q279" s="31" t="str">
        <f t="shared" si="19"/>
        <v/>
      </c>
    </row>
    <row r="280" spans="2:17" x14ac:dyDescent="0.2">
      <c r="B280" t="str">
        <f>IF(B279&lt;&gt;"",IF(B279=COMBINADO!$F$6,"",B279+1),"")</f>
        <v/>
      </c>
      <c r="C280" s="31" t="str">
        <f>IF(B280&lt;&gt;"",IF(B280&lt;=$C$4,IF(Desplegables!$N$8=2,0,G280),$C$9),"")</f>
        <v/>
      </c>
      <c r="D280" s="31" t="str">
        <f>IF(B280&lt;&gt;"",IF(Hoja2!B280&lt;=Hoja2!$C$4,IF(Desplegables!$N$8=2,0,Hoja2!H280),L280+H280),"")</f>
        <v/>
      </c>
      <c r="E280" s="31" t="str">
        <f t="shared" si="16"/>
        <v/>
      </c>
      <c r="F280" t="str">
        <f>IF(F279&lt;&gt;"",IF(F279=COMBINADO!$F$6,"",F279+1),"")</f>
        <v/>
      </c>
      <c r="G280" s="31" t="str">
        <f>IF(B280&lt;&gt;"",IF(B280&lt;=$C$4,IF(Desplegables!$N$8=2,0,O279*COMBINADO!$F$7),O279*COMBINADO!$F$7),"")</f>
        <v/>
      </c>
      <c r="H280" s="31" t="str">
        <f>IF(B280&lt;&gt;"",IF(B280&lt;=$C$4,IF(Desplegables!$N$8=2,0,P279*COMBINADO!$F$7),Hoja2!P279*COMBINADO!$F$7),"")</f>
        <v/>
      </c>
      <c r="I280" s="31" t="str">
        <f>IF(B280&lt;&gt;"",Q279*COMBINADO!$F$7,"")</f>
        <v/>
      </c>
      <c r="J280" t="str">
        <f>IF(J279&lt;&gt;"",IF(J279=COMBINADO!$F$6,"",J279+1),"")</f>
        <v/>
      </c>
      <c r="K280" s="31" t="str">
        <f t="shared" si="17"/>
        <v/>
      </c>
      <c r="L280" s="31" t="str">
        <f t="shared" si="18"/>
        <v/>
      </c>
      <c r="M280" s="31" t="str">
        <f>IF(B280&lt;&gt;"",IF(B280=COMBINADO!$F$6,COMBINADO!$C$6,0),"")</f>
        <v/>
      </c>
      <c r="N280" t="str">
        <f>IF(N279&lt;&gt;"",IF(N279=COMBINADO!$F$6,"",N279+1),"")</f>
        <v/>
      </c>
      <c r="O280" s="31" t="str">
        <f>IF(B280&lt;&gt;"",IF(B280&lt;=$C$4,IF(Desplegables!$N$8=2,Hoja2!O279*(1+COMBINADO!$F$7),O279-K280),O279-K280),"")</f>
        <v/>
      </c>
      <c r="P280" s="31" t="str">
        <f>IF(B280&lt;&gt;"",IF(B280&lt;=$C$4,IF(Desplegables!$N$8=2,Hoja2!P279*(1+COMBINADO!$F$7),P279-L280),P279-L280),"")</f>
        <v/>
      </c>
      <c r="Q280" s="31" t="str">
        <f t="shared" si="19"/>
        <v/>
      </c>
    </row>
    <row r="281" spans="2:17" x14ac:dyDescent="0.2">
      <c r="B281" t="str">
        <f>IF(B280&lt;&gt;"",IF(B280=COMBINADO!$F$6,"",B280+1),"")</f>
        <v/>
      </c>
      <c r="C281" s="31" t="str">
        <f>IF(B281&lt;&gt;"",IF(B281&lt;=$C$4,IF(Desplegables!$N$8=2,0,G281),$C$9),"")</f>
        <v/>
      </c>
      <c r="D281" s="31" t="str">
        <f>IF(B281&lt;&gt;"",IF(Hoja2!B281&lt;=Hoja2!$C$4,IF(Desplegables!$N$8=2,0,Hoja2!H281),L281+H281),"")</f>
        <v/>
      </c>
      <c r="E281" s="31" t="str">
        <f t="shared" si="16"/>
        <v/>
      </c>
      <c r="F281" t="str">
        <f>IF(F280&lt;&gt;"",IF(F280=COMBINADO!$F$6,"",F280+1),"")</f>
        <v/>
      </c>
      <c r="G281" s="31" t="str">
        <f>IF(B281&lt;&gt;"",IF(B281&lt;=$C$4,IF(Desplegables!$N$8=2,0,O280*COMBINADO!$F$7),O280*COMBINADO!$F$7),"")</f>
        <v/>
      </c>
      <c r="H281" s="31" t="str">
        <f>IF(B281&lt;&gt;"",IF(B281&lt;=$C$4,IF(Desplegables!$N$8=2,0,P280*COMBINADO!$F$7),Hoja2!P280*COMBINADO!$F$7),"")</f>
        <v/>
      </c>
      <c r="I281" s="31" t="str">
        <f>IF(B281&lt;&gt;"",Q280*COMBINADO!$F$7,"")</f>
        <v/>
      </c>
      <c r="J281" t="str">
        <f>IF(J280&lt;&gt;"",IF(J280=COMBINADO!$F$6,"",J280+1),"")</f>
        <v/>
      </c>
      <c r="K281" s="31" t="str">
        <f t="shared" si="17"/>
        <v/>
      </c>
      <c r="L281" s="31" t="str">
        <f t="shared" si="18"/>
        <v/>
      </c>
      <c r="M281" s="31" t="str">
        <f>IF(B281&lt;&gt;"",IF(B281=COMBINADO!$F$6,COMBINADO!$C$6,0),"")</f>
        <v/>
      </c>
      <c r="N281" t="str">
        <f>IF(N280&lt;&gt;"",IF(N280=COMBINADO!$F$6,"",N280+1),"")</f>
        <v/>
      </c>
      <c r="O281" s="31" t="str">
        <f>IF(B281&lt;&gt;"",IF(B281&lt;=$C$4,IF(Desplegables!$N$8=2,Hoja2!O280*(1+COMBINADO!$F$7),O280-K281),O280-K281),"")</f>
        <v/>
      </c>
      <c r="P281" s="31" t="str">
        <f>IF(B281&lt;&gt;"",IF(B281&lt;=$C$4,IF(Desplegables!$N$8=2,Hoja2!P280*(1+COMBINADO!$F$7),P280-L281),P280-L281),"")</f>
        <v/>
      </c>
      <c r="Q281" s="31" t="str">
        <f t="shared" si="19"/>
        <v/>
      </c>
    </row>
    <row r="282" spans="2:17" x14ac:dyDescent="0.2">
      <c r="B282" t="str">
        <f>IF(B281&lt;&gt;"",IF(B281=COMBINADO!$F$6,"",B281+1),"")</f>
        <v/>
      </c>
      <c r="C282" s="31" t="str">
        <f>IF(B282&lt;&gt;"",IF(B282&lt;=$C$4,IF(Desplegables!$N$8=2,0,G282),$C$9),"")</f>
        <v/>
      </c>
      <c r="D282" s="31" t="str">
        <f>IF(B282&lt;&gt;"",IF(Hoja2!B282&lt;=Hoja2!$C$4,IF(Desplegables!$N$8=2,0,Hoja2!H282),L282+H282),"")</f>
        <v/>
      </c>
      <c r="E282" s="31" t="str">
        <f t="shared" si="16"/>
        <v/>
      </c>
      <c r="F282" t="str">
        <f>IF(F281&lt;&gt;"",IF(F281=COMBINADO!$F$6,"",F281+1),"")</f>
        <v/>
      </c>
      <c r="G282" s="31" t="str">
        <f>IF(B282&lt;&gt;"",IF(B282&lt;=$C$4,IF(Desplegables!$N$8=2,0,O281*COMBINADO!$F$7),O281*COMBINADO!$F$7),"")</f>
        <v/>
      </c>
      <c r="H282" s="31" t="str">
        <f>IF(B282&lt;&gt;"",IF(B282&lt;=$C$4,IF(Desplegables!$N$8=2,0,P281*COMBINADO!$F$7),Hoja2!P281*COMBINADO!$F$7),"")</f>
        <v/>
      </c>
      <c r="I282" s="31" t="str">
        <f>IF(B282&lt;&gt;"",Q281*COMBINADO!$F$7,"")</f>
        <v/>
      </c>
      <c r="J282" t="str">
        <f>IF(J281&lt;&gt;"",IF(J281=COMBINADO!$F$6,"",J281+1),"")</f>
        <v/>
      </c>
      <c r="K282" s="31" t="str">
        <f t="shared" si="17"/>
        <v/>
      </c>
      <c r="L282" s="31" t="str">
        <f t="shared" si="18"/>
        <v/>
      </c>
      <c r="M282" s="31" t="str">
        <f>IF(B282&lt;&gt;"",IF(B282=COMBINADO!$F$6,COMBINADO!$C$6,0),"")</f>
        <v/>
      </c>
      <c r="N282" t="str">
        <f>IF(N281&lt;&gt;"",IF(N281=COMBINADO!$F$6,"",N281+1),"")</f>
        <v/>
      </c>
      <c r="O282" s="31" t="str">
        <f>IF(B282&lt;&gt;"",IF(B282&lt;=$C$4,IF(Desplegables!$N$8=2,Hoja2!O281*(1+COMBINADO!$F$7),O281-K282),O281-K282),"")</f>
        <v/>
      </c>
      <c r="P282" s="31" t="str">
        <f>IF(B282&lt;&gt;"",IF(B282&lt;=$C$4,IF(Desplegables!$N$8=2,Hoja2!P281*(1+COMBINADO!$F$7),P281-L282),P281-L282),"")</f>
        <v/>
      </c>
      <c r="Q282" s="31" t="str">
        <f t="shared" si="19"/>
        <v/>
      </c>
    </row>
    <row r="283" spans="2:17" x14ac:dyDescent="0.2">
      <c r="B283" t="str">
        <f>IF(B282&lt;&gt;"",IF(B282=COMBINADO!$F$6,"",B282+1),"")</f>
        <v/>
      </c>
      <c r="C283" s="31" t="str">
        <f>IF(B283&lt;&gt;"",IF(B283&lt;=$C$4,IF(Desplegables!$N$8=2,0,G283),$C$9),"")</f>
        <v/>
      </c>
      <c r="D283" s="31" t="str">
        <f>IF(B283&lt;&gt;"",IF(Hoja2!B283&lt;=Hoja2!$C$4,IF(Desplegables!$N$8=2,0,Hoja2!H283),L283+H283),"")</f>
        <v/>
      </c>
      <c r="E283" s="31" t="str">
        <f t="shared" si="16"/>
        <v/>
      </c>
      <c r="F283" t="str">
        <f>IF(F282&lt;&gt;"",IF(F282=COMBINADO!$F$6,"",F282+1),"")</f>
        <v/>
      </c>
      <c r="G283" s="31" t="str">
        <f>IF(B283&lt;&gt;"",IF(B283&lt;=$C$4,IF(Desplegables!$N$8=2,0,O282*COMBINADO!$F$7),O282*COMBINADO!$F$7),"")</f>
        <v/>
      </c>
      <c r="H283" s="31" t="str">
        <f>IF(B283&lt;&gt;"",IF(B283&lt;=$C$4,IF(Desplegables!$N$8=2,0,P282*COMBINADO!$F$7),Hoja2!P282*COMBINADO!$F$7),"")</f>
        <v/>
      </c>
      <c r="I283" s="31" t="str">
        <f>IF(B283&lt;&gt;"",Q282*COMBINADO!$F$7,"")</f>
        <v/>
      </c>
      <c r="J283" t="str">
        <f>IF(J282&lt;&gt;"",IF(J282=COMBINADO!$F$6,"",J282+1),"")</f>
        <v/>
      </c>
      <c r="K283" s="31" t="str">
        <f t="shared" si="17"/>
        <v/>
      </c>
      <c r="L283" s="31" t="str">
        <f t="shared" si="18"/>
        <v/>
      </c>
      <c r="M283" s="31" t="str">
        <f>IF(B283&lt;&gt;"",IF(B283=COMBINADO!$F$6,COMBINADO!$C$6,0),"")</f>
        <v/>
      </c>
      <c r="N283" t="str">
        <f>IF(N282&lt;&gt;"",IF(N282=COMBINADO!$F$6,"",N282+1),"")</f>
        <v/>
      </c>
      <c r="O283" s="31" t="str">
        <f>IF(B283&lt;&gt;"",IF(B283&lt;=$C$4,IF(Desplegables!$N$8=2,Hoja2!O282*(1+COMBINADO!$F$7),O282-K283),O282-K283),"")</f>
        <v/>
      </c>
      <c r="P283" s="31" t="str">
        <f>IF(B283&lt;&gt;"",IF(B283&lt;=$C$4,IF(Desplegables!$N$8=2,Hoja2!P282*(1+COMBINADO!$F$7),P282-L283),P282-L283),"")</f>
        <v/>
      </c>
      <c r="Q283" s="31" t="str">
        <f t="shared" si="19"/>
        <v/>
      </c>
    </row>
    <row r="284" spans="2:17" x14ac:dyDescent="0.2">
      <c r="B284" t="str">
        <f>IF(B283&lt;&gt;"",IF(B283=COMBINADO!$F$6,"",B283+1),"")</f>
        <v/>
      </c>
      <c r="C284" s="31" t="str">
        <f>IF(B284&lt;&gt;"",IF(B284&lt;=$C$4,IF(Desplegables!$N$8=2,0,G284),$C$9),"")</f>
        <v/>
      </c>
      <c r="D284" s="31" t="str">
        <f>IF(B284&lt;&gt;"",IF(Hoja2!B284&lt;=Hoja2!$C$4,IF(Desplegables!$N$8=2,0,Hoja2!H284),L284+H284),"")</f>
        <v/>
      </c>
      <c r="E284" s="31" t="str">
        <f t="shared" si="16"/>
        <v/>
      </c>
      <c r="F284" t="str">
        <f>IF(F283&lt;&gt;"",IF(F283=COMBINADO!$F$6,"",F283+1),"")</f>
        <v/>
      </c>
      <c r="G284" s="31" t="str">
        <f>IF(B284&lt;&gt;"",IF(B284&lt;=$C$4,IF(Desplegables!$N$8=2,0,O283*COMBINADO!$F$7),O283*COMBINADO!$F$7),"")</f>
        <v/>
      </c>
      <c r="H284" s="31" t="str">
        <f>IF(B284&lt;&gt;"",IF(B284&lt;=$C$4,IF(Desplegables!$N$8=2,0,P283*COMBINADO!$F$7),Hoja2!P283*COMBINADO!$F$7),"")</f>
        <v/>
      </c>
      <c r="I284" s="31" t="str">
        <f>IF(B284&lt;&gt;"",Q283*COMBINADO!$F$7,"")</f>
        <v/>
      </c>
      <c r="J284" t="str">
        <f>IF(J283&lt;&gt;"",IF(J283=COMBINADO!$F$6,"",J283+1),"")</f>
        <v/>
      </c>
      <c r="K284" s="31" t="str">
        <f t="shared" si="17"/>
        <v/>
      </c>
      <c r="L284" s="31" t="str">
        <f t="shared" si="18"/>
        <v/>
      </c>
      <c r="M284" s="31" t="str">
        <f>IF(B284&lt;&gt;"",IF(B284=COMBINADO!$F$6,COMBINADO!$C$6,0),"")</f>
        <v/>
      </c>
      <c r="N284" t="str">
        <f>IF(N283&lt;&gt;"",IF(N283=COMBINADO!$F$6,"",N283+1),"")</f>
        <v/>
      </c>
      <c r="O284" s="31" t="str">
        <f>IF(B284&lt;&gt;"",IF(B284&lt;=$C$4,IF(Desplegables!$N$8=2,Hoja2!O283*(1+COMBINADO!$F$7),O283-K284),O283-K284),"")</f>
        <v/>
      </c>
      <c r="P284" s="31" t="str">
        <f>IF(B284&lt;&gt;"",IF(B284&lt;=$C$4,IF(Desplegables!$N$8=2,Hoja2!P283*(1+COMBINADO!$F$7),P283-L284),P283-L284),"")</f>
        <v/>
      </c>
      <c r="Q284" s="31" t="str">
        <f t="shared" si="19"/>
        <v/>
      </c>
    </row>
    <row r="285" spans="2:17" x14ac:dyDescent="0.2">
      <c r="B285" t="str">
        <f>IF(B284&lt;&gt;"",IF(B284=COMBINADO!$F$6,"",B284+1),"")</f>
        <v/>
      </c>
      <c r="C285" s="31" t="str">
        <f>IF(B285&lt;&gt;"",IF(B285&lt;=$C$4,IF(Desplegables!$N$8=2,0,G285),$C$9),"")</f>
        <v/>
      </c>
      <c r="D285" s="31" t="str">
        <f>IF(B285&lt;&gt;"",IF(Hoja2!B285&lt;=Hoja2!$C$4,IF(Desplegables!$N$8=2,0,Hoja2!H285),L285+H285),"")</f>
        <v/>
      </c>
      <c r="E285" s="31" t="str">
        <f t="shared" si="16"/>
        <v/>
      </c>
      <c r="F285" t="str">
        <f>IF(F284&lt;&gt;"",IF(F284=COMBINADO!$F$6,"",F284+1),"")</f>
        <v/>
      </c>
      <c r="G285" s="31" t="str">
        <f>IF(B285&lt;&gt;"",IF(B285&lt;=$C$4,IF(Desplegables!$N$8=2,0,O284*COMBINADO!$F$7),O284*COMBINADO!$F$7),"")</f>
        <v/>
      </c>
      <c r="H285" s="31" t="str">
        <f>IF(B285&lt;&gt;"",IF(B285&lt;=$C$4,IF(Desplegables!$N$8=2,0,P284*COMBINADO!$F$7),Hoja2!P284*COMBINADO!$F$7),"")</f>
        <v/>
      </c>
      <c r="I285" s="31" t="str">
        <f>IF(B285&lt;&gt;"",Q284*COMBINADO!$F$7,"")</f>
        <v/>
      </c>
      <c r="J285" t="str">
        <f>IF(J284&lt;&gt;"",IF(J284=COMBINADO!$F$6,"",J284+1),"")</f>
        <v/>
      </c>
      <c r="K285" s="31" t="str">
        <f t="shared" si="17"/>
        <v/>
      </c>
      <c r="L285" s="31" t="str">
        <f t="shared" si="18"/>
        <v/>
      </c>
      <c r="M285" s="31" t="str">
        <f>IF(B285&lt;&gt;"",IF(B285=COMBINADO!$F$6,COMBINADO!$C$6,0),"")</f>
        <v/>
      </c>
      <c r="N285" t="str">
        <f>IF(N284&lt;&gt;"",IF(N284=COMBINADO!$F$6,"",N284+1),"")</f>
        <v/>
      </c>
      <c r="O285" s="31" t="str">
        <f>IF(B285&lt;&gt;"",IF(B285&lt;=$C$4,IF(Desplegables!$N$8=2,Hoja2!O284*(1+COMBINADO!$F$7),O284-K285),O284-K285),"")</f>
        <v/>
      </c>
      <c r="P285" s="31" t="str">
        <f>IF(B285&lt;&gt;"",IF(B285&lt;=$C$4,IF(Desplegables!$N$8=2,Hoja2!P284*(1+COMBINADO!$F$7),P284-L285),P284-L285),"")</f>
        <v/>
      </c>
      <c r="Q285" s="31" t="str">
        <f t="shared" si="19"/>
        <v/>
      </c>
    </row>
    <row r="286" spans="2:17" x14ac:dyDescent="0.2">
      <c r="B286" t="str">
        <f>IF(B285&lt;&gt;"",IF(B285=COMBINADO!$F$6,"",B285+1),"")</f>
        <v/>
      </c>
      <c r="C286" s="31" t="str">
        <f>IF(B286&lt;&gt;"",IF(B286&lt;=$C$4,IF(Desplegables!$N$8=2,0,G286),$C$9),"")</f>
        <v/>
      </c>
      <c r="D286" s="31" t="str">
        <f>IF(B286&lt;&gt;"",IF(Hoja2!B286&lt;=Hoja2!$C$4,IF(Desplegables!$N$8=2,0,Hoja2!H286),L286+H286),"")</f>
        <v/>
      </c>
      <c r="E286" s="31" t="str">
        <f t="shared" si="16"/>
        <v/>
      </c>
      <c r="F286" t="str">
        <f>IF(F285&lt;&gt;"",IF(F285=COMBINADO!$F$6,"",F285+1),"")</f>
        <v/>
      </c>
      <c r="G286" s="31" t="str">
        <f>IF(B286&lt;&gt;"",IF(B286&lt;=$C$4,IF(Desplegables!$N$8=2,0,O285*COMBINADO!$F$7),O285*COMBINADO!$F$7),"")</f>
        <v/>
      </c>
      <c r="H286" s="31" t="str">
        <f>IF(B286&lt;&gt;"",IF(B286&lt;=$C$4,IF(Desplegables!$N$8=2,0,P285*COMBINADO!$F$7),Hoja2!P285*COMBINADO!$F$7),"")</f>
        <v/>
      </c>
      <c r="I286" s="31" t="str">
        <f>IF(B286&lt;&gt;"",Q285*COMBINADO!$F$7,"")</f>
        <v/>
      </c>
      <c r="J286" t="str">
        <f>IF(J285&lt;&gt;"",IF(J285=COMBINADO!$F$6,"",J285+1),"")</f>
        <v/>
      </c>
      <c r="K286" s="31" t="str">
        <f t="shared" si="17"/>
        <v/>
      </c>
      <c r="L286" s="31" t="str">
        <f t="shared" si="18"/>
        <v/>
      </c>
      <c r="M286" s="31" t="str">
        <f>IF(B286&lt;&gt;"",IF(B286=COMBINADO!$F$6,COMBINADO!$C$6,0),"")</f>
        <v/>
      </c>
      <c r="N286" t="str">
        <f>IF(N285&lt;&gt;"",IF(N285=COMBINADO!$F$6,"",N285+1),"")</f>
        <v/>
      </c>
      <c r="O286" s="31" t="str">
        <f>IF(B286&lt;&gt;"",IF(B286&lt;=$C$4,IF(Desplegables!$N$8=2,Hoja2!O285*(1+COMBINADO!$F$7),O285-K286),O285-K286),"")</f>
        <v/>
      </c>
      <c r="P286" s="31" t="str">
        <f>IF(B286&lt;&gt;"",IF(B286&lt;=$C$4,IF(Desplegables!$N$8=2,Hoja2!P285*(1+COMBINADO!$F$7),P285-L286),P285-L286),"")</f>
        <v/>
      </c>
      <c r="Q286" s="31" t="str">
        <f t="shared" si="19"/>
        <v/>
      </c>
    </row>
    <row r="287" spans="2:17" x14ac:dyDescent="0.2">
      <c r="B287" t="str">
        <f>IF(B286&lt;&gt;"",IF(B286=COMBINADO!$F$6,"",B286+1),"")</f>
        <v/>
      </c>
      <c r="C287" s="31" t="str">
        <f>IF(B287&lt;&gt;"",IF(B287&lt;=$C$4,IF(Desplegables!$N$8=2,0,G287),$C$9),"")</f>
        <v/>
      </c>
      <c r="D287" s="31" t="str">
        <f>IF(B287&lt;&gt;"",IF(Hoja2!B287&lt;=Hoja2!$C$4,IF(Desplegables!$N$8=2,0,Hoja2!H287),L287+H287),"")</f>
        <v/>
      </c>
      <c r="E287" s="31" t="str">
        <f t="shared" si="16"/>
        <v/>
      </c>
      <c r="F287" t="str">
        <f>IF(F286&lt;&gt;"",IF(F286=COMBINADO!$F$6,"",F286+1),"")</f>
        <v/>
      </c>
      <c r="G287" s="31" t="str">
        <f>IF(B287&lt;&gt;"",IF(B287&lt;=$C$4,IF(Desplegables!$N$8=2,0,O286*COMBINADO!$F$7),O286*COMBINADO!$F$7),"")</f>
        <v/>
      </c>
      <c r="H287" s="31" t="str">
        <f>IF(B287&lt;&gt;"",IF(B287&lt;=$C$4,IF(Desplegables!$N$8=2,0,P286*COMBINADO!$F$7),Hoja2!P286*COMBINADO!$F$7),"")</f>
        <v/>
      </c>
      <c r="I287" s="31" t="str">
        <f>IF(B287&lt;&gt;"",Q286*COMBINADO!$F$7,"")</f>
        <v/>
      </c>
      <c r="J287" t="str">
        <f>IF(J286&lt;&gt;"",IF(J286=COMBINADO!$F$6,"",J286+1),"")</f>
        <v/>
      </c>
      <c r="K287" s="31" t="str">
        <f t="shared" si="17"/>
        <v/>
      </c>
      <c r="L287" s="31" t="str">
        <f t="shared" si="18"/>
        <v/>
      </c>
      <c r="M287" s="31" t="str">
        <f>IF(B287&lt;&gt;"",IF(B287=COMBINADO!$F$6,COMBINADO!$C$6,0),"")</f>
        <v/>
      </c>
      <c r="N287" t="str">
        <f>IF(N286&lt;&gt;"",IF(N286=COMBINADO!$F$6,"",N286+1),"")</f>
        <v/>
      </c>
      <c r="O287" s="31" t="str">
        <f>IF(B287&lt;&gt;"",IF(B287&lt;=$C$4,IF(Desplegables!$N$8=2,Hoja2!O286*(1+COMBINADO!$F$7),O286-K287),O286-K287),"")</f>
        <v/>
      </c>
      <c r="P287" s="31" t="str">
        <f>IF(B287&lt;&gt;"",IF(B287&lt;=$C$4,IF(Desplegables!$N$8=2,Hoja2!P286*(1+COMBINADO!$F$7),P286-L287),P286-L287),"")</f>
        <v/>
      </c>
      <c r="Q287" s="31" t="str">
        <f t="shared" si="19"/>
        <v/>
      </c>
    </row>
    <row r="288" spans="2:17" x14ac:dyDescent="0.2">
      <c r="B288" t="str">
        <f>IF(B287&lt;&gt;"",IF(B287=COMBINADO!$F$6,"",B287+1),"")</f>
        <v/>
      </c>
      <c r="C288" s="31" t="str">
        <f>IF(B288&lt;&gt;"",IF(B288&lt;=$C$4,IF(Desplegables!$N$8=2,0,G288),$C$9),"")</f>
        <v/>
      </c>
      <c r="D288" s="31" t="str">
        <f>IF(B288&lt;&gt;"",IF(Hoja2!B288&lt;=Hoja2!$C$4,IF(Desplegables!$N$8=2,0,Hoja2!H288),L288+H288),"")</f>
        <v/>
      </c>
      <c r="E288" s="31" t="str">
        <f t="shared" si="16"/>
        <v/>
      </c>
      <c r="F288" t="str">
        <f>IF(F287&lt;&gt;"",IF(F287=COMBINADO!$F$6,"",F287+1),"")</f>
        <v/>
      </c>
      <c r="G288" s="31" t="str">
        <f>IF(B288&lt;&gt;"",IF(B288&lt;=$C$4,IF(Desplegables!$N$8=2,0,O287*COMBINADO!$F$7),O287*COMBINADO!$F$7),"")</f>
        <v/>
      </c>
      <c r="H288" s="31" t="str">
        <f>IF(B288&lt;&gt;"",IF(B288&lt;=$C$4,IF(Desplegables!$N$8=2,0,P287*COMBINADO!$F$7),Hoja2!P287*COMBINADO!$F$7),"")</f>
        <v/>
      </c>
      <c r="I288" s="31" t="str">
        <f>IF(B288&lt;&gt;"",Q287*COMBINADO!$F$7,"")</f>
        <v/>
      </c>
      <c r="J288" t="str">
        <f>IF(J287&lt;&gt;"",IF(J287=COMBINADO!$F$6,"",J287+1),"")</f>
        <v/>
      </c>
      <c r="K288" s="31" t="str">
        <f t="shared" si="17"/>
        <v/>
      </c>
      <c r="L288" s="31" t="str">
        <f t="shared" si="18"/>
        <v/>
      </c>
      <c r="M288" s="31" t="str">
        <f>IF(B288&lt;&gt;"",IF(B288=COMBINADO!$F$6,COMBINADO!$C$6,0),"")</f>
        <v/>
      </c>
      <c r="N288" t="str">
        <f>IF(N287&lt;&gt;"",IF(N287=COMBINADO!$F$6,"",N287+1),"")</f>
        <v/>
      </c>
      <c r="O288" s="31" t="str">
        <f>IF(B288&lt;&gt;"",IF(B288&lt;=$C$4,IF(Desplegables!$N$8=2,Hoja2!O287*(1+COMBINADO!$F$7),O287-K288),O287-K288),"")</f>
        <v/>
      </c>
      <c r="P288" s="31" t="str">
        <f>IF(B288&lt;&gt;"",IF(B288&lt;=$C$4,IF(Desplegables!$N$8=2,Hoja2!P287*(1+COMBINADO!$F$7),P287-L288),P287-L288),"")</f>
        <v/>
      </c>
      <c r="Q288" s="31" t="str">
        <f t="shared" si="19"/>
        <v/>
      </c>
    </row>
    <row r="289" spans="2:17" x14ac:dyDescent="0.2">
      <c r="B289" t="str">
        <f>IF(B288&lt;&gt;"",IF(B288=COMBINADO!$F$6,"",B288+1),"")</f>
        <v/>
      </c>
      <c r="C289" s="31" t="str">
        <f>IF(B289&lt;&gt;"",IF(B289&lt;=$C$4,IF(Desplegables!$N$8=2,0,G289),$C$9),"")</f>
        <v/>
      </c>
      <c r="D289" s="31" t="str">
        <f>IF(B289&lt;&gt;"",IF(Hoja2!B289&lt;=Hoja2!$C$4,IF(Desplegables!$N$8=2,0,Hoja2!H289),L289+H289),"")</f>
        <v/>
      </c>
      <c r="E289" s="31" t="str">
        <f t="shared" si="16"/>
        <v/>
      </c>
      <c r="F289" t="str">
        <f>IF(F288&lt;&gt;"",IF(F288=COMBINADO!$F$6,"",F288+1),"")</f>
        <v/>
      </c>
      <c r="G289" s="31" t="str">
        <f>IF(B289&lt;&gt;"",IF(B289&lt;=$C$4,IF(Desplegables!$N$8=2,0,O288*COMBINADO!$F$7),O288*COMBINADO!$F$7),"")</f>
        <v/>
      </c>
      <c r="H289" s="31" t="str">
        <f>IF(B289&lt;&gt;"",IF(B289&lt;=$C$4,IF(Desplegables!$N$8=2,0,P288*COMBINADO!$F$7),Hoja2!P288*COMBINADO!$F$7),"")</f>
        <v/>
      </c>
      <c r="I289" s="31" t="str">
        <f>IF(B289&lt;&gt;"",Q288*COMBINADO!$F$7,"")</f>
        <v/>
      </c>
      <c r="J289" t="str">
        <f>IF(J288&lt;&gt;"",IF(J288=COMBINADO!$F$6,"",J288+1),"")</f>
        <v/>
      </c>
      <c r="K289" s="31" t="str">
        <f t="shared" si="17"/>
        <v/>
      </c>
      <c r="L289" s="31" t="str">
        <f t="shared" si="18"/>
        <v/>
      </c>
      <c r="M289" s="31" t="str">
        <f>IF(B289&lt;&gt;"",IF(B289=COMBINADO!$F$6,COMBINADO!$C$6,0),"")</f>
        <v/>
      </c>
      <c r="N289" t="str">
        <f>IF(N288&lt;&gt;"",IF(N288=COMBINADO!$F$6,"",N288+1),"")</f>
        <v/>
      </c>
      <c r="O289" s="31" t="str">
        <f>IF(B289&lt;&gt;"",IF(B289&lt;=$C$4,IF(Desplegables!$N$8=2,Hoja2!O288*(1+COMBINADO!$F$7),O288-K289),O288-K289),"")</f>
        <v/>
      </c>
      <c r="P289" s="31" t="str">
        <f>IF(B289&lt;&gt;"",IF(B289&lt;=$C$4,IF(Desplegables!$N$8=2,Hoja2!P288*(1+COMBINADO!$F$7),P288-L289),P288-L289),"")</f>
        <v/>
      </c>
      <c r="Q289" s="31" t="str">
        <f t="shared" si="19"/>
        <v/>
      </c>
    </row>
    <row r="290" spans="2:17" x14ac:dyDescent="0.2">
      <c r="B290" t="str">
        <f>IF(B289&lt;&gt;"",IF(B289=COMBINADO!$F$6,"",B289+1),"")</f>
        <v/>
      </c>
      <c r="C290" s="31" t="str">
        <f>IF(B290&lt;&gt;"",IF(B290&lt;=$C$4,IF(Desplegables!$N$8=2,0,G290),$C$9),"")</f>
        <v/>
      </c>
      <c r="D290" s="31" t="str">
        <f>IF(B290&lt;&gt;"",IF(Hoja2!B290&lt;=Hoja2!$C$4,IF(Desplegables!$N$8=2,0,Hoja2!H290),L290+H290),"")</f>
        <v/>
      </c>
      <c r="E290" s="31" t="str">
        <f t="shared" si="16"/>
        <v/>
      </c>
      <c r="F290" t="str">
        <f>IF(F289&lt;&gt;"",IF(F289=COMBINADO!$F$6,"",F289+1),"")</f>
        <v/>
      </c>
      <c r="G290" s="31" t="str">
        <f>IF(B290&lt;&gt;"",IF(B290&lt;=$C$4,IF(Desplegables!$N$8=2,0,O289*COMBINADO!$F$7),O289*COMBINADO!$F$7),"")</f>
        <v/>
      </c>
      <c r="H290" s="31" t="str">
        <f>IF(B290&lt;&gt;"",IF(B290&lt;=$C$4,IF(Desplegables!$N$8=2,0,P289*COMBINADO!$F$7),Hoja2!P289*COMBINADO!$F$7),"")</f>
        <v/>
      </c>
      <c r="I290" s="31" t="str">
        <f>IF(B290&lt;&gt;"",Q289*COMBINADO!$F$7,"")</f>
        <v/>
      </c>
      <c r="J290" t="str">
        <f>IF(J289&lt;&gt;"",IF(J289=COMBINADO!$F$6,"",J289+1),"")</f>
        <v/>
      </c>
      <c r="K290" s="31" t="str">
        <f t="shared" si="17"/>
        <v/>
      </c>
      <c r="L290" s="31" t="str">
        <f t="shared" si="18"/>
        <v/>
      </c>
      <c r="M290" s="31" t="str">
        <f>IF(B290&lt;&gt;"",IF(B290=COMBINADO!$F$6,COMBINADO!$C$6,0),"")</f>
        <v/>
      </c>
      <c r="N290" t="str">
        <f>IF(N289&lt;&gt;"",IF(N289=COMBINADO!$F$6,"",N289+1),"")</f>
        <v/>
      </c>
      <c r="O290" s="31" t="str">
        <f>IF(B290&lt;&gt;"",IF(B290&lt;=$C$4,IF(Desplegables!$N$8=2,Hoja2!O289*(1+COMBINADO!$F$7),O289-K290),O289-K290),"")</f>
        <v/>
      </c>
      <c r="P290" s="31" t="str">
        <f>IF(B290&lt;&gt;"",IF(B290&lt;=$C$4,IF(Desplegables!$N$8=2,Hoja2!P289*(1+COMBINADO!$F$7),P289-L290),P289-L290),"")</f>
        <v/>
      </c>
      <c r="Q290" s="31" t="str">
        <f t="shared" si="19"/>
        <v/>
      </c>
    </row>
    <row r="291" spans="2:17" x14ac:dyDescent="0.2">
      <c r="B291" t="str">
        <f>IF(B290&lt;&gt;"",IF(B290=COMBINADO!$F$6,"",B290+1),"")</f>
        <v/>
      </c>
      <c r="C291" s="31" t="str">
        <f>IF(B291&lt;&gt;"",IF(B291&lt;=$C$4,IF(Desplegables!$N$8=2,0,G291),$C$9),"")</f>
        <v/>
      </c>
      <c r="D291" s="31" t="str">
        <f>IF(B291&lt;&gt;"",IF(Hoja2!B291&lt;=Hoja2!$C$4,IF(Desplegables!$N$8=2,0,Hoja2!H291),L291+H291),"")</f>
        <v/>
      </c>
      <c r="E291" s="31" t="str">
        <f t="shared" si="16"/>
        <v/>
      </c>
      <c r="F291" t="str">
        <f>IF(F290&lt;&gt;"",IF(F290=COMBINADO!$F$6,"",F290+1),"")</f>
        <v/>
      </c>
      <c r="G291" s="31" t="str">
        <f>IF(B291&lt;&gt;"",IF(B291&lt;=$C$4,IF(Desplegables!$N$8=2,0,O290*COMBINADO!$F$7),O290*COMBINADO!$F$7),"")</f>
        <v/>
      </c>
      <c r="H291" s="31" t="str">
        <f>IF(B291&lt;&gt;"",IF(B291&lt;=$C$4,IF(Desplegables!$N$8=2,0,P290*COMBINADO!$F$7),Hoja2!P290*COMBINADO!$F$7),"")</f>
        <v/>
      </c>
      <c r="I291" s="31" t="str">
        <f>IF(B291&lt;&gt;"",Q290*COMBINADO!$F$7,"")</f>
        <v/>
      </c>
      <c r="J291" t="str">
        <f>IF(J290&lt;&gt;"",IF(J290=COMBINADO!$F$6,"",J290+1),"")</f>
        <v/>
      </c>
      <c r="K291" s="31" t="str">
        <f t="shared" si="17"/>
        <v/>
      </c>
      <c r="L291" s="31" t="str">
        <f t="shared" si="18"/>
        <v/>
      </c>
      <c r="M291" s="31" t="str">
        <f>IF(B291&lt;&gt;"",IF(B291=COMBINADO!$F$6,COMBINADO!$C$6,0),"")</f>
        <v/>
      </c>
      <c r="N291" t="str">
        <f>IF(N290&lt;&gt;"",IF(N290=COMBINADO!$F$6,"",N290+1),"")</f>
        <v/>
      </c>
      <c r="O291" s="31" t="str">
        <f>IF(B291&lt;&gt;"",IF(B291&lt;=$C$4,IF(Desplegables!$N$8=2,Hoja2!O290*(1+COMBINADO!$F$7),O290-K291),O290-K291),"")</f>
        <v/>
      </c>
      <c r="P291" s="31" t="str">
        <f>IF(B291&lt;&gt;"",IF(B291&lt;=$C$4,IF(Desplegables!$N$8=2,Hoja2!P290*(1+COMBINADO!$F$7),P290-L291),P290-L291),"")</f>
        <v/>
      </c>
      <c r="Q291" s="31" t="str">
        <f t="shared" si="19"/>
        <v/>
      </c>
    </row>
    <row r="292" spans="2:17" x14ac:dyDescent="0.2">
      <c r="B292" t="str">
        <f>IF(B291&lt;&gt;"",IF(B291=COMBINADO!$F$6,"",B291+1),"")</f>
        <v/>
      </c>
      <c r="C292" s="31" t="str">
        <f>IF(B292&lt;&gt;"",IF(B292&lt;=$C$4,IF(Desplegables!$N$8=2,0,G292),$C$9),"")</f>
        <v/>
      </c>
      <c r="D292" s="31" t="str">
        <f>IF(B292&lt;&gt;"",IF(Hoja2!B292&lt;=Hoja2!$C$4,IF(Desplegables!$N$8=2,0,Hoja2!H292),L292+H292),"")</f>
        <v/>
      </c>
      <c r="E292" s="31" t="str">
        <f t="shared" si="16"/>
        <v/>
      </c>
      <c r="F292" t="str">
        <f>IF(F291&lt;&gt;"",IF(F291=COMBINADO!$F$6,"",F291+1),"")</f>
        <v/>
      </c>
      <c r="G292" s="31" t="str">
        <f>IF(B292&lt;&gt;"",IF(B292&lt;=$C$4,IF(Desplegables!$N$8=2,0,O291*COMBINADO!$F$7),O291*COMBINADO!$F$7),"")</f>
        <v/>
      </c>
      <c r="H292" s="31" t="str">
        <f>IF(B292&lt;&gt;"",IF(B292&lt;=$C$4,IF(Desplegables!$N$8=2,0,P291*COMBINADO!$F$7),Hoja2!P291*COMBINADO!$F$7),"")</f>
        <v/>
      </c>
      <c r="I292" s="31" t="str">
        <f>IF(B292&lt;&gt;"",Q291*COMBINADO!$F$7,"")</f>
        <v/>
      </c>
      <c r="J292" t="str">
        <f>IF(J291&lt;&gt;"",IF(J291=COMBINADO!$F$6,"",J291+1),"")</f>
        <v/>
      </c>
      <c r="K292" s="31" t="str">
        <f t="shared" si="17"/>
        <v/>
      </c>
      <c r="L292" s="31" t="str">
        <f t="shared" si="18"/>
        <v/>
      </c>
      <c r="M292" s="31" t="str">
        <f>IF(B292&lt;&gt;"",IF(B292=COMBINADO!$F$6,COMBINADO!$C$6,0),"")</f>
        <v/>
      </c>
      <c r="N292" t="str">
        <f>IF(N291&lt;&gt;"",IF(N291=COMBINADO!$F$6,"",N291+1),"")</f>
        <v/>
      </c>
      <c r="O292" s="31" t="str">
        <f>IF(B292&lt;&gt;"",IF(B292&lt;=$C$4,IF(Desplegables!$N$8=2,Hoja2!O291*(1+COMBINADO!$F$7),O291-K292),O291-K292),"")</f>
        <v/>
      </c>
      <c r="P292" s="31" t="str">
        <f>IF(B292&lt;&gt;"",IF(B292&lt;=$C$4,IF(Desplegables!$N$8=2,Hoja2!P291*(1+COMBINADO!$F$7),P291-L292),P291-L292),"")</f>
        <v/>
      </c>
      <c r="Q292" s="31" t="str">
        <f t="shared" si="19"/>
        <v/>
      </c>
    </row>
    <row r="293" spans="2:17" x14ac:dyDescent="0.2">
      <c r="B293" t="str">
        <f>IF(B292&lt;&gt;"",IF(B292=COMBINADO!$F$6,"",B292+1),"")</f>
        <v/>
      </c>
      <c r="C293" s="31" t="str">
        <f>IF(B293&lt;&gt;"",IF(B293&lt;=$C$4,IF(Desplegables!$N$8=2,0,G293),$C$9),"")</f>
        <v/>
      </c>
      <c r="D293" s="31" t="str">
        <f>IF(B293&lt;&gt;"",IF(Hoja2!B293&lt;=Hoja2!$C$4,IF(Desplegables!$N$8=2,0,Hoja2!H293),L293+H293),"")</f>
        <v/>
      </c>
      <c r="E293" s="31" t="str">
        <f t="shared" si="16"/>
        <v/>
      </c>
      <c r="F293" t="str">
        <f>IF(F292&lt;&gt;"",IF(F292=COMBINADO!$F$6,"",F292+1),"")</f>
        <v/>
      </c>
      <c r="G293" s="31" t="str">
        <f>IF(B293&lt;&gt;"",IF(B293&lt;=$C$4,IF(Desplegables!$N$8=2,0,O292*COMBINADO!$F$7),O292*COMBINADO!$F$7),"")</f>
        <v/>
      </c>
      <c r="H293" s="31" t="str">
        <f>IF(B293&lt;&gt;"",IF(B293&lt;=$C$4,IF(Desplegables!$N$8=2,0,P292*COMBINADO!$F$7),Hoja2!P292*COMBINADO!$F$7),"")</f>
        <v/>
      </c>
      <c r="I293" s="31" t="str">
        <f>IF(B293&lt;&gt;"",Q292*COMBINADO!$F$7,"")</f>
        <v/>
      </c>
      <c r="J293" t="str">
        <f>IF(J292&lt;&gt;"",IF(J292=COMBINADO!$F$6,"",J292+1),"")</f>
        <v/>
      </c>
      <c r="K293" s="31" t="str">
        <f t="shared" si="17"/>
        <v/>
      </c>
      <c r="L293" s="31" t="str">
        <f t="shared" si="18"/>
        <v/>
      </c>
      <c r="M293" s="31" t="str">
        <f>IF(B293&lt;&gt;"",IF(B293=COMBINADO!$F$6,COMBINADO!$C$6,0),"")</f>
        <v/>
      </c>
      <c r="N293" t="str">
        <f>IF(N292&lt;&gt;"",IF(N292=COMBINADO!$F$6,"",N292+1),"")</f>
        <v/>
      </c>
      <c r="O293" s="31" t="str">
        <f>IF(B293&lt;&gt;"",IF(B293&lt;=$C$4,IF(Desplegables!$N$8=2,Hoja2!O292*(1+COMBINADO!$F$7),O292-K293),O292-K293),"")</f>
        <v/>
      </c>
      <c r="P293" s="31" t="str">
        <f>IF(B293&lt;&gt;"",IF(B293&lt;=$C$4,IF(Desplegables!$N$8=2,Hoja2!P292*(1+COMBINADO!$F$7),P292-L293),P292-L293),"")</f>
        <v/>
      </c>
      <c r="Q293" s="31" t="str">
        <f t="shared" si="19"/>
        <v/>
      </c>
    </row>
    <row r="294" spans="2:17" x14ac:dyDescent="0.2">
      <c r="B294" t="str">
        <f>IF(B293&lt;&gt;"",IF(B293=COMBINADO!$F$6,"",B293+1),"")</f>
        <v/>
      </c>
      <c r="C294" s="31" t="str">
        <f>IF(B294&lt;&gt;"",IF(B294&lt;=$C$4,IF(Desplegables!$N$8=2,0,G294),$C$9),"")</f>
        <v/>
      </c>
      <c r="D294" s="31" t="str">
        <f>IF(B294&lt;&gt;"",IF(Hoja2!B294&lt;=Hoja2!$C$4,IF(Desplegables!$N$8=2,0,Hoja2!H294),L294+H294),"")</f>
        <v/>
      </c>
      <c r="E294" s="31" t="str">
        <f t="shared" si="16"/>
        <v/>
      </c>
      <c r="F294" t="str">
        <f>IF(F293&lt;&gt;"",IF(F293=COMBINADO!$F$6,"",F293+1),"")</f>
        <v/>
      </c>
      <c r="G294" s="31" t="str">
        <f>IF(B294&lt;&gt;"",IF(B294&lt;=$C$4,IF(Desplegables!$N$8=2,0,O293*COMBINADO!$F$7),O293*COMBINADO!$F$7),"")</f>
        <v/>
      </c>
      <c r="H294" s="31" t="str">
        <f>IF(B294&lt;&gt;"",IF(B294&lt;=$C$4,IF(Desplegables!$N$8=2,0,P293*COMBINADO!$F$7),Hoja2!P293*COMBINADO!$F$7),"")</f>
        <v/>
      </c>
      <c r="I294" s="31" t="str">
        <f>IF(B294&lt;&gt;"",Q293*COMBINADO!$F$7,"")</f>
        <v/>
      </c>
      <c r="J294" t="str">
        <f>IF(J293&lt;&gt;"",IF(J293=COMBINADO!$F$6,"",J293+1),"")</f>
        <v/>
      </c>
      <c r="K294" s="31" t="str">
        <f t="shared" si="17"/>
        <v/>
      </c>
      <c r="L294" s="31" t="str">
        <f t="shared" si="18"/>
        <v/>
      </c>
      <c r="M294" s="31" t="str">
        <f>IF(B294&lt;&gt;"",IF(B294=COMBINADO!$F$6,COMBINADO!$C$6,0),"")</f>
        <v/>
      </c>
      <c r="N294" t="str">
        <f>IF(N293&lt;&gt;"",IF(N293=COMBINADO!$F$6,"",N293+1),"")</f>
        <v/>
      </c>
      <c r="O294" s="31" t="str">
        <f>IF(B294&lt;&gt;"",IF(B294&lt;=$C$4,IF(Desplegables!$N$8=2,Hoja2!O293*(1+COMBINADO!$F$7),O293-K294),O293-K294),"")</f>
        <v/>
      </c>
      <c r="P294" s="31" t="str">
        <f>IF(B294&lt;&gt;"",IF(B294&lt;=$C$4,IF(Desplegables!$N$8=2,Hoja2!P293*(1+COMBINADO!$F$7),P293-L294),P293-L294),"")</f>
        <v/>
      </c>
      <c r="Q294" s="31" t="str">
        <f t="shared" si="19"/>
        <v/>
      </c>
    </row>
    <row r="295" spans="2:17" x14ac:dyDescent="0.2">
      <c r="B295" t="str">
        <f>IF(B294&lt;&gt;"",IF(B294=COMBINADO!$F$6,"",B294+1),"")</f>
        <v/>
      </c>
      <c r="C295" s="31" t="str">
        <f>IF(B295&lt;&gt;"",IF(B295&lt;=$C$4,IF(Desplegables!$N$8=2,0,G295),$C$9),"")</f>
        <v/>
      </c>
      <c r="D295" s="31" t="str">
        <f>IF(B295&lt;&gt;"",IF(Hoja2!B295&lt;=Hoja2!$C$4,IF(Desplegables!$N$8=2,0,Hoja2!H295),L295+H295),"")</f>
        <v/>
      </c>
      <c r="E295" s="31" t="str">
        <f t="shared" si="16"/>
        <v/>
      </c>
      <c r="F295" t="str">
        <f>IF(F294&lt;&gt;"",IF(F294=COMBINADO!$F$6,"",F294+1),"")</f>
        <v/>
      </c>
      <c r="G295" s="31" t="str">
        <f>IF(B295&lt;&gt;"",IF(B295&lt;=$C$4,IF(Desplegables!$N$8=2,0,O294*COMBINADO!$F$7),O294*COMBINADO!$F$7),"")</f>
        <v/>
      </c>
      <c r="H295" s="31" t="str">
        <f>IF(B295&lt;&gt;"",IF(B295&lt;=$C$4,IF(Desplegables!$N$8=2,0,P294*COMBINADO!$F$7),Hoja2!P294*COMBINADO!$F$7),"")</f>
        <v/>
      </c>
      <c r="I295" s="31" t="str">
        <f>IF(B295&lt;&gt;"",Q294*COMBINADO!$F$7,"")</f>
        <v/>
      </c>
      <c r="J295" t="str">
        <f>IF(J294&lt;&gt;"",IF(J294=COMBINADO!$F$6,"",J294+1),"")</f>
        <v/>
      </c>
      <c r="K295" s="31" t="str">
        <f t="shared" si="17"/>
        <v/>
      </c>
      <c r="L295" s="31" t="str">
        <f t="shared" si="18"/>
        <v/>
      </c>
      <c r="M295" s="31" t="str">
        <f>IF(B295&lt;&gt;"",IF(B295=COMBINADO!$F$6,COMBINADO!$C$6,0),"")</f>
        <v/>
      </c>
      <c r="N295" t="str">
        <f>IF(N294&lt;&gt;"",IF(N294=COMBINADO!$F$6,"",N294+1),"")</f>
        <v/>
      </c>
      <c r="O295" s="31" t="str">
        <f>IF(B295&lt;&gt;"",IF(B295&lt;=$C$4,IF(Desplegables!$N$8=2,Hoja2!O294*(1+COMBINADO!$F$7),O294-K295),O294-K295),"")</f>
        <v/>
      </c>
      <c r="P295" s="31" t="str">
        <f>IF(B295&lt;&gt;"",IF(B295&lt;=$C$4,IF(Desplegables!$N$8=2,Hoja2!P294*(1+COMBINADO!$F$7),P294-L295),P294-L295),"")</f>
        <v/>
      </c>
      <c r="Q295" s="31" t="str">
        <f t="shared" si="19"/>
        <v/>
      </c>
    </row>
    <row r="296" spans="2:17" x14ac:dyDescent="0.2">
      <c r="B296" t="str">
        <f>IF(B295&lt;&gt;"",IF(B295=COMBINADO!$F$6,"",B295+1),"")</f>
        <v/>
      </c>
      <c r="C296" s="31" t="str">
        <f>IF(B296&lt;&gt;"",IF(B296&lt;=$C$4,IF(Desplegables!$N$8=2,0,G296),$C$9),"")</f>
        <v/>
      </c>
      <c r="D296" s="31" t="str">
        <f>IF(B296&lt;&gt;"",IF(Hoja2!B296&lt;=Hoja2!$C$4,IF(Desplegables!$N$8=2,0,Hoja2!H296),L296+H296),"")</f>
        <v/>
      </c>
      <c r="E296" s="31" t="str">
        <f t="shared" si="16"/>
        <v/>
      </c>
      <c r="F296" t="str">
        <f>IF(F295&lt;&gt;"",IF(F295=COMBINADO!$F$6,"",F295+1),"")</f>
        <v/>
      </c>
      <c r="G296" s="31" t="str">
        <f>IF(B296&lt;&gt;"",IF(B296&lt;=$C$4,IF(Desplegables!$N$8=2,0,O295*COMBINADO!$F$7),O295*COMBINADO!$F$7),"")</f>
        <v/>
      </c>
      <c r="H296" s="31" t="str">
        <f>IF(B296&lt;&gt;"",IF(B296&lt;=$C$4,IF(Desplegables!$N$8=2,0,P295*COMBINADO!$F$7),Hoja2!P295*COMBINADO!$F$7),"")</f>
        <v/>
      </c>
      <c r="I296" s="31" t="str">
        <f>IF(B296&lt;&gt;"",Q295*COMBINADO!$F$7,"")</f>
        <v/>
      </c>
      <c r="J296" t="str">
        <f>IF(J295&lt;&gt;"",IF(J295=COMBINADO!$F$6,"",J295+1),"")</f>
        <v/>
      </c>
      <c r="K296" s="31" t="str">
        <f t="shared" si="17"/>
        <v/>
      </c>
      <c r="L296" s="31" t="str">
        <f t="shared" si="18"/>
        <v/>
      </c>
      <c r="M296" s="31" t="str">
        <f>IF(B296&lt;&gt;"",IF(B296=COMBINADO!$F$6,COMBINADO!$C$6,0),"")</f>
        <v/>
      </c>
      <c r="N296" t="str">
        <f>IF(N295&lt;&gt;"",IF(N295=COMBINADO!$F$6,"",N295+1),"")</f>
        <v/>
      </c>
      <c r="O296" s="31" t="str">
        <f>IF(B296&lt;&gt;"",IF(B296&lt;=$C$4,IF(Desplegables!$N$8=2,Hoja2!O295*(1+COMBINADO!$F$7),O295-K296),O295-K296),"")</f>
        <v/>
      </c>
      <c r="P296" s="31" t="str">
        <f>IF(B296&lt;&gt;"",IF(B296&lt;=$C$4,IF(Desplegables!$N$8=2,Hoja2!P295*(1+COMBINADO!$F$7),P295-L296),P295-L296),"")</f>
        <v/>
      </c>
      <c r="Q296" s="31" t="str">
        <f t="shared" si="19"/>
        <v/>
      </c>
    </row>
    <row r="297" spans="2:17" x14ac:dyDescent="0.2">
      <c r="B297" t="str">
        <f>IF(B296&lt;&gt;"",IF(B296=COMBINADO!$F$6,"",B296+1),"")</f>
        <v/>
      </c>
      <c r="C297" s="31" t="str">
        <f>IF(B297&lt;&gt;"",IF(B297&lt;=$C$4,IF(Desplegables!$N$8=2,0,G297),$C$9),"")</f>
        <v/>
      </c>
      <c r="D297" s="31" t="str">
        <f>IF(B297&lt;&gt;"",IF(Hoja2!B297&lt;=Hoja2!$C$4,IF(Desplegables!$N$8=2,0,Hoja2!H297),L297+H297),"")</f>
        <v/>
      </c>
      <c r="E297" s="31" t="str">
        <f t="shared" si="16"/>
        <v/>
      </c>
      <c r="F297" t="str">
        <f>IF(F296&lt;&gt;"",IF(F296=COMBINADO!$F$6,"",F296+1),"")</f>
        <v/>
      </c>
      <c r="G297" s="31" t="str">
        <f>IF(B297&lt;&gt;"",IF(B297&lt;=$C$4,IF(Desplegables!$N$8=2,0,O296*COMBINADO!$F$7),O296*COMBINADO!$F$7),"")</f>
        <v/>
      </c>
      <c r="H297" s="31" t="str">
        <f>IF(B297&lt;&gt;"",IF(B297&lt;=$C$4,IF(Desplegables!$N$8=2,0,P296*COMBINADO!$F$7),Hoja2!P296*COMBINADO!$F$7),"")</f>
        <v/>
      </c>
      <c r="I297" s="31" t="str">
        <f>IF(B297&lt;&gt;"",Q296*COMBINADO!$F$7,"")</f>
        <v/>
      </c>
      <c r="J297" t="str">
        <f>IF(J296&lt;&gt;"",IF(J296=COMBINADO!$F$6,"",J296+1),"")</f>
        <v/>
      </c>
      <c r="K297" s="31" t="str">
        <f t="shared" si="17"/>
        <v/>
      </c>
      <c r="L297" s="31" t="str">
        <f t="shared" si="18"/>
        <v/>
      </c>
      <c r="M297" s="31" t="str">
        <f>IF(B297&lt;&gt;"",IF(B297=COMBINADO!$F$6,COMBINADO!$C$6,0),"")</f>
        <v/>
      </c>
      <c r="N297" t="str">
        <f>IF(N296&lt;&gt;"",IF(N296=COMBINADO!$F$6,"",N296+1),"")</f>
        <v/>
      </c>
      <c r="O297" s="31" t="str">
        <f>IF(B297&lt;&gt;"",IF(B297&lt;=$C$4,IF(Desplegables!$N$8=2,Hoja2!O296*(1+COMBINADO!$F$7),O296-K297),O296-K297),"")</f>
        <v/>
      </c>
      <c r="P297" s="31" t="str">
        <f>IF(B297&lt;&gt;"",IF(B297&lt;=$C$4,IF(Desplegables!$N$8=2,Hoja2!P296*(1+COMBINADO!$F$7),P296-L297),P296-L297),"")</f>
        <v/>
      </c>
      <c r="Q297" s="31" t="str">
        <f t="shared" si="19"/>
        <v/>
      </c>
    </row>
    <row r="298" spans="2:17" x14ac:dyDescent="0.2">
      <c r="B298" t="str">
        <f>IF(B297&lt;&gt;"",IF(B297=COMBINADO!$F$6,"",B297+1),"")</f>
        <v/>
      </c>
      <c r="C298" s="31" t="str">
        <f>IF(B298&lt;&gt;"",IF(B298&lt;=$C$4,IF(Desplegables!$N$8=2,0,G298),$C$9),"")</f>
        <v/>
      </c>
      <c r="D298" s="31" t="str">
        <f>IF(B298&lt;&gt;"",IF(Hoja2!B298&lt;=Hoja2!$C$4,IF(Desplegables!$N$8=2,0,Hoja2!H298),L298+H298),"")</f>
        <v/>
      </c>
      <c r="E298" s="31" t="str">
        <f t="shared" si="16"/>
        <v/>
      </c>
      <c r="F298" t="str">
        <f>IF(F297&lt;&gt;"",IF(F297=COMBINADO!$F$6,"",F297+1),"")</f>
        <v/>
      </c>
      <c r="G298" s="31" t="str">
        <f>IF(B298&lt;&gt;"",IF(B298&lt;=$C$4,IF(Desplegables!$N$8=2,0,O297*COMBINADO!$F$7),O297*COMBINADO!$F$7),"")</f>
        <v/>
      </c>
      <c r="H298" s="31" t="str">
        <f>IF(B298&lt;&gt;"",IF(B298&lt;=$C$4,IF(Desplegables!$N$8=2,0,P297*COMBINADO!$F$7),Hoja2!P297*COMBINADO!$F$7),"")</f>
        <v/>
      </c>
      <c r="I298" s="31" t="str">
        <f>IF(B298&lt;&gt;"",Q297*COMBINADO!$F$7,"")</f>
        <v/>
      </c>
      <c r="J298" t="str">
        <f>IF(J297&lt;&gt;"",IF(J297=COMBINADO!$F$6,"",J297+1),"")</f>
        <v/>
      </c>
      <c r="K298" s="31" t="str">
        <f t="shared" si="17"/>
        <v/>
      </c>
      <c r="L298" s="31" t="str">
        <f t="shared" si="18"/>
        <v/>
      </c>
      <c r="M298" s="31" t="str">
        <f>IF(B298&lt;&gt;"",IF(B298=COMBINADO!$F$6,COMBINADO!$C$6,0),"")</f>
        <v/>
      </c>
      <c r="N298" t="str">
        <f>IF(N297&lt;&gt;"",IF(N297=COMBINADO!$F$6,"",N297+1),"")</f>
        <v/>
      </c>
      <c r="O298" s="31" t="str">
        <f>IF(B298&lt;&gt;"",IF(B298&lt;=$C$4,IF(Desplegables!$N$8=2,Hoja2!O297*(1+COMBINADO!$F$7),O297-K298),O297-K298),"")</f>
        <v/>
      </c>
      <c r="P298" s="31" t="str">
        <f>IF(B298&lt;&gt;"",IF(B298&lt;=$C$4,IF(Desplegables!$N$8=2,Hoja2!P297*(1+COMBINADO!$F$7),P297-L298),P297-L298),"")</f>
        <v/>
      </c>
      <c r="Q298" s="31" t="str">
        <f t="shared" si="19"/>
        <v/>
      </c>
    </row>
    <row r="299" spans="2:17" x14ac:dyDescent="0.2">
      <c r="B299" t="str">
        <f>IF(B298&lt;&gt;"",IF(B298=COMBINADO!$F$6,"",B298+1),"")</f>
        <v/>
      </c>
      <c r="C299" s="31" t="str">
        <f>IF(B299&lt;&gt;"",IF(B299&lt;=$C$4,IF(Desplegables!$N$8=2,0,G299),$C$9),"")</f>
        <v/>
      </c>
      <c r="D299" s="31" t="str">
        <f>IF(B299&lt;&gt;"",IF(Hoja2!B299&lt;=Hoja2!$C$4,IF(Desplegables!$N$8=2,0,Hoja2!H299),L299+H299),"")</f>
        <v/>
      </c>
      <c r="E299" s="31" t="str">
        <f t="shared" si="16"/>
        <v/>
      </c>
      <c r="F299" t="str">
        <f>IF(F298&lt;&gt;"",IF(F298=COMBINADO!$F$6,"",F298+1),"")</f>
        <v/>
      </c>
      <c r="G299" s="31" t="str">
        <f>IF(B299&lt;&gt;"",IF(B299&lt;=$C$4,IF(Desplegables!$N$8=2,0,O298*COMBINADO!$F$7),O298*COMBINADO!$F$7),"")</f>
        <v/>
      </c>
      <c r="H299" s="31" t="str">
        <f>IF(B299&lt;&gt;"",IF(B299&lt;=$C$4,IF(Desplegables!$N$8=2,0,P298*COMBINADO!$F$7),Hoja2!P298*COMBINADO!$F$7),"")</f>
        <v/>
      </c>
      <c r="I299" s="31" t="str">
        <f>IF(B299&lt;&gt;"",Q298*COMBINADO!$F$7,"")</f>
        <v/>
      </c>
      <c r="J299" t="str">
        <f>IF(J298&lt;&gt;"",IF(J298=COMBINADO!$F$6,"",J298+1),"")</f>
        <v/>
      </c>
      <c r="K299" s="31" t="str">
        <f t="shared" si="17"/>
        <v/>
      </c>
      <c r="L299" s="31" t="str">
        <f t="shared" si="18"/>
        <v/>
      </c>
      <c r="M299" s="31" t="str">
        <f>IF(B299&lt;&gt;"",IF(B299=COMBINADO!$F$6,COMBINADO!$C$6,0),"")</f>
        <v/>
      </c>
      <c r="N299" t="str">
        <f>IF(N298&lt;&gt;"",IF(N298=COMBINADO!$F$6,"",N298+1),"")</f>
        <v/>
      </c>
      <c r="O299" s="31" t="str">
        <f>IF(B299&lt;&gt;"",IF(B299&lt;=$C$4,IF(Desplegables!$N$8=2,Hoja2!O298*(1+COMBINADO!$F$7),O298-K299),O298-K299),"")</f>
        <v/>
      </c>
      <c r="P299" s="31" t="str">
        <f>IF(B299&lt;&gt;"",IF(B299&lt;=$C$4,IF(Desplegables!$N$8=2,Hoja2!P298*(1+COMBINADO!$F$7),P298-L299),P298-L299),"")</f>
        <v/>
      </c>
      <c r="Q299" s="31" t="str">
        <f t="shared" si="19"/>
        <v/>
      </c>
    </row>
    <row r="300" spans="2:17" x14ac:dyDescent="0.2">
      <c r="B300" t="str">
        <f>IF(B299&lt;&gt;"",IF(B299=COMBINADO!$F$6,"",B299+1),"")</f>
        <v/>
      </c>
      <c r="C300" s="31" t="str">
        <f>IF(B300&lt;&gt;"",IF(B300&lt;=$C$4,IF(Desplegables!$N$8=2,0,G300),$C$9),"")</f>
        <v/>
      </c>
      <c r="D300" s="31" t="str">
        <f>IF(B300&lt;&gt;"",IF(Hoja2!B300&lt;=Hoja2!$C$4,IF(Desplegables!$N$8=2,0,Hoja2!H300),L300+H300),"")</f>
        <v/>
      </c>
      <c r="E300" s="31" t="str">
        <f t="shared" si="16"/>
        <v/>
      </c>
      <c r="F300" t="str">
        <f>IF(F299&lt;&gt;"",IF(F299=COMBINADO!$F$6,"",F299+1),"")</f>
        <v/>
      </c>
      <c r="G300" s="31" t="str">
        <f>IF(B300&lt;&gt;"",IF(B300&lt;=$C$4,IF(Desplegables!$N$8=2,0,O299*COMBINADO!$F$7),O299*COMBINADO!$F$7),"")</f>
        <v/>
      </c>
      <c r="H300" s="31" t="str">
        <f>IF(B300&lt;&gt;"",IF(B300&lt;=$C$4,IF(Desplegables!$N$8=2,0,P299*COMBINADO!$F$7),Hoja2!P299*COMBINADO!$F$7),"")</f>
        <v/>
      </c>
      <c r="I300" s="31" t="str">
        <f>IF(B300&lt;&gt;"",Q299*COMBINADO!$F$7,"")</f>
        <v/>
      </c>
      <c r="J300" t="str">
        <f>IF(J299&lt;&gt;"",IF(J299=COMBINADO!$F$6,"",J299+1),"")</f>
        <v/>
      </c>
      <c r="K300" s="31" t="str">
        <f t="shared" si="17"/>
        <v/>
      </c>
      <c r="L300" s="31" t="str">
        <f t="shared" si="18"/>
        <v/>
      </c>
      <c r="M300" s="31" t="str">
        <f>IF(B300&lt;&gt;"",IF(B300=COMBINADO!$F$6,COMBINADO!$C$6,0),"")</f>
        <v/>
      </c>
      <c r="N300" t="str">
        <f>IF(N299&lt;&gt;"",IF(N299=COMBINADO!$F$6,"",N299+1),"")</f>
        <v/>
      </c>
      <c r="O300" s="31" t="str">
        <f>IF(B300&lt;&gt;"",IF(B300&lt;=$C$4,IF(Desplegables!$N$8=2,Hoja2!O299*(1+COMBINADO!$F$7),O299-K300),O299-K300),"")</f>
        <v/>
      </c>
      <c r="P300" s="31" t="str">
        <f>IF(B300&lt;&gt;"",IF(B300&lt;=$C$4,IF(Desplegables!$N$8=2,Hoja2!P299*(1+COMBINADO!$F$7),P299-L300),P299-L300),"")</f>
        <v/>
      </c>
      <c r="Q300" s="31" t="str">
        <f t="shared" si="19"/>
        <v/>
      </c>
    </row>
    <row r="301" spans="2:17" x14ac:dyDescent="0.2">
      <c r="B301" t="str">
        <f>IF(B300&lt;&gt;"",IF(B300=COMBINADO!$F$6,"",B300+1),"")</f>
        <v/>
      </c>
      <c r="C301" s="31" t="str">
        <f>IF(B301&lt;&gt;"",IF(B301&lt;=$C$4,IF(Desplegables!$N$8=2,0,G301),$C$9),"")</f>
        <v/>
      </c>
      <c r="D301" s="31" t="str">
        <f>IF(B301&lt;&gt;"",IF(Hoja2!B301&lt;=Hoja2!$C$4,IF(Desplegables!$N$8=2,0,Hoja2!H301),L301+H301),"")</f>
        <v/>
      </c>
      <c r="E301" s="31" t="str">
        <f t="shared" si="16"/>
        <v/>
      </c>
      <c r="F301" t="str">
        <f>IF(F300&lt;&gt;"",IF(F300=COMBINADO!$F$6,"",F300+1),"")</f>
        <v/>
      </c>
      <c r="G301" s="31" t="str">
        <f>IF(B301&lt;&gt;"",IF(B301&lt;=$C$4,IF(Desplegables!$N$8=2,0,O300*COMBINADO!$F$7),O300*COMBINADO!$F$7),"")</f>
        <v/>
      </c>
      <c r="H301" s="31" t="str">
        <f>IF(B301&lt;&gt;"",IF(B301&lt;=$C$4,IF(Desplegables!$N$8=2,0,P300*COMBINADO!$F$7),Hoja2!P300*COMBINADO!$F$7),"")</f>
        <v/>
      </c>
      <c r="I301" s="31" t="str">
        <f>IF(B301&lt;&gt;"",Q300*COMBINADO!$F$7,"")</f>
        <v/>
      </c>
      <c r="J301" t="str">
        <f>IF(J300&lt;&gt;"",IF(J300=COMBINADO!$F$6,"",J300+1),"")</f>
        <v/>
      </c>
      <c r="K301" s="31" t="str">
        <f t="shared" si="17"/>
        <v/>
      </c>
      <c r="L301" s="31" t="str">
        <f t="shared" si="18"/>
        <v/>
      </c>
      <c r="M301" s="31" t="str">
        <f>IF(B301&lt;&gt;"",IF(B301=COMBINADO!$F$6,COMBINADO!$C$6,0),"")</f>
        <v/>
      </c>
      <c r="N301" t="str">
        <f>IF(N300&lt;&gt;"",IF(N300=COMBINADO!$F$6,"",N300+1),"")</f>
        <v/>
      </c>
      <c r="O301" s="31" t="str">
        <f>IF(B301&lt;&gt;"",IF(B301&lt;=$C$4,IF(Desplegables!$N$8=2,Hoja2!O300*(1+COMBINADO!$F$7),O300-K301),O300-K301),"")</f>
        <v/>
      </c>
      <c r="P301" s="31" t="str">
        <f>IF(B301&lt;&gt;"",IF(B301&lt;=$C$4,IF(Desplegables!$N$8=2,Hoja2!P300*(1+COMBINADO!$F$7),P300-L301),P300-L301),"")</f>
        <v/>
      </c>
      <c r="Q301" s="31" t="str">
        <f t="shared" si="19"/>
        <v/>
      </c>
    </row>
    <row r="302" spans="2:17" x14ac:dyDescent="0.2">
      <c r="B302" t="str">
        <f>IF(B301&lt;&gt;"",IF(B301=COMBINADO!$F$6,"",B301+1),"")</f>
        <v/>
      </c>
      <c r="C302" s="31" t="str">
        <f>IF(B302&lt;&gt;"",IF(B302&lt;=$C$4,IF(Desplegables!$N$8=2,0,G302),$C$9),"")</f>
        <v/>
      </c>
      <c r="D302" s="31" t="str">
        <f>IF(B302&lt;&gt;"",IF(Hoja2!B302&lt;=Hoja2!$C$4,IF(Desplegables!$N$8=2,0,Hoja2!H302),L302+H302),"")</f>
        <v/>
      </c>
      <c r="E302" s="31" t="str">
        <f t="shared" si="16"/>
        <v/>
      </c>
      <c r="F302" t="str">
        <f>IF(F301&lt;&gt;"",IF(F301=COMBINADO!$F$6,"",F301+1),"")</f>
        <v/>
      </c>
      <c r="G302" s="31" t="str">
        <f>IF(B302&lt;&gt;"",IF(B302&lt;=$C$4,IF(Desplegables!$N$8=2,0,O301*COMBINADO!$F$7),O301*COMBINADO!$F$7),"")</f>
        <v/>
      </c>
      <c r="H302" s="31" t="str">
        <f>IF(B302&lt;&gt;"",IF(B302&lt;=$C$4,IF(Desplegables!$N$8=2,0,P301*COMBINADO!$F$7),Hoja2!P301*COMBINADO!$F$7),"")</f>
        <v/>
      </c>
      <c r="I302" s="31" t="str">
        <f>IF(B302&lt;&gt;"",Q301*COMBINADO!$F$7,"")</f>
        <v/>
      </c>
      <c r="J302" t="str">
        <f>IF(J301&lt;&gt;"",IF(J301=COMBINADO!$F$6,"",J301+1),"")</f>
        <v/>
      </c>
      <c r="K302" s="31" t="str">
        <f t="shared" si="17"/>
        <v/>
      </c>
      <c r="L302" s="31" t="str">
        <f t="shared" si="18"/>
        <v/>
      </c>
      <c r="M302" s="31" t="str">
        <f>IF(B302&lt;&gt;"",IF(B302=COMBINADO!$F$6,COMBINADO!$C$6,0),"")</f>
        <v/>
      </c>
      <c r="N302" t="str">
        <f>IF(N301&lt;&gt;"",IF(N301=COMBINADO!$F$6,"",N301+1),"")</f>
        <v/>
      </c>
      <c r="O302" s="31" t="str">
        <f>IF(B302&lt;&gt;"",IF(B302&lt;=$C$4,IF(Desplegables!$N$8=2,Hoja2!O301*(1+COMBINADO!$F$7),O301-K302),O301-K302),"")</f>
        <v/>
      </c>
      <c r="P302" s="31" t="str">
        <f>IF(B302&lt;&gt;"",IF(B302&lt;=$C$4,IF(Desplegables!$N$8=2,Hoja2!P301*(1+COMBINADO!$F$7),P301-L302),P301-L302),"")</f>
        <v/>
      </c>
      <c r="Q302" s="31" t="str">
        <f t="shared" si="19"/>
        <v/>
      </c>
    </row>
    <row r="303" spans="2:17" x14ac:dyDescent="0.2">
      <c r="B303" t="str">
        <f>IF(B302&lt;&gt;"",IF(B302=COMBINADO!$F$6,"",B302+1),"")</f>
        <v/>
      </c>
      <c r="C303" s="31" t="str">
        <f>IF(B303&lt;&gt;"",IF(B303&lt;=$C$4,IF(Desplegables!$N$8=2,0,G303),$C$9),"")</f>
        <v/>
      </c>
      <c r="D303" s="31" t="str">
        <f>IF(B303&lt;&gt;"",IF(Hoja2!B303&lt;=Hoja2!$C$4,IF(Desplegables!$N$8=2,0,Hoja2!H303),L303+H303),"")</f>
        <v/>
      </c>
      <c r="E303" s="31" t="str">
        <f t="shared" si="16"/>
        <v/>
      </c>
      <c r="F303" t="str">
        <f>IF(F302&lt;&gt;"",IF(F302=COMBINADO!$F$6,"",F302+1),"")</f>
        <v/>
      </c>
      <c r="G303" s="31" t="str">
        <f>IF(B303&lt;&gt;"",IF(B303&lt;=$C$4,IF(Desplegables!$N$8=2,0,O302*COMBINADO!$F$7),O302*COMBINADO!$F$7),"")</f>
        <v/>
      </c>
      <c r="H303" s="31" t="str">
        <f>IF(B303&lt;&gt;"",IF(B303&lt;=$C$4,IF(Desplegables!$N$8=2,0,P302*COMBINADO!$F$7),Hoja2!P302*COMBINADO!$F$7),"")</f>
        <v/>
      </c>
      <c r="I303" s="31" t="str">
        <f>IF(B303&lt;&gt;"",Q302*COMBINADO!$F$7,"")</f>
        <v/>
      </c>
      <c r="J303" t="str">
        <f>IF(J302&lt;&gt;"",IF(J302=COMBINADO!$F$6,"",J302+1),"")</f>
        <v/>
      </c>
      <c r="K303" s="31" t="str">
        <f t="shared" si="17"/>
        <v/>
      </c>
      <c r="L303" s="31" t="str">
        <f t="shared" si="18"/>
        <v/>
      </c>
      <c r="M303" s="31" t="str">
        <f>IF(B303&lt;&gt;"",IF(B303=COMBINADO!$F$6,COMBINADO!$C$6,0),"")</f>
        <v/>
      </c>
      <c r="N303" t="str">
        <f>IF(N302&lt;&gt;"",IF(N302=COMBINADO!$F$6,"",N302+1),"")</f>
        <v/>
      </c>
      <c r="O303" s="31" t="str">
        <f>IF(B303&lt;&gt;"",IF(B303&lt;=$C$4,IF(Desplegables!$N$8=2,Hoja2!O302*(1+COMBINADO!$F$7),O302-K303),O302-K303),"")</f>
        <v/>
      </c>
      <c r="P303" s="31" t="str">
        <f>IF(B303&lt;&gt;"",IF(B303&lt;=$C$4,IF(Desplegables!$N$8=2,Hoja2!P302*(1+COMBINADO!$F$7),P302-L303),P302-L303),"")</f>
        <v/>
      </c>
      <c r="Q303" s="31" t="str">
        <f t="shared" si="19"/>
        <v/>
      </c>
    </row>
    <row r="304" spans="2:17" x14ac:dyDescent="0.2">
      <c r="B304" t="str">
        <f>IF(B303&lt;&gt;"",IF(B303=COMBINADO!$F$6,"",B303+1),"")</f>
        <v/>
      </c>
      <c r="C304" s="31" t="str">
        <f>IF(B304&lt;&gt;"",IF(B304&lt;=$C$4,IF(Desplegables!$N$8=2,0,G304),$C$9),"")</f>
        <v/>
      </c>
      <c r="D304" s="31" t="str">
        <f>IF(B304&lt;&gt;"",IF(Hoja2!B304&lt;=Hoja2!$C$4,IF(Desplegables!$N$8=2,0,Hoja2!H304),L304+H304),"")</f>
        <v/>
      </c>
      <c r="E304" s="31" t="str">
        <f t="shared" si="16"/>
        <v/>
      </c>
      <c r="F304" t="str">
        <f>IF(F303&lt;&gt;"",IF(F303=COMBINADO!$F$6,"",F303+1),"")</f>
        <v/>
      </c>
      <c r="G304" s="31" t="str">
        <f>IF(B304&lt;&gt;"",IF(B304&lt;=$C$4,IF(Desplegables!$N$8=2,0,O303*COMBINADO!$F$7),O303*COMBINADO!$F$7),"")</f>
        <v/>
      </c>
      <c r="H304" s="31" t="str">
        <f>IF(B304&lt;&gt;"",IF(B304&lt;=$C$4,IF(Desplegables!$N$8=2,0,P303*COMBINADO!$F$7),Hoja2!P303*COMBINADO!$F$7),"")</f>
        <v/>
      </c>
      <c r="I304" s="31" t="str">
        <f>IF(B304&lt;&gt;"",Q303*COMBINADO!$F$7,"")</f>
        <v/>
      </c>
      <c r="J304" t="str">
        <f>IF(J303&lt;&gt;"",IF(J303=COMBINADO!$F$6,"",J303+1),"")</f>
        <v/>
      </c>
      <c r="K304" s="31" t="str">
        <f t="shared" si="17"/>
        <v/>
      </c>
      <c r="L304" s="31" t="str">
        <f t="shared" si="18"/>
        <v/>
      </c>
      <c r="M304" s="31" t="str">
        <f>IF(B304&lt;&gt;"",IF(B304=COMBINADO!$F$6,COMBINADO!$C$6,0),"")</f>
        <v/>
      </c>
      <c r="N304" t="str">
        <f>IF(N303&lt;&gt;"",IF(N303=COMBINADO!$F$6,"",N303+1),"")</f>
        <v/>
      </c>
      <c r="O304" s="31" t="str">
        <f>IF(B304&lt;&gt;"",IF(B304&lt;=$C$4,IF(Desplegables!$N$8=2,Hoja2!O303*(1+COMBINADO!$F$7),O303-K304),O303-K304),"")</f>
        <v/>
      </c>
      <c r="P304" s="31" t="str">
        <f>IF(B304&lt;&gt;"",IF(B304&lt;=$C$4,IF(Desplegables!$N$8=2,Hoja2!P303*(1+COMBINADO!$F$7),P303-L304),P303-L304),"")</f>
        <v/>
      </c>
      <c r="Q304" s="31" t="str">
        <f t="shared" si="19"/>
        <v/>
      </c>
    </row>
    <row r="305" spans="2:17" x14ac:dyDescent="0.2">
      <c r="B305" t="str">
        <f>IF(B304&lt;&gt;"",IF(B304=COMBINADO!$F$6,"",B304+1),"")</f>
        <v/>
      </c>
      <c r="C305" s="31" t="str">
        <f>IF(B305&lt;&gt;"",IF(B305&lt;=$C$4,IF(Desplegables!$N$8=2,0,G305),$C$9),"")</f>
        <v/>
      </c>
      <c r="D305" s="31" t="str">
        <f>IF(B305&lt;&gt;"",IF(Hoja2!B305&lt;=Hoja2!$C$4,IF(Desplegables!$N$8=2,0,Hoja2!H305),L305+H305),"")</f>
        <v/>
      </c>
      <c r="E305" s="31" t="str">
        <f t="shared" si="16"/>
        <v/>
      </c>
      <c r="F305" t="str">
        <f>IF(F304&lt;&gt;"",IF(F304=COMBINADO!$F$6,"",F304+1),"")</f>
        <v/>
      </c>
      <c r="G305" s="31" t="str">
        <f>IF(B305&lt;&gt;"",IF(B305&lt;=$C$4,IF(Desplegables!$N$8=2,0,O304*COMBINADO!$F$7),O304*COMBINADO!$F$7),"")</f>
        <v/>
      </c>
      <c r="H305" s="31" t="str">
        <f>IF(B305&lt;&gt;"",IF(B305&lt;=$C$4,IF(Desplegables!$N$8=2,0,P304*COMBINADO!$F$7),Hoja2!P304*COMBINADO!$F$7),"")</f>
        <v/>
      </c>
      <c r="I305" s="31" t="str">
        <f>IF(B305&lt;&gt;"",Q304*COMBINADO!$F$7,"")</f>
        <v/>
      </c>
      <c r="J305" t="str">
        <f>IF(J304&lt;&gt;"",IF(J304=COMBINADO!$F$6,"",J304+1),"")</f>
        <v/>
      </c>
      <c r="K305" s="31" t="str">
        <f t="shared" si="17"/>
        <v/>
      </c>
      <c r="L305" s="31" t="str">
        <f t="shared" si="18"/>
        <v/>
      </c>
      <c r="M305" s="31" t="str">
        <f>IF(B305&lt;&gt;"",IF(B305=COMBINADO!$F$6,COMBINADO!$C$6,0),"")</f>
        <v/>
      </c>
      <c r="N305" t="str">
        <f>IF(N304&lt;&gt;"",IF(N304=COMBINADO!$F$6,"",N304+1),"")</f>
        <v/>
      </c>
      <c r="O305" s="31" t="str">
        <f>IF(B305&lt;&gt;"",IF(B305&lt;=$C$4,IF(Desplegables!$N$8=2,Hoja2!O304*(1+COMBINADO!$F$7),O304-K305),O304-K305),"")</f>
        <v/>
      </c>
      <c r="P305" s="31" t="str">
        <f>IF(B305&lt;&gt;"",IF(B305&lt;=$C$4,IF(Desplegables!$N$8=2,Hoja2!P304*(1+COMBINADO!$F$7),P304-L305),P304-L305),"")</f>
        <v/>
      </c>
      <c r="Q305" s="31" t="str">
        <f t="shared" si="19"/>
        <v/>
      </c>
    </row>
    <row r="306" spans="2:17" x14ac:dyDescent="0.2">
      <c r="B306" t="str">
        <f>IF(B305&lt;&gt;"",IF(B305=COMBINADO!$F$6,"",B305+1),"")</f>
        <v/>
      </c>
      <c r="C306" s="31" t="str">
        <f>IF(B306&lt;&gt;"",IF(B306&lt;=$C$4,IF(Desplegables!$N$8=2,0,G306),$C$9),"")</f>
        <v/>
      </c>
      <c r="D306" s="31" t="str">
        <f>IF(B306&lt;&gt;"",IF(Hoja2!B306&lt;=Hoja2!$C$4,IF(Desplegables!$N$8=2,0,Hoja2!H306),L306+H306),"")</f>
        <v/>
      </c>
      <c r="E306" s="31" t="str">
        <f t="shared" si="16"/>
        <v/>
      </c>
      <c r="F306" t="str">
        <f>IF(F305&lt;&gt;"",IF(F305=COMBINADO!$F$6,"",F305+1),"")</f>
        <v/>
      </c>
      <c r="G306" s="31" t="str">
        <f>IF(B306&lt;&gt;"",IF(B306&lt;=$C$4,IF(Desplegables!$N$8=2,0,O305*COMBINADO!$F$7),O305*COMBINADO!$F$7),"")</f>
        <v/>
      </c>
      <c r="H306" s="31" t="str">
        <f>IF(B306&lt;&gt;"",IF(B306&lt;=$C$4,IF(Desplegables!$N$8=2,0,P305*COMBINADO!$F$7),Hoja2!P305*COMBINADO!$F$7),"")</f>
        <v/>
      </c>
      <c r="I306" s="31" t="str">
        <f>IF(B306&lt;&gt;"",Q305*COMBINADO!$F$7,"")</f>
        <v/>
      </c>
      <c r="J306" t="str">
        <f>IF(J305&lt;&gt;"",IF(J305=COMBINADO!$F$6,"",J305+1),"")</f>
        <v/>
      </c>
      <c r="K306" s="31" t="str">
        <f t="shared" si="17"/>
        <v/>
      </c>
      <c r="L306" s="31" t="str">
        <f t="shared" si="18"/>
        <v/>
      </c>
      <c r="M306" s="31" t="str">
        <f>IF(B306&lt;&gt;"",IF(B306=COMBINADO!$F$6,COMBINADO!$C$6,0),"")</f>
        <v/>
      </c>
      <c r="N306" t="str">
        <f>IF(N305&lt;&gt;"",IF(N305=COMBINADO!$F$6,"",N305+1),"")</f>
        <v/>
      </c>
      <c r="O306" s="31" t="str">
        <f>IF(B306&lt;&gt;"",IF(B306&lt;=$C$4,IF(Desplegables!$N$8=2,Hoja2!O305*(1+COMBINADO!$F$7),O305-K306),O305-K306),"")</f>
        <v/>
      </c>
      <c r="P306" s="31" t="str">
        <f>IF(B306&lt;&gt;"",IF(B306&lt;=$C$4,IF(Desplegables!$N$8=2,Hoja2!P305*(1+COMBINADO!$F$7),P305-L306),P305-L306),"")</f>
        <v/>
      </c>
      <c r="Q306" s="31" t="str">
        <f t="shared" si="19"/>
        <v/>
      </c>
    </row>
    <row r="307" spans="2:17" x14ac:dyDescent="0.2">
      <c r="B307" t="str">
        <f>IF(B306&lt;&gt;"",IF(B306=COMBINADO!$F$6,"",B306+1),"")</f>
        <v/>
      </c>
      <c r="C307" s="31" t="str">
        <f>IF(B307&lt;&gt;"",IF(B307&lt;=$C$4,IF(Desplegables!$N$8=2,0,G307),$C$9),"")</f>
        <v/>
      </c>
      <c r="D307" s="31" t="str">
        <f>IF(B307&lt;&gt;"",IF(Hoja2!B307&lt;=Hoja2!$C$4,IF(Desplegables!$N$8=2,0,Hoja2!H307),L307+H307),"")</f>
        <v/>
      </c>
      <c r="E307" s="31" t="str">
        <f t="shared" si="16"/>
        <v/>
      </c>
      <c r="F307" t="str">
        <f>IF(F306&lt;&gt;"",IF(F306=COMBINADO!$F$6,"",F306+1),"")</f>
        <v/>
      </c>
      <c r="G307" s="31" t="str">
        <f>IF(B307&lt;&gt;"",IF(B307&lt;=$C$4,IF(Desplegables!$N$8=2,0,O306*COMBINADO!$F$7),O306*COMBINADO!$F$7),"")</f>
        <v/>
      </c>
      <c r="H307" s="31" t="str">
        <f>IF(B307&lt;&gt;"",IF(B307&lt;=$C$4,IF(Desplegables!$N$8=2,0,P306*COMBINADO!$F$7),Hoja2!P306*COMBINADO!$F$7),"")</f>
        <v/>
      </c>
      <c r="I307" s="31" t="str">
        <f>IF(B307&lt;&gt;"",Q306*COMBINADO!$F$7,"")</f>
        <v/>
      </c>
      <c r="J307" t="str">
        <f>IF(J306&lt;&gt;"",IF(J306=COMBINADO!$F$6,"",J306+1),"")</f>
        <v/>
      </c>
      <c r="K307" s="31" t="str">
        <f t="shared" si="17"/>
        <v/>
      </c>
      <c r="L307" s="31" t="str">
        <f t="shared" si="18"/>
        <v/>
      </c>
      <c r="M307" s="31" t="str">
        <f>IF(B307&lt;&gt;"",IF(B307=COMBINADO!$F$6,COMBINADO!$C$6,0),"")</f>
        <v/>
      </c>
      <c r="N307" t="str">
        <f>IF(N306&lt;&gt;"",IF(N306=COMBINADO!$F$6,"",N306+1),"")</f>
        <v/>
      </c>
      <c r="O307" s="31" t="str">
        <f>IF(B307&lt;&gt;"",IF(B307&lt;=$C$4,IF(Desplegables!$N$8=2,Hoja2!O306*(1+COMBINADO!$F$7),O306-K307),O306-K307),"")</f>
        <v/>
      </c>
      <c r="P307" s="31" t="str">
        <f>IF(B307&lt;&gt;"",IF(B307&lt;=$C$4,IF(Desplegables!$N$8=2,Hoja2!P306*(1+COMBINADO!$F$7),P306-L307),P306-L307),"")</f>
        <v/>
      </c>
      <c r="Q307" s="31" t="str">
        <f t="shared" si="19"/>
        <v/>
      </c>
    </row>
    <row r="308" spans="2:17" x14ac:dyDescent="0.2">
      <c r="B308" t="str">
        <f>IF(B307&lt;&gt;"",IF(B307=COMBINADO!$F$6,"",B307+1),"")</f>
        <v/>
      </c>
      <c r="C308" s="31" t="str">
        <f>IF(B308&lt;&gt;"",IF(B308&lt;=$C$4,IF(Desplegables!$N$8=2,0,G308),$C$9),"")</f>
        <v/>
      </c>
      <c r="D308" s="31" t="str">
        <f>IF(B308&lt;&gt;"",IF(Hoja2!B308&lt;=Hoja2!$C$4,IF(Desplegables!$N$8=2,0,Hoja2!H308),L308+H308),"")</f>
        <v/>
      </c>
      <c r="E308" s="31" t="str">
        <f t="shared" si="16"/>
        <v/>
      </c>
      <c r="F308" t="str">
        <f>IF(F307&lt;&gt;"",IF(F307=COMBINADO!$F$6,"",F307+1),"")</f>
        <v/>
      </c>
      <c r="G308" s="31" t="str">
        <f>IF(B308&lt;&gt;"",IF(B308&lt;=$C$4,IF(Desplegables!$N$8=2,0,O307*COMBINADO!$F$7),O307*COMBINADO!$F$7),"")</f>
        <v/>
      </c>
      <c r="H308" s="31" t="str">
        <f>IF(B308&lt;&gt;"",IF(B308&lt;=$C$4,IF(Desplegables!$N$8=2,0,P307*COMBINADO!$F$7),Hoja2!P307*COMBINADO!$F$7),"")</f>
        <v/>
      </c>
      <c r="I308" s="31" t="str">
        <f>IF(B308&lt;&gt;"",Q307*COMBINADO!$F$7,"")</f>
        <v/>
      </c>
      <c r="J308" t="str">
        <f>IF(J307&lt;&gt;"",IF(J307=COMBINADO!$F$6,"",J307+1),"")</f>
        <v/>
      </c>
      <c r="K308" s="31" t="str">
        <f t="shared" si="17"/>
        <v/>
      </c>
      <c r="L308" s="31" t="str">
        <f t="shared" si="18"/>
        <v/>
      </c>
      <c r="M308" s="31" t="str">
        <f>IF(B308&lt;&gt;"",IF(B308=COMBINADO!$F$6,COMBINADO!$C$6,0),"")</f>
        <v/>
      </c>
      <c r="N308" t="str">
        <f>IF(N307&lt;&gt;"",IF(N307=COMBINADO!$F$6,"",N307+1),"")</f>
        <v/>
      </c>
      <c r="O308" s="31" t="str">
        <f>IF(B308&lt;&gt;"",IF(B308&lt;=$C$4,IF(Desplegables!$N$8=2,Hoja2!O307*(1+COMBINADO!$F$7),O307-K308),O307-K308),"")</f>
        <v/>
      </c>
      <c r="P308" s="31" t="str">
        <f>IF(B308&lt;&gt;"",IF(B308&lt;=$C$4,IF(Desplegables!$N$8=2,Hoja2!P307*(1+COMBINADO!$F$7),P307-L308),P307-L308),"")</f>
        <v/>
      </c>
      <c r="Q308" s="31" t="str">
        <f t="shared" si="19"/>
        <v/>
      </c>
    </row>
    <row r="309" spans="2:17" x14ac:dyDescent="0.2">
      <c r="B309" t="str">
        <f>IF(B308&lt;&gt;"",IF(B308=COMBINADO!$F$6,"",B308+1),"")</f>
        <v/>
      </c>
      <c r="C309" s="31" t="str">
        <f>IF(B309&lt;&gt;"",IF(B309&lt;=$C$4,IF(Desplegables!$N$8=2,0,G309),$C$9),"")</f>
        <v/>
      </c>
      <c r="D309" s="31" t="str">
        <f>IF(B309&lt;&gt;"",IF(Hoja2!B309&lt;=Hoja2!$C$4,IF(Desplegables!$N$8=2,0,Hoja2!H309),L309+H309),"")</f>
        <v/>
      </c>
      <c r="E309" s="31" t="str">
        <f t="shared" si="16"/>
        <v/>
      </c>
      <c r="F309" t="str">
        <f>IF(F308&lt;&gt;"",IF(F308=COMBINADO!$F$6,"",F308+1),"")</f>
        <v/>
      </c>
      <c r="G309" s="31" t="str">
        <f>IF(B309&lt;&gt;"",IF(B309&lt;=$C$4,IF(Desplegables!$N$8=2,0,O308*COMBINADO!$F$7),O308*COMBINADO!$F$7),"")</f>
        <v/>
      </c>
      <c r="H309" s="31" t="str">
        <f>IF(B309&lt;&gt;"",IF(B309&lt;=$C$4,IF(Desplegables!$N$8=2,0,P308*COMBINADO!$F$7),Hoja2!P308*COMBINADO!$F$7),"")</f>
        <v/>
      </c>
      <c r="I309" s="31" t="str">
        <f>IF(B309&lt;&gt;"",Q308*COMBINADO!$F$7,"")</f>
        <v/>
      </c>
      <c r="J309" t="str">
        <f>IF(J308&lt;&gt;"",IF(J308=COMBINADO!$F$6,"",J308+1),"")</f>
        <v/>
      </c>
      <c r="K309" s="31" t="str">
        <f t="shared" si="17"/>
        <v/>
      </c>
      <c r="L309" s="31" t="str">
        <f t="shared" si="18"/>
        <v/>
      </c>
      <c r="M309" s="31" t="str">
        <f>IF(B309&lt;&gt;"",IF(B309=COMBINADO!$F$6,COMBINADO!$C$6,0),"")</f>
        <v/>
      </c>
      <c r="N309" t="str">
        <f>IF(N308&lt;&gt;"",IF(N308=COMBINADO!$F$6,"",N308+1),"")</f>
        <v/>
      </c>
      <c r="O309" s="31" t="str">
        <f>IF(B309&lt;&gt;"",IF(B309&lt;=$C$4,IF(Desplegables!$N$8=2,Hoja2!O308*(1+COMBINADO!$F$7),O308-K309),O308-K309),"")</f>
        <v/>
      </c>
      <c r="P309" s="31" t="str">
        <f>IF(B309&lt;&gt;"",IF(B309&lt;=$C$4,IF(Desplegables!$N$8=2,Hoja2!P308*(1+COMBINADO!$F$7),P308-L309),P308-L309),"")</f>
        <v/>
      </c>
      <c r="Q309" s="31" t="str">
        <f t="shared" si="19"/>
        <v/>
      </c>
    </row>
    <row r="310" spans="2:17" x14ac:dyDescent="0.2">
      <c r="B310" t="str">
        <f>IF(B309&lt;&gt;"",IF(B309=COMBINADO!$F$6,"",B309+1),"")</f>
        <v/>
      </c>
      <c r="C310" s="31" t="str">
        <f>IF(B310&lt;&gt;"",IF(B310&lt;=$C$4,IF(Desplegables!$N$8=2,0,G310),$C$9),"")</f>
        <v/>
      </c>
      <c r="D310" s="31" t="str">
        <f>IF(B310&lt;&gt;"",IF(Hoja2!B310&lt;=Hoja2!$C$4,IF(Desplegables!$N$8=2,0,Hoja2!H310),L310+H310),"")</f>
        <v/>
      </c>
      <c r="E310" s="31" t="str">
        <f t="shared" si="16"/>
        <v/>
      </c>
      <c r="F310" t="str">
        <f>IF(F309&lt;&gt;"",IF(F309=COMBINADO!$F$6,"",F309+1),"")</f>
        <v/>
      </c>
      <c r="G310" s="31" t="str">
        <f>IF(B310&lt;&gt;"",IF(B310&lt;=$C$4,IF(Desplegables!$N$8=2,0,O309*COMBINADO!$F$7),O309*COMBINADO!$F$7),"")</f>
        <v/>
      </c>
      <c r="H310" s="31" t="str">
        <f>IF(B310&lt;&gt;"",IF(B310&lt;=$C$4,IF(Desplegables!$N$8=2,0,P309*COMBINADO!$F$7),Hoja2!P309*COMBINADO!$F$7),"")</f>
        <v/>
      </c>
      <c r="I310" s="31" t="str">
        <f>IF(B310&lt;&gt;"",Q309*COMBINADO!$F$7,"")</f>
        <v/>
      </c>
      <c r="J310" t="str">
        <f>IF(J309&lt;&gt;"",IF(J309=COMBINADO!$F$6,"",J309+1),"")</f>
        <v/>
      </c>
      <c r="K310" s="31" t="str">
        <f t="shared" si="17"/>
        <v/>
      </c>
      <c r="L310" s="31" t="str">
        <f t="shared" si="18"/>
        <v/>
      </c>
      <c r="M310" s="31" t="str">
        <f>IF(B310&lt;&gt;"",IF(B310=COMBINADO!$F$6,COMBINADO!$C$6,0),"")</f>
        <v/>
      </c>
      <c r="N310" t="str">
        <f>IF(N309&lt;&gt;"",IF(N309=COMBINADO!$F$6,"",N309+1),"")</f>
        <v/>
      </c>
      <c r="O310" s="31" t="str">
        <f>IF(B310&lt;&gt;"",IF(B310&lt;=$C$4,IF(Desplegables!$N$8=2,Hoja2!O309*(1+COMBINADO!$F$7),O309-K310),O309-K310),"")</f>
        <v/>
      </c>
      <c r="P310" s="31" t="str">
        <f>IF(B310&lt;&gt;"",IF(B310&lt;=$C$4,IF(Desplegables!$N$8=2,Hoja2!P309*(1+COMBINADO!$F$7),P309-L310),P309-L310),"")</f>
        <v/>
      </c>
      <c r="Q310" s="31" t="str">
        <f t="shared" si="19"/>
        <v/>
      </c>
    </row>
    <row r="311" spans="2:17" x14ac:dyDescent="0.2">
      <c r="B311" t="str">
        <f>IF(B310&lt;&gt;"",IF(B310=COMBINADO!$F$6,"",B310+1),"")</f>
        <v/>
      </c>
      <c r="C311" s="31" t="str">
        <f>IF(B311&lt;&gt;"",IF(B311&lt;=$C$4,IF(Desplegables!$N$8=2,0,G311),$C$9),"")</f>
        <v/>
      </c>
      <c r="D311" s="31" t="str">
        <f>IF(B311&lt;&gt;"",IF(Hoja2!B311&lt;=Hoja2!$C$4,IF(Desplegables!$N$8=2,0,Hoja2!H311),L311+H311),"")</f>
        <v/>
      </c>
      <c r="E311" s="31" t="str">
        <f t="shared" si="16"/>
        <v/>
      </c>
      <c r="F311" t="str">
        <f>IF(F310&lt;&gt;"",IF(F310=COMBINADO!$F$6,"",F310+1),"")</f>
        <v/>
      </c>
      <c r="G311" s="31" t="str">
        <f>IF(B311&lt;&gt;"",IF(B311&lt;=$C$4,IF(Desplegables!$N$8=2,0,O310*COMBINADO!$F$7),O310*COMBINADO!$F$7),"")</f>
        <v/>
      </c>
      <c r="H311" s="31" t="str">
        <f>IF(B311&lt;&gt;"",IF(B311&lt;=$C$4,IF(Desplegables!$N$8=2,0,P310*COMBINADO!$F$7),Hoja2!P310*COMBINADO!$F$7),"")</f>
        <v/>
      </c>
      <c r="I311" s="31" t="str">
        <f>IF(B311&lt;&gt;"",Q310*COMBINADO!$F$7,"")</f>
        <v/>
      </c>
      <c r="J311" t="str">
        <f>IF(J310&lt;&gt;"",IF(J310=COMBINADO!$F$6,"",J310+1),"")</f>
        <v/>
      </c>
      <c r="K311" s="31" t="str">
        <f t="shared" si="17"/>
        <v/>
      </c>
      <c r="L311" s="31" t="str">
        <f t="shared" si="18"/>
        <v/>
      </c>
      <c r="M311" s="31" t="str">
        <f>IF(B311&lt;&gt;"",IF(B311=COMBINADO!$F$6,COMBINADO!$C$6,0),"")</f>
        <v/>
      </c>
      <c r="N311" t="str">
        <f>IF(N310&lt;&gt;"",IF(N310=COMBINADO!$F$6,"",N310+1),"")</f>
        <v/>
      </c>
      <c r="O311" s="31" t="str">
        <f>IF(B311&lt;&gt;"",IF(B311&lt;=$C$4,IF(Desplegables!$N$8=2,Hoja2!O310*(1+COMBINADO!$F$7),O310-K311),O310-K311),"")</f>
        <v/>
      </c>
      <c r="P311" s="31" t="str">
        <f>IF(B311&lt;&gt;"",IF(B311&lt;=$C$4,IF(Desplegables!$N$8=2,Hoja2!P310*(1+COMBINADO!$F$7),P310-L311),P310-L311),"")</f>
        <v/>
      </c>
      <c r="Q311" s="31" t="str">
        <f t="shared" si="19"/>
        <v/>
      </c>
    </row>
    <row r="312" spans="2:17" x14ac:dyDescent="0.2">
      <c r="B312" t="str">
        <f>IF(B311&lt;&gt;"",IF(B311=COMBINADO!$F$6,"",B311+1),"")</f>
        <v/>
      </c>
      <c r="C312" s="31" t="str">
        <f>IF(B312&lt;&gt;"",IF(B312&lt;=$C$4,IF(Desplegables!$N$8=2,0,G312),$C$9),"")</f>
        <v/>
      </c>
      <c r="D312" s="31" t="str">
        <f>IF(B312&lt;&gt;"",IF(Hoja2!B312&lt;=Hoja2!$C$4,IF(Desplegables!$N$8=2,0,Hoja2!H312),L312+H312),"")</f>
        <v/>
      </c>
      <c r="E312" s="31" t="str">
        <f t="shared" si="16"/>
        <v/>
      </c>
      <c r="F312" t="str">
        <f>IF(F311&lt;&gt;"",IF(F311=COMBINADO!$F$6,"",F311+1),"")</f>
        <v/>
      </c>
      <c r="G312" s="31" t="str">
        <f>IF(B312&lt;&gt;"",IF(B312&lt;=$C$4,IF(Desplegables!$N$8=2,0,O311*COMBINADO!$F$7),O311*COMBINADO!$F$7),"")</f>
        <v/>
      </c>
      <c r="H312" s="31" t="str">
        <f>IF(B312&lt;&gt;"",IF(B312&lt;=$C$4,IF(Desplegables!$N$8=2,0,P311*COMBINADO!$F$7),Hoja2!P311*COMBINADO!$F$7),"")</f>
        <v/>
      </c>
      <c r="I312" s="31" t="str">
        <f>IF(B312&lt;&gt;"",Q311*COMBINADO!$F$7,"")</f>
        <v/>
      </c>
      <c r="J312" t="str">
        <f>IF(J311&lt;&gt;"",IF(J311=COMBINADO!$F$6,"",J311+1),"")</f>
        <v/>
      </c>
      <c r="K312" s="31" t="str">
        <f t="shared" si="17"/>
        <v/>
      </c>
      <c r="L312" s="31" t="str">
        <f t="shared" si="18"/>
        <v/>
      </c>
      <c r="M312" s="31" t="str">
        <f>IF(B312&lt;&gt;"",IF(B312=COMBINADO!$F$6,COMBINADO!$C$6,0),"")</f>
        <v/>
      </c>
      <c r="N312" t="str">
        <f>IF(N311&lt;&gt;"",IF(N311=COMBINADO!$F$6,"",N311+1),"")</f>
        <v/>
      </c>
      <c r="O312" s="31" t="str">
        <f>IF(B312&lt;&gt;"",IF(B312&lt;=$C$4,IF(Desplegables!$N$8=2,Hoja2!O311*(1+COMBINADO!$F$7),O311-K312),O311-K312),"")</f>
        <v/>
      </c>
      <c r="P312" s="31" t="str">
        <f>IF(B312&lt;&gt;"",IF(B312&lt;=$C$4,IF(Desplegables!$N$8=2,Hoja2!P311*(1+COMBINADO!$F$7),P311-L312),P311-L312),"")</f>
        <v/>
      </c>
      <c r="Q312" s="31" t="str">
        <f t="shared" si="19"/>
        <v/>
      </c>
    </row>
    <row r="313" spans="2:17" x14ac:dyDescent="0.2">
      <c r="B313" t="str">
        <f>IF(B312&lt;&gt;"",IF(B312=COMBINADO!$F$6,"",B312+1),"")</f>
        <v/>
      </c>
      <c r="C313" s="31" t="str">
        <f>IF(B313&lt;&gt;"",IF(B313&lt;=$C$4,IF(Desplegables!$N$8=2,0,G313),$C$9),"")</f>
        <v/>
      </c>
      <c r="D313" s="31" t="str">
        <f>IF(B313&lt;&gt;"",IF(Hoja2!B313&lt;=Hoja2!$C$4,IF(Desplegables!$N$8=2,0,Hoja2!H313),L313+H313),"")</f>
        <v/>
      </c>
      <c r="E313" s="31" t="str">
        <f t="shared" si="16"/>
        <v/>
      </c>
      <c r="F313" t="str">
        <f>IF(F312&lt;&gt;"",IF(F312=COMBINADO!$F$6,"",F312+1),"")</f>
        <v/>
      </c>
      <c r="G313" s="31" t="str">
        <f>IF(B313&lt;&gt;"",IF(B313&lt;=$C$4,IF(Desplegables!$N$8=2,0,O312*COMBINADO!$F$7),O312*COMBINADO!$F$7),"")</f>
        <v/>
      </c>
      <c r="H313" s="31" t="str">
        <f>IF(B313&lt;&gt;"",IF(B313&lt;=$C$4,IF(Desplegables!$N$8=2,0,P312*COMBINADO!$F$7),Hoja2!P312*COMBINADO!$F$7),"")</f>
        <v/>
      </c>
      <c r="I313" s="31" t="str">
        <f>IF(B313&lt;&gt;"",Q312*COMBINADO!$F$7,"")</f>
        <v/>
      </c>
      <c r="J313" t="str">
        <f>IF(J312&lt;&gt;"",IF(J312=COMBINADO!$F$6,"",J312+1),"")</f>
        <v/>
      </c>
      <c r="K313" s="31" t="str">
        <f t="shared" si="17"/>
        <v/>
      </c>
      <c r="L313" s="31" t="str">
        <f t="shared" si="18"/>
        <v/>
      </c>
      <c r="M313" s="31" t="str">
        <f>IF(B313&lt;&gt;"",IF(B313=COMBINADO!$F$6,COMBINADO!$C$6,0),"")</f>
        <v/>
      </c>
      <c r="N313" t="str">
        <f>IF(N312&lt;&gt;"",IF(N312=COMBINADO!$F$6,"",N312+1),"")</f>
        <v/>
      </c>
      <c r="O313" s="31" t="str">
        <f>IF(B313&lt;&gt;"",IF(B313&lt;=$C$4,IF(Desplegables!$N$8=2,Hoja2!O312*(1+COMBINADO!$F$7),O312-K313),O312-K313),"")</f>
        <v/>
      </c>
      <c r="P313" s="31" t="str">
        <f>IF(B313&lt;&gt;"",IF(B313&lt;=$C$4,IF(Desplegables!$N$8=2,Hoja2!P312*(1+COMBINADO!$F$7),P312-L313),P312-L313),"")</f>
        <v/>
      </c>
      <c r="Q313" s="31" t="str">
        <f t="shared" si="19"/>
        <v/>
      </c>
    </row>
    <row r="314" spans="2:17" x14ac:dyDescent="0.2">
      <c r="B314" t="str">
        <f>IF(B313&lt;&gt;"",IF(B313=COMBINADO!$F$6,"",B313+1),"")</f>
        <v/>
      </c>
      <c r="C314" s="31" t="str">
        <f>IF(B314&lt;&gt;"",IF(B314&lt;=$C$4,IF(Desplegables!$N$8=2,0,G314),$C$9),"")</f>
        <v/>
      </c>
      <c r="D314" s="31" t="str">
        <f>IF(B314&lt;&gt;"",IF(Hoja2!B314&lt;=Hoja2!$C$4,IF(Desplegables!$N$8=2,0,Hoja2!H314),L314+H314),"")</f>
        <v/>
      </c>
      <c r="E314" s="31" t="str">
        <f t="shared" si="16"/>
        <v/>
      </c>
      <c r="F314" t="str">
        <f>IF(F313&lt;&gt;"",IF(F313=COMBINADO!$F$6,"",F313+1),"")</f>
        <v/>
      </c>
      <c r="G314" s="31" t="str">
        <f>IF(B314&lt;&gt;"",IF(B314&lt;=$C$4,IF(Desplegables!$N$8=2,0,O313*COMBINADO!$F$7),O313*COMBINADO!$F$7),"")</f>
        <v/>
      </c>
      <c r="H314" s="31" t="str">
        <f>IF(B314&lt;&gt;"",IF(B314&lt;=$C$4,IF(Desplegables!$N$8=2,0,P313*COMBINADO!$F$7),Hoja2!P313*COMBINADO!$F$7),"")</f>
        <v/>
      </c>
      <c r="I314" s="31" t="str">
        <f>IF(B314&lt;&gt;"",Q313*COMBINADO!$F$7,"")</f>
        <v/>
      </c>
      <c r="J314" t="str">
        <f>IF(J313&lt;&gt;"",IF(J313=COMBINADO!$F$6,"",J313+1),"")</f>
        <v/>
      </c>
      <c r="K314" s="31" t="str">
        <f t="shared" si="17"/>
        <v/>
      </c>
      <c r="L314" s="31" t="str">
        <f t="shared" si="18"/>
        <v/>
      </c>
      <c r="M314" s="31" t="str">
        <f>IF(B314&lt;&gt;"",IF(B314=COMBINADO!$F$6,COMBINADO!$C$6,0),"")</f>
        <v/>
      </c>
      <c r="N314" t="str">
        <f>IF(N313&lt;&gt;"",IF(N313=COMBINADO!$F$6,"",N313+1),"")</f>
        <v/>
      </c>
      <c r="O314" s="31" t="str">
        <f>IF(B314&lt;&gt;"",IF(B314&lt;=$C$4,IF(Desplegables!$N$8=2,Hoja2!O313*(1+COMBINADO!$F$7),O313-K314),O313-K314),"")</f>
        <v/>
      </c>
      <c r="P314" s="31" t="str">
        <f>IF(B314&lt;&gt;"",IF(B314&lt;=$C$4,IF(Desplegables!$N$8=2,Hoja2!P313*(1+COMBINADO!$F$7),P313-L314),P313-L314),"")</f>
        <v/>
      </c>
      <c r="Q314" s="31" t="str">
        <f t="shared" si="19"/>
        <v/>
      </c>
    </row>
    <row r="315" spans="2:17" x14ac:dyDescent="0.2">
      <c r="B315" t="str">
        <f>IF(B314&lt;&gt;"",IF(B314=COMBINADO!$F$6,"",B314+1),"")</f>
        <v/>
      </c>
      <c r="C315" s="31" t="str">
        <f>IF(B315&lt;&gt;"",IF(B315&lt;=$C$4,IF(Desplegables!$N$8=2,0,G315),$C$9),"")</f>
        <v/>
      </c>
      <c r="D315" s="31" t="str">
        <f>IF(B315&lt;&gt;"",IF(Hoja2!B315&lt;=Hoja2!$C$4,IF(Desplegables!$N$8=2,0,Hoja2!H315),L315+H315),"")</f>
        <v/>
      </c>
      <c r="E315" s="31" t="str">
        <f t="shared" si="16"/>
        <v/>
      </c>
      <c r="F315" t="str">
        <f>IF(F314&lt;&gt;"",IF(F314=COMBINADO!$F$6,"",F314+1),"")</f>
        <v/>
      </c>
      <c r="G315" s="31" t="str">
        <f>IF(B315&lt;&gt;"",IF(B315&lt;=$C$4,IF(Desplegables!$N$8=2,0,O314*COMBINADO!$F$7),O314*COMBINADO!$F$7),"")</f>
        <v/>
      </c>
      <c r="H315" s="31" t="str">
        <f>IF(B315&lt;&gt;"",IF(B315&lt;=$C$4,IF(Desplegables!$N$8=2,0,P314*COMBINADO!$F$7),Hoja2!P314*COMBINADO!$F$7),"")</f>
        <v/>
      </c>
      <c r="I315" s="31" t="str">
        <f>IF(B315&lt;&gt;"",Q314*COMBINADO!$F$7,"")</f>
        <v/>
      </c>
      <c r="J315" t="str">
        <f>IF(J314&lt;&gt;"",IF(J314=COMBINADO!$F$6,"",J314+1),"")</f>
        <v/>
      </c>
      <c r="K315" s="31" t="str">
        <f t="shared" si="17"/>
        <v/>
      </c>
      <c r="L315" s="31" t="str">
        <f t="shared" si="18"/>
        <v/>
      </c>
      <c r="M315" s="31" t="str">
        <f>IF(B315&lt;&gt;"",IF(B315=COMBINADO!$F$6,COMBINADO!$C$6,0),"")</f>
        <v/>
      </c>
      <c r="N315" t="str">
        <f>IF(N314&lt;&gt;"",IF(N314=COMBINADO!$F$6,"",N314+1),"")</f>
        <v/>
      </c>
      <c r="O315" s="31" t="str">
        <f>IF(B315&lt;&gt;"",IF(B315&lt;=$C$4,IF(Desplegables!$N$8=2,Hoja2!O314*(1+COMBINADO!$F$7),O314-K315),O314-K315),"")</f>
        <v/>
      </c>
      <c r="P315" s="31" t="str">
        <f>IF(B315&lt;&gt;"",IF(B315&lt;=$C$4,IF(Desplegables!$N$8=2,Hoja2!P314*(1+COMBINADO!$F$7),P314-L315),P314-L315),"")</f>
        <v/>
      </c>
      <c r="Q315" s="31" t="str">
        <f t="shared" si="19"/>
        <v/>
      </c>
    </row>
    <row r="316" spans="2:17" x14ac:dyDescent="0.2">
      <c r="B316" t="str">
        <f>IF(B315&lt;&gt;"",IF(B315=COMBINADO!$F$6,"",B315+1),"")</f>
        <v/>
      </c>
      <c r="C316" s="31" t="str">
        <f>IF(B316&lt;&gt;"",IF(B316&lt;=$C$4,IF(Desplegables!$N$8=2,0,G316),$C$9),"")</f>
        <v/>
      </c>
      <c r="D316" s="31" t="str">
        <f>IF(B316&lt;&gt;"",IF(Hoja2!B316&lt;=Hoja2!$C$4,IF(Desplegables!$N$8=2,0,Hoja2!H316),L316+H316),"")</f>
        <v/>
      </c>
      <c r="E316" s="31" t="str">
        <f t="shared" si="16"/>
        <v/>
      </c>
      <c r="F316" t="str">
        <f>IF(F315&lt;&gt;"",IF(F315=COMBINADO!$F$6,"",F315+1),"")</f>
        <v/>
      </c>
      <c r="G316" s="31" t="str">
        <f>IF(B316&lt;&gt;"",IF(B316&lt;=$C$4,IF(Desplegables!$N$8=2,0,O315*COMBINADO!$F$7),O315*COMBINADO!$F$7),"")</f>
        <v/>
      </c>
      <c r="H316" s="31" t="str">
        <f>IF(B316&lt;&gt;"",IF(B316&lt;=$C$4,IF(Desplegables!$N$8=2,0,P315*COMBINADO!$F$7),Hoja2!P315*COMBINADO!$F$7),"")</f>
        <v/>
      </c>
      <c r="I316" s="31" t="str">
        <f>IF(B316&lt;&gt;"",Q315*COMBINADO!$F$7,"")</f>
        <v/>
      </c>
      <c r="J316" t="str">
        <f>IF(J315&lt;&gt;"",IF(J315=COMBINADO!$F$6,"",J315+1),"")</f>
        <v/>
      </c>
      <c r="K316" s="31" t="str">
        <f t="shared" si="17"/>
        <v/>
      </c>
      <c r="L316" s="31" t="str">
        <f t="shared" si="18"/>
        <v/>
      </c>
      <c r="M316" s="31" t="str">
        <f>IF(B316&lt;&gt;"",IF(B316=COMBINADO!$F$6,COMBINADO!$C$6,0),"")</f>
        <v/>
      </c>
      <c r="N316" t="str">
        <f>IF(N315&lt;&gt;"",IF(N315=COMBINADO!$F$6,"",N315+1),"")</f>
        <v/>
      </c>
      <c r="O316" s="31" t="str">
        <f>IF(B316&lt;&gt;"",IF(B316&lt;=$C$4,IF(Desplegables!$N$8=2,Hoja2!O315*(1+COMBINADO!$F$7),O315-K316),O315-K316),"")</f>
        <v/>
      </c>
      <c r="P316" s="31" t="str">
        <f>IF(B316&lt;&gt;"",IF(B316&lt;=$C$4,IF(Desplegables!$N$8=2,Hoja2!P315*(1+COMBINADO!$F$7),P315-L316),P315-L316),"")</f>
        <v/>
      </c>
      <c r="Q316" s="31" t="str">
        <f t="shared" si="19"/>
        <v/>
      </c>
    </row>
    <row r="317" spans="2:17" x14ac:dyDescent="0.2">
      <c r="B317" t="str">
        <f>IF(B316&lt;&gt;"",IF(B316=COMBINADO!$F$6,"",B316+1),"")</f>
        <v/>
      </c>
      <c r="C317" s="31" t="str">
        <f>IF(B317&lt;&gt;"",IF(B317&lt;=$C$4,IF(Desplegables!$N$8=2,0,G317),$C$9),"")</f>
        <v/>
      </c>
      <c r="D317" s="31" t="str">
        <f>IF(B317&lt;&gt;"",IF(Hoja2!B317&lt;=Hoja2!$C$4,IF(Desplegables!$N$8=2,0,Hoja2!H317),L317+H317),"")</f>
        <v/>
      </c>
      <c r="E317" s="31" t="str">
        <f t="shared" si="16"/>
        <v/>
      </c>
      <c r="F317" t="str">
        <f>IF(F316&lt;&gt;"",IF(F316=COMBINADO!$F$6,"",F316+1),"")</f>
        <v/>
      </c>
      <c r="G317" s="31" t="str">
        <f>IF(B317&lt;&gt;"",IF(B317&lt;=$C$4,IF(Desplegables!$N$8=2,0,O316*COMBINADO!$F$7),O316*COMBINADO!$F$7),"")</f>
        <v/>
      </c>
      <c r="H317" s="31" t="str">
        <f>IF(B317&lt;&gt;"",IF(B317&lt;=$C$4,IF(Desplegables!$N$8=2,0,P316*COMBINADO!$F$7),Hoja2!P316*COMBINADO!$F$7),"")</f>
        <v/>
      </c>
      <c r="I317" s="31" t="str">
        <f>IF(B317&lt;&gt;"",Q316*COMBINADO!$F$7,"")</f>
        <v/>
      </c>
      <c r="J317" t="str">
        <f>IF(J316&lt;&gt;"",IF(J316=COMBINADO!$F$6,"",J316+1),"")</f>
        <v/>
      </c>
      <c r="K317" s="31" t="str">
        <f t="shared" si="17"/>
        <v/>
      </c>
      <c r="L317" s="31" t="str">
        <f t="shared" si="18"/>
        <v/>
      </c>
      <c r="M317" s="31" t="str">
        <f>IF(B317&lt;&gt;"",IF(B317=COMBINADO!$F$6,COMBINADO!$C$6,0),"")</f>
        <v/>
      </c>
      <c r="N317" t="str">
        <f>IF(N316&lt;&gt;"",IF(N316=COMBINADO!$F$6,"",N316+1),"")</f>
        <v/>
      </c>
      <c r="O317" s="31" t="str">
        <f>IF(B317&lt;&gt;"",IF(B317&lt;=$C$4,IF(Desplegables!$N$8=2,Hoja2!O316*(1+COMBINADO!$F$7),O316-K317),O316-K317),"")</f>
        <v/>
      </c>
      <c r="P317" s="31" t="str">
        <f>IF(B317&lt;&gt;"",IF(B317&lt;=$C$4,IF(Desplegables!$N$8=2,Hoja2!P316*(1+COMBINADO!$F$7),P316-L317),P316-L317),"")</f>
        <v/>
      </c>
      <c r="Q317" s="31" t="str">
        <f t="shared" si="19"/>
        <v/>
      </c>
    </row>
    <row r="318" spans="2:17" x14ac:dyDescent="0.2">
      <c r="B318" t="str">
        <f>IF(B317&lt;&gt;"",IF(B317=COMBINADO!$F$6,"",B317+1),"")</f>
        <v/>
      </c>
      <c r="C318" s="31" t="str">
        <f>IF(B318&lt;&gt;"",IF(B318&lt;=$C$4,IF(Desplegables!$N$8=2,0,G318),$C$9),"")</f>
        <v/>
      </c>
      <c r="D318" s="31" t="str">
        <f>IF(B318&lt;&gt;"",IF(Hoja2!B318&lt;=Hoja2!$C$4,IF(Desplegables!$N$8=2,0,Hoja2!H318),L318+H318),"")</f>
        <v/>
      </c>
      <c r="E318" s="31" t="str">
        <f t="shared" si="16"/>
        <v/>
      </c>
      <c r="F318" t="str">
        <f>IF(F317&lt;&gt;"",IF(F317=COMBINADO!$F$6,"",F317+1),"")</f>
        <v/>
      </c>
      <c r="G318" s="31" t="str">
        <f>IF(B318&lt;&gt;"",IF(B318&lt;=$C$4,IF(Desplegables!$N$8=2,0,O317*COMBINADO!$F$7),O317*COMBINADO!$F$7),"")</f>
        <v/>
      </c>
      <c r="H318" s="31" t="str">
        <f>IF(B318&lt;&gt;"",IF(B318&lt;=$C$4,IF(Desplegables!$N$8=2,0,P317*COMBINADO!$F$7),Hoja2!P317*COMBINADO!$F$7),"")</f>
        <v/>
      </c>
      <c r="I318" s="31" t="str">
        <f>IF(B318&lt;&gt;"",Q317*COMBINADO!$F$7,"")</f>
        <v/>
      </c>
      <c r="J318" t="str">
        <f>IF(J317&lt;&gt;"",IF(J317=COMBINADO!$F$6,"",J317+1),"")</f>
        <v/>
      </c>
      <c r="K318" s="31" t="str">
        <f t="shared" si="17"/>
        <v/>
      </c>
      <c r="L318" s="31" t="str">
        <f t="shared" si="18"/>
        <v/>
      </c>
      <c r="M318" s="31" t="str">
        <f>IF(B318&lt;&gt;"",IF(B318=COMBINADO!$F$6,COMBINADO!$C$6,0),"")</f>
        <v/>
      </c>
      <c r="N318" t="str">
        <f>IF(N317&lt;&gt;"",IF(N317=COMBINADO!$F$6,"",N317+1),"")</f>
        <v/>
      </c>
      <c r="O318" s="31" t="str">
        <f>IF(B318&lt;&gt;"",IF(B318&lt;=$C$4,IF(Desplegables!$N$8=2,Hoja2!O317*(1+COMBINADO!$F$7),O317-K318),O317-K318),"")</f>
        <v/>
      </c>
      <c r="P318" s="31" t="str">
        <f>IF(B318&lt;&gt;"",IF(B318&lt;=$C$4,IF(Desplegables!$N$8=2,Hoja2!P317*(1+COMBINADO!$F$7),P317-L318),P317-L318),"")</f>
        <v/>
      </c>
      <c r="Q318" s="31" t="str">
        <f t="shared" si="19"/>
        <v/>
      </c>
    </row>
    <row r="319" spans="2:17" x14ac:dyDescent="0.2">
      <c r="B319" t="str">
        <f>IF(B318&lt;&gt;"",IF(B318=COMBINADO!$F$6,"",B318+1),"")</f>
        <v/>
      </c>
      <c r="C319" s="31" t="str">
        <f>IF(B319&lt;&gt;"",IF(B319&lt;=$C$4,IF(Desplegables!$N$8=2,0,G319),$C$9),"")</f>
        <v/>
      </c>
      <c r="D319" s="31" t="str">
        <f>IF(B319&lt;&gt;"",IF(Hoja2!B319&lt;=Hoja2!$C$4,IF(Desplegables!$N$8=2,0,Hoja2!H319),L319+H319),"")</f>
        <v/>
      </c>
      <c r="E319" s="31" t="str">
        <f t="shared" si="16"/>
        <v/>
      </c>
      <c r="F319" t="str">
        <f>IF(F318&lt;&gt;"",IF(F318=COMBINADO!$F$6,"",F318+1),"")</f>
        <v/>
      </c>
      <c r="G319" s="31" t="str">
        <f>IF(B319&lt;&gt;"",IF(B319&lt;=$C$4,IF(Desplegables!$N$8=2,0,O318*COMBINADO!$F$7),O318*COMBINADO!$F$7),"")</f>
        <v/>
      </c>
      <c r="H319" s="31" t="str">
        <f>IF(B319&lt;&gt;"",IF(B319&lt;=$C$4,IF(Desplegables!$N$8=2,0,P318*COMBINADO!$F$7),Hoja2!P318*COMBINADO!$F$7),"")</f>
        <v/>
      </c>
      <c r="I319" s="31" t="str">
        <f>IF(B319&lt;&gt;"",Q318*COMBINADO!$F$7,"")</f>
        <v/>
      </c>
      <c r="J319" t="str">
        <f>IF(J318&lt;&gt;"",IF(J318=COMBINADO!$F$6,"",J318+1),"")</f>
        <v/>
      </c>
      <c r="K319" s="31" t="str">
        <f t="shared" si="17"/>
        <v/>
      </c>
      <c r="L319" s="31" t="str">
        <f t="shared" si="18"/>
        <v/>
      </c>
      <c r="M319" s="31" t="str">
        <f>IF(B319&lt;&gt;"",IF(B319=COMBINADO!$F$6,COMBINADO!$C$6,0),"")</f>
        <v/>
      </c>
      <c r="N319" t="str">
        <f>IF(N318&lt;&gt;"",IF(N318=COMBINADO!$F$6,"",N318+1),"")</f>
        <v/>
      </c>
      <c r="O319" s="31" t="str">
        <f>IF(B319&lt;&gt;"",IF(B319&lt;=$C$4,IF(Desplegables!$N$8=2,Hoja2!O318*(1+COMBINADO!$F$7),O318-K319),O318-K319),"")</f>
        <v/>
      </c>
      <c r="P319" s="31" t="str">
        <f>IF(B319&lt;&gt;"",IF(B319&lt;=$C$4,IF(Desplegables!$N$8=2,Hoja2!P318*(1+COMBINADO!$F$7),P318-L319),P318-L319),"")</f>
        <v/>
      </c>
      <c r="Q319" s="31" t="str">
        <f t="shared" si="19"/>
        <v/>
      </c>
    </row>
    <row r="320" spans="2:17" x14ac:dyDescent="0.2">
      <c r="B320" t="str">
        <f>IF(B319&lt;&gt;"",IF(B319=COMBINADO!$F$6,"",B319+1),"")</f>
        <v/>
      </c>
      <c r="C320" s="31" t="str">
        <f>IF(B320&lt;&gt;"",IF(B320&lt;=$C$4,IF(Desplegables!$N$8=2,0,G320),$C$9),"")</f>
        <v/>
      </c>
      <c r="D320" s="31" t="str">
        <f>IF(B320&lt;&gt;"",IF(Hoja2!B320&lt;=Hoja2!$C$4,IF(Desplegables!$N$8=2,0,Hoja2!H320),L320+H320),"")</f>
        <v/>
      </c>
      <c r="E320" s="31" t="str">
        <f t="shared" si="16"/>
        <v/>
      </c>
      <c r="F320" t="str">
        <f>IF(F319&lt;&gt;"",IF(F319=COMBINADO!$F$6,"",F319+1),"")</f>
        <v/>
      </c>
      <c r="G320" s="31" t="str">
        <f>IF(B320&lt;&gt;"",IF(B320&lt;=$C$4,IF(Desplegables!$N$8=2,0,O319*COMBINADO!$F$7),O319*COMBINADO!$F$7),"")</f>
        <v/>
      </c>
      <c r="H320" s="31" t="str">
        <f>IF(B320&lt;&gt;"",IF(B320&lt;=$C$4,IF(Desplegables!$N$8=2,0,P319*COMBINADO!$F$7),Hoja2!P319*COMBINADO!$F$7),"")</f>
        <v/>
      </c>
      <c r="I320" s="31" t="str">
        <f>IF(B320&lt;&gt;"",Q319*COMBINADO!$F$7,"")</f>
        <v/>
      </c>
      <c r="J320" t="str">
        <f>IF(J319&lt;&gt;"",IF(J319=COMBINADO!$F$6,"",J319+1),"")</f>
        <v/>
      </c>
      <c r="K320" s="31" t="str">
        <f t="shared" si="17"/>
        <v/>
      </c>
      <c r="L320" s="31" t="str">
        <f t="shared" si="18"/>
        <v/>
      </c>
      <c r="M320" s="31" t="str">
        <f>IF(B320&lt;&gt;"",IF(B320=COMBINADO!$F$6,COMBINADO!$C$6,0),"")</f>
        <v/>
      </c>
      <c r="N320" t="str">
        <f>IF(N319&lt;&gt;"",IF(N319=COMBINADO!$F$6,"",N319+1),"")</f>
        <v/>
      </c>
      <c r="O320" s="31" t="str">
        <f>IF(B320&lt;&gt;"",IF(B320&lt;=$C$4,IF(Desplegables!$N$8=2,Hoja2!O319*(1+COMBINADO!$F$7),O319-K320),O319-K320),"")</f>
        <v/>
      </c>
      <c r="P320" s="31" t="str">
        <f>IF(B320&lt;&gt;"",IF(B320&lt;=$C$4,IF(Desplegables!$N$8=2,Hoja2!P319*(1+COMBINADO!$F$7),P319-L320),P319-L320),"")</f>
        <v/>
      </c>
      <c r="Q320" s="31" t="str">
        <f t="shared" si="19"/>
        <v/>
      </c>
    </row>
    <row r="321" spans="2:17" x14ac:dyDescent="0.2">
      <c r="B321" t="str">
        <f>IF(B320&lt;&gt;"",IF(B320=COMBINADO!$F$6,"",B320+1),"")</f>
        <v/>
      </c>
      <c r="C321" s="31" t="str">
        <f>IF(B321&lt;&gt;"",IF(B321&lt;=$C$4,IF(Desplegables!$N$8=2,0,G321),$C$9),"")</f>
        <v/>
      </c>
      <c r="D321" s="31" t="str">
        <f>IF(B321&lt;&gt;"",IF(Hoja2!B321&lt;=Hoja2!$C$4,IF(Desplegables!$N$8=2,0,Hoja2!H321),L321+H321),"")</f>
        <v/>
      </c>
      <c r="E321" s="31" t="str">
        <f t="shared" si="16"/>
        <v/>
      </c>
      <c r="F321" t="str">
        <f>IF(F320&lt;&gt;"",IF(F320=COMBINADO!$F$6,"",F320+1),"")</f>
        <v/>
      </c>
      <c r="G321" s="31" t="str">
        <f>IF(B321&lt;&gt;"",IF(B321&lt;=$C$4,IF(Desplegables!$N$8=2,0,O320*COMBINADO!$F$7),O320*COMBINADO!$F$7),"")</f>
        <v/>
      </c>
      <c r="H321" s="31" t="str">
        <f>IF(B321&lt;&gt;"",IF(B321&lt;=$C$4,IF(Desplegables!$N$8=2,0,P320*COMBINADO!$F$7),Hoja2!P320*COMBINADO!$F$7),"")</f>
        <v/>
      </c>
      <c r="I321" s="31" t="str">
        <f>IF(B321&lt;&gt;"",Q320*COMBINADO!$F$7,"")</f>
        <v/>
      </c>
      <c r="J321" t="str">
        <f>IF(J320&lt;&gt;"",IF(J320=COMBINADO!$F$6,"",J320+1),"")</f>
        <v/>
      </c>
      <c r="K321" s="31" t="str">
        <f t="shared" si="17"/>
        <v/>
      </c>
      <c r="L321" s="31" t="str">
        <f t="shared" si="18"/>
        <v/>
      </c>
      <c r="M321" s="31" t="str">
        <f>IF(B321&lt;&gt;"",IF(B321=COMBINADO!$F$6,COMBINADO!$C$6,0),"")</f>
        <v/>
      </c>
      <c r="N321" t="str">
        <f>IF(N320&lt;&gt;"",IF(N320=COMBINADO!$F$6,"",N320+1),"")</f>
        <v/>
      </c>
      <c r="O321" s="31" t="str">
        <f>IF(B321&lt;&gt;"",IF(B321&lt;=$C$4,IF(Desplegables!$N$8=2,Hoja2!O320*(1+COMBINADO!$F$7),O320-K321),O320-K321),"")</f>
        <v/>
      </c>
      <c r="P321" s="31" t="str">
        <f>IF(B321&lt;&gt;"",IF(B321&lt;=$C$4,IF(Desplegables!$N$8=2,Hoja2!P320*(1+COMBINADO!$F$7),P320-L321),P320-L321),"")</f>
        <v/>
      </c>
      <c r="Q321" s="31" t="str">
        <f t="shared" si="19"/>
        <v/>
      </c>
    </row>
    <row r="322" spans="2:17" x14ac:dyDescent="0.2">
      <c r="B322" t="str">
        <f>IF(B321&lt;&gt;"",IF(B321=COMBINADO!$F$6,"",B321+1),"")</f>
        <v/>
      </c>
      <c r="C322" s="31" t="str">
        <f>IF(B322&lt;&gt;"",IF(B322&lt;=$C$4,IF(Desplegables!$N$8=2,0,G322),$C$9),"")</f>
        <v/>
      </c>
      <c r="D322" s="31" t="str">
        <f>IF(B322&lt;&gt;"",IF(Hoja2!B322&lt;=Hoja2!$C$4,IF(Desplegables!$N$8=2,0,Hoja2!H322),L322+H322),"")</f>
        <v/>
      </c>
      <c r="E322" s="31" t="str">
        <f t="shared" si="16"/>
        <v/>
      </c>
      <c r="F322" t="str">
        <f>IF(F321&lt;&gt;"",IF(F321=COMBINADO!$F$6,"",F321+1),"")</f>
        <v/>
      </c>
      <c r="G322" s="31" t="str">
        <f>IF(B322&lt;&gt;"",IF(B322&lt;=$C$4,IF(Desplegables!$N$8=2,0,O321*COMBINADO!$F$7),O321*COMBINADO!$F$7),"")</f>
        <v/>
      </c>
      <c r="H322" s="31" t="str">
        <f>IF(B322&lt;&gt;"",IF(B322&lt;=$C$4,IF(Desplegables!$N$8=2,0,P321*COMBINADO!$F$7),Hoja2!P321*COMBINADO!$F$7),"")</f>
        <v/>
      </c>
      <c r="I322" s="31" t="str">
        <f>IF(B322&lt;&gt;"",Q321*COMBINADO!$F$7,"")</f>
        <v/>
      </c>
      <c r="J322" t="str">
        <f>IF(J321&lt;&gt;"",IF(J321=COMBINADO!$F$6,"",J321+1),"")</f>
        <v/>
      </c>
      <c r="K322" s="31" t="str">
        <f t="shared" si="17"/>
        <v/>
      </c>
      <c r="L322" s="31" t="str">
        <f t="shared" si="18"/>
        <v/>
      </c>
      <c r="M322" s="31" t="str">
        <f>IF(B322&lt;&gt;"",IF(B322=COMBINADO!$F$6,COMBINADO!$C$6,0),"")</f>
        <v/>
      </c>
      <c r="N322" t="str">
        <f>IF(N321&lt;&gt;"",IF(N321=COMBINADO!$F$6,"",N321+1),"")</f>
        <v/>
      </c>
      <c r="O322" s="31" t="str">
        <f>IF(B322&lt;&gt;"",IF(B322&lt;=$C$4,IF(Desplegables!$N$8=2,Hoja2!O321*(1+COMBINADO!$F$7),O321-K322),O321-K322),"")</f>
        <v/>
      </c>
      <c r="P322" s="31" t="str">
        <f>IF(B322&lt;&gt;"",IF(B322&lt;=$C$4,IF(Desplegables!$N$8=2,Hoja2!P321*(1+COMBINADO!$F$7),P321-L322),P321-L322),"")</f>
        <v/>
      </c>
      <c r="Q322" s="31" t="str">
        <f t="shared" si="19"/>
        <v/>
      </c>
    </row>
    <row r="323" spans="2:17" x14ac:dyDescent="0.2">
      <c r="B323" t="str">
        <f>IF(B322&lt;&gt;"",IF(B322=COMBINADO!$F$6,"",B322+1),"")</f>
        <v/>
      </c>
      <c r="C323" s="31" t="str">
        <f>IF(B323&lt;&gt;"",IF(B323&lt;=$C$4,IF(Desplegables!$N$8=2,0,G323),$C$9),"")</f>
        <v/>
      </c>
      <c r="D323" s="31" t="str">
        <f>IF(B323&lt;&gt;"",IF(Hoja2!B323&lt;=Hoja2!$C$4,IF(Desplegables!$N$8=2,0,Hoja2!H323),L323+H323),"")</f>
        <v/>
      </c>
      <c r="E323" s="31" t="str">
        <f t="shared" si="16"/>
        <v/>
      </c>
      <c r="F323" t="str">
        <f>IF(F322&lt;&gt;"",IF(F322=COMBINADO!$F$6,"",F322+1),"")</f>
        <v/>
      </c>
      <c r="G323" s="31" t="str">
        <f>IF(B323&lt;&gt;"",IF(B323&lt;=$C$4,IF(Desplegables!$N$8=2,0,O322*COMBINADO!$F$7),O322*COMBINADO!$F$7),"")</f>
        <v/>
      </c>
      <c r="H323" s="31" t="str">
        <f>IF(B323&lt;&gt;"",IF(B323&lt;=$C$4,IF(Desplegables!$N$8=2,0,P322*COMBINADO!$F$7),Hoja2!P322*COMBINADO!$F$7),"")</f>
        <v/>
      </c>
      <c r="I323" s="31" t="str">
        <f>IF(B323&lt;&gt;"",Q322*COMBINADO!$F$7,"")</f>
        <v/>
      </c>
      <c r="J323" t="str">
        <f>IF(J322&lt;&gt;"",IF(J322=COMBINADO!$F$6,"",J322+1),"")</f>
        <v/>
      </c>
      <c r="K323" s="31" t="str">
        <f t="shared" si="17"/>
        <v/>
      </c>
      <c r="L323" s="31" t="str">
        <f t="shared" si="18"/>
        <v/>
      </c>
      <c r="M323" s="31" t="str">
        <f>IF(B323&lt;&gt;"",IF(B323=COMBINADO!$F$6,COMBINADO!$C$6,0),"")</f>
        <v/>
      </c>
      <c r="N323" t="str">
        <f>IF(N322&lt;&gt;"",IF(N322=COMBINADO!$F$6,"",N322+1),"")</f>
        <v/>
      </c>
      <c r="O323" s="31" t="str">
        <f>IF(B323&lt;&gt;"",IF(B323&lt;=$C$4,IF(Desplegables!$N$8=2,Hoja2!O322*(1+COMBINADO!$F$7),O322-K323),O322-K323),"")</f>
        <v/>
      </c>
      <c r="P323" s="31" t="str">
        <f>IF(B323&lt;&gt;"",IF(B323&lt;=$C$4,IF(Desplegables!$N$8=2,Hoja2!P322*(1+COMBINADO!$F$7),P322-L323),P322-L323),"")</f>
        <v/>
      </c>
      <c r="Q323" s="31" t="str">
        <f t="shared" si="19"/>
        <v/>
      </c>
    </row>
    <row r="324" spans="2:17" x14ac:dyDescent="0.2">
      <c r="B324" t="str">
        <f>IF(B323&lt;&gt;"",IF(B323=COMBINADO!$F$6,"",B323+1),"")</f>
        <v/>
      </c>
      <c r="C324" s="31" t="str">
        <f>IF(B324&lt;&gt;"",IF(B324&lt;=$C$4,IF(Desplegables!$N$8=2,0,G324),$C$9),"")</f>
        <v/>
      </c>
      <c r="D324" s="31" t="str">
        <f>IF(B324&lt;&gt;"",IF(Hoja2!B324&lt;=Hoja2!$C$4,IF(Desplegables!$N$8=2,0,Hoja2!H324),L324+H324),"")</f>
        <v/>
      </c>
      <c r="E324" s="31" t="str">
        <f t="shared" si="16"/>
        <v/>
      </c>
      <c r="F324" t="str">
        <f>IF(F323&lt;&gt;"",IF(F323=COMBINADO!$F$6,"",F323+1),"")</f>
        <v/>
      </c>
      <c r="G324" s="31" t="str">
        <f>IF(B324&lt;&gt;"",IF(B324&lt;=$C$4,IF(Desplegables!$N$8=2,0,O323*COMBINADO!$F$7),O323*COMBINADO!$F$7),"")</f>
        <v/>
      </c>
      <c r="H324" s="31" t="str">
        <f>IF(B324&lt;&gt;"",IF(B324&lt;=$C$4,IF(Desplegables!$N$8=2,0,P323*COMBINADO!$F$7),Hoja2!P323*COMBINADO!$F$7),"")</f>
        <v/>
      </c>
      <c r="I324" s="31" t="str">
        <f>IF(B324&lt;&gt;"",Q323*COMBINADO!$F$7,"")</f>
        <v/>
      </c>
      <c r="J324" t="str">
        <f>IF(J323&lt;&gt;"",IF(J323=COMBINADO!$F$6,"",J323+1),"")</f>
        <v/>
      </c>
      <c r="K324" s="31" t="str">
        <f t="shared" si="17"/>
        <v/>
      </c>
      <c r="L324" s="31" t="str">
        <f t="shared" si="18"/>
        <v/>
      </c>
      <c r="M324" s="31" t="str">
        <f>IF(B324&lt;&gt;"",IF(B324=COMBINADO!$F$6,COMBINADO!$C$6,0),"")</f>
        <v/>
      </c>
      <c r="N324" t="str">
        <f>IF(N323&lt;&gt;"",IF(N323=COMBINADO!$F$6,"",N323+1),"")</f>
        <v/>
      </c>
      <c r="O324" s="31" t="str">
        <f>IF(B324&lt;&gt;"",IF(B324&lt;=$C$4,IF(Desplegables!$N$8=2,Hoja2!O323*(1+COMBINADO!$F$7),O323-K324),O323-K324),"")</f>
        <v/>
      </c>
      <c r="P324" s="31" t="str">
        <f>IF(B324&lt;&gt;"",IF(B324&lt;=$C$4,IF(Desplegables!$N$8=2,Hoja2!P323*(1+COMBINADO!$F$7),P323-L324),P323-L324),"")</f>
        <v/>
      </c>
      <c r="Q324" s="31" t="str">
        <f t="shared" si="19"/>
        <v/>
      </c>
    </row>
    <row r="325" spans="2:17" x14ac:dyDescent="0.2">
      <c r="B325" t="str">
        <f>IF(B324&lt;&gt;"",IF(B324=COMBINADO!$F$6,"",B324+1),"")</f>
        <v/>
      </c>
      <c r="C325" s="31" t="str">
        <f>IF(B325&lt;&gt;"",IF(B325&lt;=$C$4,IF(Desplegables!$N$8=2,0,G325),$C$9),"")</f>
        <v/>
      </c>
      <c r="D325" s="31" t="str">
        <f>IF(B325&lt;&gt;"",IF(Hoja2!B325&lt;=Hoja2!$C$4,IF(Desplegables!$N$8=2,0,Hoja2!H325),L325+H325),"")</f>
        <v/>
      </c>
      <c r="E325" s="31" t="str">
        <f t="shared" si="16"/>
        <v/>
      </c>
      <c r="F325" t="str">
        <f>IF(F324&lt;&gt;"",IF(F324=COMBINADO!$F$6,"",F324+1),"")</f>
        <v/>
      </c>
      <c r="G325" s="31" t="str">
        <f>IF(B325&lt;&gt;"",IF(B325&lt;=$C$4,IF(Desplegables!$N$8=2,0,O324*COMBINADO!$F$7),O324*COMBINADO!$F$7),"")</f>
        <v/>
      </c>
      <c r="H325" s="31" t="str">
        <f>IF(B325&lt;&gt;"",IF(B325&lt;=$C$4,IF(Desplegables!$N$8=2,0,P324*COMBINADO!$F$7),Hoja2!P324*COMBINADO!$F$7),"")</f>
        <v/>
      </c>
      <c r="I325" s="31" t="str">
        <f>IF(B325&lt;&gt;"",Q324*COMBINADO!$F$7,"")</f>
        <v/>
      </c>
      <c r="J325" t="str">
        <f>IF(J324&lt;&gt;"",IF(J324=COMBINADO!$F$6,"",J324+1),"")</f>
        <v/>
      </c>
      <c r="K325" s="31" t="str">
        <f t="shared" si="17"/>
        <v/>
      </c>
      <c r="L325" s="31" t="str">
        <f t="shared" si="18"/>
        <v/>
      </c>
      <c r="M325" s="31" t="str">
        <f>IF(B325&lt;&gt;"",IF(B325=COMBINADO!$F$6,COMBINADO!$C$6,0),"")</f>
        <v/>
      </c>
      <c r="N325" t="str">
        <f>IF(N324&lt;&gt;"",IF(N324=COMBINADO!$F$6,"",N324+1),"")</f>
        <v/>
      </c>
      <c r="O325" s="31" t="str">
        <f>IF(B325&lt;&gt;"",IF(B325&lt;=$C$4,IF(Desplegables!$N$8=2,Hoja2!O324*(1+COMBINADO!$F$7),O324-K325),O324-K325),"")</f>
        <v/>
      </c>
      <c r="P325" s="31" t="str">
        <f>IF(B325&lt;&gt;"",IF(B325&lt;=$C$4,IF(Desplegables!$N$8=2,Hoja2!P324*(1+COMBINADO!$F$7),P324-L325),P324-L325),"")</f>
        <v/>
      </c>
      <c r="Q325" s="31" t="str">
        <f t="shared" si="19"/>
        <v/>
      </c>
    </row>
    <row r="326" spans="2:17" x14ac:dyDescent="0.2">
      <c r="B326" t="str">
        <f>IF(B325&lt;&gt;"",IF(B325=COMBINADO!$F$6,"",B325+1),"")</f>
        <v/>
      </c>
      <c r="C326" s="31" t="str">
        <f>IF(B326&lt;&gt;"",IF(B326&lt;=$C$4,IF(Desplegables!$N$8=2,0,G326),$C$9),"")</f>
        <v/>
      </c>
      <c r="D326" s="31" t="str">
        <f>IF(B326&lt;&gt;"",IF(Hoja2!B326&lt;=Hoja2!$C$4,IF(Desplegables!$N$8=2,0,Hoja2!H326),L326+H326),"")</f>
        <v/>
      </c>
      <c r="E326" s="31" t="str">
        <f t="shared" si="16"/>
        <v/>
      </c>
      <c r="F326" t="str">
        <f>IF(F325&lt;&gt;"",IF(F325=COMBINADO!$F$6,"",F325+1),"")</f>
        <v/>
      </c>
      <c r="G326" s="31" t="str">
        <f>IF(B326&lt;&gt;"",IF(B326&lt;=$C$4,IF(Desplegables!$N$8=2,0,O325*COMBINADO!$F$7),O325*COMBINADO!$F$7),"")</f>
        <v/>
      </c>
      <c r="H326" s="31" t="str">
        <f>IF(B326&lt;&gt;"",IF(B326&lt;=$C$4,IF(Desplegables!$N$8=2,0,P325*COMBINADO!$F$7),Hoja2!P325*COMBINADO!$F$7),"")</f>
        <v/>
      </c>
      <c r="I326" s="31" t="str">
        <f>IF(B326&lt;&gt;"",Q325*COMBINADO!$F$7,"")</f>
        <v/>
      </c>
      <c r="J326" t="str">
        <f>IF(J325&lt;&gt;"",IF(J325=COMBINADO!$F$6,"",J325+1),"")</f>
        <v/>
      </c>
      <c r="K326" s="31" t="str">
        <f t="shared" si="17"/>
        <v/>
      </c>
      <c r="L326" s="31" t="str">
        <f t="shared" si="18"/>
        <v/>
      </c>
      <c r="M326" s="31" t="str">
        <f>IF(B326&lt;&gt;"",IF(B326=COMBINADO!$F$6,COMBINADO!$C$6,0),"")</f>
        <v/>
      </c>
      <c r="N326" t="str">
        <f>IF(N325&lt;&gt;"",IF(N325=COMBINADO!$F$6,"",N325+1),"")</f>
        <v/>
      </c>
      <c r="O326" s="31" t="str">
        <f>IF(B326&lt;&gt;"",IF(B326&lt;=$C$4,IF(Desplegables!$N$8=2,Hoja2!O325*(1+COMBINADO!$F$7),O325-K326),O325-K326),"")</f>
        <v/>
      </c>
      <c r="P326" s="31" t="str">
        <f>IF(B326&lt;&gt;"",IF(B326&lt;=$C$4,IF(Desplegables!$N$8=2,Hoja2!P325*(1+COMBINADO!$F$7),P325-L326),P325-L326),"")</f>
        <v/>
      </c>
      <c r="Q326" s="31" t="str">
        <f t="shared" si="19"/>
        <v/>
      </c>
    </row>
    <row r="327" spans="2:17" x14ac:dyDescent="0.2">
      <c r="B327" t="str">
        <f>IF(B326&lt;&gt;"",IF(B326=COMBINADO!$F$6,"",B326+1),"")</f>
        <v/>
      </c>
      <c r="C327" s="31" t="str">
        <f>IF(B327&lt;&gt;"",IF(B327&lt;=$C$4,IF(Desplegables!$N$8=2,0,G327),$C$9),"")</f>
        <v/>
      </c>
      <c r="D327" s="31" t="str">
        <f>IF(B327&lt;&gt;"",IF(Hoja2!B327&lt;=Hoja2!$C$4,IF(Desplegables!$N$8=2,0,Hoja2!H327),L327+H327),"")</f>
        <v/>
      </c>
      <c r="E327" s="31" t="str">
        <f t="shared" si="16"/>
        <v/>
      </c>
      <c r="F327" t="str">
        <f>IF(F326&lt;&gt;"",IF(F326=COMBINADO!$F$6,"",F326+1),"")</f>
        <v/>
      </c>
      <c r="G327" s="31" t="str">
        <f>IF(B327&lt;&gt;"",IF(B327&lt;=$C$4,IF(Desplegables!$N$8=2,0,O326*COMBINADO!$F$7),O326*COMBINADO!$F$7),"")</f>
        <v/>
      </c>
      <c r="H327" s="31" t="str">
        <f>IF(B327&lt;&gt;"",IF(B327&lt;=$C$4,IF(Desplegables!$N$8=2,0,P326*COMBINADO!$F$7),Hoja2!P326*COMBINADO!$F$7),"")</f>
        <v/>
      </c>
      <c r="I327" s="31" t="str">
        <f>IF(B327&lt;&gt;"",Q326*COMBINADO!$F$7,"")</f>
        <v/>
      </c>
      <c r="J327" t="str">
        <f>IF(J326&lt;&gt;"",IF(J326=COMBINADO!$F$6,"",J326+1),"")</f>
        <v/>
      </c>
      <c r="K327" s="31" t="str">
        <f t="shared" si="17"/>
        <v/>
      </c>
      <c r="L327" s="31" t="str">
        <f t="shared" si="18"/>
        <v/>
      </c>
      <c r="M327" s="31" t="str">
        <f>IF(B327&lt;&gt;"",IF(B327=COMBINADO!$F$6,COMBINADO!$C$6,0),"")</f>
        <v/>
      </c>
      <c r="N327" t="str">
        <f>IF(N326&lt;&gt;"",IF(N326=COMBINADO!$F$6,"",N326+1),"")</f>
        <v/>
      </c>
      <c r="O327" s="31" t="str">
        <f>IF(B327&lt;&gt;"",IF(B327&lt;=$C$4,IF(Desplegables!$N$8=2,Hoja2!O326*(1+COMBINADO!$F$7),O326-K327),O326-K327),"")</f>
        <v/>
      </c>
      <c r="P327" s="31" t="str">
        <f>IF(B327&lt;&gt;"",IF(B327&lt;=$C$4,IF(Desplegables!$N$8=2,Hoja2!P326*(1+COMBINADO!$F$7),P326-L327),P326-L327),"")</f>
        <v/>
      </c>
      <c r="Q327" s="31" t="str">
        <f t="shared" si="19"/>
        <v/>
      </c>
    </row>
    <row r="328" spans="2:17" x14ac:dyDescent="0.2">
      <c r="B328" t="str">
        <f>IF(B327&lt;&gt;"",IF(B327=COMBINADO!$F$6,"",B327+1),"")</f>
        <v/>
      </c>
      <c r="C328" s="31" t="str">
        <f>IF(B328&lt;&gt;"",IF(B328&lt;=$C$4,IF(Desplegables!$N$8=2,0,G328),$C$9),"")</f>
        <v/>
      </c>
      <c r="D328" s="31" t="str">
        <f>IF(B328&lt;&gt;"",IF(Hoja2!B328&lt;=Hoja2!$C$4,IF(Desplegables!$N$8=2,0,Hoja2!H328),L328+H328),"")</f>
        <v/>
      </c>
      <c r="E328" s="31" t="str">
        <f t="shared" si="16"/>
        <v/>
      </c>
      <c r="F328" t="str">
        <f>IF(F327&lt;&gt;"",IF(F327=COMBINADO!$F$6,"",F327+1),"")</f>
        <v/>
      </c>
      <c r="G328" s="31" t="str">
        <f>IF(B328&lt;&gt;"",IF(B328&lt;=$C$4,IF(Desplegables!$N$8=2,0,O327*COMBINADO!$F$7),O327*COMBINADO!$F$7),"")</f>
        <v/>
      </c>
      <c r="H328" s="31" t="str">
        <f>IF(B328&lt;&gt;"",IF(B328&lt;=$C$4,IF(Desplegables!$N$8=2,0,P327*COMBINADO!$F$7),Hoja2!P327*COMBINADO!$F$7),"")</f>
        <v/>
      </c>
      <c r="I328" s="31" t="str">
        <f>IF(B328&lt;&gt;"",Q327*COMBINADO!$F$7,"")</f>
        <v/>
      </c>
      <c r="J328" t="str">
        <f>IF(J327&lt;&gt;"",IF(J327=COMBINADO!$F$6,"",J327+1),"")</f>
        <v/>
      </c>
      <c r="K328" s="31" t="str">
        <f t="shared" si="17"/>
        <v/>
      </c>
      <c r="L328" s="31" t="str">
        <f t="shared" si="18"/>
        <v/>
      </c>
      <c r="M328" s="31" t="str">
        <f>IF(B328&lt;&gt;"",IF(B328=COMBINADO!$F$6,COMBINADO!$C$6,0),"")</f>
        <v/>
      </c>
      <c r="N328" t="str">
        <f>IF(N327&lt;&gt;"",IF(N327=COMBINADO!$F$6,"",N327+1),"")</f>
        <v/>
      </c>
      <c r="O328" s="31" t="str">
        <f>IF(B328&lt;&gt;"",IF(B328&lt;=$C$4,IF(Desplegables!$N$8=2,Hoja2!O327*(1+COMBINADO!$F$7),O327-K328),O327-K328),"")</f>
        <v/>
      </c>
      <c r="P328" s="31" t="str">
        <f>IF(B328&lt;&gt;"",IF(B328&lt;=$C$4,IF(Desplegables!$N$8=2,Hoja2!P327*(1+COMBINADO!$F$7),P327-L328),P327-L328),"")</f>
        <v/>
      </c>
      <c r="Q328" s="31" t="str">
        <f t="shared" si="19"/>
        <v/>
      </c>
    </row>
    <row r="329" spans="2:17" x14ac:dyDescent="0.2">
      <c r="B329" t="str">
        <f>IF(B328&lt;&gt;"",IF(B328=COMBINADO!$F$6,"",B328+1),"")</f>
        <v/>
      </c>
      <c r="C329" s="31" t="str">
        <f>IF(B329&lt;&gt;"",IF(B329&lt;=$C$4,IF(Desplegables!$N$8=2,0,G329),$C$9),"")</f>
        <v/>
      </c>
      <c r="D329" s="31" t="str">
        <f>IF(B329&lt;&gt;"",IF(Hoja2!B329&lt;=Hoja2!$C$4,IF(Desplegables!$N$8=2,0,Hoja2!H329),L329+H329),"")</f>
        <v/>
      </c>
      <c r="E329" s="31" t="str">
        <f t="shared" si="16"/>
        <v/>
      </c>
      <c r="F329" t="str">
        <f>IF(F328&lt;&gt;"",IF(F328=COMBINADO!$F$6,"",F328+1),"")</f>
        <v/>
      </c>
      <c r="G329" s="31" t="str">
        <f>IF(B329&lt;&gt;"",IF(B329&lt;=$C$4,IF(Desplegables!$N$8=2,0,O328*COMBINADO!$F$7),O328*COMBINADO!$F$7),"")</f>
        <v/>
      </c>
      <c r="H329" s="31" t="str">
        <f>IF(B329&lt;&gt;"",IF(B329&lt;=$C$4,IF(Desplegables!$N$8=2,0,P328*COMBINADO!$F$7),Hoja2!P328*COMBINADO!$F$7),"")</f>
        <v/>
      </c>
      <c r="I329" s="31" t="str">
        <f>IF(B329&lt;&gt;"",Q328*COMBINADO!$F$7,"")</f>
        <v/>
      </c>
      <c r="J329" t="str">
        <f>IF(J328&lt;&gt;"",IF(J328=COMBINADO!$F$6,"",J328+1),"")</f>
        <v/>
      </c>
      <c r="K329" s="31" t="str">
        <f t="shared" si="17"/>
        <v/>
      </c>
      <c r="L329" s="31" t="str">
        <f t="shared" si="18"/>
        <v/>
      </c>
      <c r="M329" s="31" t="str">
        <f>IF(B329&lt;&gt;"",IF(B329=COMBINADO!$F$6,COMBINADO!$C$6,0),"")</f>
        <v/>
      </c>
      <c r="N329" t="str">
        <f>IF(N328&lt;&gt;"",IF(N328=COMBINADO!$F$6,"",N328+1),"")</f>
        <v/>
      </c>
      <c r="O329" s="31" t="str">
        <f>IF(B329&lt;&gt;"",IF(B329&lt;=$C$4,IF(Desplegables!$N$8=2,Hoja2!O328*(1+COMBINADO!$F$7),O328-K329),O328-K329),"")</f>
        <v/>
      </c>
      <c r="P329" s="31" t="str">
        <f>IF(B329&lt;&gt;"",IF(B329&lt;=$C$4,IF(Desplegables!$N$8=2,Hoja2!P328*(1+COMBINADO!$F$7),P328-L329),P328-L329),"")</f>
        <v/>
      </c>
      <c r="Q329" s="31" t="str">
        <f t="shared" si="19"/>
        <v/>
      </c>
    </row>
    <row r="330" spans="2:17" x14ac:dyDescent="0.2">
      <c r="B330" t="str">
        <f>IF(B329&lt;&gt;"",IF(B329=COMBINADO!$F$6,"",B329+1),"")</f>
        <v/>
      </c>
      <c r="C330" s="31" t="str">
        <f>IF(B330&lt;&gt;"",IF(B330&lt;=$C$4,IF(Desplegables!$N$8=2,0,G330),$C$9),"")</f>
        <v/>
      </c>
      <c r="D330" s="31" t="str">
        <f>IF(B330&lt;&gt;"",IF(Hoja2!B330&lt;=Hoja2!$C$4,IF(Desplegables!$N$8=2,0,Hoja2!H330),L330+H330),"")</f>
        <v/>
      </c>
      <c r="E330" s="31" t="str">
        <f t="shared" si="16"/>
        <v/>
      </c>
      <c r="F330" t="str">
        <f>IF(F329&lt;&gt;"",IF(F329=COMBINADO!$F$6,"",F329+1),"")</f>
        <v/>
      </c>
      <c r="G330" s="31" t="str">
        <f>IF(B330&lt;&gt;"",IF(B330&lt;=$C$4,IF(Desplegables!$N$8=2,0,O329*COMBINADO!$F$7),O329*COMBINADO!$F$7),"")</f>
        <v/>
      </c>
      <c r="H330" s="31" t="str">
        <f>IF(B330&lt;&gt;"",IF(B330&lt;=$C$4,IF(Desplegables!$N$8=2,0,P329*COMBINADO!$F$7),Hoja2!P329*COMBINADO!$F$7),"")</f>
        <v/>
      </c>
      <c r="I330" s="31" t="str">
        <f>IF(B330&lt;&gt;"",Q329*COMBINADO!$F$7,"")</f>
        <v/>
      </c>
      <c r="J330" t="str">
        <f>IF(J329&lt;&gt;"",IF(J329=COMBINADO!$F$6,"",J329+1),"")</f>
        <v/>
      </c>
      <c r="K330" s="31" t="str">
        <f t="shared" si="17"/>
        <v/>
      </c>
      <c r="L330" s="31" t="str">
        <f t="shared" si="18"/>
        <v/>
      </c>
      <c r="M330" s="31" t="str">
        <f>IF(B330&lt;&gt;"",IF(B330=COMBINADO!$F$6,COMBINADO!$C$6,0),"")</f>
        <v/>
      </c>
      <c r="N330" t="str">
        <f>IF(N329&lt;&gt;"",IF(N329=COMBINADO!$F$6,"",N329+1),"")</f>
        <v/>
      </c>
      <c r="O330" s="31" t="str">
        <f>IF(B330&lt;&gt;"",IF(B330&lt;=$C$4,IF(Desplegables!$N$8=2,Hoja2!O329*(1+COMBINADO!$F$7),O329-K330),O329-K330),"")</f>
        <v/>
      </c>
      <c r="P330" s="31" t="str">
        <f>IF(B330&lt;&gt;"",IF(B330&lt;=$C$4,IF(Desplegables!$N$8=2,Hoja2!P329*(1+COMBINADO!$F$7),P329-L330),P329-L330),"")</f>
        <v/>
      </c>
      <c r="Q330" s="31" t="str">
        <f t="shared" si="19"/>
        <v/>
      </c>
    </row>
    <row r="331" spans="2:17" x14ac:dyDescent="0.2">
      <c r="B331" t="str">
        <f>IF(B330&lt;&gt;"",IF(B330=COMBINADO!$F$6,"",B330+1),"")</f>
        <v/>
      </c>
      <c r="C331" s="31" t="str">
        <f>IF(B331&lt;&gt;"",IF(B331&lt;=$C$4,IF(Desplegables!$N$8=2,0,G331),$C$9),"")</f>
        <v/>
      </c>
      <c r="D331" s="31" t="str">
        <f>IF(B331&lt;&gt;"",IF(Hoja2!B331&lt;=Hoja2!$C$4,IF(Desplegables!$N$8=2,0,Hoja2!H331),L331+H331),"")</f>
        <v/>
      </c>
      <c r="E331" s="31" t="str">
        <f t="shared" si="16"/>
        <v/>
      </c>
      <c r="F331" t="str">
        <f>IF(F330&lt;&gt;"",IF(F330=COMBINADO!$F$6,"",F330+1),"")</f>
        <v/>
      </c>
      <c r="G331" s="31" t="str">
        <f>IF(B331&lt;&gt;"",IF(B331&lt;=$C$4,IF(Desplegables!$N$8=2,0,O330*COMBINADO!$F$7),O330*COMBINADO!$F$7),"")</f>
        <v/>
      </c>
      <c r="H331" s="31" t="str">
        <f>IF(B331&lt;&gt;"",IF(B331&lt;=$C$4,IF(Desplegables!$N$8=2,0,P330*COMBINADO!$F$7),Hoja2!P330*COMBINADO!$F$7),"")</f>
        <v/>
      </c>
      <c r="I331" s="31" t="str">
        <f>IF(B331&lt;&gt;"",Q330*COMBINADO!$F$7,"")</f>
        <v/>
      </c>
      <c r="J331" t="str">
        <f>IF(J330&lt;&gt;"",IF(J330=COMBINADO!$F$6,"",J330+1),"")</f>
        <v/>
      </c>
      <c r="K331" s="31" t="str">
        <f t="shared" si="17"/>
        <v/>
      </c>
      <c r="L331" s="31" t="str">
        <f t="shared" si="18"/>
        <v/>
      </c>
      <c r="M331" s="31" t="str">
        <f>IF(B331&lt;&gt;"",IF(B331=COMBINADO!$F$6,COMBINADO!$C$6,0),"")</f>
        <v/>
      </c>
      <c r="N331" t="str">
        <f>IF(N330&lt;&gt;"",IF(N330=COMBINADO!$F$6,"",N330+1),"")</f>
        <v/>
      </c>
      <c r="O331" s="31" t="str">
        <f>IF(B331&lt;&gt;"",IF(B331&lt;=$C$4,IF(Desplegables!$N$8=2,Hoja2!O330*(1+COMBINADO!$F$7),O330-K331),O330-K331),"")</f>
        <v/>
      </c>
      <c r="P331" s="31" t="str">
        <f>IF(B331&lt;&gt;"",IF(B331&lt;=$C$4,IF(Desplegables!$N$8=2,Hoja2!P330*(1+COMBINADO!$F$7),P330-L331),P330-L331),"")</f>
        <v/>
      </c>
      <c r="Q331" s="31" t="str">
        <f t="shared" si="19"/>
        <v/>
      </c>
    </row>
    <row r="332" spans="2:17" x14ac:dyDescent="0.2">
      <c r="B332" t="str">
        <f>IF(B331&lt;&gt;"",IF(B331=COMBINADO!$F$6,"",B331+1),"")</f>
        <v/>
      </c>
      <c r="C332" s="31" t="str">
        <f>IF(B332&lt;&gt;"",IF(B332&lt;=$C$4,IF(Desplegables!$N$8=2,0,G332),$C$9),"")</f>
        <v/>
      </c>
      <c r="D332" s="31" t="str">
        <f>IF(B332&lt;&gt;"",IF(Hoja2!B332&lt;=Hoja2!$C$4,IF(Desplegables!$N$8=2,0,Hoja2!H332),L332+H332),"")</f>
        <v/>
      </c>
      <c r="E332" s="31" t="str">
        <f t="shared" si="16"/>
        <v/>
      </c>
      <c r="F332" t="str">
        <f>IF(F331&lt;&gt;"",IF(F331=COMBINADO!$F$6,"",F331+1),"")</f>
        <v/>
      </c>
      <c r="G332" s="31" t="str">
        <f>IF(B332&lt;&gt;"",IF(B332&lt;=$C$4,IF(Desplegables!$N$8=2,0,O331*COMBINADO!$F$7),O331*COMBINADO!$F$7),"")</f>
        <v/>
      </c>
      <c r="H332" s="31" t="str">
        <f>IF(B332&lt;&gt;"",IF(B332&lt;=$C$4,IF(Desplegables!$N$8=2,0,P331*COMBINADO!$F$7),Hoja2!P331*COMBINADO!$F$7),"")</f>
        <v/>
      </c>
      <c r="I332" s="31" t="str">
        <f>IF(B332&lt;&gt;"",Q331*COMBINADO!$F$7,"")</f>
        <v/>
      </c>
      <c r="J332" t="str">
        <f>IF(J331&lt;&gt;"",IF(J331=COMBINADO!$F$6,"",J331+1),"")</f>
        <v/>
      </c>
      <c r="K332" s="31" t="str">
        <f t="shared" si="17"/>
        <v/>
      </c>
      <c r="L332" s="31" t="str">
        <f t="shared" si="18"/>
        <v/>
      </c>
      <c r="M332" s="31" t="str">
        <f>IF(B332&lt;&gt;"",IF(B332=COMBINADO!$F$6,COMBINADO!$C$6,0),"")</f>
        <v/>
      </c>
      <c r="N332" t="str">
        <f>IF(N331&lt;&gt;"",IF(N331=COMBINADO!$F$6,"",N331+1),"")</f>
        <v/>
      </c>
      <c r="O332" s="31" t="str">
        <f>IF(B332&lt;&gt;"",IF(B332&lt;=$C$4,IF(Desplegables!$N$8=2,Hoja2!O331*(1+COMBINADO!$F$7),O331-K332),O331-K332),"")</f>
        <v/>
      </c>
      <c r="P332" s="31" t="str">
        <f>IF(B332&lt;&gt;"",IF(B332&lt;=$C$4,IF(Desplegables!$N$8=2,Hoja2!P331*(1+COMBINADO!$F$7),P331-L332),P331-L332),"")</f>
        <v/>
      </c>
      <c r="Q332" s="31" t="str">
        <f t="shared" si="19"/>
        <v/>
      </c>
    </row>
    <row r="333" spans="2:17" x14ac:dyDescent="0.2">
      <c r="B333" t="str">
        <f>IF(B332&lt;&gt;"",IF(B332=COMBINADO!$F$6,"",B332+1),"")</f>
        <v/>
      </c>
      <c r="C333" s="31" t="str">
        <f>IF(B333&lt;&gt;"",IF(B333&lt;=$C$4,IF(Desplegables!$N$8=2,0,G333),$C$9),"")</f>
        <v/>
      </c>
      <c r="D333" s="31" t="str">
        <f>IF(B333&lt;&gt;"",IF(Hoja2!B333&lt;=Hoja2!$C$4,IF(Desplegables!$N$8=2,0,Hoja2!H333),L333+H333),"")</f>
        <v/>
      </c>
      <c r="E333" s="31" t="str">
        <f t="shared" si="16"/>
        <v/>
      </c>
      <c r="F333" t="str">
        <f>IF(F332&lt;&gt;"",IF(F332=COMBINADO!$F$6,"",F332+1),"")</f>
        <v/>
      </c>
      <c r="G333" s="31" t="str">
        <f>IF(B333&lt;&gt;"",IF(B333&lt;=$C$4,IF(Desplegables!$N$8=2,0,O332*COMBINADO!$F$7),O332*COMBINADO!$F$7),"")</f>
        <v/>
      </c>
      <c r="H333" s="31" t="str">
        <f>IF(B333&lt;&gt;"",IF(B333&lt;=$C$4,IF(Desplegables!$N$8=2,0,P332*COMBINADO!$F$7),Hoja2!P332*COMBINADO!$F$7),"")</f>
        <v/>
      </c>
      <c r="I333" s="31" t="str">
        <f>IF(B333&lt;&gt;"",Q332*COMBINADO!$F$7,"")</f>
        <v/>
      </c>
      <c r="J333" t="str">
        <f>IF(J332&lt;&gt;"",IF(J332=COMBINADO!$F$6,"",J332+1),"")</f>
        <v/>
      </c>
      <c r="K333" s="31" t="str">
        <f t="shared" si="17"/>
        <v/>
      </c>
      <c r="L333" s="31" t="str">
        <f t="shared" si="18"/>
        <v/>
      </c>
      <c r="M333" s="31" t="str">
        <f>IF(B333&lt;&gt;"",IF(B333=COMBINADO!$F$6,COMBINADO!$C$6,0),"")</f>
        <v/>
      </c>
      <c r="N333" t="str">
        <f>IF(N332&lt;&gt;"",IF(N332=COMBINADO!$F$6,"",N332+1),"")</f>
        <v/>
      </c>
      <c r="O333" s="31" t="str">
        <f>IF(B333&lt;&gt;"",IF(B333&lt;=$C$4,IF(Desplegables!$N$8=2,Hoja2!O332*(1+COMBINADO!$F$7),O332-K333),O332-K333),"")</f>
        <v/>
      </c>
      <c r="P333" s="31" t="str">
        <f>IF(B333&lt;&gt;"",IF(B333&lt;=$C$4,IF(Desplegables!$N$8=2,Hoja2!P332*(1+COMBINADO!$F$7),P332-L333),P332-L333),"")</f>
        <v/>
      </c>
      <c r="Q333" s="31" t="str">
        <f t="shared" si="19"/>
        <v/>
      </c>
    </row>
    <row r="334" spans="2:17" x14ac:dyDescent="0.2">
      <c r="B334" t="str">
        <f>IF(B333&lt;&gt;"",IF(B333=COMBINADO!$F$6,"",B333+1),"")</f>
        <v/>
      </c>
      <c r="C334" s="31" t="str">
        <f>IF(B334&lt;&gt;"",IF(B334&lt;=$C$4,IF(Desplegables!$N$8=2,0,G334),$C$9),"")</f>
        <v/>
      </c>
      <c r="D334" s="31" t="str">
        <f>IF(B334&lt;&gt;"",IF(Hoja2!B334&lt;=Hoja2!$C$4,IF(Desplegables!$N$8=2,0,Hoja2!H334),L334+H334),"")</f>
        <v/>
      </c>
      <c r="E334" s="31" t="str">
        <f t="shared" si="16"/>
        <v/>
      </c>
      <c r="F334" t="str">
        <f>IF(F333&lt;&gt;"",IF(F333=COMBINADO!$F$6,"",F333+1),"")</f>
        <v/>
      </c>
      <c r="G334" s="31" t="str">
        <f>IF(B334&lt;&gt;"",IF(B334&lt;=$C$4,IF(Desplegables!$N$8=2,0,O333*COMBINADO!$F$7),O333*COMBINADO!$F$7),"")</f>
        <v/>
      </c>
      <c r="H334" s="31" t="str">
        <f>IF(B334&lt;&gt;"",IF(B334&lt;=$C$4,IF(Desplegables!$N$8=2,0,P333*COMBINADO!$F$7),Hoja2!P333*COMBINADO!$F$7),"")</f>
        <v/>
      </c>
      <c r="I334" s="31" t="str">
        <f>IF(B334&lt;&gt;"",Q333*COMBINADO!$F$7,"")</f>
        <v/>
      </c>
      <c r="J334" t="str">
        <f>IF(J333&lt;&gt;"",IF(J333=COMBINADO!$F$6,"",J333+1),"")</f>
        <v/>
      </c>
      <c r="K334" s="31" t="str">
        <f t="shared" si="17"/>
        <v/>
      </c>
      <c r="L334" s="31" t="str">
        <f t="shared" si="18"/>
        <v/>
      </c>
      <c r="M334" s="31" t="str">
        <f>IF(B334&lt;&gt;"",IF(B334=COMBINADO!$F$6,COMBINADO!$C$6,0),"")</f>
        <v/>
      </c>
      <c r="N334" t="str">
        <f>IF(N333&lt;&gt;"",IF(N333=COMBINADO!$F$6,"",N333+1),"")</f>
        <v/>
      </c>
      <c r="O334" s="31" t="str">
        <f>IF(B334&lt;&gt;"",IF(B334&lt;=$C$4,IF(Desplegables!$N$8=2,Hoja2!O333*(1+COMBINADO!$F$7),O333-K334),O333-K334),"")</f>
        <v/>
      </c>
      <c r="P334" s="31" t="str">
        <f>IF(B334&lt;&gt;"",IF(B334&lt;=$C$4,IF(Desplegables!$N$8=2,Hoja2!P333*(1+COMBINADO!$F$7),P333-L334),P333-L334),"")</f>
        <v/>
      </c>
      <c r="Q334" s="31" t="str">
        <f t="shared" si="19"/>
        <v/>
      </c>
    </row>
    <row r="335" spans="2:17" x14ac:dyDescent="0.2">
      <c r="B335" t="str">
        <f>IF(B334&lt;&gt;"",IF(B334=COMBINADO!$F$6,"",B334+1),"")</f>
        <v/>
      </c>
      <c r="C335" s="31" t="str">
        <f>IF(B335&lt;&gt;"",IF(B335&lt;=$C$4,IF(Desplegables!$N$8=2,0,G335),$C$9),"")</f>
        <v/>
      </c>
      <c r="D335" s="31" t="str">
        <f>IF(B335&lt;&gt;"",IF(Hoja2!B335&lt;=Hoja2!$C$4,IF(Desplegables!$N$8=2,0,Hoja2!H335),L335+H335),"")</f>
        <v/>
      </c>
      <c r="E335" s="31" t="str">
        <f t="shared" si="16"/>
        <v/>
      </c>
      <c r="F335" t="str">
        <f>IF(F334&lt;&gt;"",IF(F334=COMBINADO!$F$6,"",F334+1),"")</f>
        <v/>
      </c>
      <c r="G335" s="31" t="str">
        <f>IF(B335&lt;&gt;"",IF(B335&lt;=$C$4,IF(Desplegables!$N$8=2,0,O334*COMBINADO!$F$7),O334*COMBINADO!$F$7),"")</f>
        <v/>
      </c>
      <c r="H335" s="31" t="str">
        <f>IF(B335&lt;&gt;"",IF(B335&lt;=$C$4,IF(Desplegables!$N$8=2,0,P334*COMBINADO!$F$7),Hoja2!P334*COMBINADO!$F$7),"")</f>
        <v/>
      </c>
      <c r="I335" s="31" t="str">
        <f>IF(B335&lt;&gt;"",Q334*COMBINADO!$F$7,"")</f>
        <v/>
      </c>
      <c r="J335" t="str">
        <f>IF(J334&lt;&gt;"",IF(J334=COMBINADO!$F$6,"",J334+1),"")</f>
        <v/>
      </c>
      <c r="K335" s="31" t="str">
        <f t="shared" si="17"/>
        <v/>
      </c>
      <c r="L335" s="31" t="str">
        <f t="shared" si="18"/>
        <v/>
      </c>
      <c r="M335" s="31" t="str">
        <f>IF(B335&lt;&gt;"",IF(B335=COMBINADO!$F$6,COMBINADO!$C$6,0),"")</f>
        <v/>
      </c>
      <c r="N335" t="str">
        <f>IF(N334&lt;&gt;"",IF(N334=COMBINADO!$F$6,"",N334+1),"")</f>
        <v/>
      </c>
      <c r="O335" s="31" t="str">
        <f>IF(B335&lt;&gt;"",IF(B335&lt;=$C$4,IF(Desplegables!$N$8=2,Hoja2!O334*(1+COMBINADO!$F$7),O334-K335),O334-K335),"")</f>
        <v/>
      </c>
      <c r="P335" s="31" t="str">
        <f>IF(B335&lt;&gt;"",IF(B335&lt;=$C$4,IF(Desplegables!$N$8=2,Hoja2!P334*(1+COMBINADO!$F$7),P334-L335),P334-L335),"")</f>
        <v/>
      </c>
      <c r="Q335" s="31" t="str">
        <f t="shared" si="19"/>
        <v/>
      </c>
    </row>
    <row r="336" spans="2:17" x14ac:dyDescent="0.2">
      <c r="B336" t="str">
        <f>IF(B335&lt;&gt;"",IF(B335=COMBINADO!$F$6,"",B335+1),"")</f>
        <v/>
      </c>
      <c r="C336" s="31" t="str">
        <f>IF(B336&lt;&gt;"",IF(B336&lt;=$C$4,IF(Desplegables!$N$8=2,0,G336),$C$9),"")</f>
        <v/>
      </c>
      <c r="D336" s="31" t="str">
        <f>IF(B336&lt;&gt;"",IF(Hoja2!B336&lt;=Hoja2!$C$4,IF(Desplegables!$N$8=2,0,Hoja2!H336),L336+H336),"")</f>
        <v/>
      </c>
      <c r="E336" s="31" t="str">
        <f t="shared" ref="E336:E399" si="20">IF(B336&lt;&gt;"",I336+M336,"")</f>
        <v/>
      </c>
      <c r="F336" t="str">
        <f>IF(F335&lt;&gt;"",IF(F335=COMBINADO!$F$6,"",F335+1),"")</f>
        <v/>
      </c>
      <c r="G336" s="31" t="str">
        <f>IF(B336&lt;&gt;"",IF(B336&lt;=$C$4,IF(Desplegables!$N$8=2,0,O335*COMBINADO!$F$7),O335*COMBINADO!$F$7),"")</f>
        <v/>
      </c>
      <c r="H336" s="31" t="str">
        <f>IF(B336&lt;&gt;"",IF(B336&lt;=$C$4,IF(Desplegables!$N$8=2,0,P335*COMBINADO!$F$7),Hoja2!P335*COMBINADO!$F$7),"")</f>
        <v/>
      </c>
      <c r="I336" s="31" t="str">
        <f>IF(B336&lt;&gt;"",Q335*COMBINADO!$F$7,"")</f>
        <v/>
      </c>
      <c r="J336" t="str">
        <f>IF(J335&lt;&gt;"",IF(J335=COMBINADO!$F$6,"",J335+1),"")</f>
        <v/>
      </c>
      <c r="K336" s="31" t="str">
        <f t="shared" ref="K336:K399" si="21">IF(B336&lt;&gt;"",IF(B336&lt;=$C$4,0,C336-G336),"")</f>
        <v/>
      </c>
      <c r="L336" s="31" t="str">
        <f t="shared" ref="L336:L399" si="22">IF(B336&lt;&gt;"",IF(B336&lt;=$C$4,0,$C$8),"")</f>
        <v/>
      </c>
      <c r="M336" s="31" t="str">
        <f>IF(B336&lt;&gt;"",IF(B336=COMBINADO!$F$6,COMBINADO!$C$6,0),"")</f>
        <v/>
      </c>
      <c r="N336" t="str">
        <f>IF(N335&lt;&gt;"",IF(N335=COMBINADO!$F$6,"",N335+1),"")</f>
        <v/>
      </c>
      <c r="O336" s="31" t="str">
        <f>IF(B336&lt;&gt;"",IF(B336&lt;=$C$4,IF(Desplegables!$N$8=2,Hoja2!O335*(1+COMBINADO!$F$7),O335-K336),O335-K336),"")</f>
        <v/>
      </c>
      <c r="P336" s="31" t="str">
        <f>IF(B336&lt;&gt;"",IF(B336&lt;=$C$4,IF(Desplegables!$N$8=2,Hoja2!P335*(1+COMBINADO!$F$7),P335-L336),P335-L336),"")</f>
        <v/>
      </c>
      <c r="Q336" s="31" t="str">
        <f t="shared" ref="Q336:Q399" si="23">IF(B336&lt;&gt;"",Q335-M336,"")</f>
        <v/>
      </c>
    </row>
    <row r="337" spans="2:17" x14ac:dyDescent="0.2">
      <c r="B337" t="str">
        <f>IF(B336&lt;&gt;"",IF(B336=COMBINADO!$F$6,"",B336+1),"")</f>
        <v/>
      </c>
      <c r="C337" s="31" t="str">
        <f>IF(B337&lt;&gt;"",IF(B337&lt;=$C$4,IF(Desplegables!$N$8=2,0,G337),$C$9),"")</f>
        <v/>
      </c>
      <c r="D337" s="31" t="str">
        <f>IF(B337&lt;&gt;"",IF(Hoja2!B337&lt;=Hoja2!$C$4,IF(Desplegables!$N$8=2,0,Hoja2!H337),L337+H337),"")</f>
        <v/>
      </c>
      <c r="E337" s="31" t="str">
        <f t="shared" si="20"/>
        <v/>
      </c>
      <c r="F337" t="str">
        <f>IF(F336&lt;&gt;"",IF(F336=COMBINADO!$F$6,"",F336+1),"")</f>
        <v/>
      </c>
      <c r="G337" s="31" t="str">
        <f>IF(B337&lt;&gt;"",IF(B337&lt;=$C$4,IF(Desplegables!$N$8=2,0,O336*COMBINADO!$F$7),O336*COMBINADO!$F$7),"")</f>
        <v/>
      </c>
      <c r="H337" s="31" t="str">
        <f>IF(B337&lt;&gt;"",IF(B337&lt;=$C$4,IF(Desplegables!$N$8=2,0,P336*COMBINADO!$F$7),Hoja2!P336*COMBINADO!$F$7),"")</f>
        <v/>
      </c>
      <c r="I337" s="31" t="str">
        <f>IF(B337&lt;&gt;"",Q336*COMBINADO!$F$7,"")</f>
        <v/>
      </c>
      <c r="J337" t="str">
        <f>IF(J336&lt;&gt;"",IF(J336=COMBINADO!$F$6,"",J336+1),"")</f>
        <v/>
      </c>
      <c r="K337" s="31" t="str">
        <f t="shared" si="21"/>
        <v/>
      </c>
      <c r="L337" s="31" t="str">
        <f t="shared" si="22"/>
        <v/>
      </c>
      <c r="M337" s="31" t="str">
        <f>IF(B337&lt;&gt;"",IF(B337=COMBINADO!$F$6,COMBINADO!$C$6,0),"")</f>
        <v/>
      </c>
      <c r="N337" t="str">
        <f>IF(N336&lt;&gt;"",IF(N336=COMBINADO!$F$6,"",N336+1),"")</f>
        <v/>
      </c>
      <c r="O337" s="31" t="str">
        <f>IF(B337&lt;&gt;"",IF(B337&lt;=$C$4,IF(Desplegables!$N$8=2,Hoja2!O336*(1+COMBINADO!$F$7),O336-K337),O336-K337),"")</f>
        <v/>
      </c>
      <c r="P337" s="31" t="str">
        <f>IF(B337&lt;&gt;"",IF(B337&lt;=$C$4,IF(Desplegables!$N$8=2,Hoja2!P336*(1+COMBINADO!$F$7),P336-L337),P336-L337),"")</f>
        <v/>
      </c>
      <c r="Q337" s="31" t="str">
        <f t="shared" si="23"/>
        <v/>
      </c>
    </row>
    <row r="338" spans="2:17" x14ac:dyDescent="0.2">
      <c r="B338" t="str">
        <f>IF(B337&lt;&gt;"",IF(B337=COMBINADO!$F$6,"",B337+1),"")</f>
        <v/>
      </c>
      <c r="C338" s="31" t="str">
        <f>IF(B338&lt;&gt;"",IF(B338&lt;=$C$4,IF(Desplegables!$N$8=2,0,G338),$C$9),"")</f>
        <v/>
      </c>
      <c r="D338" s="31" t="str">
        <f>IF(B338&lt;&gt;"",IF(Hoja2!B338&lt;=Hoja2!$C$4,IF(Desplegables!$N$8=2,0,Hoja2!H338),L338+H338),"")</f>
        <v/>
      </c>
      <c r="E338" s="31" t="str">
        <f t="shared" si="20"/>
        <v/>
      </c>
      <c r="F338" t="str">
        <f>IF(F337&lt;&gt;"",IF(F337=COMBINADO!$F$6,"",F337+1),"")</f>
        <v/>
      </c>
      <c r="G338" s="31" t="str">
        <f>IF(B338&lt;&gt;"",IF(B338&lt;=$C$4,IF(Desplegables!$N$8=2,0,O337*COMBINADO!$F$7),O337*COMBINADO!$F$7),"")</f>
        <v/>
      </c>
      <c r="H338" s="31" t="str">
        <f>IF(B338&lt;&gt;"",IF(B338&lt;=$C$4,IF(Desplegables!$N$8=2,0,P337*COMBINADO!$F$7),Hoja2!P337*COMBINADO!$F$7),"")</f>
        <v/>
      </c>
      <c r="I338" s="31" t="str">
        <f>IF(B338&lt;&gt;"",Q337*COMBINADO!$F$7,"")</f>
        <v/>
      </c>
      <c r="J338" t="str">
        <f>IF(J337&lt;&gt;"",IF(J337=COMBINADO!$F$6,"",J337+1),"")</f>
        <v/>
      </c>
      <c r="K338" s="31" t="str">
        <f t="shared" si="21"/>
        <v/>
      </c>
      <c r="L338" s="31" t="str">
        <f t="shared" si="22"/>
        <v/>
      </c>
      <c r="M338" s="31" t="str">
        <f>IF(B338&lt;&gt;"",IF(B338=COMBINADO!$F$6,COMBINADO!$C$6,0),"")</f>
        <v/>
      </c>
      <c r="N338" t="str">
        <f>IF(N337&lt;&gt;"",IF(N337=COMBINADO!$F$6,"",N337+1),"")</f>
        <v/>
      </c>
      <c r="O338" s="31" t="str">
        <f>IF(B338&lt;&gt;"",IF(B338&lt;=$C$4,IF(Desplegables!$N$8=2,Hoja2!O337*(1+COMBINADO!$F$7),O337-K338),O337-K338),"")</f>
        <v/>
      </c>
      <c r="P338" s="31" t="str">
        <f>IF(B338&lt;&gt;"",IF(B338&lt;=$C$4,IF(Desplegables!$N$8=2,Hoja2!P337*(1+COMBINADO!$F$7),P337-L338),P337-L338),"")</f>
        <v/>
      </c>
      <c r="Q338" s="31" t="str">
        <f t="shared" si="23"/>
        <v/>
      </c>
    </row>
    <row r="339" spans="2:17" x14ac:dyDescent="0.2">
      <c r="B339" t="str">
        <f>IF(B338&lt;&gt;"",IF(B338=COMBINADO!$F$6,"",B338+1),"")</f>
        <v/>
      </c>
      <c r="C339" s="31" t="str">
        <f>IF(B339&lt;&gt;"",IF(B339&lt;=$C$4,IF(Desplegables!$N$8=2,0,G339),$C$9),"")</f>
        <v/>
      </c>
      <c r="D339" s="31" t="str">
        <f>IF(B339&lt;&gt;"",IF(Hoja2!B339&lt;=Hoja2!$C$4,IF(Desplegables!$N$8=2,0,Hoja2!H339),L339+H339),"")</f>
        <v/>
      </c>
      <c r="E339" s="31" t="str">
        <f t="shared" si="20"/>
        <v/>
      </c>
      <c r="F339" t="str">
        <f>IF(F338&lt;&gt;"",IF(F338=COMBINADO!$F$6,"",F338+1),"")</f>
        <v/>
      </c>
      <c r="G339" s="31" t="str">
        <f>IF(B339&lt;&gt;"",IF(B339&lt;=$C$4,IF(Desplegables!$N$8=2,0,O338*COMBINADO!$F$7),O338*COMBINADO!$F$7),"")</f>
        <v/>
      </c>
      <c r="H339" s="31" t="str">
        <f>IF(B339&lt;&gt;"",IF(B339&lt;=$C$4,IF(Desplegables!$N$8=2,0,P338*COMBINADO!$F$7),Hoja2!P338*COMBINADO!$F$7),"")</f>
        <v/>
      </c>
      <c r="I339" s="31" t="str">
        <f>IF(B339&lt;&gt;"",Q338*COMBINADO!$F$7,"")</f>
        <v/>
      </c>
      <c r="J339" t="str">
        <f>IF(J338&lt;&gt;"",IF(J338=COMBINADO!$F$6,"",J338+1),"")</f>
        <v/>
      </c>
      <c r="K339" s="31" t="str">
        <f t="shared" si="21"/>
        <v/>
      </c>
      <c r="L339" s="31" t="str">
        <f t="shared" si="22"/>
        <v/>
      </c>
      <c r="M339" s="31" t="str">
        <f>IF(B339&lt;&gt;"",IF(B339=COMBINADO!$F$6,COMBINADO!$C$6,0),"")</f>
        <v/>
      </c>
      <c r="N339" t="str">
        <f>IF(N338&lt;&gt;"",IF(N338=COMBINADO!$F$6,"",N338+1),"")</f>
        <v/>
      </c>
      <c r="O339" s="31" t="str">
        <f>IF(B339&lt;&gt;"",IF(B339&lt;=$C$4,IF(Desplegables!$N$8=2,Hoja2!O338*(1+COMBINADO!$F$7),O338-K339),O338-K339),"")</f>
        <v/>
      </c>
      <c r="P339" s="31" t="str">
        <f>IF(B339&lt;&gt;"",IF(B339&lt;=$C$4,IF(Desplegables!$N$8=2,Hoja2!P338*(1+COMBINADO!$F$7),P338-L339),P338-L339),"")</f>
        <v/>
      </c>
      <c r="Q339" s="31" t="str">
        <f t="shared" si="23"/>
        <v/>
      </c>
    </row>
    <row r="340" spans="2:17" x14ac:dyDescent="0.2">
      <c r="B340" t="str">
        <f>IF(B339&lt;&gt;"",IF(B339=COMBINADO!$F$6,"",B339+1),"")</f>
        <v/>
      </c>
      <c r="C340" s="31" t="str">
        <f>IF(B340&lt;&gt;"",IF(B340&lt;=$C$4,IF(Desplegables!$N$8=2,0,G340),$C$9),"")</f>
        <v/>
      </c>
      <c r="D340" s="31" t="str">
        <f>IF(B340&lt;&gt;"",IF(Hoja2!B340&lt;=Hoja2!$C$4,IF(Desplegables!$N$8=2,0,Hoja2!H340),L340+H340),"")</f>
        <v/>
      </c>
      <c r="E340" s="31" t="str">
        <f t="shared" si="20"/>
        <v/>
      </c>
      <c r="F340" t="str">
        <f>IF(F339&lt;&gt;"",IF(F339=COMBINADO!$F$6,"",F339+1),"")</f>
        <v/>
      </c>
      <c r="G340" s="31" t="str">
        <f>IF(B340&lt;&gt;"",IF(B340&lt;=$C$4,IF(Desplegables!$N$8=2,0,O339*COMBINADO!$F$7),O339*COMBINADO!$F$7),"")</f>
        <v/>
      </c>
      <c r="H340" s="31" t="str">
        <f>IF(B340&lt;&gt;"",IF(B340&lt;=$C$4,IF(Desplegables!$N$8=2,0,P339*COMBINADO!$F$7),Hoja2!P339*COMBINADO!$F$7),"")</f>
        <v/>
      </c>
      <c r="I340" s="31" t="str">
        <f>IF(B340&lt;&gt;"",Q339*COMBINADO!$F$7,"")</f>
        <v/>
      </c>
      <c r="J340" t="str">
        <f>IF(J339&lt;&gt;"",IF(J339=COMBINADO!$F$6,"",J339+1),"")</f>
        <v/>
      </c>
      <c r="K340" s="31" t="str">
        <f t="shared" si="21"/>
        <v/>
      </c>
      <c r="L340" s="31" t="str">
        <f t="shared" si="22"/>
        <v/>
      </c>
      <c r="M340" s="31" t="str">
        <f>IF(B340&lt;&gt;"",IF(B340=COMBINADO!$F$6,COMBINADO!$C$6,0),"")</f>
        <v/>
      </c>
      <c r="N340" t="str">
        <f>IF(N339&lt;&gt;"",IF(N339=COMBINADO!$F$6,"",N339+1),"")</f>
        <v/>
      </c>
      <c r="O340" s="31" t="str">
        <f>IF(B340&lt;&gt;"",IF(B340&lt;=$C$4,IF(Desplegables!$N$8=2,Hoja2!O339*(1+COMBINADO!$F$7),O339-K340),O339-K340),"")</f>
        <v/>
      </c>
      <c r="P340" s="31" t="str">
        <f>IF(B340&lt;&gt;"",IF(B340&lt;=$C$4,IF(Desplegables!$N$8=2,Hoja2!P339*(1+COMBINADO!$F$7),P339-L340),P339-L340),"")</f>
        <v/>
      </c>
      <c r="Q340" s="31" t="str">
        <f t="shared" si="23"/>
        <v/>
      </c>
    </row>
    <row r="341" spans="2:17" x14ac:dyDescent="0.2">
      <c r="B341" t="str">
        <f>IF(B340&lt;&gt;"",IF(B340=COMBINADO!$F$6,"",B340+1),"")</f>
        <v/>
      </c>
      <c r="C341" s="31" t="str">
        <f>IF(B341&lt;&gt;"",IF(B341&lt;=$C$4,IF(Desplegables!$N$8=2,0,G341),$C$9),"")</f>
        <v/>
      </c>
      <c r="D341" s="31" t="str">
        <f>IF(B341&lt;&gt;"",IF(Hoja2!B341&lt;=Hoja2!$C$4,IF(Desplegables!$N$8=2,0,Hoja2!H341),L341+H341),"")</f>
        <v/>
      </c>
      <c r="E341" s="31" t="str">
        <f t="shared" si="20"/>
        <v/>
      </c>
      <c r="F341" t="str">
        <f>IF(F340&lt;&gt;"",IF(F340=COMBINADO!$F$6,"",F340+1),"")</f>
        <v/>
      </c>
      <c r="G341" s="31" t="str">
        <f>IF(B341&lt;&gt;"",IF(B341&lt;=$C$4,IF(Desplegables!$N$8=2,0,O340*COMBINADO!$F$7),O340*COMBINADO!$F$7),"")</f>
        <v/>
      </c>
      <c r="H341" s="31" t="str">
        <f>IF(B341&lt;&gt;"",IF(B341&lt;=$C$4,IF(Desplegables!$N$8=2,0,P340*COMBINADO!$F$7),Hoja2!P340*COMBINADO!$F$7),"")</f>
        <v/>
      </c>
      <c r="I341" s="31" t="str">
        <f>IF(B341&lt;&gt;"",Q340*COMBINADO!$F$7,"")</f>
        <v/>
      </c>
      <c r="J341" t="str">
        <f>IF(J340&lt;&gt;"",IF(J340=COMBINADO!$F$6,"",J340+1),"")</f>
        <v/>
      </c>
      <c r="K341" s="31" t="str">
        <f t="shared" si="21"/>
        <v/>
      </c>
      <c r="L341" s="31" t="str">
        <f t="shared" si="22"/>
        <v/>
      </c>
      <c r="M341" s="31" t="str">
        <f>IF(B341&lt;&gt;"",IF(B341=COMBINADO!$F$6,COMBINADO!$C$6,0),"")</f>
        <v/>
      </c>
      <c r="N341" t="str">
        <f>IF(N340&lt;&gt;"",IF(N340=COMBINADO!$F$6,"",N340+1),"")</f>
        <v/>
      </c>
      <c r="O341" s="31" t="str">
        <f>IF(B341&lt;&gt;"",IF(B341&lt;=$C$4,IF(Desplegables!$N$8=2,Hoja2!O340*(1+COMBINADO!$F$7),O340-K341),O340-K341),"")</f>
        <v/>
      </c>
      <c r="P341" s="31" t="str">
        <f>IF(B341&lt;&gt;"",IF(B341&lt;=$C$4,IF(Desplegables!$N$8=2,Hoja2!P340*(1+COMBINADO!$F$7),P340-L341),P340-L341),"")</f>
        <v/>
      </c>
      <c r="Q341" s="31" t="str">
        <f t="shared" si="23"/>
        <v/>
      </c>
    </row>
    <row r="342" spans="2:17" x14ac:dyDescent="0.2">
      <c r="B342" t="str">
        <f>IF(B341&lt;&gt;"",IF(B341=COMBINADO!$F$6,"",B341+1),"")</f>
        <v/>
      </c>
      <c r="C342" s="31" t="str">
        <f>IF(B342&lt;&gt;"",IF(B342&lt;=$C$4,IF(Desplegables!$N$8=2,0,G342),$C$9),"")</f>
        <v/>
      </c>
      <c r="D342" s="31" t="str">
        <f>IF(B342&lt;&gt;"",IF(Hoja2!B342&lt;=Hoja2!$C$4,IF(Desplegables!$N$8=2,0,Hoja2!H342),L342+H342),"")</f>
        <v/>
      </c>
      <c r="E342" s="31" t="str">
        <f t="shared" si="20"/>
        <v/>
      </c>
      <c r="F342" t="str">
        <f>IF(F341&lt;&gt;"",IF(F341=COMBINADO!$F$6,"",F341+1),"")</f>
        <v/>
      </c>
      <c r="G342" s="31" t="str">
        <f>IF(B342&lt;&gt;"",IF(B342&lt;=$C$4,IF(Desplegables!$N$8=2,0,O341*COMBINADO!$F$7),O341*COMBINADO!$F$7),"")</f>
        <v/>
      </c>
      <c r="H342" s="31" t="str">
        <f>IF(B342&lt;&gt;"",IF(B342&lt;=$C$4,IF(Desplegables!$N$8=2,0,P341*COMBINADO!$F$7),Hoja2!P341*COMBINADO!$F$7),"")</f>
        <v/>
      </c>
      <c r="I342" s="31" t="str">
        <f>IF(B342&lt;&gt;"",Q341*COMBINADO!$F$7,"")</f>
        <v/>
      </c>
      <c r="J342" t="str">
        <f>IF(J341&lt;&gt;"",IF(J341=COMBINADO!$F$6,"",J341+1),"")</f>
        <v/>
      </c>
      <c r="K342" s="31" t="str">
        <f t="shared" si="21"/>
        <v/>
      </c>
      <c r="L342" s="31" t="str">
        <f t="shared" si="22"/>
        <v/>
      </c>
      <c r="M342" s="31" t="str">
        <f>IF(B342&lt;&gt;"",IF(B342=COMBINADO!$F$6,COMBINADO!$C$6,0),"")</f>
        <v/>
      </c>
      <c r="N342" t="str">
        <f>IF(N341&lt;&gt;"",IF(N341=COMBINADO!$F$6,"",N341+1),"")</f>
        <v/>
      </c>
      <c r="O342" s="31" t="str">
        <f>IF(B342&lt;&gt;"",IF(B342&lt;=$C$4,IF(Desplegables!$N$8=2,Hoja2!O341*(1+COMBINADO!$F$7),O341-K342),O341-K342),"")</f>
        <v/>
      </c>
      <c r="P342" s="31" t="str">
        <f>IF(B342&lt;&gt;"",IF(B342&lt;=$C$4,IF(Desplegables!$N$8=2,Hoja2!P341*(1+COMBINADO!$F$7),P341-L342),P341-L342),"")</f>
        <v/>
      </c>
      <c r="Q342" s="31" t="str">
        <f t="shared" si="23"/>
        <v/>
      </c>
    </row>
    <row r="343" spans="2:17" x14ac:dyDescent="0.2">
      <c r="B343" t="str">
        <f>IF(B342&lt;&gt;"",IF(B342=COMBINADO!$F$6,"",B342+1),"")</f>
        <v/>
      </c>
      <c r="C343" s="31" t="str">
        <f>IF(B343&lt;&gt;"",IF(B343&lt;=$C$4,IF(Desplegables!$N$8=2,0,G343),$C$9),"")</f>
        <v/>
      </c>
      <c r="D343" s="31" t="str">
        <f>IF(B343&lt;&gt;"",IF(Hoja2!B343&lt;=Hoja2!$C$4,IF(Desplegables!$N$8=2,0,Hoja2!H343),L343+H343),"")</f>
        <v/>
      </c>
      <c r="E343" s="31" t="str">
        <f t="shared" si="20"/>
        <v/>
      </c>
      <c r="F343" t="str">
        <f>IF(F342&lt;&gt;"",IF(F342=COMBINADO!$F$6,"",F342+1),"")</f>
        <v/>
      </c>
      <c r="G343" s="31" t="str">
        <f>IF(B343&lt;&gt;"",IF(B343&lt;=$C$4,IF(Desplegables!$N$8=2,0,O342*COMBINADO!$F$7),O342*COMBINADO!$F$7),"")</f>
        <v/>
      </c>
      <c r="H343" s="31" t="str">
        <f>IF(B343&lt;&gt;"",IF(B343&lt;=$C$4,IF(Desplegables!$N$8=2,0,P342*COMBINADO!$F$7),Hoja2!P342*COMBINADO!$F$7),"")</f>
        <v/>
      </c>
      <c r="I343" s="31" t="str">
        <f>IF(B343&lt;&gt;"",Q342*COMBINADO!$F$7,"")</f>
        <v/>
      </c>
      <c r="J343" t="str">
        <f>IF(J342&lt;&gt;"",IF(J342=COMBINADO!$F$6,"",J342+1),"")</f>
        <v/>
      </c>
      <c r="K343" s="31" t="str">
        <f t="shared" si="21"/>
        <v/>
      </c>
      <c r="L343" s="31" t="str">
        <f t="shared" si="22"/>
        <v/>
      </c>
      <c r="M343" s="31" t="str">
        <f>IF(B343&lt;&gt;"",IF(B343=COMBINADO!$F$6,COMBINADO!$C$6,0),"")</f>
        <v/>
      </c>
      <c r="N343" t="str">
        <f>IF(N342&lt;&gt;"",IF(N342=COMBINADO!$F$6,"",N342+1),"")</f>
        <v/>
      </c>
      <c r="O343" s="31" t="str">
        <f>IF(B343&lt;&gt;"",IF(B343&lt;=$C$4,IF(Desplegables!$N$8=2,Hoja2!O342*(1+COMBINADO!$F$7),O342-K343),O342-K343),"")</f>
        <v/>
      </c>
      <c r="P343" s="31" t="str">
        <f>IF(B343&lt;&gt;"",IF(B343&lt;=$C$4,IF(Desplegables!$N$8=2,Hoja2!P342*(1+COMBINADO!$F$7),P342-L343),P342-L343),"")</f>
        <v/>
      </c>
      <c r="Q343" s="31" t="str">
        <f t="shared" si="23"/>
        <v/>
      </c>
    </row>
    <row r="344" spans="2:17" x14ac:dyDescent="0.2">
      <c r="B344" t="str">
        <f>IF(B343&lt;&gt;"",IF(B343=COMBINADO!$F$6,"",B343+1),"")</f>
        <v/>
      </c>
      <c r="C344" s="31" t="str">
        <f>IF(B344&lt;&gt;"",IF(B344&lt;=$C$4,IF(Desplegables!$N$8=2,0,G344),$C$9),"")</f>
        <v/>
      </c>
      <c r="D344" s="31" t="str">
        <f>IF(B344&lt;&gt;"",IF(Hoja2!B344&lt;=Hoja2!$C$4,IF(Desplegables!$N$8=2,0,Hoja2!H344),L344+H344),"")</f>
        <v/>
      </c>
      <c r="E344" s="31" t="str">
        <f t="shared" si="20"/>
        <v/>
      </c>
      <c r="F344" t="str">
        <f>IF(F343&lt;&gt;"",IF(F343=COMBINADO!$F$6,"",F343+1),"")</f>
        <v/>
      </c>
      <c r="G344" s="31" t="str">
        <f>IF(B344&lt;&gt;"",IF(B344&lt;=$C$4,IF(Desplegables!$N$8=2,0,O343*COMBINADO!$F$7),O343*COMBINADO!$F$7),"")</f>
        <v/>
      </c>
      <c r="H344" s="31" t="str">
        <f>IF(B344&lt;&gt;"",IF(B344&lt;=$C$4,IF(Desplegables!$N$8=2,0,P343*COMBINADO!$F$7),Hoja2!P343*COMBINADO!$F$7),"")</f>
        <v/>
      </c>
      <c r="I344" s="31" t="str">
        <f>IF(B344&lt;&gt;"",Q343*COMBINADO!$F$7,"")</f>
        <v/>
      </c>
      <c r="J344" t="str">
        <f>IF(J343&lt;&gt;"",IF(J343=COMBINADO!$F$6,"",J343+1),"")</f>
        <v/>
      </c>
      <c r="K344" s="31" t="str">
        <f t="shared" si="21"/>
        <v/>
      </c>
      <c r="L344" s="31" t="str">
        <f t="shared" si="22"/>
        <v/>
      </c>
      <c r="M344" s="31" t="str">
        <f>IF(B344&lt;&gt;"",IF(B344=COMBINADO!$F$6,COMBINADO!$C$6,0),"")</f>
        <v/>
      </c>
      <c r="N344" t="str">
        <f>IF(N343&lt;&gt;"",IF(N343=COMBINADO!$F$6,"",N343+1),"")</f>
        <v/>
      </c>
      <c r="O344" s="31" t="str">
        <f>IF(B344&lt;&gt;"",IF(B344&lt;=$C$4,IF(Desplegables!$N$8=2,Hoja2!O343*(1+COMBINADO!$F$7),O343-K344),O343-K344),"")</f>
        <v/>
      </c>
      <c r="P344" s="31" t="str">
        <f>IF(B344&lt;&gt;"",IF(B344&lt;=$C$4,IF(Desplegables!$N$8=2,Hoja2!P343*(1+COMBINADO!$F$7),P343-L344),P343-L344),"")</f>
        <v/>
      </c>
      <c r="Q344" s="31" t="str">
        <f t="shared" si="23"/>
        <v/>
      </c>
    </row>
    <row r="345" spans="2:17" x14ac:dyDescent="0.2">
      <c r="B345" t="str">
        <f>IF(B344&lt;&gt;"",IF(B344=COMBINADO!$F$6,"",B344+1),"")</f>
        <v/>
      </c>
      <c r="C345" s="31" t="str">
        <f>IF(B345&lt;&gt;"",IF(B345&lt;=$C$4,IF(Desplegables!$N$8=2,0,G345),$C$9),"")</f>
        <v/>
      </c>
      <c r="D345" s="31" t="str">
        <f>IF(B345&lt;&gt;"",IF(Hoja2!B345&lt;=Hoja2!$C$4,IF(Desplegables!$N$8=2,0,Hoja2!H345),L345+H345),"")</f>
        <v/>
      </c>
      <c r="E345" s="31" t="str">
        <f t="shared" si="20"/>
        <v/>
      </c>
      <c r="F345" t="str">
        <f>IF(F344&lt;&gt;"",IF(F344=COMBINADO!$F$6,"",F344+1),"")</f>
        <v/>
      </c>
      <c r="G345" s="31" t="str">
        <f>IF(B345&lt;&gt;"",IF(B345&lt;=$C$4,IF(Desplegables!$N$8=2,0,O344*COMBINADO!$F$7),O344*COMBINADO!$F$7),"")</f>
        <v/>
      </c>
      <c r="H345" s="31" t="str">
        <f>IF(B345&lt;&gt;"",IF(B345&lt;=$C$4,IF(Desplegables!$N$8=2,0,P344*COMBINADO!$F$7),Hoja2!P344*COMBINADO!$F$7),"")</f>
        <v/>
      </c>
      <c r="I345" s="31" t="str">
        <f>IF(B345&lt;&gt;"",Q344*COMBINADO!$F$7,"")</f>
        <v/>
      </c>
      <c r="J345" t="str">
        <f>IF(J344&lt;&gt;"",IF(J344=COMBINADO!$F$6,"",J344+1),"")</f>
        <v/>
      </c>
      <c r="K345" s="31" t="str">
        <f t="shared" si="21"/>
        <v/>
      </c>
      <c r="L345" s="31" t="str">
        <f t="shared" si="22"/>
        <v/>
      </c>
      <c r="M345" s="31" t="str">
        <f>IF(B345&lt;&gt;"",IF(B345=COMBINADO!$F$6,COMBINADO!$C$6,0),"")</f>
        <v/>
      </c>
      <c r="N345" t="str">
        <f>IF(N344&lt;&gt;"",IF(N344=COMBINADO!$F$6,"",N344+1),"")</f>
        <v/>
      </c>
      <c r="O345" s="31" t="str">
        <f>IF(B345&lt;&gt;"",IF(B345&lt;=$C$4,IF(Desplegables!$N$8=2,Hoja2!O344*(1+COMBINADO!$F$7),O344-K345),O344-K345),"")</f>
        <v/>
      </c>
      <c r="P345" s="31" t="str">
        <f>IF(B345&lt;&gt;"",IF(B345&lt;=$C$4,IF(Desplegables!$N$8=2,Hoja2!P344*(1+COMBINADO!$F$7),P344-L345),P344-L345),"")</f>
        <v/>
      </c>
      <c r="Q345" s="31" t="str">
        <f t="shared" si="23"/>
        <v/>
      </c>
    </row>
    <row r="346" spans="2:17" x14ac:dyDescent="0.2">
      <c r="B346" t="str">
        <f>IF(B345&lt;&gt;"",IF(B345=COMBINADO!$F$6,"",B345+1),"")</f>
        <v/>
      </c>
      <c r="C346" s="31" t="str">
        <f>IF(B346&lt;&gt;"",IF(B346&lt;=$C$4,IF(Desplegables!$N$8=2,0,G346),$C$9),"")</f>
        <v/>
      </c>
      <c r="D346" s="31" t="str">
        <f>IF(B346&lt;&gt;"",IF(Hoja2!B346&lt;=Hoja2!$C$4,IF(Desplegables!$N$8=2,0,Hoja2!H346),L346+H346),"")</f>
        <v/>
      </c>
      <c r="E346" s="31" t="str">
        <f t="shared" si="20"/>
        <v/>
      </c>
      <c r="F346" t="str">
        <f>IF(F345&lt;&gt;"",IF(F345=COMBINADO!$F$6,"",F345+1),"")</f>
        <v/>
      </c>
      <c r="G346" s="31" t="str">
        <f>IF(B346&lt;&gt;"",IF(B346&lt;=$C$4,IF(Desplegables!$N$8=2,0,O345*COMBINADO!$F$7),O345*COMBINADO!$F$7),"")</f>
        <v/>
      </c>
      <c r="H346" s="31" t="str">
        <f>IF(B346&lt;&gt;"",IF(B346&lt;=$C$4,IF(Desplegables!$N$8=2,0,P345*COMBINADO!$F$7),Hoja2!P345*COMBINADO!$F$7),"")</f>
        <v/>
      </c>
      <c r="I346" s="31" t="str">
        <f>IF(B346&lt;&gt;"",Q345*COMBINADO!$F$7,"")</f>
        <v/>
      </c>
      <c r="J346" t="str">
        <f>IF(J345&lt;&gt;"",IF(J345=COMBINADO!$F$6,"",J345+1),"")</f>
        <v/>
      </c>
      <c r="K346" s="31" t="str">
        <f t="shared" si="21"/>
        <v/>
      </c>
      <c r="L346" s="31" t="str">
        <f t="shared" si="22"/>
        <v/>
      </c>
      <c r="M346" s="31" t="str">
        <f>IF(B346&lt;&gt;"",IF(B346=COMBINADO!$F$6,COMBINADO!$C$6,0),"")</f>
        <v/>
      </c>
      <c r="N346" t="str">
        <f>IF(N345&lt;&gt;"",IF(N345=COMBINADO!$F$6,"",N345+1),"")</f>
        <v/>
      </c>
      <c r="O346" s="31" t="str">
        <f>IF(B346&lt;&gt;"",IF(B346&lt;=$C$4,IF(Desplegables!$N$8=2,Hoja2!O345*(1+COMBINADO!$F$7),O345-K346),O345-K346),"")</f>
        <v/>
      </c>
      <c r="P346" s="31" t="str">
        <f>IF(B346&lt;&gt;"",IF(B346&lt;=$C$4,IF(Desplegables!$N$8=2,Hoja2!P345*(1+COMBINADO!$F$7),P345-L346),P345-L346),"")</f>
        <v/>
      </c>
      <c r="Q346" s="31" t="str">
        <f t="shared" si="23"/>
        <v/>
      </c>
    </row>
    <row r="347" spans="2:17" x14ac:dyDescent="0.2">
      <c r="B347" t="str">
        <f>IF(B346&lt;&gt;"",IF(B346=COMBINADO!$F$6,"",B346+1),"")</f>
        <v/>
      </c>
      <c r="C347" s="31" t="str">
        <f>IF(B347&lt;&gt;"",IF(B347&lt;=$C$4,IF(Desplegables!$N$8=2,0,G347),$C$9),"")</f>
        <v/>
      </c>
      <c r="D347" s="31" t="str">
        <f>IF(B347&lt;&gt;"",IF(Hoja2!B347&lt;=Hoja2!$C$4,IF(Desplegables!$N$8=2,0,Hoja2!H347),L347+H347),"")</f>
        <v/>
      </c>
      <c r="E347" s="31" t="str">
        <f t="shared" si="20"/>
        <v/>
      </c>
      <c r="F347" t="str">
        <f>IF(F346&lt;&gt;"",IF(F346=COMBINADO!$F$6,"",F346+1),"")</f>
        <v/>
      </c>
      <c r="G347" s="31" t="str">
        <f>IF(B347&lt;&gt;"",IF(B347&lt;=$C$4,IF(Desplegables!$N$8=2,0,O346*COMBINADO!$F$7),O346*COMBINADO!$F$7),"")</f>
        <v/>
      </c>
      <c r="H347" s="31" t="str">
        <f>IF(B347&lt;&gt;"",IF(B347&lt;=$C$4,IF(Desplegables!$N$8=2,0,P346*COMBINADO!$F$7),Hoja2!P346*COMBINADO!$F$7),"")</f>
        <v/>
      </c>
      <c r="I347" s="31" t="str">
        <f>IF(B347&lt;&gt;"",Q346*COMBINADO!$F$7,"")</f>
        <v/>
      </c>
      <c r="J347" t="str">
        <f>IF(J346&lt;&gt;"",IF(J346=COMBINADO!$F$6,"",J346+1),"")</f>
        <v/>
      </c>
      <c r="K347" s="31" t="str">
        <f t="shared" si="21"/>
        <v/>
      </c>
      <c r="L347" s="31" t="str">
        <f t="shared" si="22"/>
        <v/>
      </c>
      <c r="M347" s="31" t="str">
        <f>IF(B347&lt;&gt;"",IF(B347=COMBINADO!$F$6,COMBINADO!$C$6,0),"")</f>
        <v/>
      </c>
      <c r="N347" t="str">
        <f>IF(N346&lt;&gt;"",IF(N346=COMBINADO!$F$6,"",N346+1),"")</f>
        <v/>
      </c>
      <c r="O347" s="31" t="str">
        <f>IF(B347&lt;&gt;"",IF(B347&lt;=$C$4,IF(Desplegables!$N$8=2,Hoja2!O346*(1+COMBINADO!$F$7),O346-K347),O346-K347),"")</f>
        <v/>
      </c>
      <c r="P347" s="31" t="str">
        <f>IF(B347&lt;&gt;"",IF(B347&lt;=$C$4,IF(Desplegables!$N$8=2,Hoja2!P346*(1+COMBINADO!$F$7),P346-L347),P346-L347),"")</f>
        <v/>
      </c>
      <c r="Q347" s="31" t="str">
        <f t="shared" si="23"/>
        <v/>
      </c>
    </row>
    <row r="348" spans="2:17" x14ac:dyDescent="0.2">
      <c r="B348" t="str">
        <f>IF(B347&lt;&gt;"",IF(B347=COMBINADO!$F$6,"",B347+1),"")</f>
        <v/>
      </c>
      <c r="C348" s="31" t="str">
        <f>IF(B348&lt;&gt;"",IF(B348&lt;=$C$4,IF(Desplegables!$N$8=2,0,G348),$C$9),"")</f>
        <v/>
      </c>
      <c r="D348" s="31" t="str">
        <f>IF(B348&lt;&gt;"",IF(Hoja2!B348&lt;=Hoja2!$C$4,IF(Desplegables!$N$8=2,0,Hoja2!H348),L348+H348),"")</f>
        <v/>
      </c>
      <c r="E348" s="31" t="str">
        <f t="shared" si="20"/>
        <v/>
      </c>
      <c r="F348" t="str">
        <f>IF(F347&lt;&gt;"",IF(F347=COMBINADO!$F$6,"",F347+1),"")</f>
        <v/>
      </c>
      <c r="G348" s="31" t="str">
        <f>IF(B348&lt;&gt;"",IF(B348&lt;=$C$4,IF(Desplegables!$N$8=2,0,O347*COMBINADO!$F$7),O347*COMBINADO!$F$7),"")</f>
        <v/>
      </c>
      <c r="H348" s="31" t="str">
        <f>IF(B348&lt;&gt;"",IF(B348&lt;=$C$4,IF(Desplegables!$N$8=2,0,P347*COMBINADO!$F$7),Hoja2!P347*COMBINADO!$F$7),"")</f>
        <v/>
      </c>
      <c r="I348" s="31" t="str">
        <f>IF(B348&lt;&gt;"",Q347*COMBINADO!$F$7,"")</f>
        <v/>
      </c>
      <c r="J348" t="str">
        <f>IF(J347&lt;&gt;"",IF(J347=COMBINADO!$F$6,"",J347+1),"")</f>
        <v/>
      </c>
      <c r="K348" s="31" t="str">
        <f t="shared" si="21"/>
        <v/>
      </c>
      <c r="L348" s="31" t="str">
        <f t="shared" si="22"/>
        <v/>
      </c>
      <c r="M348" s="31" t="str">
        <f>IF(B348&lt;&gt;"",IF(B348=COMBINADO!$F$6,COMBINADO!$C$6,0),"")</f>
        <v/>
      </c>
      <c r="N348" t="str">
        <f>IF(N347&lt;&gt;"",IF(N347=COMBINADO!$F$6,"",N347+1),"")</f>
        <v/>
      </c>
      <c r="O348" s="31" t="str">
        <f>IF(B348&lt;&gt;"",IF(B348&lt;=$C$4,IF(Desplegables!$N$8=2,Hoja2!O347*(1+COMBINADO!$F$7),O347-K348),O347-K348),"")</f>
        <v/>
      </c>
      <c r="P348" s="31" t="str">
        <f>IF(B348&lt;&gt;"",IF(B348&lt;=$C$4,IF(Desplegables!$N$8=2,Hoja2!P347*(1+COMBINADO!$F$7),P347-L348),P347-L348),"")</f>
        <v/>
      </c>
      <c r="Q348" s="31" t="str">
        <f t="shared" si="23"/>
        <v/>
      </c>
    </row>
    <row r="349" spans="2:17" x14ac:dyDescent="0.2">
      <c r="B349" t="str">
        <f>IF(B348&lt;&gt;"",IF(B348=COMBINADO!$F$6,"",B348+1),"")</f>
        <v/>
      </c>
      <c r="C349" s="31" t="str">
        <f>IF(B349&lt;&gt;"",IF(B349&lt;=$C$4,IF(Desplegables!$N$8=2,0,G349),$C$9),"")</f>
        <v/>
      </c>
      <c r="D349" s="31" t="str">
        <f>IF(B349&lt;&gt;"",IF(Hoja2!B349&lt;=Hoja2!$C$4,IF(Desplegables!$N$8=2,0,Hoja2!H349),L349+H349),"")</f>
        <v/>
      </c>
      <c r="E349" s="31" t="str">
        <f t="shared" si="20"/>
        <v/>
      </c>
      <c r="F349" t="str">
        <f>IF(F348&lt;&gt;"",IF(F348=COMBINADO!$F$6,"",F348+1),"")</f>
        <v/>
      </c>
      <c r="G349" s="31" t="str">
        <f>IF(B349&lt;&gt;"",IF(B349&lt;=$C$4,IF(Desplegables!$N$8=2,0,O348*COMBINADO!$F$7),O348*COMBINADO!$F$7),"")</f>
        <v/>
      </c>
      <c r="H349" s="31" t="str">
        <f>IF(B349&lt;&gt;"",IF(B349&lt;=$C$4,IF(Desplegables!$N$8=2,0,P348*COMBINADO!$F$7),Hoja2!P348*COMBINADO!$F$7),"")</f>
        <v/>
      </c>
      <c r="I349" s="31" t="str">
        <f>IF(B349&lt;&gt;"",Q348*COMBINADO!$F$7,"")</f>
        <v/>
      </c>
      <c r="J349" t="str">
        <f>IF(J348&lt;&gt;"",IF(J348=COMBINADO!$F$6,"",J348+1),"")</f>
        <v/>
      </c>
      <c r="K349" s="31" t="str">
        <f t="shared" si="21"/>
        <v/>
      </c>
      <c r="L349" s="31" t="str">
        <f t="shared" si="22"/>
        <v/>
      </c>
      <c r="M349" s="31" t="str">
        <f>IF(B349&lt;&gt;"",IF(B349=COMBINADO!$F$6,COMBINADO!$C$6,0),"")</f>
        <v/>
      </c>
      <c r="N349" t="str">
        <f>IF(N348&lt;&gt;"",IF(N348=COMBINADO!$F$6,"",N348+1),"")</f>
        <v/>
      </c>
      <c r="O349" s="31" t="str">
        <f>IF(B349&lt;&gt;"",IF(B349&lt;=$C$4,IF(Desplegables!$N$8=2,Hoja2!O348*(1+COMBINADO!$F$7),O348-K349),O348-K349),"")</f>
        <v/>
      </c>
      <c r="P349" s="31" t="str">
        <f>IF(B349&lt;&gt;"",IF(B349&lt;=$C$4,IF(Desplegables!$N$8=2,Hoja2!P348*(1+COMBINADO!$F$7),P348-L349),P348-L349),"")</f>
        <v/>
      </c>
      <c r="Q349" s="31" t="str">
        <f t="shared" si="23"/>
        <v/>
      </c>
    </row>
    <row r="350" spans="2:17" x14ac:dyDescent="0.2">
      <c r="B350" t="str">
        <f>IF(B349&lt;&gt;"",IF(B349=COMBINADO!$F$6,"",B349+1),"")</f>
        <v/>
      </c>
      <c r="C350" s="31" t="str">
        <f>IF(B350&lt;&gt;"",IF(B350&lt;=$C$4,IF(Desplegables!$N$8=2,0,G350),$C$9),"")</f>
        <v/>
      </c>
      <c r="D350" s="31" t="str">
        <f>IF(B350&lt;&gt;"",IF(Hoja2!B350&lt;=Hoja2!$C$4,IF(Desplegables!$N$8=2,0,Hoja2!H350),L350+H350),"")</f>
        <v/>
      </c>
      <c r="E350" s="31" t="str">
        <f t="shared" si="20"/>
        <v/>
      </c>
      <c r="F350" t="str">
        <f>IF(F349&lt;&gt;"",IF(F349=COMBINADO!$F$6,"",F349+1),"")</f>
        <v/>
      </c>
      <c r="G350" s="31" t="str">
        <f>IF(B350&lt;&gt;"",IF(B350&lt;=$C$4,IF(Desplegables!$N$8=2,0,O349*COMBINADO!$F$7),O349*COMBINADO!$F$7),"")</f>
        <v/>
      </c>
      <c r="H350" s="31" t="str">
        <f>IF(B350&lt;&gt;"",IF(B350&lt;=$C$4,IF(Desplegables!$N$8=2,0,P349*COMBINADO!$F$7),Hoja2!P349*COMBINADO!$F$7),"")</f>
        <v/>
      </c>
      <c r="I350" s="31" t="str">
        <f>IF(B350&lt;&gt;"",Q349*COMBINADO!$F$7,"")</f>
        <v/>
      </c>
      <c r="J350" t="str">
        <f>IF(J349&lt;&gt;"",IF(J349=COMBINADO!$F$6,"",J349+1),"")</f>
        <v/>
      </c>
      <c r="K350" s="31" t="str">
        <f t="shared" si="21"/>
        <v/>
      </c>
      <c r="L350" s="31" t="str">
        <f t="shared" si="22"/>
        <v/>
      </c>
      <c r="M350" s="31" t="str">
        <f>IF(B350&lt;&gt;"",IF(B350=COMBINADO!$F$6,COMBINADO!$C$6,0),"")</f>
        <v/>
      </c>
      <c r="N350" t="str">
        <f>IF(N349&lt;&gt;"",IF(N349=COMBINADO!$F$6,"",N349+1),"")</f>
        <v/>
      </c>
      <c r="O350" s="31" t="str">
        <f>IF(B350&lt;&gt;"",IF(B350&lt;=$C$4,IF(Desplegables!$N$8=2,Hoja2!O349*(1+COMBINADO!$F$7),O349-K350),O349-K350),"")</f>
        <v/>
      </c>
      <c r="P350" s="31" t="str">
        <f>IF(B350&lt;&gt;"",IF(B350&lt;=$C$4,IF(Desplegables!$N$8=2,Hoja2!P349*(1+COMBINADO!$F$7),P349-L350),P349-L350),"")</f>
        <v/>
      </c>
      <c r="Q350" s="31" t="str">
        <f t="shared" si="23"/>
        <v/>
      </c>
    </row>
    <row r="351" spans="2:17" x14ac:dyDescent="0.2">
      <c r="B351" t="str">
        <f>IF(B350&lt;&gt;"",IF(B350=COMBINADO!$F$6,"",B350+1),"")</f>
        <v/>
      </c>
      <c r="C351" s="31" t="str">
        <f>IF(B351&lt;&gt;"",IF(B351&lt;=$C$4,IF(Desplegables!$N$8=2,0,G351),$C$9),"")</f>
        <v/>
      </c>
      <c r="D351" s="31" t="str">
        <f>IF(B351&lt;&gt;"",IF(Hoja2!B351&lt;=Hoja2!$C$4,IF(Desplegables!$N$8=2,0,Hoja2!H351),L351+H351),"")</f>
        <v/>
      </c>
      <c r="E351" s="31" t="str">
        <f t="shared" si="20"/>
        <v/>
      </c>
      <c r="F351" t="str">
        <f>IF(F350&lt;&gt;"",IF(F350=COMBINADO!$F$6,"",F350+1),"")</f>
        <v/>
      </c>
      <c r="G351" s="31" t="str">
        <f>IF(B351&lt;&gt;"",IF(B351&lt;=$C$4,IF(Desplegables!$N$8=2,0,O350*COMBINADO!$F$7),O350*COMBINADO!$F$7),"")</f>
        <v/>
      </c>
      <c r="H351" s="31" t="str">
        <f>IF(B351&lt;&gt;"",IF(B351&lt;=$C$4,IF(Desplegables!$N$8=2,0,P350*COMBINADO!$F$7),Hoja2!P350*COMBINADO!$F$7),"")</f>
        <v/>
      </c>
      <c r="I351" s="31" t="str">
        <f>IF(B351&lt;&gt;"",Q350*COMBINADO!$F$7,"")</f>
        <v/>
      </c>
      <c r="J351" t="str">
        <f>IF(J350&lt;&gt;"",IF(J350=COMBINADO!$F$6,"",J350+1),"")</f>
        <v/>
      </c>
      <c r="K351" s="31" t="str">
        <f t="shared" si="21"/>
        <v/>
      </c>
      <c r="L351" s="31" t="str">
        <f t="shared" si="22"/>
        <v/>
      </c>
      <c r="M351" s="31" t="str">
        <f>IF(B351&lt;&gt;"",IF(B351=COMBINADO!$F$6,COMBINADO!$C$6,0),"")</f>
        <v/>
      </c>
      <c r="N351" t="str">
        <f>IF(N350&lt;&gt;"",IF(N350=COMBINADO!$F$6,"",N350+1),"")</f>
        <v/>
      </c>
      <c r="O351" s="31" t="str">
        <f>IF(B351&lt;&gt;"",IF(B351&lt;=$C$4,IF(Desplegables!$N$8=2,Hoja2!O350*(1+COMBINADO!$F$7),O350-K351),O350-K351),"")</f>
        <v/>
      </c>
      <c r="P351" s="31" t="str">
        <f>IF(B351&lt;&gt;"",IF(B351&lt;=$C$4,IF(Desplegables!$N$8=2,Hoja2!P350*(1+COMBINADO!$F$7),P350-L351),P350-L351),"")</f>
        <v/>
      </c>
      <c r="Q351" s="31" t="str">
        <f t="shared" si="23"/>
        <v/>
      </c>
    </row>
    <row r="352" spans="2:17" x14ac:dyDescent="0.2">
      <c r="B352" t="str">
        <f>IF(B351&lt;&gt;"",IF(B351=COMBINADO!$F$6,"",B351+1),"")</f>
        <v/>
      </c>
      <c r="C352" s="31" t="str">
        <f>IF(B352&lt;&gt;"",IF(B352&lt;=$C$4,IF(Desplegables!$N$8=2,0,G352),$C$9),"")</f>
        <v/>
      </c>
      <c r="D352" s="31" t="str">
        <f>IF(B352&lt;&gt;"",IF(Hoja2!B352&lt;=Hoja2!$C$4,IF(Desplegables!$N$8=2,0,Hoja2!H352),L352+H352),"")</f>
        <v/>
      </c>
      <c r="E352" s="31" t="str">
        <f t="shared" si="20"/>
        <v/>
      </c>
      <c r="F352" t="str">
        <f>IF(F351&lt;&gt;"",IF(F351=COMBINADO!$F$6,"",F351+1),"")</f>
        <v/>
      </c>
      <c r="G352" s="31" t="str">
        <f>IF(B352&lt;&gt;"",IF(B352&lt;=$C$4,IF(Desplegables!$N$8=2,0,O351*COMBINADO!$F$7),O351*COMBINADO!$F$7),"")</f>
        <v/>
      </c>
      <c r="H352" s="31" t="str">
        <f>IF(B352&lt;&gt;"",IF(B352&lt;=$C$4,IF(Desplegables!$N$8=2,0,P351*COMBINADO!$F$7),Hoja2!P351*COMBINADO!$F$7),"")</f>
        <v/>
      </c>
      <c r="I352" s="31" t="str">
        <f>IF(B352&lt;&gt;"",Q351*COMBINADO!$F$7,"")</f>
        <v/>
      </c>
      <c r="J352" t="str">
        <f>IF(J351&lt;&gt;"",IF(J351=COMBINADO!$F$6,"",J351+1),"")</f>
        <v/>
      </c>
      <c r="K352" s="31" t="str">
        <f t="shared" si="21"/>
        <v/>
      </c>
      <c r="L352" s="31" t="str">
        <f t="shared" si="22"/>
        <v/>
      </c>
      <c r="M352" s="31" t="str">
        <f>IF(B352&lt;&gt;"",IF(B352=COMBINADO!$F$6,COMBINADO!$C$6,0),"")</f>
        <v/>
      </c>
      <c r="N352" t="str">
        <f>IF(N351&lt;&gt;"",IF(N351=COMBINADO!$F$6,"",N351+1),"")</f>
        <v/>
      </c>
      <c r="O352" s="31" t="str">
        <f>IF(B352&lt;&gt;"",IF(B352&lt;=$C$4,IF(Desplegables!$N$8=2,Hoja2!O351*(1+COMBINADO!$F$7),O351-K352),O351-K352),"")</f>
        <v/>
      </c>
      <c r="P352" s="31" t="str">
        <f>IF(B352&lt;&gt;"",IF(B352&lt;=$C$4,IF(Desplegables!$N$8=2,Hoja2!P351*(1+COMBINADO!$F$7),P351-L352),P351-L352),"")</f>
        <v/>
      </c>
      <c r="Q352" s="31" t="str">
        <f t="shared" si="23"/>
        <v/>
      </c>
    </row>
    <row r="353" spans="2:17" x14ac:dyDescent="0.2">
      <c r="B353" t="str">
        <f>IF(B352&lt;&gt;"",IF(B352=COMBINADO!$F$6,"",B352+1),"")</f>
        <v/>
      </c>
      <c r="C353" s="31" t="str">
        <f>IF(B353&lt;&gt;"",IF(B353&lt;=$C$4,IF(Desplegables!$N$8=2,0,G353),$C$9),"")</f>
        <v/>
      </c>
      <c r="D353" s="31" t="str">
        <f>IF(B353&lt;&gt;"",IF(Hoja2!B353&lt;=Hoja2!$C$4,IF(Desplegables!$N$8=2,0,Hoja2!H353),L353+H353),"")</f>
        <v/>
      </c>
      <c r="E353" s="31" t="str">
        <f t="shared" si="20"/>
        <v/>
      </c>
      <c r="F353" t="str">
        <f>IF(F352&lt;&gt;"",IF(F352=COMBINADO!$F$6,"",F352+1),"")</f>
        <v/>
      </c>
      <c r="G353" s="31" t="str">
        <f>IF(B353&lt;&gt;"",IF(B353&lt;=$C$4,IF(Desplegables!$N$8=2,0,O352*COMBINADO!$F$7),O352*COMBINADO!$F$7),"")</f>
        <v/>
      </c>
      <c r="H353" s="31" t="str">
        <f>IF(B353&lt;&gt;"",IF(B353&lt;=$C$4,IF(Desplegables!$N$8=2,0,P352*COMBINADO!$F$7),Hoja2!P352*COMBINADO!$F$7),"")</f>
        <v/>
      </c>
      <c r="I353" s="31" t="str">
        <f>IF(B353&lt;&gt;"",Q352*COMBINADO!$F$7,"")</f>
        <v/>
      </c>
      <c r="J353" t="str">
        <f>IF(J352&lt;&gt;"",IF(J352=COMBINADO!$F$6,"",J352+1),"")</f>
        <v/>
      </c>
      <c r="K353" s="31" t="str">
        <f t="shared" si="21"/>
        <v/>
      </c>
      <c r="L353" s="31" t="str">
        <f t="shared" si="22"/>
        <v/>
      </c>
      <c r="M353" s="31" t="str">
        <f>IF(B353&lt;&gt;"",IF(B353=COMBINADO!$F$6,COMBINADO!$C$6,0),"")</f>
        <v/>
      </c>
      <c r="N353" t="str">
        <f>IF(N352&lt;&gt;"",IF(N352=COMBINADO!$F$6,"",N352+1),"")</f>
        <v/>
      </c>
      <c r="O353" s="31" t="str">
        <f>IF(B353&lt;&gt;"",IF(B353&lt;=$C$4,IF(Desplegables!$N$8=2,Hoja2!O352*(1+COMBINADO!$F$7),O352-K353),O352-K353),"")</f>
        <v/>
      </c>
      <c r="P353" s="31" t="str">
        <f>IF(B353&lt;&gt;"",IF(B353&lt;=$C$4,IF(Desplegables!$N$8=2,Hoja2!P352*(1+COMBINADO!$F$7),P352-L353),P352-L353),"")</f>
        <v/>
      </c>
      <c r="Q353" s="31" t="str">
        <f t="shared" si="23"/>
        <v/>
      </c>
    </row>
    <row r="354" spans="2:17" x14ac:dyDescent="0.2">
      <c r="B354" t="str">
        <f>IF(B353&lt;&gt;"",IF(B353=COMBINADO!$F$6,"",B353+1),"")</f>
        <v/>
      </c>
      <c r="C354" s="31" t="str">
        <f>IF(B354&lt;&gt;"",IF(B354&lt;=$C$4,IF(Desplegables!$N$8=2,0,G354),$C$9),"")</f>
        <v/>
      </c>
      <c r="D354" s="31" t="str">
        <f>IF(B354&lt;&gt;"",IF(Hoja2!B354&lt;=Hoja2!$C$4,IF(Desplegables!$N$8=2,0,Hoja2!H354),L354+H354),"")</f>
        <v/>
      </c>
      <c r="E354" s="31" t="str">
        <f t="shared" si="20"/>
        <v/>
      </c>
      <c r="F354" t="str">
        <f>IF(F353&lt;&gt;"",IF(F353=COMBINADO!$F$6,"",F353+1),"")</f>
        <v/>
      </c>
      <c r="G354" s="31" t="str">
        <f>IF(B354&lt;&gt;"",IF(B354&lt;=$C$4,IF(Desplegables!$N$8=2,0,O353*COMBINADO!$F$7),O353*COMBINADO!$F$7),"")</f>
        <v/>
      </c>
      <c r="H354" s="31" t="str">
        <f>IF(B354&lt;&gt;"",IF(B354&lt;=$C$4,IF(Desplegables!$N$8=2,0,P353*COMBINADO!$F$7),Hoja2!P353*COMBINADO!$F$7),"")</f>
        <v/>
      </c>
      <c r="I354" s="31" t="str">
        <f>IF(B354&lt;&gt;"",Q353*COMBINADO!$F$7,"")</f>
        <v/>
      </c>
      <c r="J354" t="str">
        <f>IF(J353&lt;&gt;"",IF(J353=COMBINADO!$F$6,"",J353+1),"")</f>
        <v/>
      </c>
      <c r="K354" s="31" t="str">
        <f t="shared" si="21"/>
        <v/>
      </c>
      <c r="L354" s="31" t="str">
        <f t="shared" si="22"/>
        <v/>
      </c>
      <c r="M354" s="31" t="str">
        <f>IF(B354&lt;&gt;"",IF(B354=COMBINADO!$F$6,COMBINADO!$C$6,0),"")</f>
        <v/>
      </c>
      <c r="N354" t="str">
        <f>IF(N353&lt;&gt;"",IF(N353=COMBINADO!$F$6,"",N353+1),"")</f>
        <v/>
      </c>
      <c r="O354" s="31" t="str">
        <f>IF(B354&lt;&gt;"",IF(B354&lt;=$C$4,IF(Desplegables!$N$8=2,Hoja2!O353*(1+COMBINADO!$F$7),O353-K354),O353-K354),"")</f>
        <v/>
      </c>
      <c r="P354" s="31" t="str">
        <f>IF(B354&lt;&gt;"",IF(B354&lt;=$C$4,IF(Desplegables!$N$8=2,Hoja2!P353*(1+COMBINADO!$F$7),P353-L354),P353-L354),"")</f>
        <v/>
      </c>
      <c r="Q354" s="31" t="str">
        <f t="shared" si="23"/>
        <v/>
      </c>
    </row>
    <row r="355" spans="2:17" x14ac:dyDescent="0.2">
      <c r="B355" t="str">
        <f>IF(B354&lt;&gt;"",IF(B354=COMBINADO!$F$6,"",B354+1),"")</f>
        <v/>
      </c>
      <c r="C355" s="31" t="str">
        <f>IF(B355&lt;&gt;"",IF(B355&lt;=$C$4,IF(Desplegables!$N$8=2,0,G355),$C$9),"")</f>
        <v/>
      </c>
      <c r="D355" s="31" t="str">
        <f>IF(B355&lt;&gt;"",IF(Hoja2!B355&lt;=Hoja2!$C$4,IF(Desplegables!$N$8=2,0,Hoja2!H355),L355+H355),"")</f>
        <v/>
      </c>
      <c r="E355" s="31" t="str">
        <f t="shared" si="20"/>
        <v/>
      </c>
      <c r="F355" t="str">
        <f>IF(F354&lt;&gt;"",IF(F354=COMBINADO!$F$6,"",F354+1),"")</f>
        <v/>
      </c>
      <c r="G355" s="31" t="str">
        <f>IF(B355&lt;&gt;"",IF(B355&lt;=$C$4,IF(Desplegables!$N$8=2,0,O354*COMBINADO!$F$7),O354*COMBINADO!$F$7),"")</f>
        <v/>
      </c>
      <c r="H355" s="31" t="str">
        <f>IF(B355&lt;&gt;"",IF(B355&lt;=$C$4,IF(Desplegables!$N$8=2,0,P354*COMBINADO!$F$7),Hoja2!P354*COMBINADO!$F$7),"")</f>
        <v/>
      </c>
      <c r="I355" s="31" t="str">
        <f>IF(B355&lt;&gt;"",Q354*COMBINADO!$F$7,"")</f>
        <v/>
      </c>
      <c r="J355" t="str">
        <f>IF(J354&lt;&gt;"",IF(J354=COMBINADO!$F$6,"",J354+1),"")</f>
        <v/>
      </c>
      <c r="K355" s="31" t="str">
        <f t="shared" si="21"/>
        <v/>
      </c>
      <c r="L355" s="31" t="str">
        <f t="shared" si="22"/>
        <v/>
      </c>
      <c r="M355" s="31" t="str">
        <f>IF(B355&lt;&gt;"",IF(B355=COMBINADO!$F$6,COMBINADO!$C$6,0),"")</f>
        <v/>
      </c>
      <c r="N355" t="str">
        <f>IF(N354&lt;&gt;"",IF(N354=COMBINADO!$F$6,"",N354+1),"")</f>
        <v/>
      </c>
      <c r="O355" s="31" t="str">
        <f>IF(B355&lt;&gt;"",IF(B355&lt;=$C$4,IF(Desplegables!$N$8=2,Hoja2!O354*(1+COMBINADO!$F$7),O354-K355),O354-K355),"")</f>
        <v/>
      </c>
      <c r="P355" s="31" t="str">
        <f>IF(B355&lt;&gt;"",IF(B355&lt;=$C$4,IF(Desplegables!$N$8=2,Hoja2!P354*(1+COMBINADO!$F$7),P354-L355),P354-L355),"")</f>
        <v/>
      </c>
      <c r="Q355" s="31" t="str">
        <f t="shared" si="23"/>
        <v/>
      </c>
    </row>
    <row r="356" spans="2:17" x14ac:dyDescent="0.2">
      <c r="B356" t="str">
        <f>IF(B355&lt;&gt;"",IF(B355=COMBINADO!$F$6,"",B355+1),"")</f>
        <v/>
      </c>
      <c r="C356" s="31" t="str">
        <f>IF(B356&lt;&gt;"",IF(B356&lt;=$C$4,IF(Desplegables!$N$8=2,0,G356),$C$9),"")</f>
        <v/>
      </c>
      <c r="D356" s="31" t="str">
        <f>IF(B356&lt;&gt;"",IF(Hoja2!B356&lt;=Hoja2!$C$4,IF(Desplegables!$N$8=2,0,Hoja2!H356),L356+H356),"")</f>
        <v/>
      </c>
      <c r="E356" s="31" t="str">
        <f t="shared" si="20"/>
        <v/>
      </c>
      <c r="F356" t="str">
        <f>IF(F355&lt;&gt;"",IF(F355=COMBINADO!$F$6,"",F355+1),"")</f>
        <v/>
      </c>
      <c r="G356" s="31" t="str">
        <f>IF(B356&lt;&gt;"",IF(B356&lt;=$C$4,IF(Desplegables!$N$8=2,0,O355*COMBINADO!$F$7),O355*COMBINADO!$F$7),"")</f>
        <v/>
      </c>
      <c r="H356" s="31" t="str">
        <f>IF(B356&lt;&gt;"",IF(B356&lt;=$C$4,IF(Desplegables!$N$8=2,0,P355*COMBINADO!$F$7),Hoja2!P355*COMBINADO!$F$7),"")</f>
        <v/>
      </c>
      <c r="I356" s="31" t="str">
        <f>IF(B356&lt;&gt;"",Q355*COMBINADO!$F$7,"")</f>
        <v/>
      </c>
      <c r="J356" t="str">
        <f>IF(J355&lt;&gt;"",IF(J355=COMBINADO!$F$6,"",J355+1),"")</f>
        <v/>
      </c>
      <c r="K356" s="31" t="str">
        <f t="shared" si="21"/>
        <v/>
      </c>
      <c r="L356" s="31" t="str">
        <f t="shared" si="22"/>
        <v/>
      </c>
      <c r="M356" s="31" t="str">
        <f>IF(B356&lt;&gt;"",IF(B356=COMBINADO!$F$6,COMBINADO!$C$6,0),"")</f>
        <v/>
      </c>
      <c r="N356" t="str">
        <f>IF(N355&lt;&gt;"",IF(N355=COMBINADO!$F$6,"",N355+1),"")</f>
        <v/>
      </c>
      <c r="O356" s="31" t="str">
        <f>IF(B356&lt;&gt;"",IF(B356&lt;=$C$4,IF(Desplegables!$N$8=2,Hoja2!O355*(1+COMBINADO!$F$7),O355-K356),O355-K356),"")</f>
        <v/>
      </c>
      <c r="P356" s="31" t="str">
        <f>IF(B356&lt;&gt;"",IF(B356&lt;=$C$4,IF(Desplegables!$N$8=2,Hoja2!P355*(1+COMBINADO!$F$7),P355-L356),P355-L356),"")</f>
        <v/>
      </c>
      <c r="Q356" s="31" t="str">
        <f t="shared" si="23"/>
        <v/>
      </c>
    </row>
    <row r="357" spans="2:17" x14ac:dyDescent="0.2">
      <c r="B357" t="str">
        <f>IF(B356&lt;&gt;"",IF(B356=COMBINADO!$F$6,"",B356+1),"")</f>
        <v/>
      </c>
      <c r="C357" s="31" t="str">
        <f>IF(B357&lt;&gt;"",IF(B357&lt;=$C$4,IF(Desplegables!$N$8=2,0,G357),$C$9),"")</f>
        <v/>
      </c>
      <c r="D357" s="31" t="str">
        <f>IF(B357&lt;&gt;"",IF(Hoja2!B357&lt;=Hoja2!$C$4,IF(Desplegables!$N$8=2,0,Hoja2!H357),L357+H357),"")</f>
        <v/>
      </c>
      <c r="E357" s="31" t="str">
        <f t="shared" si="20"/>
        <v/>
      </c>
      <c r="F357" t="str">
        <f>IF(F356&lt;&gt;"",IF(F356=COMBINADO!$F$6,"",F356+1),"")</f>
        <v/>
      </c>
      <c r="G357" s="31" t="str">
        <f>IF(B357&lt;&gt;"",IF(B357&lt;=$C$4,IF(Desplegables!$N$8=2,0,O356*COMBINADO!$F$7),O356*COMBINADO!$F$7),"")</f>
        <v/>
      </c>
      <c r="H357" s="31" t="str">
        <f>IF(B357&lt;&gt;"",IF(B357&lt;=$C$4,IF(Desplegables!$N$8=2,0,P356*COMBINADO!$F$7),Hoja2!P356*COMBINADO!$F$7),"")</f>
        <v/>
      </c>
      <c r="I357" s="31" t="str">
        <f>IF(B357&lt;&gt;"",Q356*COMBINADO!$F$7,"")</f>
        <v/>
      </c>
      <c r="J357" t="str">
        <f>IF(J356&lt;&gt;"",IF(J356=COMBINADO!$F$6,"",J356+1),"")</f>
        <v/>
      </c>
      <c r="K357" s="31" t="str">
        <f t="shared" si="21"/>
        <v/>
      </c>
      <c r="L357" s="31" t="str">
        <f t="shared" si="22"/>
        <v/>
      </c>
      <c r="M357" s="31" t="str">
        <f>IF(B357&lt;&gt;"",IF(B357=COMBINADO!$F$6,COMBINADO!$C$6,0),"")</f>
        <v/>
      </c>
      <c r="N357" t="str">
        <f>IF(N356&lt;&gt;"",IF(N356=COMBINADO!$F$6,"",N356+1),"")</f>
        <v/>
      </c>
      <c r="O357" s="31" t="str">
        <f>IF(B357&lt;&gt;"",IF(B357&lt;=$C$4,IF(Desplegables!$N$8=2,Hoja2!O356*(1+COMBINADO!$F$7),O356-K357),O356-K357),"")</f>
        <v/>
      </c>
      <c r="P357" s="31" t="str">
        <f>IF(B357&lt;&gt;"",IF(B357&lt;=$C$4,IF(Desplegables!$N$8=2,Hoja2!P356*(1+COMBINADO!$F$7),P356-L357),P356-L357),"")</f>
        <v/>
      </c>
      <c r="Q357" s="31" t="str">
        <f t="shared" si="23"/>
        <v/>
      </c>
    </row>
    <row r="358" spans="2:17" x14ac:dyDescent="0.2">
      <c r="B358" t="str">
        <f>IF(B357&lt;&gt;"",IF(B357=COMBINADO!$F$6,"",B357+1),"")</f>
        <v/>
      </c>
      <c r="C358" s="31" t="str">
        <f>IF(B358&lt;&gt;"",IF(B358&lt;=$C$4,IF(Desplegables!$N$8=2,0,G358),$C$9),"")</f>
        <v/>
      </c>
      <c r="D358" s="31" t="str">
        <f>IF(B358&lt;&gt;"",IF(Hoja2!B358&lt;=Hoja2!$C$4,IF(Desplegables!$N$8=2,0,Hoja2!H358),L358+H358),"")</f>
        <v/>
      </c>
      <c r="E358" s="31" t="str">
        <f t="shared" si="20"/>
        <v/>
      </c>
      <c r="F358" t="str">
        <f>IF(F357&lt;&gt;"",IF(F357=COMBINADO!$F$6,"",F357+1),"")</f>
        <v/>
      </c>
      <c r="G358" s="31" t="str">
        <f>IF(B358&lt;&gt;"",IF(B358&lt;=$C$4,IF(Desplegables!$N$8=2,0,O357*COMBINADO!$F$7),O357*COMBINADO!$F$7),"")</f>
        <v/>
      </c>
      <c r="H358" s="31" t="str">
        <f>IF(B358&lt;&gt;"",IF(B358&lt;=$C$4,IF(Desplegables!$N$8=2,0,P357*COMBINADO!$F$7),Hoja2!P357*COMBINADO!$F$7),"")</f>
        <v/>
      </c>
      <c r="I358" s="31" t="str">
        <f>IF(B358&lt;&gt;"",Q357*COMBINADO!$F$7,"")</f>
        <v/>
      </c>
      <c r="J358" t="str">
        <f>IF(J357&lt;&gt;"",IF(J357=COMBINADO!$F$6,"",J357+1),"")</f>
        <v/>
      </c>
      <c r="K358" s="31" t="str">
        <f t="shared" si="21"/>
        <v/>
      </c>
      <c r="L358" s="31" t="str">
        <f t="shared" si="22"/>
        <v/>
      </c>
      <c r="M358" s="31" t="str">
        <f>IF(B358&lt;&gt;"",IF(B358=COMBINADO!$F$6,COMBINADO!$C$6,0),"")</f>
        <v/>
      </c>
      <c r="N358" t="str">
        <f>IF(N357&lt;&gt;"",IF(N357=COMBINADO!$F$6,"",N357+1),"")</f>
        <v/>
      </c>
      <c r="O358" s="31" t="str">
        <f>IF(B358&lt;&gt;"",IF(B358&lt;=$C$4,IF(Desplegables!$N$8=2,Hoja2!O357*(1+COMBINADO!$F$7),O357-K358),O357-K358),"")</f>
        <v/>
      </c>
      <c r="P358" s="31" t="str">
        <f>IF(B358&lt;&gt;"",IF(B358&lt;=$C$4,IF(Desplegables!$N$8=2,Hoja2!P357*(1+COMBINADO!$F$7),P357-L358),P357-L358),"")</f>
        <v/>
      </c>
      <c r="Q358" s="31" t="str">
        <f t="shared" si="23"/>
        <v/>
      </c>
    </row>
    <row r="359" spans="2:17" x14ac:dyDescent="0.2">
      <c r="B359" t="str">
        <f>IF(B358&lt;&gt;"",IF(B358=COMBINADO!$F$6,"",B358+1),"")</f>
        <v/>
      </c>
      <c r="C359" s="31" t="str">
        <f>IF(B359&lt;&gt;"",IF(B359&lt;=$C$4,IF(Desplegables!$N$8=2,0,G359),$C$9),"")</f>
        <v/>
      </c>
      <c r="D359" s="31" t="str">
        <f>IF(B359&lt;&gt;"",IF(Hoja2!B359&lt;=Hoja2!$C$4,IF(Desplegables!$N$8=2,0,Hoja2!H359),L359+H359),"")</f>
        <v/>
      </c>
      <c r="E359" s="31" t="str">
        <f t="shared" si="20"/>
        <v/>
      </c>
      <c r="F359" t="str">
        <f>IF(F358&lt;&gt;"",IF(F358=COMBINADO!$F$6,"",F358+1),"")</f>
        <v/>
      </c>
      <c r="G359" s="31" t="str">
        <f>IF(B359&lt;&gt;"",IF(B359&lt;=$C$4,IF(Desplegables!$N$8=2,0,O358*COMBINADO!$F$7),O358*COMBINADO!$F$7),"")</f>
        <v/>
      </c>
      <c r="H359" s="31" t="str">
        <f>IF(B359&lt;&gt;"",IF(B359&lt;=$C$4,IF(Desplegables!$N$8=2,0,P358*COMBINADO!$F$7),Hoja2!P358*COMBINADO!$F$7),"")</f>
        <v/>
      </c>
      <c r="I359" s="31" t="str">
        <f>IF(B359&lt;&gt;"",Q358*COMBINADO!$F$7,"")</f>
        <v/>
      </c>
      <c r="J359" t="str">
        <f>IF(J358&lt;&gt;"",IF(J358=COMBINADO!$F$6,"",J358+1),"")</f>
        <v/>
      </c>
      <c r="K359" s="31" t="str">
        <f t="shared" si="21"/>
        <v/>
      </c>
      <c r="L359" s="31" t="str">
        <f t="shared" si="22"/>
        <v/>
      </c>
      <c r="M359" s="31" t="str">
        <f>IF(B359&lt;&gt;"",IF(B359=COMBINADO!$F$6,COMBINADO!$C$6,0),"")</f>
        <v/>
      </c>
      <c r="N359" t="str">
        <f>IF(N358&lt;&gt;"",IF(N358=COMBINADO!$F$6,"",N358+1),"")</f>
        <v/>
      </c>
      <c r="O359" s="31" t="str">
        <f>IF(B359&lt;&gt;"",IF(B359&lt;=$C$4,IF(Desplegables!$N$8=2,Hoja2!O358*(1+COMBINADO!$F$7),O358-K359),O358-K359),"")</f>
        <v/>
      </c>
      <c r="P359" s="31" t="str">
        <f>IF(B359&lt;&gt;"",IF(B359&lt;=$C$4,IF(Desplegables!$N$8=2,Hoja2!P358*(1+COMBINADO!$F$7),P358-L359),P358-L359),"")</f>
        <v/>
      </c>
      <c r="Q359" s="31" t="str">
        <f t="shared" si="23"/>
        <v/>
      </c>
    </row>
    <row r="360" spans="2:17" x14ac:dyDescent="0.2">
      <c r="B360" t="str">
        <f>IF(B359&lt;&gt;"",IF(B359=COMBINADO!$F$6,"",B359+1),"")</f>
        <v/>
      </c>
      <c r="C360" s="31" t="str">
        <f>IF(B360&lt;&gt;"",IF(B360&lt;=$C$4,IF(Desplegables!$N$8=2,0,G360),$C$9),"")</f>
        <v/>
      </c>
      <c r="D360" s="31" t="str">
        <f>IF(B360&lt;&gt;"",IF(Hoja2!B360&lt;=Hoja2!$C$4,IF(Desplegables!$N$8=2,0,Hoja2!H360),L360+H360),"")</f>
        <v/>
      </c>
      <c r="E360" s="31" t="str">
        <f t="shared" si="20"/>
        <v/>
      </c>
      <c r="F360" t="str">
        <f>IF(F359&lt;&gt;"",IF(F359=COMBINADO!$F$6,"",F359+1),"")</f>
        <v/>
      </c>
      <c r="G360" s="31" t="str">
        <f>IF(B360&lt;&gt;"",IF(B360&lt;=$C$4,IF(Desplegables!$N$8=2,0,O359*COMBINADO!$F$7),O359*COMBINADO!$F$7),"")</f>
        <v/>
      </c>
      <c r="H360" s="31" t="str">
        <f>IF(B360&lt;&gt;"",IF(B360&lt;=$C$4,IF(Desplegables!$N$8=2,0,P359*COMBINADO!$F$7),Hoja2!P359*COMBINADO!$F$7),"")</f>
        <v/>
      </c>
      <c r="I360" s="31" t="str">
        <f>IF(B360&lt;&gt;"",Q359*COMBINADO!$F$7,"")</f>
        <v/>
      </c>
      <c r="J360" t="str">
        <f>IF(J359&lt;&gt;"",IF(J359=COMBINADO!$F$6,"",J359+1),"")</f>
        <v/>
      </c>
      <c r="K360" s="31" t="str">
        <f t="shared" si="21"/>
        <v/>
      </c>
      <c r="L360" s="31" t="str">
        <f t="shared" si="22"/>
        <v/>
      </c>
      <c r="M360" s="31" t="str">
        <f>IF(B360&lt;&gt;"",IF(B360=COMBINADO!$F$6,COMBINADO!$C$6,0),"")</f>
        <v/>
      </c>
      <c r="N360" t="str">
        <f>IF(N359&lt;&gt;"",IF(N359=COMBINADO!$F$6,"",N359+1),"")</f>
        <v/>
      </c>
      <c r="O360" s="31" t="str">
        <f>IF(B360&lt;&gt;"",IF(B360&lt;=$C$4,IF(Desplegables!$N$8=2,Hoja2!O359*(1+COMBINADO!$F$7),O359-K360),O359-K360),"")</f>
        <v/>
      </c>
      <c r="P360" s="31" t="str">
        <f>IF(B360&lt;&gt;"",IF(B360&lt;=$C$4,IF(Desplegables!$N$8=2,Hoja2!P359*(1+COMBINADO!$F$7),P359-L360),P359-L360),"")</f>
        <v/>
      </c>
      <c r="Q360" s="31" t="str">
        <f t="shared" si="23"/>
        <v/>
      </c>
    </row>
    <row r="361" spans="2:17" x14ac:dyDescent="0.2">
      <c r="B361" t="str">
        <f>IF(B360&lt;&gt;"",IF(B360=COMBINADO!$F$6,"",B360+1),"")</f>
        <v/>
      </c>
      <c r="C361" s="31" t="str">
        <f>IF(B361&lt;&gt;"",IF(B361&lt;=$C$4,IF(Desplegables!$N$8=2,0,G361),$C$9),"")</f>
        <v/>
      </c>
      <c r="D361" s="31" t="str">
        <f>IF(B361&lt;&gt;"",IF(Hoja2!B361&lt;=Hoja2!$C$4,IF(Desplegables!$N$8=2,0,Hoja2!H361),L361+H361),"")</f>
        <v/>
      </c>
      <c r="E361" s="31" t="str">
        <f t="shared" si="20"/>
        <v/>
      </c>
      <c r="F361" t="str">
        <f>IF(F360&lt;&gt;"",IF(F360=COMBINADO!$F$6,"",F360+1),"")</f>
        <v/>
      </c>
      <c r="G361" s="31" t="str">
        <f>IF(B361&lt;&gt;"",IF(B361&lt;=$C$4,IF(Desplegables!$N$8=2,0,O360*COMBINADO!$F$7),O360*COMBINADO!$F$7),"")</f>
        <v/>
      </c>
      <c r="H361" s="31" t="str">
        <f>IF(B361&lt;&gt;"",IF(B361&lt;=$C$4,IF(Desplegables!$N$8=2,0,P360*COMBINADO!$F$7),Hoja2!P360*COMBINADO!$F$7),"")</f>
        <v/>
      </c>
      <c r="I361" s="31" t="str">
        <f>IF(B361&lt;&gt;"",Q360*COMBINADO!$F$7,"")</f>
        <v/>
      </c>
      <c r="J361" t="str">
        <f>IF(J360&lt;&gt;"",IF(J360=COMBINADO!$F$6,"",J360+1),"")</f>
        <v/>
      </c>
      <c r="K361" s="31" t="str">
        <f t="shared" si="21"/>
        <v/>
      </c>
      <c r="L361" s="31" t="str">
        <f t="shared" si="22"/>
        <v/>
      </c>
      <c r="M361" s="31" t="str">
        <f>IF(B361&lt;&gt;"",IF(B361=COMBINADO!$F$6,COMBINADO!$C$6,0),"")</f>
        <v/>
      </c>
      <c r="N361" t="str">
        <f>IF(N360&lt;&gt;"",IF(N360=COMBINADO!$F$6,"",N360+1),"")</f>
        <v/>
      </c>
      <c r="O361" s="31" t="str">
        <f>IF(B361&lt;&gt;"",IF(B361&lt;=$C$4,IF(Desplegables!$N$8=2,Hoja2!O360*(1+COMBINADO!$F$7),O360-K361),O360-K361),"")</f>
        <v/>
      </c>
      <c r="P361" s="31" t="str">
        <f>IF(B361&lt;&gt;"",IF(B361&lt;=$C$4,IF(Desplegables!$N$8=2,Hoja2!P360*(1+COMBINADO!$F$7),P360-L361),P360-L361),"")</f>
        <v/>
      </c>
      <c r="Q361" s="31" t="str">
        <f t="shared" si="23"/>
        <v/>
      </c>
    </row>
    <row r="362" spans="2:17" x14ac:dyDescent="0.2">
      <c r="B362" t="str">
        <f>IF(B361&lt;&gt;"",IF(B361=COMBINADO!$F$6,"",B361+1),"")</f>
        <v/>
      </c>
      <c r="C362" s="31" t="str">
        <f>IF(B362&lt;&gt;"",IF(B362&lt;=$C$4,IF(Desplegables!$N$8=2,0,G362),$C$9),"")</f>
        <v/>
      </c>
      <c r="D362" s="31" t="str">
        <f>IF(B362&lt;&gt;"",IF(Hoja2!B362&lt;=Hoja2!$C$4,IF(Desplegables!$N$8=2,0,Hoja2!H362),L362+H362),"")</f>
        <v/>
      </c>
      <c r="E362" s="31" t="str">
        <f t="shared" si="20"/>
        <v/>
      </c>
      <c r="F362" t="str">
        <f>IF(F361&lt;&gt;"",IF(F361=COMBINADO!$F$6,"",F361+1),"")</f>
        <v/>
      </c>
      <c r="G362" s="31" t="str">
        <f>IF(B362&lt;&gt;"",IF(B362&lt;=$C$4,IF(Desplegables!$N$8=2,0,O361*COMBINADO!$F$7),O361*COMBINADO!$F$7),"")</f>
        <v/>
      </c>
      <c r="H362" s="31" t="str">
        <f>IF(B362&lt;&gt;"",IF(B362&lt;=$C$4,IF(Desplegables!$N$8=2,0,P361*COMBINADO!$F$7),Hoja2!P361*COMBINADO!$F$7),"")</f>
        <v/>
      </c>
      <c r="I362" s="31" t="str">
        <f>IF(B362&lt;&gt;"",Q361*COMBINADO!$F$7,"")</f>
        <v/>
      </c>
      <c r="J362" t="str">
        <f>IF(J361&lt;&gt;"",IF(J361=COMBINADO!$F$6,"",J361+1),"")</f>
        <v/>
      </c>
      <c r="K362" s="31" t="str">
        <f t="shared" si="21"/>
        <v/>
      </c>
      <c r="L362" s="31" t="str">
        <f t="shared" si="22"/>
        <v/>
      </c>
      <c r="M362" s="31" t="str">
        <f>IF(B362&lt;&gt;"",IF(B362=COMBINADO!$F$6,COMBINADO!$C$6,0),"")</f>
        <v/>
      </c>
      <c r="N362" t="str">
        <f>IF(N361&lt;&gt;"",IF(N361=COMBINADO!$F$6,"",N361+1),"")</f>
        <v/>
      </c>
      <c r="O362" s="31" t="str">
        <f>IF(B362&lt;&gt;"",IF(B362&lt;=$C$4,IF(Desplegables!$N$8=2,Hoja2!O361*(1+COMBINADO!$F$7),O361-K362),O361-K362),"")</f>
        <v/>
      </c>
      <c r="P362" s="31" t="str">
        <f>IF(B362&lt;&gt;"",IF(B362&lt;=$C$4,IF(Desplegables!$N$8=2,Hoja2!P361*(1+COMBINADO!$F$7),P361-L362),P361-L362),"")</f>
        <v/>
      </c>
      <c r="Q362" s="31" t="str">
        <f t="shared" si="23"/>
        <v/>
      </c>
    </row>
    <row r="363" spans="2:17" x14ac:dyDescent="0.2">
      <c r="B363" t="str">
        <f>IF(B362&lt;&gt;"",IF(B362=COMBINADO!$F$6,"",B362+1),"")</f>
        <v/>
      </c>
      <c r="C363" s="31" t="str">
        <f>IF(B363&lt;&gt;"",IF(B363&lt;=$C$4,IF(Desplegables!$N$8=2,0,G363),$C$9),"")</f>
        <v/>
      </c>
      <c r="D363" s="31" t="str">
        <f>IF(B363&lt;&gt;"",IF(Hoja2!B363&lt;=Hoja2!$C$4,IF(Desplegables!$N$8=2,0,Hoja2!H363),L363+H363),"")</f>
        <v/>
      </c>
      <c r="E363" s="31" t="str">
        <f t="shared" si="20"/>
        <v/>
      </c>
      <c r="F363" t="str">
        <f>IF(F362&lt;&gt;"",IF(F362=COMBINADO!$F$6,"",F362+1),"")</f>
        <v/>
      </c>
      <c r="G363" s="31" t="str">
        <f>IF(B363&lt;&gt;"",IF(B363&lt;=$C$4,IF(Desplegables!$N$8=2,0,O362*COMBINADO!$F$7),O362*COMBINADO!$F$7),"")</f>
        <v/>
      </c>
      <c r="H363" s="31" t="str">
        <f>IF(B363&lt;&gt;"",IF(B363&lt;=$C$4,IF(Desplegables!$N$8=2,0,P362*COMBINADO!$F$7),Hoja2!P362*COMBINADO!$F$7),"")</f>
        <v/>
      </c>
      <c r="I363" s="31" t="str">
        <f>IF(B363&lt;&gt;"",Q362*COMBINADO!$F$7,"")</f>
        <v/>
      </c>
      <c r="J363" t="str">
        <f>IF(J362&lt;&gt;"",IF(J362=COMBINADO!$F$6,"",J362+1),"")</f>
        <v/>
      </c>
      <c r="K363" s="31" t="str">
        <f t="shared" si="21"/>
        <v/>
      </c>
      <c r="L363" s="31" t="str">
        <f t="shared" si="22"/>
        <v/>
      </c>
      <c r="M363" s="31" t="str">
        <f>IF(B363&lt;&gt;"",IF(B363=COMBINADO!$F$6,COMBINADO!$C$6,0),"")</f>
        <v/>
      </c>
      <c r="N363" t="str">
        <f>IF(N362&lt;&gt;"",IF(N362=COMBINADO!$F$6,"",N362+1),"")</f>
        <v/>
      </c>
      <c r="O363" s="31" t="str">
        <f>IF(B363&lt;&gt;"",IF(B363&lt;=$C$4,IF(Desplegables!$N$8=2,Hoja2!O362*(1+COMBINADO!$F$7),O362-K363),O362-K363),"")</f>
        <v/>
      </c>
      <c r="P363" s="31" t="str">
        <f>IF(B363&lt;&gt;"",IF(B363&lt;=$C$4,IF(Desplegables!$N$8=2,Hoja2!P362*(1+COMBINADO!$F$7),P362-L363),P362-L363),"")</f>
        <v/>
      </c>
      <c r="Q363" s="31" t="str">
        <f t="shared" si="23"/>
        <v/>
      </c>
    </row>
    <row r="364" spans="2:17" x14ac:dyDescent="0.2">
      <c r="B364" t="str">
        <f>IF(B363&lt;&gt;"",IF(B363=COMBINADO!$F$6,"",B363+1),"")</f>
        <v/>
      </c>
      <c r="C364" s="31" t="str">
        <f>IF(B364&lt;&gt;"",IF(B364&lt;=$C$4,IF(Desplegables!$N$8=2,0,G364),$C$9),"")</f>
        <v/>
      </c>
      <c r="D364" s="31" t="str">
        <f>IF(B364&lt;&gt;"",IF(Hoja2!B364&lt;=Hoja2!$C$4,IF(Desplegables!$N$8=2,0,Hoja2!H364),L364+H364),"")</f>
        <v/>
      </c>
      <c r="E364" s="31" t="str">
        <f t="shared" si="20"/>
        <v/>
      </c>
      <c r="F364" t="str">
        <f>IF(F363&lt;&gt;"",IF(F363=COMBINADO!$F$6,"",F363+1),"")</f>
        <v/>
      </c>
      <c r="G364" s="31" t="str">
        <f>IF(B364&lt;&gt;"",IF(B364&lt;=$C$4,IF(Desplegables!$N$8=2,0,O363*COMBINADO!$F$7),O363*COMBINADO!$F$7),"")</f>
        <v/>
      </c>
      <c r="H364" s="31" t="str">
        <f>IF(B364&lt;&gt;"",IF(B364&lt;=$C$4,IF(Desplegables!$N$8=2,0,P363*COMBINADO!$F$7),Hoja2!P363*COMBINADO!$F$7),"")</f>
        <v/>
      </c>
      <c r="I364" s="31" t="str">
        <f>IF(B364&lt;&gt;"",Q363*COMBINADO!$F$7,"")</f>
        <v/>
      </c>
      <c r="J364" t="str">
        <f>IF(J363&lt;&gt;"",IF(J363=COMBINADO!$F$6,"",J363+1),"")</f>
        <v/>
      </c>
      <c r="K364" s="31" t="str">
        <f t="shared" si="21"/>
        <v/>
      </c>
      <c r="L364" s="31" t="str">
        <f t="shared" si="22"/>
        <v/>
      </c>
      <c r="M364" s="31" t="str">
        <f>IF(B364&lt;&gt;"",IF(B364=COMBINADO!$F$6,COMBINADO!$C$6,0),"")</f>
        <v/>
      </c>
      <c r="N364" t="str">
        <f>IF(N363&lt;&gt;"",IF(N363=COMBINADO!$F$6,"",N363+1),"")</f>
        <v/>
      </c>
      <c r="O364" s="31" t="str">
        <f>IF(B364&lt;&gt;"",IF(B364&lt;=$C$4,IF(Desplegables!$N$8=2,Hoja2!O363*(1+COMBINADO!$F$7),O363-K364),O363-K364),"")</f>
        <v/>
      </c>
      <c r="P364" s="31" t="str">
        <f>IF(B364&lt;&gt;"",IF(B364&lt;=$C$4,IF(Desplegables!$N$8=2,Hoja2!P363*(1+COMBINADO!$F$7),P363-L364),P363-L364),"")</f>
        <v/>
      </c>
      <c r="Q364" s="31" t="str">
        <f t="shared" si="23"/>
        <v/>
      </c>
    </row>
    <row r="365" spans="2:17" x14ac:dyDescent="0.2">
      <c r="B365" t="str">
        <f>IF(B364&lt;&gt;"",IF(B364=COMBINADO!$F$6,"",B364+1),"")</f>
        <v/>
      </c>
      <c r="C365" s="31" t="str">
        <f>IF(B365&lt;&gt;"",IF(B365&lt;=$C$4,IF(Desplegables!$N$8=2,0,G365),$C$9),"")</f>
        <v/>
      </c>
      <c r="D365" s="31" t="str">
        <f>IF(B365&lt;&gt;"",IF(Hoja2!B365&lt;=Hoja2!$C$4,IF(Desplegables!$N$8=2,0,Hoja2!H365),L365+H365),"")</f>
        <v/>
      </c>
      <c r="E365" s="31" t="str">
        <f t="shared" si="20"/>
        <v/>
      </c>
      <c r="F365" t="str">
        <f>IF(F364&lt;&gt;"",IF(F364=COMBINADO!$F$6,"",F364+1),"")</f>
        <v/>
      </c>
      <c r="G365" s="31" t="str">
        <f>IF(B365&lt;&gt;"",IF(B365&lt;=$C$4,IF(Desplegables!$N$8=2,0,O364*COMBINADO!$F$7),O364*COMBINADO!$F$7),"")</f>
        <v/>
      </c>
      <c r="H365" s="31" t="str">
        <f>IF(B365&lt;&gt;"",IF(B365&lt;=$C$4,IF(Desplegables!$N$8=2,0,P364*COMBINADO!$F$7),Hoja2!P364*COMBINADO!$F$7),"")</f>
        <v/>
      </c>
      <c r="I365" s="31" t="str">
        <f>IF(B365&lt;&gt;"",Q364*COMBINADO!$F$7,"")</f>
        <v/>
      </c>
      <c r="J365" t="str">
        <f>IF(J364&lt;&gt;"",IF(J364=COMBINADO!$F$6,"",J364+1),"")</f>
        <v/>
      </c>
      <c r="K365" s="31" t="str">
        <f t="shared" si="21"/>
        <v/>
      </c>
      <c r="L365" s="31" t="str">
        <f t="shared" si="22"/>
        <v/>
      </c>
      <c r="M365" s="31" t="str">
        <f>IF(B365&lt;&gt;"",IF(B365=COMBINADO!$F$6,COMBINADO!$C$6,0),"")</f>
        <v/>
      </c>
      <c r="N365" t="str">
        <f>IF(N364&lt;&gt;"",IF(N364=COMBINADO!$F$6,"",N364+1),"")</f>
        <v/>
      </c>
      <c r="O365" s="31" t="str">
        <f>IF(B365&lt;&gt;"",IF(B365&lt;=$C$4,IF(Desplegables!$N$8=2,Hoja2!O364*(1+COMBINADO!$F$7),O364-K365),O364-K365),"")</f>
        <v/>
      </c>
      <c r="P365" s="31" t="str">
        <f>IF(B365&lt;&gt;"",IF(B365&lt;=$C$4,IF(Desplegables!$N$8=2,Hoja2!P364*(1+COMBINADO!$F$7),P364-L365),P364-L365),"")</f>
        <v/>
      </c>
      <c r="Q365" s="31" t="str">
        <f t="shared" si="23"/>
        <v/>
      </c>
    </row>
    <row r="366" spans="2:17" x14ac:dyDescent="0.2">
      <c r="B366" t="str">
        <f>IF(B365&lt;&gt;"",IF(B365=COMBINADO!$F$6,"",B365+1),"")</f>
        <v/>
      </c>
      <c r="C366" s="31" t="str">
        <f>IF(B366&lt;&gt;"",IF(B366&lt;=$C$4,IF(Desplegables!$N$8=2,0,G366),$C$9),"")</f>
        <v/>
      </c>
      <c r="D366" s="31" t="str">
        <f>IF(B366&lt;&gt;"",IF(Hoja2!B366&lt;=Hoja2!$C$4,IF(Desplegables!$N$8=2,0,Hoja2!H366),L366+H366),"")</f>
        <v/>
      </c>
      <c r="E366" s="31" t="str">
        <f t="shared" si="20"/>
        <v/>
      </c>
      <c r="F366" t="str">
        <f>IF(F365&lt;&gt;"",IF(F365=COMBINADO!$F$6,"",F365+1),"")</f>
        <v/>
      </c>
      <c r="G366" s="31" t="str">
        <f>IF(B366&lt;&gt;"",IF(B366&lt;=$C$4,IF(Desplegables!$N$8=2,0,O365*COMBINADO!$F$7),O365*COMBINADO!$F$7),"")</f>
        <v/>
      </c>
      <c r="H366" s="31" t="str">
        <f>IF(B366&lt;&gt;"",IF(B366&lt;=$C$4,IF(Desplegables!$N$8=2,0,P365*COMBINADO!$F$7),Hoja2!P365*COMBINADO!$F$7),"")</f>
        <v/>
      </c>
      <c r="I366" s="31" t="str">
        <f>IF(B366&lt;&gt;"",Q365*COMBINADO!$F$7,"")</f>
        <v/>
      </c>
      <c r="J366" t="str">
        <f>IF(J365&lt;&gt;"",IF(J365=COMBINADO!$F$6,"",J365+1),"")</f>
        <v/>
      </c>
      <c r="K366" s="31" t="str">
        <f t="shared" si="21"/>
        <v/>
      </c>
      <c r="L366" s="31" t="str">
        <f t="shared" si="22"/>
        <v/>
      </c>
      <c r="M366" s="31" t="str">
        <f>IF(B366&lt;&gt;"",IF(B366=COMBINADO!$F$6,COMBINADO!$C$6,0),"")</f>
        <v/>
      </c>
      <c r="N366" t="str">
        <f>IF(N365&lt;&gt;"",IF(N365=COMBINADO!$F$6,"",N365+1),"")</f>
        <v/>
      </c>
      <c r="O366" s="31" t="str">
        <f>IF(B366&lt;&gt;"",IF(B366&lt;=$C$4,IF(Desplegables!$N$8=2,Hoja2!O365*(1+COMBINADO!$F$7),O365-K366),O365-K366),"")</f>
        <v/>
      </c>
      <c r="P366" s="31" t="str">
        <f>IF(B366&lt;&gt;"",IF(B366&lt;=$C$4,IF(Desplegables!$N$8=2,Hoja2!P365*(1+COMBINADO!$F$7),P365-L366),P365-L366),"")</f>
        <v/>
      </c>
      <c r="Q366" s="31" t="str">
        <f t="shared" si="23"/>
        <v/>
      </c>
    </row>
    <row r="367" spans="2:17" x14ac:dyDescent="0.2">
      <c r="B367" t="str">
        <f>IF(B366&lt;&gt;"",IF(B366=COMBINADO!$F$6,"",B366+1),"")</f>
        <v/>
      </c>
      <c r="C367" s="31" t="str">
        <f>IF(B367&lt;&gt;"",IF(B367&lt;=$C$4,IF(Desplegables!$N$8=2,0,G367),$C$9),"")</f>
        <v/>
      </c>
      <c r="D367" s="31" t="str">
        <f>IF(B367&lt;&gt;"",IF(Hoja2!B367&lt;=Hoja2!$C$4,IF(Desplegables!$N$8=2,0,Hoja2!H367),L367+H367),"")</f>
        <v/>
      </c>
      <c r="E367" s="31" t="str">
        <f t="shared" si="20"/>
        <v/>
      </c>
      <c r="F367" t="str">
        <f>IF(F366&lt;&gt;"",IF(F366=COMBINADO!$F$6,"",F366+1),"")</f>
        <v/>
      </c>
      <c r="G367" s="31" t="str">
        <f>IF(B367&lt;&gt;"",IF(B367&lt;=$C$4,IF(Desplegables!$N$8=2,0,O366*COMBINADO!$F$7),O366*COMBINADO!$F$7),"")</f>
        <v/>
      </c>
      <c r="H367" s="31" t="str">
        <f>IF(B367&lt;&gt;"",IF(B367&lt;=$C$4,IF(Desplegables!$N$8=2,0,P366*COMBINADO!$F$7),Hoja2!P366*COMBINADO!$F$7),"")</f>
        <v/>
      </c>
      <c r="I367" s="31" t="str">
        <f>IF(B367&lt;&gt;"",Q366*COMBINADO!$F$7,"")</f>
        <v/>
      </c>
      <c r="J367" t="str">
        <f>IF(J366&lt;&gt;"",IF(J366=COMBINADO!$F$6,"",J366+1),"")</f>
        <v/>
      </c>
      <c r="K367" s="31" t="str">
        <f t="shared" si="21"/>
        <v/>
      </c>
      <c r="L367" s="31" t="str">
        <f t="shared" si="22"/>
        <v/>
      </c>
      <c r="M367" s="31" t="str">
        <f>IF(B367&lt;&gt;"",IF(B367=COMBINADO!$F$6,COMBINADO!$C$6,0),"")</f>
        <v/>
      </c>
      <c r="N367" t="str">
        <f>IF(N366&lt;&gt;"",IF(N366=COMBINADO!$F$6,"",N366+1),"")</f>
        <v/>
      </c>
      <c r="O367" s="31" t="str">
        <f>IF(B367&lt;&gt;"",IF(B367&lt;=$C$4,IF(Desplegables!$N$8=2,Hoja2!O366*(1+COMBINADO!$F$7),O366-K367),O366-K367),"")</f>
        <v/>
      </c>
      <c r="P367" s="31" t="str">
        <f>IF(B367&lt;&gt;"",IF(B367&lt;=$C$4,IF(Desplegables!$N$8=2,Hoja2!P366*(1+COMBINADO!$F$7),P366-L367),P366-L367),"")</f>
        <v/>
      </c>
      <c r="Q367" s="31" t="str">
        <f t="shared" si="23"/>
        <v/>
      </c>
    </row>
    <row r="368" spans="2:17" x14ac:dyDescent="0.2">
      <c r="B368" t="str">
        <f>IF(B367&lt;&gt;"",IF(B367=COMBINADO!$F$6,"",B367+1),"")</f>
        <v/>
      </c>
      <c r="C368" s="31" t="str">
        <f>IF(B368&lt;&gt;"",IF(B368&lt;=$C$4,IF(Desplegables!$N$8=2,0,G368),$C$9),"")</f>
        <v/>
      </c>
      <c r="D368" s="31" t="str">
        <f>IF(B368&lt;&gt;"",IF(Hoja2!B368&lt;=Hoja2!$C$4,IF(Desplegables!$N$8=2,0,Hoja2!H368),L368+H368),"")</f>
        <v/>
      </c>
      <c r="E368" s="31" t="str">
        <f t="shared" si="20"/>
        <v/>
      </c>
      <c r="F368" t="str">
        <f>IF(F367&lt;&gt;"",IF(F367=COMBINADO!$F$6,"",F367+1),"")</f>
        <v/>
      </c>
      <c r="G368" s="31" t="str">
        <f>IF(B368&lt;&gt;"",IF(B368&lt;=$C$4,IF(Desplegables!$N$8=2,0,O367*COMBINADO!$F$7),O367*COMBINADO!$F$7),"")</f>
        <v/>
      </c>
      <c r="H368" s="31" t="str">
        <f>IF(B368&lt;&gt;"",IF(B368&lt;=$C$4,IF(Desplegables!$N$8=2,0,P367*COMBINADO!$F$7),Hoja2!P367*COMBINADO!$F$7),"")</f>
        <v/>
      </c>
      <c r="I368" s="31" t="str">
        <f>IF(B368&lt;&gt;"",Q367*COMBINADO!$F$7,"")</f>
        <v/>
      </c>
      <c r="J368" t="str">
        <f>IF(J367&lt;&gt;"",IF(J367=COMBINADO!$F$6,"",J367+1),"")</f>
        <v/>
      </c>
      <c r="K368" s="31" t="str">
        <f t="shared" si="21"/>
        <v/>
      </c>
      <c r="L368" s="31" t="str">
        <f t="shared" si="22"/>
        <v/>
      </c>
      <c r="M368" s="31" t="str">
        <f>IF(B368&lt;&gt;"",IF(B368=COMBINADO!$F$6,COMBINADO!$C$6,0),"")</f>
        <v/>
      </c>
      <c r="N368" t="str">
        <f>IF(N367&lt;&gt;"",IF(N367=COMBINADO!$F$6,"",N367+1),"")</f>
        <v/>
      </c>
      <c r="O368" s="31" t="str">
        <f>IF(B368&lt;&gt;"",IF(B368&lt;=$C$4,IF(Desplegables!$N$8=2,Hoja2!O367*(1+COMBINADO!$F$7),O367-K368),O367-K368),"")</f>
        <v/>
      </c>
      <c r="P368" s="31" t="str">
        <f>IF(B368&lt;&gt;"",IF(B368&lt;=$C$4,IF(Desplegables!$N$8=2,Hoja2!P367*(1+COMBINADO!$F$7),P367-L368),P367-L368),"")</f>
        <v/>
      </c>
      <c r="Q368" s="31" t="str">
        <f t="shared" si="23"/>
        <v/>
      </c>
    </row>
    <row r="369" spans="2:17" x14ac:dyDescent="0.2">
      <c r="B369" t="str">
        <f>IF(B368&lt;&gt;"",IF(B368=COMBINADO!$F$6,"",B368+1),"")</f>
        <v/>
      </c>
      <c r="C369" s="31" t="str">
        <f>IF(B369&lt;&gt;"",IF(B369&lt;=$C$4,IF(Desplegables!$N$8=2,0,G369),$C$9),"")</f>
        <v/>
      </c>
      <c r="D369" s="31" t="str">
        <f>IF(B369&lt;&gt;"",IF(Hoja2!B369&lt;=Hoja2!$C$4,IF(Desplegables!$N$8=2,0,Hoja2!H369),L369+H369),"")</f>
        <v/>
      </c>
      <c r="E369" s="31" t="str">
        <f t="shared" si="20"/>
        <v/>
      </c>
      <c r="F369" t="str">
        <f>IF(F368&lt;&gt;"",IF(F368=COMBINADO!$F$6,"",F368+1),"")</f>
        <v/>
      </c>
      <c r="G369" s="31" t="str">
        <f>IF(B369&lt;&gt;"",IF(B369&lt;=$C$4,IF(Desplegables!$N$8=2,0,O368*COMBINADO!$F$7),O368*COMBINADO!$F$7),"")</f>
        <v/>
      </c>
      <c r="H369" s="31" t="str">
        <f>IF(B369&lt;&gt;"",IF(B369&lt;=$C$4,IF(Desplegables!$N$8=2,0,P368*COMBINADO!$F$7),Hoja2!P368*COMBINADO!$F$7),"")</f>
        <v/>
      </c>
      <c r="I369" s="31" t="str">
        <f>IF(B369&lt;&gt;"",Q368*COMBINADO!$F$7,"")</f>
        <v/>
      </c>
      <c r="J369" t="str">
        <f>IF(J368&lt;&gt;"",IF(J368=COMBINADO!$F$6,"",J368+1),"")</f>
        <v/>
      </c>
      <c r="K369" s="31" t="str">
        <f t="shared" si="21"/>
        <v/>
      </c>
      <c r="L369" s="31" t="str">
        <f t="shared" si="22"/>
        <v/>
      </c>
      <c r="M369" s="31" t="str">
        <f>IF(B369&lt;&gt;"",IF(B369=COMBINADO!$F$6,COMBINADO!$C$6,0),"")</f>
        <v/>
      </c>
      <c r="N369" t="str">
        <f>IF(N368&lt;&gt;"",IF(N368=COMBINADO!$F$6,"",N368+1),"")</f>
        <v/>
      </c>
      <c r="O369" s="31" t="str">
        <f>IF(B369&lt;&gt;"",IF(B369&lt;=$C$4,IF(Desplegables!$N$8=2,Hoja2!O368*(1+COMBINADO!$F$7),O368-K369),O368-K369),"")</f>
        <v/>
      </c>
      <c r="P369" s="31" t="str">
        <f>IF(B369&lt;&gt;"",IF(B369&lt;=$C$4,IF(Desplegables!$N$8=2,Hoja2!P368*(1+COMBINADO!$F$7),P368-L369),P368-L369),"")</f>
        <v/>
      </c>
      <c r="Q369" s="31" t="str">
        <f t="shared" si="23"/>
        <v/>
      </c>
    </row>
    <row r="370" spans="2:17" x14ac:dyDescent="0.2">
      <c r="B370" t="str">
        <f>IF(B369&lt;&gt;"",IF(B369=COMBINADO!$F$6,"",B369+1),"")</f>
        <v/>
      </c>
      <c r="C370" s="31" t="str">
        <f>IF(B370&lt;&gt;"",IF(B370&lt;=$C$4,IF(Desplegables!$N$8=2,0,G370),$C$9),"")</f>
        <v/>
      </c>
      <c r="D370" s="31" t="str">
        <f>IF(B370&lt;&gt;"",IF(Hoja2!B370&lt;=Hoja2!$C$4,IF(Desplegables!$N$8=2,0,Hoja2!H370),L370+H370),"")</f>
        <v/>
      </c>
      <c r="E370" s="31" t="str">
        <f t="shared" si="20"/>
        <v/>
      </c>
      <c r="F370" t="str">
        <f>IF(F369&lt;&gt;"",IF(F369=COMBINADO!$F$6,"",F369+1),"")</f>
        <v/>
      </c>
      <c r="G370" s="31" t="str">
        <f>IF(B370&lt;&gt;"",IF(B370&lt;=$C$4,IF(Desplegables!$N$8=2,0,O369*COMBINADO!$F$7),O369*COMBINADO!$F$7),"")</f>
        <v/>
      </c>
      <c r="H370" s="31" t="str">
        <f>IF(B370&lt;&gt;"",IF(B370&lt;=$C$4,IF(Desplegables!$N$8=2,0,P369*COMBINADO!$F$7),Hoja2!P369*COMBINADO!$F$7),"")</f>
        <v/>
      </c>
      <c r="I370" s="31" t="str">
        <f>IF(B370&lt;&gt;"",Q369*COMBINADO!$F$7,"")</f>
        <v/>
      </c>
      <c r="J370" t="str">
        <f>IF(J369&lt;&gt;"",IF(J369=COMBINADO!$F$6,"",J369+1),"")</f>
        <v/>
      </c>
      <c r="K370" s="31" t="str">
        <f t="shared" si="21"/>
        <v/>
      </c>
      <c r="L370" s="31" t="str">
        <f t="shared" si="22"/>
        <v/>
      </c>
      <c r="M370" s="31" t="str">
        <f>IF(B370&lt;&gt;"",IF(B370=COMBINADO!$F$6,COMBINADO!$C$6,0),"")</f>
        <v/>
      </c>
      <c r="N370" t="str">
        <f>IF(N369&lt;&gt;"",IF(N369=COMBINADO!$F$6,"",N369+1),"")</f>
        <v/>
      </c>
      <c r="O370" s="31" t="str">
        <f>IF(B370&lt;&gt;"",IF(B370&lt;=$C$4,IF(Desplegables!$N$8=2,Hoja2!O369*(1+COMBINADO!$F$7),O369-K370),O369-K370),"")</f>
        <v/>
      </c>
      <c r="P370" s="31" t="str">
        <f>IF(B370&lt;&gt;"",IF(B370&lt;=$C$4,IF(Desplegables!$N$8=2,Hoja2!P369*(1+COMBINADO!$F$7),P369-L370),P369-L370),"")</f>
        <v/>
      </c>
      <c r="Q370" s="31" t="str">
        <f t="shared" si="23"/>
        <v/>
      </c>
    </row>
    <row r="371" spans="2:17" x14ac:dyDescent="0.2">
      <c r="B371" t="str">
        <f>IF(B370&lt;&gt;"",IF(B370=COMBINADO!$F$6,"",B370+1),"")</f>
        <v/>
      </c>
      <c r="C371" s="31" t="str">
        <f>IF(B371&lt;&gt;"",IF(B371&lt;=$C$4,IF(Desplegables!$N$8=2,0,G371),$C$9),"")</f>
        <v/>
      </c>
      <c r="D371" s="31" t="str">
        <f>IF(B371&lt;&gt;"",IF(Hoja2!B371&lt;=Hoja2!$C$4,IF(Desplegables!$N$8=2,0,Hoja2!H371),L371+H371),"")</f>
        <v/>
      </c>
      <c r="E371" s="31" t="str">
        <f t="shared" si="20"/>
        <v/>
      </c>
      <c r="F371" t="str">
        <f>IF(F370&lt;&gt;"",IF(F370=COMBINADO!$F$6,"",F370+1),"")</f>
        <v/>
      </c>
      <c r="G371" s="31" t="str">
        <f>IF(B371&lt;&gt;"",IF(B371&lt;=$C$4,IF(Desplegables!$N$8=2,0,O370*COMBINADO!$F$7),O370*COMBINADO!$F$7),"")</f>
        <v/>
      </c>
      <c r="H371" s="31" t="str">
        <f>IF(B371&lt;&gt;"",IF(B371&lt;=$C$4,IF(Desplegables!$N$8=2,0,P370*COMBINADO!$F$7),Hoja2!P370*COMBINADO!$F$7),"")</f>
        <v/>
      </c>
      <c r="I371" s="31" t="str">
        <f>IF(B371&lt;&gt;"",Q370*COMBINADO!$F$7,"")</f>
        <v/>
      </c>
      <c r="J371" t="str">
        <f>IF(J370&lt;&gt;"",IF(J370=COMBINADO!$F$6,"",J370+1),"")</f>
        <v/>
      </c>
      <c r="K371" s="31" t="str">
        <f t="shared" si="21"/>
        <v/>
      </c>
      <c r="L371" s="31" t="str">
        <f t="shared" si="22"/>
        <v/>
      </c>
      <c r="M371" s="31" t="str">
        <f>IF(B371&lt;&gt;"",IF(B371=COMBINADO!$F$6,COMBINADO!$C$6,0),"")</f>
        <v/>
      </c>
      <c r="N371" t="str">
        <f>IF(N370&lt;&gt;"",IF(N370=COMBINADO!$F$6,"",N370+1),"")</f>
        <v/>
      </c>
      <c r="O371" s="31" t="str">
        <f>IF(B371&lt;&gt;"",IF(B371&lt;=$C$4,IF(Desplegables!$N$8=2,Hoja2!O370*(1+COMBINADO!$F$7),O370-K371),O370-K371),"")</f>
        <v/>
      </c>
      <c r="P371" s="31" t="str">
        <f>IF(B371&lt;&gt;"",IF(B371&lt;=$C$4,IF(Desplegables!$N$8=2,Hoja2!P370*(1+COMBINADO!$F$7),P370-L371),P370-L371),"")</f>
        <v/>
      </c>
      <c r="Q371" s="31" t="str">
        <f t="shared" si="23"/>
        <v/>
      </c>
    </row>
    <row r="372" spans="2:17" x14ac:dyDescent="0.2">
      <c r="B372" t="str">
        <f>IF(B371&lt;&gt;"",IF(B371=COMBINADO!$F$6,"",B371+1),"")</f>
        <v/>
      </c>
      <c r="C372" s="31" t="str">
        <f>IF(B372&lt;&gt;"",IF(B372&lt;=$C$4,IF(Desplegables!$N$8=2,0,G372),$C$9),"")</f>
        <v/>
      </c>
      <c r="D372" s="31" t="str">
        <f>IF(B372&lt;&gt;"",IF(Hoja2!B372&lt;=Hoja2!$C$4,IF(Desplegables!$N$8=2,0,Hoja2!H372),L372+H372),"")</f>
        <v/>
      </c>
      <c r="E372" s="31" t="str">
        <f t="shared" si="20"/>
        <v/>
      </c>
      <c r="F372" t="str">
        <f>IF(F371&lt;&gt;"",IF(F371=COMBINADO!$F$6,"",F371+1),"")</f>
        <v/>
      </c>
      <c r="G372" s="31" t="str">
        <f>IF(B372&lt;&gt;"",IF(B372&lt;=$C$4,IF(Desplegables!$N$8=2,0,O371*COMBINADO!$F$7),O371*COMBINADO!$F$7),"")</f>
        <v/>
      </c>
      <c r="H372" s="31" t="str">
        <f>IF(B372&lt;&gt;"",IF(B372&lt;=$C$4,IF(Desplegables!$N$8=2,0,P371*COMBINADO!$F$7),Hoja2!P371*COMBINADO!$F$7),"")</f>
        <v/>
      </c>
      <c r="I372" s="31" t="str">
        <f>IF(B372&lt;&gt;"",Q371*COMBINADO!$F$7,"")</f>
        <v/>
      </c>
      <c r="J372" t="str">
        <f>IF(J371&lt;&gt;"",IF(J371=COMBINADO!$F$6,"",J371+1),"")</f>
        <v/>
      </c>
      <c r="K372" s="31" t="str">
        <f t="shared" si="21"/>
        <v/>
      </c>
      <c r="L372" s="31" t="str">
        <f t="shared" si="22"/>
        <v/>
      </c>
      <c r="M372" s="31" t="str">
        <f>IF(B372&lt;&gt;"",IF(B372=COMBINADO!$F$6,COMBINADO!$C$6,0),"")</f>
        <v/>
      </c>
      <c r="N372" t="str">
        <f>IF(N371&lt;&gt;"",IF(N371=COMBINADO!$F$6,"",N371+1),"")</f>
        <v/>
      </c>
      <c r="O372" s="31" t="str">
        <f>IF(B372&lt;&gt;"",IF(B372&lt;=$C$4,IF(Desplegables!$N$8=2,Hoja2!O371*(1+COMBINADO!$F$7),O371-K372),O371-K372),"")</f>
        <v/>
      </c>
      <c r="P372" s="31" t="str">
        <f>IF(B372&lt;&gt;"",IF(B372&lt;=$C$4,IF(Desplegables!$N$8=2,Hoja2!P371*(1+COMBINADO!$F$7),P371-L372),P371-L372),"")</f>
        <v/>
      </c>
      <c r="Q372" s="31" t="str">
        <f t="shared" si="23"/>
        <v/>
      </c>
    </row>
    <row r="373" spans="2:17" x14ac:dyDescent="0.2">
      <c r="B373" t="str">
        <f>IF(B372&lt;&gt;"",IF(B372=COMBINADO!$F$6,"",B372+1),"")</f>
        <v/>
      </c>
      <c r="C373" s="31" t="str">
        <f>IF(B373&lt;&gt;"",IF(B373&lt;=$C$4,IF(Desplegables!$N$8=2,0,G373),$C$9),"")</f>
        <v/>
      </c>
      <c r="D373" s="31" t="str">
        <f>IF(B373&lt;&gt;"",IF(Hoja2!B373&lt;=Hoja2!$C$4,IF(Desplegables!$N$8=2,0,Hoja2!H373),L373+H373),"")</f>
        <v/>
      </c>
      <c r="E373" s="31" t="str">
        <f t="shared" si="20"/>
        <v/>
      </c>
      <c r="F373" t="str">
        <f>IF(F372&lt;&gt;"",IF(F372=COMBINADO!$F$6,"",F372+1),"")</f>
        <v/>
      </c>
      <c r="G373" s="31" t="str">
        <f>IF(B373&lt;&gt;"",IF(B373&lt;=$C$4,IF(Desplegables!$N$8=2,0,O372*COMBINADO!$F$7),O372*COMBINADO!$F$7),"")</f>
        <v/>
      </c>
      <c r="H373" s="31" t="str">
        <f>IF(B373&lt;&gt;"",IF(B373&lt;=$C$4,IF(Desplegables!$N$8=2,0,P372*COMBINADO!$F$7),Hoja2!P372*COMBINADO!$F$7),"")</f>
        <v/>
      </c>
      <c r="I373" s="31" t="str">
        <f>IF(B373&lt;&gt;"",Q372*COMBINADO!$F$7,"")</f>
        <v/>
      </c>
      <c r="J373" t="str">
        <f>IF(J372&lt;&gt;"",IF(J372=COMBINADO!$F$6,"",J372+1),"")</f>
        <v/>
      </c>
      <c r="K373" s="31" t="str">
        <f t="shared" si="21"/>
        <v/>
      </c>
      <c r="L373" s="31" t="str">
        <f t="shared" si="22"/>
        <v/>
      </c>
      <c r="M373" s="31" t="str">
        <f>IF(B373&lt;&gt;"",IF(B373=COMBINADO!$F$6,COMBINADO!$C$6,0),"")</f>
        <v/>
      </c>
      <c r="N373" t="str">
        <f>IF(N372&lt;&gt;"",IF(N372=COMBINADO!$F$6,"",N372+1),"")</f>
        <v/>
      </c>
      <c r="O373" s="31" t="str">
        <f>IF(B373&lt;&gt;"",IF(B373&lt;=$C$4,IF(Desplegables!$N$8=2,Hoja2!O372*(1+COMBINADO!$F$7),O372-K373),O372-K373),"")</f>
        <v/>
      </c>
      <c r="P373" s="31" t="str">
        <f>IF(B373&lt;&gt;"",IF(B373&lt;=$C$4,IF(Desplegables!$N$8=2,Hoja2!P372*(1+COMBINADO!$F$7),P372-L373),P372-L373),"")</f>
        <v/>
      </c>
      <c r="Q373" s="31" t="str">
        <f t="shared" si="23"/>
        <v/>
      </c>
    </row>
    <row r="374" spans="2:17" x14ac:dyDescent="0.2">
      <c r="B374" t="str">
        <f>IF(B373&lt;&gt;"",IF(B373=COMBINADO!$F$6,"",B373+1),"")</f>
        <v/>
      </c>
      <c r="C374" s="31" t="str">
        <f>IF(B374&lt;&gt;"",IF(B374&lt;=$C$4,IF(Desplegables!$N$8=2,0,G374),$C$9),"")</f>
        <v/>
      </c>
      <c r="D374" s="31" t="str">
        <f>IF(B374&lt;&gt;"",IF(Hoja2!B374&lt;=Hoja2!$C$4,IF(Desplegables!$N$8=2,0,Hoja2!H374),L374+H374),"")</f>
        <v/>
      </c>
      <c r="E374" s="31" t="str">
        <f t="shared" si="20"/>
        <v/>
      </c>
      <c r="F374" t="str">
        <f>IF(F373&lt;&gt;"",IF(F373=COMBINADO!$F$6,"",F373+1),"")</f>
        <v/>
      </c>
      <c r="G374" s="31" t="str">
        <f>IF(B374&lt;&gt;"",IF(B374&lt;=$C$4,IF(Desplegables!$N$8=2,0,O373*COMBINADO!$F$7),O373*COMBINADO!$F$7),"")</f>
        <v/>
      </c>
      <c r="H374" s="31" t="str">
        <f>IF(B374&lt;&gt;"",IF(B374&lt;=$C$4,IF(Desplegables!$N$8=2,0,P373*COMBINADO!$F$7),Hoja2!P373*COMBINADO!$F$7),"")</f>
        <v/>
      </c>
      <c r="I374" s="31" t="str">
        <f>IF(B374&lt;&gt;"",Q373*COMBINADO!$F$7,"")</f>
        <v/>
      </c>
      <c r="J374" t="str">
        <f>IF(J373&lt;&gt;"",IF(J373=COMBINADO!$F$6,"",J373+1),"")</f>
        <v/>
      </c>
      <c r="K374" s="31" t="str">
        <f t="shared" si="21"/>
        <v/>
      </c>
      <c r="L374" s="31" t="str">
        <f t="shared" si="22"/>
        <v/>
      </c>
      <c r="M374" s="31" t="str">
        <f>IF(B374&lt;&gt;"",IF(B374=COMBINADO!$F$6,COMBINADO!$C$6,0),"")</f>
        <v/>
      </c>
      <c r="N374" t="str">
        <f>IF(N373&lt;&gt;"",IF(N373=COMBINADO!$F$6,"",N373+1),"")</f>
        <v/>
      </c>
      <c r="O374" s="31" t="str">
        <f>IF(B374&lt;&gt;"",IF(B374&lt;=$C$4,IF(Desplegables!$N$8=2,Hoja2!O373*(1+COMBINADO!$F$7),O373-K374),O373-K374),"")</f>
        <v/>
      </c>
      <c r="P374" s="31" t="str">
        <f>IF(B374&lt;&gt;"",IF(B374&lt;=$C$4,IF(Desplegables!$N$8=2,Hoja2!P373*(1+COMBINADO!$F$7),P373-L374),P373-L374),"")</f>
        <v/>
      </c>
      <c r="Q374" s="31" t="str">
        <f t="shared" si="23"/>
        <v/>
      </c>
    </row>
    <row r="375" spans="2:17" x14ac:dyDescent="0.2">
      <c r="B375" t="str">
        <f>IF(B374&lt;&gt;"",IF(B374=COMBINADO!$F$6,"",B374+1),"")</f>
        <v/>
      </c>
      <c r="C375" s="31" t="str">
        <f>IF(B375&lt;&gt;"",IF(B375&lt;=$C$4,IF(Desplegables!$N$8=2,0,G375),$C$9),"")</f>
        <v/>
      </c>
      <c r="D375" s="31" t="str">
        <f>IF(B375&lt;&gt;"",IF(Hoja2!B375&lt;=Hoja2!$C$4,IF(Desplegables!$N$8=2,0,Hoja2!H375),L375+H375),"")</f>
        <v/>
      </c>
      <c r="E375" s="31" t="str">
        <f t="shared" si="20"/>
        <v/>
      </c>
      <c r="F375" t="str">
        <f>IF(F374&lt;&gt;"",IF(F374=COMBINADO!$F$6,"",F374+1),"")</f>
        <v/>
      </c>
      <c r="G375" s="31" t="str">
        <f>IF(B375&lt;&gt;"",IF(B375&lt;=$C$4,IF(Desplegables!$N$8=2,0,O374*COMBINADO!$F$7),O374*COMBINADO!$F$7),"")</f>
        <v/>
      </c>
      <c r="H375" s="31" t="str">
        <f>IF(B375&lt;&gt;"",IF(B375&lt;=$C$4,IF(Desplegables!$N$8=2,0,P374*COMBINADO!$F$7),Hoja2!P374*COMBINADO!$F$7),"")</f>
        <v/>
      </c>
      <c r="I375" s="31" t="str">
        <f>IF(B375&lt;&gt;"",Q374*COMBINADO!$F$7,"")</f>
        <v/>
      </c>
      <c r="J375" t="str">
        <f>IF(J374&lt;&gt;"",IF(J374=COMBINADO!$F$6,"",J374+1),"")</f>
        <v/>
      </c>
      <c r="K375" s="31" t="str">
        <f t="shared" si="21"/>
        <v/>
      </c>
      <c r="L375" s="31" t="str">
        <f t="shared" si="22"/>
        <v/>
      </c>
      <c r="M375" s="31" t="str">
        <f>IF(B375&lt;&gt;"",IF(B375=COMBINADO!$F$6,COMBINADO!$C$6,0),"")</f>
        <v/>
      </c>
      <c r="N375" t="str">
        <f>IF(N374&lt;&gt;"",IF(N374=COMBINADO!$F$6,"",N374+1),"")</f>
        <v/>
      </c>
      <c r="O375" s="31" t="str">
        <f>IF(B375&lt;&gt;"",IF(B375&lt;=$C$4,IF(Desplegables!$N$8=2,Hoja2!O374*(1+COMBINADO!$F$7),O374-K375),O374-K375),"")</f>
        <v/>
      </c>
      <c r="P375" s="31" t="str">
        <f>IF(B375&lt;&gt;"",IF(B375&lt;=$C$4,IF(Desplegables!$N$8=2,Hoja2!P374*(1+COMBINADO!$F$7),P374-L375),P374-L375),"")</f>
        <v/>
      </c>
      <c r="Q375" s="31" t="str">
        <f t="shared" si="23"/>
        <v/>
      </c>
    </row>
    <row r="376" spans="2:17" x14ac:dyDescent="0.2">
      <c r="B376" t="str">
        <f>IF(B375&lt;&gt;"",IF(B375=COMBINADO!$F$6,"",B375+1),"")</f>
        <v/>
      </c>
      <c r="C376" s="31" t="str">
        <f>IF(B376&lt;&gt;"",IF(B376&lt;=$C$4,IF(Desplegables!$N$8=2,0,G376),$C$9),"")</f>
        <v/>
      </c>
      <c r="D376" s="31" t="str">
        <f>IF(B376&lt;&gt;"",IF(Hoja2!B376&lt;=Hoja2!$C$4,IF(Desplegables!$N$8=2,0,Hoja2!H376),L376+H376),"")</f>
        <v/>
      </c>
      <c r="E376" s="31" t="str">
        <f t="shared" si="20"/>
        <v/>
      </c>
      <c r="F376" t="str">
        <f>IF(F375&lt;&gt;"",IF(F375=COMBINADO!$F$6,"",F375+1),"")</f>
        <v/>
      </c>
      <c r="G376" s="31" t="str">
        <f>IF(B376&lt;&gt;"",IF(B376&lt;=$C$4,IF(Desplegables!$N$8=2,0,O375*COMBINADO!$F$7),O375*COMBINADO!$F$7),"")</f>
        <v/>
      </c>
      <c r="H376" s="31" t="str">
        <f>IF(B376&lt;&gt;"",IF(B376&lt;=$C$4,IF(Desplegables!$N$8=2,0,P375*COMBINADO!$F$7),Hoja2!P375*COMBINADO!$F$7),"")</f>
        <v/>
      </c>
      <c r="I376" s="31" t="str">
        <f>IF(B376&lt;&gt;"",Q375*COMBINADO!$F$7,"")</f>
        <v/>
      </c>
      <c r="J376" t="str">
        <f>IF(J375&lt;&gt;"",IF(J375=COMBINADO!$F$6,"",J375+1),"")</f>
        <v/>
      </c>
      <c r="K376" s="31" t="str">
        <f t="shared" si="21"/>
        <v/>
      </c>
      <c r="L376" s="31" t="str">
        <f t="shared" si="22"/>
        <v/>
      </c>
      <c r="M376" s="31" t="str">
        <f>IF(B376&lt;&gt;"",IF(B376=COMBINADO!$F$6,COMBINADO!$C$6,0),"")</f>
        <v/>
      </c>
      <c r="N376" t="str">
        <f>IF(N375&lt;&gt;"",IF(N375=COMBINADO!$F$6,"",N375+1),"")</f>
        <v/>
      </c>
      <c r="O376" s="31" t="str">
        <f>IF(B376&lt;&gt;"",IF(B376&lt;=$C$4,IF(Desplegables!$N$8=2,Hoja2!O375*(1+COMBINADO!$F$7),O375-K376),O375-K376),"")</f>
        <v/>
      </c>
      <c r="P376" s="31" t="str">
        <f>IF(B376&lt;&gt;"",IF(B376&lt;=$C$4,IF(Desplegables!$N$8=2,Hoja2!P375*(1+COMBINADO!$F$7),P375-L376),P375-L376),"")</f>
        <v/>
      </c>
      <c r="Q376" s="31" t="str">
        <f t="shared" si="23"/>
        <v/>
      </c>
    </row>
    <row r="377" spans="2:17" x14ac:dyDescent="0.2">
      <c r="B377" t="str">
        <f>IF(B376&lt;&gt;"",IF(B376=COMBINADO!$F$6,"",B376+1),"")</f>
        <v/>
      </c>
      <c r="C377" s="31" t="str">
        <f>IF(B377&lt;&gt;"",IF(B377&lt;=$C$4,IF(Desplegables!$N$8=2,0,G377),$C$9),"")</f>
        <v/>
      </c>
      <c r="D377" s="31" t="str">
        <f>IF(B377&lt;&gt;"",IF(Hoja2!B377&lt;=Hoja2!$C$4,IF(Desplegables!$N$8=2,0,Hoja2!H377),L377+H377),"")</f>
        <v/>
      </c>
      <c r="E377" s="31" t="str">
        <f t="shared" si="20"/>
        <v/>
      </c>
      <c r="F377" t="str">
        <f>IF(F376&lt;&gt;"",IF(F376=COMBINADO!$F$6,"",F376+1),"")</f>
        <v/>
      </c>
      <c r="G377" s="31" t="str">
        <f>IF(B377&lt;&gt;"",IF(B377&lt;=$C$4,IF(Desplegables!$N$8=2,0,O376*COMBINADO!$F$7),O376*COMBINADO!$F$7),"")</f>
        <v/>
      </c>
      <c r="H377" s="31" t="str">
        <f>IF(B377&lt;&gt;"",IF(B377&lt;=$C$4,IF(Desplegables!$N$8=2,0,P376*COMBINADO!$F$7),Hoja2!P376*COMBINADO!$F$7),"")</f>
        <v/>
      </c>
      <c r="I377" s="31" t="str">
        <f>IF(B377&lt;&gt;"",Q376*COMBINADO!$F$7,"")</f>
        <v/>
      </c>
      <c r="J377" t="str">
        <f>IF(J376&lt;&gt;"",IF(J376=COMBINADO!$F$6,"",J376+1),"")</f>
        <v/>
      </c>
      <c r="K377" s="31" t="str">
        <f t="shared" si="21"/>
        <v/>
      </c>
      <c r="L377" s="31" t="str">
        <f t="shared" si="22"/>
        <v/>
      </c>
      <c r="M377" s="31" t="str">
        <f>IF(B377&lt;&gt;"",IF(B377=COMBINADO!$F$6,COMBINADO!$C$6,0),"")</f>
        <v/>
      </c>
      <c r="N377" t="str">
        <f>IF(N376&lt;&gt;"",IF(N376=COMBINADO!$F$6,"",N376+1),"")</f>
        <v/>
      </c>
      <c r="O377" s="31" t="str">
        <f>IF(B377&lt;&gt;"",IF(B377&lt;=$C$4,IF(Desplegables!$N$8=2,Hoja2!O376*(1+COMBINADO!$F$7),O376-K377),O376-K377),"")</f>
        <v/>
      </c>
      <c r="P377" s="31" t="str">
        <f>IF(B377&lt;&gt;"",IF(B377&lt;=$C$4,IF(Desplegables!$N$8=2,Hoja2!P376*(1+COMBINADO!$F$7),P376-L377),P376-L377),"")</f>
        <v/>
      </c>
      <c r="Q377" s="31" t="str">
        <f t="shared" si="23"/>
        <v/>
      </c>
    </row>
    <row r="378" spans="2:17" x14ac:dyDescent="0.2">
      <c r="B378" t="str">
        <f>IF(B377&lt;&gt;"",IF(B377=COMBINADO!$F$6,"",B377+1),"")</f>
        <v/>
      </c>
      <c r="C378" s="31" t="str">
        <f>IF(B378&lt;&gt;"",IF(B378&lt;=$C$4,IF(Desplegables!$N$8=2,0,G378),$C$9),"")</f>
        <v/>
      </c>
      <c r="D378" s="31" t="str">
        <f>IF(B378&lt;&gt;"",IF(Hoja2!B378&lt;=Hoja2!$C$4,IF(Desplegables!$N$8=2,0,Hoja2!H378),L378+H378),"")</f>
        <v/>
      </c>
      <c r="E378" s="31" t="str">
        <f t="shared" si="20"/>
        <v/>
      </c>
      <c r="F378" t="str">
        <f>IF(F377&lt;&gt;"",IF(F377=COMBINADO!$F$6,"",F377+1),"")</f>
        <v/>
      </c>
      <c r="G378" s="31" t="str">
        <f>IF(B378&lt;&gt;"",IF(B378&lt;=$C$4,IF(Desplegables!$N$8=2,0,O377*COMBINADO!$F$7),O377*COMBINADO!$F$7),"")</f>
        <v/>
      </c>
      <c r="H378" s="31" t="str">
        <f>IF(B378&lt;&gt;"",IF(B378&lt;=$C$4,IF(Desplegables!$N$8=2,0,P377*COMBINADO!$F$7),Hoja2!P377*COMBINADO!$F$7),"")</f>
        <v/>
      </c>
      <c r="I378" s="31" t="str">
        <f>IF(B378&lt;&gt;"",Q377*COMBINADO!$F$7,"")</f>
        <v/>
      </c>
      <c r="J378" t="str">
        <f>IF(J377&lt;&gt;"",IF(J377=COMBINADO!$F$6,"",J377+1),"")</f>
        <v/>
      </c>
      <c r="K378" s="31" t="str">
        <f t="shared" si="21"/>
        <v/>
      </c>
      <c r="L378" s="31" t="str">
        <f t="shared" si="22"/>
        <v/>
      </c>
      <c r="M378" s="31" t="str">
        <f>IF(B378&lt;&gt;"",IF(B378=COMBINADO!$F$6,COMBINADO!$C$6,0),"")</f>
        <v/>
      </c>
      <c r="N378" t="str">
        <f>IF(N377&lt;&gt;"",IF(N377=COMBINADO!$F$6,"",N377+1),"")</f>
        <v/>
      </c>
      <c r="O378" s="31" t="str">
        <f>IF(B378&lt;&gt;"",IF(B378&lt;=$C$4,IF(Desplegables!$N$8=2,Hoja2!O377*(1+COMBINADO!$F$7),O377-K378),O377-K378),"")</f>
        <v/>
      </c>
      <c r="P378" s="31" t="str">
        <f>IF(B378&lt;&gt;"",IF(B378&lt;=$C$4,IF(Desplegables!$N$8=2,Hoja2!P377*(1+COMBINADO!$F$7),P377-L378),P377-L378),"")</f>
        <v/>
      </c>
      <c r="Q378" s="31" t="str">
        <f t="shared" si="23"/>
        <v/>
      </c>
    </row>
    <row r="379" spans="2:17" x14ac:dyDescent="0.2">
      <c r="B379" t="str">
        <f>IF(B378&lt;&gt;"",IF(B378=COMBINADO!$F$6,"",B378+1),"")</f>
        <v/>
      </c>
      <c r="C379" s="31" t="str">
        <f>IF(B379&lt;&gt;"",IF(B379&lt;=$C$4,IF(Desplegables!$N$8=2,0,G379),$C$9),"")</f>
        <v/>
      </c>
      <c r="D379" s="31" t="str">
        <f>IF(B379&lt;&gt;"",IF(Hoja2!B379&lt;=Hoja2!$C$4,IF(Desplegables!$N$8=2,0,Hoja2!H379),L379+H379),"")</f>
        <v/>
      </c>
      <c r="E379" s="31" t="str">
        <f t="shared" si="20"/>
        <v/>
      </c>
      <c r="F379" t="str">
        <f>IF(F378&lt;&gt;"",IF(F378=COMBINADO!$F$6,"",F378+1),"")</f>
        <v/>
      </c>
      <c r="G379" s="31" t="str">
        <f>IF(B379&lt;&gt;"",IF(B379&lt;=$C$4,IF(Desplegables!$N$8=2,0,O378*COMBINADO!$F$7),O378*COMBINADO!$F$7),"")</f>
        <v/>
      </c>
      <c r="H379" s="31" t="str">
        <f>IF(B379&lt;&gt;"",IF(B379&lt;=$C$4,IF(Desplegables!$N$8=2,0,P378*COMBINADO!$F$7),Hoja2!P378*COMBINADO!$F$7),"")</f>
        <v/>
      </c>
      <c r="I379" s="31" t="str">
        <f>IF(B379&lt;&gt;"",Q378*COMBINADO!$F$7,"")</f>
        <v/>
      </c>
      <c r="J379" t="str">
        <f>IF(J378&lt;&gt;"",IF(J378=COMBINADO!$F$6,"",J378+1),"")</f>
        <v/>
      </c>
      <c r="K379" s="31" t="str">
        <f t="shared" si="21"/>
        <v/>
      </c>
      <c r="L379" s="31" t="str">
        <f t="shared" si="22"/>
        <v/>
      </c>
      <c r="M379" s="31" t="str">
        <f>IF(B379&lt;&gt;"",IF(B379=COMBINADO!$F$6,COMBINADO!$C$6,0),"")</f>
        <v/>
      </c>
      <c r="N379" t="str">
        <f>IF(N378&lt;&gt;"",IF(N378=COMBINADO!$F$6,"",N378+1),"")</f>
        <v/>
      </c>
      <c r="O379" s="31" t="str">
        <f>IF(B379&lt;&gt;"",IF(B379&lt;=$C$4,IF(Desplegables!$N$8=2,Hoja2!O378*(1+COMBINADO!$F$7),O378-K379),O378-K379),"")</f>
        <v/>
      </c>
      <c r="P379" s="31" t="str">
        <f>IF(B379&lt;&gt;"",IF(B379&lt;=$C$4,IF(Desplegables!$N$8=2,Hoja2!P378*(1+COMBINADO!$F$7),P378-L379),P378-L379),"")</f>
        <v/>
      </c>
      <c r="Q379" s="31" t="str">
        <f t="shared" si="23"/>
        <v/>
      </c>
    </row>
    <row r="380" spans="2:17" x14ac:dyDescent="0.2">
      <c r="B380" t="str">
        <f>IF(B379&lt;&gt;"",IF(B379=COMBINADO!$F$6,"",B379+1),"")</f>
        <v/>
      </c>
      <c r="C380" s="31" t="str">
        <f>IF(B380&lt;&gt;"",IF(B380&lt;=$C$4,IF(Desplegables!$N$8=2,0,G380),$C$9),"")</f>
        <v/>
      </c>
      <c r="D380" s="31" t="str">
        <f>IF(B380&lt;&gt;"",IF(Hoja2!B380&lt;=Hoja2!$C$4,IF(Desplegables!$N$8=2,0,Hoja2!H380),L380+H380),"")</f>
        <v/>
      </c>
      <c r="E380" s="31" t="str">
        <f t="shared" si="20"/>
        <v/>
      </c>
      <c r="F380" t="str">
        <f>IF(F379&lt;&gt;"",IF(F379=COMBINADO!$F$6,"",F379+1),"")</f>
        <v/>
      </c>
      <c r="G380" s="31" t="str">
        <f>IF(B380&lt;&gt;"",IF(B380&lt;=$C$4,IF(Desplegables!$N$8=2,0,O379*COMBINADO!$F$7),O379*COMBINADO!$F$7),"")</f>
        <v/>
      </c>
      <c r="H380" s="31" t="str">
        <f>IF(B380&lt;&gt;"",IF(B380&lt;=$C$4,IF(Desplegables!$N$8=2,0,P379*COMBINADO!$F$7),Hoja2!P379*COMBINADO!$F$7),"")</f>
        <v/>
      </c>
      <c r="I380" s="31" t="str">
        <f>IF(B380&lt;&gt;"",Q379*COMBINADO!$F$7,"")</f>
        <v/>
      </c>
      <c r="J380" t="str">
        <f>IF(J379&lt;&gt;"",IF(J379=COMBINADO!$F$6,"",J379+1),"")</f>
        <v/>
      </c>
      <c r="K380" s="31" t="str">
        <f t="shared" si="21"/>
        <v/>
      </c>
      <c r="L380" s="31" t="str">
        <f t="shared" si="22"/>
        <v/>
      </c>
      <c r="M380" s="31" t="str">
        <f>IF(B380&lt;&gt;"",IF(B380=COMBINADO!$F$6,COMBINADO!$C$6,0),"")</f>
        <v/>
      </c>
      <c r="N380" t="str">
        <f>IF(N379&lt;&gt;"",IF(N379=COMBINADO!$F$6,"",N379+1),"")</f>
        <v/>
      </c>
      <c r="O380" s="31" t="str">
        <f>IF(B380&lt;&gt;"",IF(B380&lt;=$C$4,IF(Desplegables!$N$8=2,Hoja2!O379*(1+COMBINADO!$F$7),O379-K380),O379-K380),"")</f>
        <v/>
      </c>
      <c r="P380" s="31" t="str">
        <f>IF(B380&lt;&gt;"",IF(B380&lt;=$C$4,IF(Desplegables!$N$8=2,Hoja2!P379*(1+COMBINADO!$F$7),P379-L380),P379-L380),"")</f>
        <v/>
      </c>
      <c r="Q380" s="31" t="str">
        <f t="shared" si="23"/>
        <v/>
      </c>
    </row>
    <row r="381" spans="2:17" x14ac:dyDescent="0.2">
      <c r="B381" t="str">
        <f>IF(B380&lt;&gt;"",IF(B380=COMBINADO!$F$6,"",B380+1),"")</f>
        <v/>
      </c>
      <c r="C381" s="31" t="str">
        <f>IF(B381&lt;&gt;"",IF(B381&lt;=$C$4,IF(Desplegables!$N$8=2,0,G381),$C$9),"")</f>
        <v/>
      </c>
      <c r="D381" s="31" t="str">
        <f>IF(B381&lt;&gt;"",IF(Hoja2!B381&lt;=Hoja2!$C$4,IF(Desplegables!$N$8=2,0,Hoja2!H381),L381+H381),"")</f>
        <v/>
      </c>
      <c r="E381" s="31" t="str">
        <f t="shared" si="20"/>
        <v/>
      </c>
      <c r="F381" t="str">
        <f>IF(F380&lt;&gt;"",IF(F380=COMBINADO!$F$6,"",F380+1),"")</f>
        <v/>
      </c>
      <c r="G381" s="31" t="str">
        <f>IF(B381&lt;&gt;"",IF(B381&lt;=$C$4,IF(Desplegables!$N$8=2,0,O380*COMBINADO!$F$7),O380*COMBINADO!$F$7),"")</f>
        <v/>
      </c>
      <c r="H381" s="31" t="str">
        <f>IF(B381&lt;&gt;"",IF(B381&lt;=$C$4,IF(Desplegables!$N$8=2,0,P380*COMBINADO!$F$7),Hoja2!P380*COMBINADO!$F$7),"")</f>
        <v/>
      </c>
      <c r="I381" s="31" t="str">
        <f>IF(B381&lt;&gt;"",Q380*COMBINADO!$F$7,"")</f>
        <v/>
      </c>
      <c r="J381" t="str">
        <f>IF(J380&lt;&gt;"",IF(J380=COMBINADO!$F$6,"",J380+1),"")</f>
        <v/>
      </c>
      <c r="K381" s="31" t="str">
        <f t="shared" si="21"/>
        <v/>
      </c>
      <c r="L381" s="31" t="str">
        <f t="shared" si="22"/>
        <v/>
      </c>
      <c r="M381" s="31" t="str">
        <f>IF(B381&lt;&gt;"",IF(B381=COMBINADO!$F$6,COMBINADO!$C$6,0),"")</f>
        <v/>
      </c>
      <c r="N381" t="str">
        <f>IF(N380&lt;&gt;"",IF(N380=COMBINADO!$F$6,"",N380+1),"")</f>
        <v/>
      </c>
      <c r="O381" s="31" t="str">
        <f>IF(B381&lt;&gt;"",IF(B381&lt;=$C$4,IF(Desplegables!$N$8=2,Hoja2!O380*(1+COMBINADO!$F$7),O380-K381),O380-K381),"")</f>
        <v/>
      </c>
      <c r="P381" s="31" t="str">
        <f>IF(B381&lt;&gt;"",IF(B381&lt;=$C$4,IF(Desplegables!$N$8=2,Hoja2!P380*(1+COMBINADO!$F$7),P380-L381),P380-L381),"")</f>
        <v/>
      </c>
      <c r="Q381" s="31" t="str">
        <f t="shared" si="23"/>
        <v/>
      </c>
    </row>
    <row r="382" spans="2:17" x14ac:dyDescent="0.2">
      <c r="B382" t="str">
        <f>IF(B381&lt;&gt;"",IF(B381=COMBINADO!$F$6,"",B381+1),"")</f>
        <v/>
      </c>
      <c r="C382" s="31" t="str">
        <f>IF(B382&lt;&gt;"",IF(B382&lt;=$C$4,IF(Desplegables!$N$8=2,0,G382),$C$9),"")</f>
        <v/>
      </c>
      <c r="D382" s="31" t="str">
        <f>IF(B382&lt;&gt;"",IF(Hoja2!B382&lt;=Hoja2!$C$4,IF(Desplegables!$N$8=2,0,Hoja2!H382),L382+H382),"")</f>
        <v/>
      </c>
      <c r="E382" s="31" t="str">
        <f t="shared" si="20"/>
        <v/>
      </c>
      <c r="F382" t="str">
        <f>IF(F381&lt;&gt;"",IF(F381=COMBINADO!$F$6,"",F381+1),"")</f>
        <v/>
      </c>
      <c r="G382" s="31" t="str">
        <f>IF(B382&lt;&gt;"",IF(B382&lt;=$C$4,IF(Desplegables!$N$8=2,0,O381*COMBINADO!$F$7),O381*COMBINADO!$F$7),"")</f>
        <v/>
      </c>
      <c r="H382" s="31" t="str">
        <f>IF(B382&lt;&gt;"",IF(B382&lt;=$C$4,IF(Desplegables!$N$8=2,0,P381*COMBINADO!$F$7),Hoja2!P381*COMBINADO!$F$7),"")</f>
        <v/>
      </c>
      <c r="I382" s="31" t="str">
        <f>IF(B382&lt;&gt;"",Q381*COMBINADO!$F$7,"")</f>
        <v/>
      </c>
      <c r="J382" t="str">
        <f>IF(J381&lt;&gt;"",IF(J381=COMBINADO!$F$6,"",J381+1),"")</f>
        <v/>
      </c>
      <c r="K382" s="31" t="str">
        <f t="shared" si="21"/>
        <v/>
      </c>
      <c r="L382" s="31" t="str">
        <f t="shared" si="22"/>
        <v/>
      </c>
      <c r="M382" s="31" t="str">
        <f>IF(B382&lt;&gt;"",IF(B382=COMBINADO!$F$6,COMBINADO!$C$6,0),"")</f>
        <v/>
      </c>
      <c r="N382" t="str">
        <f>IF(N381&lt;&gt;"",IF(N381=COMBINADO!$F$6,"",N381+1),"")</f>
        <v/>
      </c>
      <c r="O382" s="31" t="str">
        <f>IF(B382&lt;&gt;"",IF(B382&lt;=$C$4,IF(Desplegables!$N$8=2,Hoja2!O381*(1+COMBINADO!$F$7),O381-K382),O381-K382),"")</f>
        <v/>
      </c>
      <c r="P382" s="31" t="str">
        <f>IF(B382&lt;&gt;"",IF(B382&lt;=$C$4,IF(Desplegables!$N$8=2,Hoja2!P381*(1+COMBINADO!$F$7),P381-L382),P381-L382),"")</f>
        <v/>
      </c>
      <c r="Q382" s="31" t="str">
        <f t="shared" si="23"/>
        <v/>
      </c>
    </row>
    <row r="383" spans="2:17" x14ac:dyDescent="0.2">
      <c r="B383" t="str">
        <f>IF(B382&lt;&gt;"",IF(B382=COMBINADO!$F$6,"",B382+1),"")</f>
        <v/>
      </c>
      <c r="C383" s="31" t="str">
        <f>IF(B383&lt;&gt;"",IF(B383&lt;=$C$4,IF(Desplegables!$N$8=2,0,G383),$C$9),"")</f>
        <v/>
      </c>
      <c r="D383" s="31" t="str">
        <f>IF(B383&lt;&gt;"",IF(Hoja2!B383&lt;=Hoja2!$C$4,IF(Desplegables!$N$8=2,0,Hoja2!H383),L383+H383),"")</f>
        <v/>
      </c>
      <c r="E383" s="31" t="str">
        <f t="shared" si="20"/>
        <v/>
      </c>
      <c r="F383" t="str">
        <f>IF(F382&lt;&gt;"",IF(F382=COMBINADO!$F$6,"",F382+1),"")</f>
        <v/>
      </c>
      <c r="G383" s="31" t="str">
        <f>IF(B383&lt;&gt;"",IF(B383&lt;=$C$4,IF(Desplegables!$N$8=2,0,O382*COMBINADO!$F$7),O382*COMBINADO!$F$7),"")</f>
        <v/>
      </c>
      <c r="H383" s="31" t="str">
        <f>IF(B383&lt;&gt;"",IF(B383&lt;=$C$4,IF(Desplegables!$N$8=2,0,P382*COMBINADO!$F$7),Hoja2!P382*COMBINADO!$F$7),"")</f>
        <v/>
      </c>
      <c r="I383" s="31" t="str">
        <f>IF(B383&lt;&gt;"",Q382*COMBINADO!$F$7,"")</f>
        <v/>
      </c>
      <c r="J383" t="str">
        <f>IF(J382&lt;&gt;"",IF(J382=COMBINADO!$F$6,"",J382+1),"")</f>
        <v/>
      </c>
      <c r="K383" s="31" t="str">
        <f t="shared" si="21"/>
        <v/>
      </c>
      <c r="L383" s="31" t="str">
        <f t="shared" si="22"/>
        <v/>
      </c>
      <c r="M383" s="31" t="str">
        <f>IF(B383&lt;&gt;"",IF(B383=COMBINADO!$F$6,COMBINADO!$C$6,0),"")</f>
        <v/>
      </c>
      <c r="N383" t="str">
        <f>IF(N382&lt;&gt;"",IF(N382=COMBINADO!$F$6,"",N382+1),"")</f>
        <v/>
      </c>
      <c r="O383" s="31" t="str">
        <f>IF(B383&lt;&gt;"",IF(B383&lt;=$C$4,IF(Desplegables!$N$8=2,Hoja2!O382*(1+COMBINADO!$F$7),O382-K383),O382-K383),"")</f>
        <v/>
      </c>
      <c r="P383" s="31" t="str">
        <f>IF(B383&lt;&gt;"",IF(B383&lt;=$C$4,IF(Desplegables!$N$8=2,Hoja2!P382*(1+COMBINADO!$F$7),P382-L383),P382-L383),"")</f>
        <v/>
      </c>
      <c r="Q383" s="31" t="str">
        <f t="shared" si="23"/>
        <v/>
      </c>
    </row>
    <row r="384" spans="2:17" x14ac:dyDescent="0.2">
      <c r="B384" t="str">
        <f>IF(B383&lt;&gt;"",IF(B383=COMBINADO!$F$6,"",B383+1),"")</f>
        <v/>
      </c>
      <c r="C384" s="31" t="str">
        <f>IF(B384&lt;&gt;"",IF(B384&lt;=$C$4,IF(Desplegables!$N$8=2,0,G384),$C$9),"")</f>
        <v/>
      </c>
      <c r="D384" s="31" t="str">
        <f>IF(B384&lt;&gt;"",IF(Hoja2!B384&lt;=Hoja2!$C$4,IF(Desplegables!$N$8=2,0,Hoja2!H384),L384+H384),"")</f>
        <v/>
      </c>
      <c r="E384" s="31" t="str">
        <f t="shared" si="20"/>
        <v/>
      </c>
      <c r="F384" t="str">
        <f>IF(F383&lt;&gt;"",IF(F383=COMBINADO!$F$6,"",F383+1),"")</f>
        <v/>
      </c>
      <c r="G384" s="31" t="str">
        <f>IF(B384&lt;&gt;"",IF(B384&lt;=$C$4,IF(Desplegables!$N$8=2,0,O383*COMBINADO!$F$7),O383*COMBINADO!$F$7),"")</f>
        <v/>
      </c>
      <c r="H384" s="31" t="str">
        <f>IF(B384&lt;&gt;"",IF(B384&lt;=$C$4,IF(Desplegables!$N$8=2,0,P383*COMBINADO!$F$7),Hoja2!P383*COMBINADO!$F$7),"")</f>
        <v/>
      </c>
      <c r="I384" s="31" t="str">
        <f>IF(B384&lt;&gt;"",Q383*COMBINADO!$F$7,"")</f>
        <v/>
      </c>
      <c r="J384" t="str">
        <f>IF(J383&lt;&gt;"",IF(J383=COMBINADO!$F$6,"",J383+1),"")</f>
        <v/>
      </c>
      <c r="K384" s="31" t="str">
        <f t="shared" si="21"/>
        <v/>
      </c>
      <c r="L384" s="31" t="str">
        <f t="shared" si="22"/>
        <v/>
      </c>
      <c r="M384" s="31" t="str">
        <f>IF(B384&lt;&gt;"",IF(B384=COMBINADO!$F$6,COMBINADO!$C$6,0),"")</f>
        <v/>
      </c>
      <c r="N384" t="str">
        <f>IF(N383&lt;&gt;"",IF(N383=COMBINADO!$F$6,"",N383+1),"")</f>
        <v/>
      </c>
      <c r="O384" s="31" t="str">
        <f>IF(B384&lt;&gt;"",IF(B384&lt;=$C$4,IF(Desplegables!$N$8=2,Hoja2!O383*(1+COMBINADO!$F$7),O383-K384),O383-K384),"")</f>
        <v/>
      </c>
      <c r="P384" s="31" t="str">
        <f>IF(B384&lt;&gt;"",IF(B384&lt;=$C$4,IF(Desplegables!$N$8=2,Hoja2!P383*(1+COMBINADO!$F$7),P383-L384),P383-L384),"")</f>
        <v/>
      </c>
      <c r="Q384" s="31" t="str">
        <f t="shared" si="23"/>
        <v/>
      </c>
    </row>
    <row r="385" spans="2:17" x14ac:dyDescent="0.2">
      <c r="B385" t="str">
        <f>IF(B384&lt;&gt;"",IF(B384=COMBINADO!$F$6,"",B384+1),"")</f>
        <v/>
      </c>
      <c r="C385" s="31" t="str">
        <f>IF(B385&lt;&gt;"",IF(B385&lt;=$C$4,IF(Desplegables!$N$8=2,0,G385),$C$9),"")</f>
        <v/>
      </c>
      <c r="D385" s="31" t="str">
        <f>IF(B385&lt;&gt;"",IF(Hoja2!B385&lt;=Hoja2!$C$4,IF(Desplegables!$N$8=2,0,Hoja2!H385),L385+H385),"")</f>
        <v/>
      </c>
      <c r="E385" s="31" t="str">
        <f t="shared" si="20"/>
        <v/>
      </c>
      <c r="F385" t="str">
        <f>IF(F384&lt;&gt;"",IF(F384=COMBINADO!$F$6,"",F384+1),"")</f>
        <v/>
      </c>
      <c r="G385" s="31" t="str">
        <f>IF(B385&lt;&gt;"",IF(B385&lt;=$C$4,IF(Desplegables!$N$8=2,0,O384*COMBINADO!$F$7),O384*COMBINADO!$F$7),"")</f>
        <v/>
      </c>
      <c r="H385" s="31" t="str">
        <f>IF(B385&lt;&gt;"",IF(B385&lt;=$C$4,IF(Desplegables!$N$8=2,0,P384*COMBINADO!$F$7),Hoja2!P384*COMBINADO!$F$7),"")</f>
        <v/>
      </c>
      <c r="I385" s="31" t="str">
        <f>IF(B385&lt;&gt;"",Q384*COMBINADO!$F$7,"")</f>
        <v/>
      </c>
      <c r="J385" t="str">
        <f>IF(J384&lt;&gt;"",IF(J384=COMBINADO!$F$6,"",J384+1),"")</f>
        <v/>
      </c>
      <c r="K385" s="31" t="str">
        <f t="shared" si="21"/>
        <v/>
      </c>
      <c r="L385" s="31" t="str">
        <f t="shared" si="22"/>
        <v/>
      </c>
      <c r="M385" s="31" t="str">
        <f>IF(B385&lt;&gt;"",IF(B385=COMBINADO!$F$6,COMBINADO!$C$6,0),"")</f>
        <v/>
      </c>
      <c r="N385" t="str">
        <f>IF(N384&lt;&gt;"",IF(N384=COMBINADO!$F$6,"",N384+1),"")</f>
        <v/>
      </c>
      <c r="O385" s="31" t="str">
        <f>IF(B385&lt;&gt;"",IF(B385&lt;=$C$4,IF(Desplegables!$N$8=2,Hoja2!O384*(1+COMBINADO!$F$7),O384-K385),O384-K385),"")</f>
        <v/>
      </c>
      <c r="P385" s="31" t="str">
        <f>IF(B385&lt;&gt;"",IF(B385&lt;=$C$4,IF(Desplegables!$N$8=2,Hoja2!P384*(1+COMBINADO!$F$7),P384-L385),P384-L385),"")</f>
        <v/>
      </c>
      <c r="Q385" s="31" t="str">
        <f t="shared" si="23"/>
        <v/>
      </c>
    </row>
    <row r="386" spans="2:17" x14ac:dyDescent="0.2">
      <c r="B386" t="str">
        <f>IF(B385&lt;&gt;"",IF(B385=COMBINADO!$F$6,"",B385+1),"")</f>
        <v/>
      </c>
      <c r="C386" s="31" t="str">
        <f>IF(B386&lt;&gt;"",IF(B386&lt;=$C$4,IF(Desplegables!$N$8=2,0,G386),$C$9),"")</f>
        <v/>
      </c>
      <c r="D386" s="31" t="str">
        <f>IF(B386&lt;&gt;"",IF(Hoja2!B386&lt;=Hoja2!$C$4,IF(Desplegables!$N$8=2,0,Hoja2!H386),L386+H386),"")</f>
        <v/>
      </c>
      <c r="E386" s="31" t="str">
        <f t="shared" si="20"/>
        <v/>
      </c>
      <c r="F386" t="str">
        <f>IF(F385&lt;&gt;"",IF(F385=COMBINADO!$F$6,"",F385+1),"")</f>
        <v/>
      </c>
      <c r="G386" s="31" t="str">
        <f>IF(B386&lt;&gt;"",IF(B386&lt;=$C$4,IF(Desplegables!$N$8=2,0,O385*COMBINADO!$F$7),O385*COMBINADO!$F$7),"")</f>
        <v/>
      </c>
      <c r="H386" s="31" t="str">
        <f>IF(B386&lt;&gt;"",IF(B386&lt;=$C$4,IF(Desplegables!$N$8=2,0,P385*COMBINADO!$F$7),Hoja2!P385*COMBINADO!$F$7),"")</f>
        <v/>
      </c>
      <c r="I386" s="31" t="str">
        <f>IF(B386&lt;&gt;"",Q385*COMBINADO!$F$7,"")</f>
        <v/>
      </c>
      <c r="J386" t="str">
        <f>IF(J385&lt;&gt;"",IF(J385=COMBINADO!$F$6,"",J385+1),"")</f>
        <v/>
      </c>
      <c r="K386" s="31" t="str">
        <f t="shared" si="21"/>
        <v/>
      </c>
      <c r="L386" s="31" t="str">
        <f t="shared" si="22"/>
        <v/>
      </c>
      <c r="M386" s="31" t="str">
        <f>IF(B386&lt;&gt;"",IF(B386=COMBINADO!$F$6,COMBINADO!$C$6,0),"")</f>
        <v/>
      </c>
      <c r="N386" t="str">
        <f>IF(N385&lt;&gt;"",IF(N385=COMBINADO!$F$6,"",N385+1),"")</f>
        <v/>
      </c>
      <c r="O386" s="31" t="str">
        <f>IF(B386&lt;&gt;"",IF(B386&lt;=$C$4,IF(Desplegables!$N$8=2,Hoja2!O385*(1+COMBINADO!$F$7),O385-K386),O385-K386),"")</f>
        <v/>
      </c>
      <c r="P386" s="31" t="str">
        <f>IF(B386&lt;&gt;"",IF(B386&lt;=$C$4,IF(Desplegables!$N$8=2,Hoja2!P385*(1+COMBINADO!$F$7),P385-L386),P385-L386),"")</f>
        <v/>
      </c>
      <c r="Q386" s="31" t="str">
        <f t="shared" si="23"/>
        <v/>
      </c>
    </row>
    <row r="387" spans="2:17" x14ac:dyDescent="0.2">
      <c r="B387" t="str">
        <f>IF(B386&lt;&gt;"",IF(B386=COMBINADO!$F$6,"",B386+1),"")</f>
        <v/>
      </c>
      <c r="C387" s="31" t="str">
        <f>IF(B387&lt;&gt;"",IF(B387&lt;=$C$4,IF(Desplegables!$N$8=2,0,G387),$C$9),"")</f>
        <v/>
      </c>
      <c r="D387" s="31" t="str">
        <f>IF(B387&lt;&gt;"",IF(Hoja2!B387&lt;=Hoja2!$C$4,IF(Desplegables!$N$8=2,0,Hoja2!H387),L387+H387),"")</f>
        <v/>
      </c>
      <c r="E387" s="31" t="str">
        <f t="shared" si="20"/>
        <v/>
      </c>
      <c r="F387" t="str">
        <f>IF(F386&lt;&gt;"",IF(F386=COMBINADO!$F$6,"",F386+1),"")</f>
        <v/>
      </c>
      <c r="G387" s="31" t="str">
        <f>IF(B387&lt;&gt;"",IF(B387&lt;=$C$4,IF(Desplegables!$N$8=2,0,O386*COMBINADO!$F$7),O386*COMBINADO!$F$7),"")</f>
        <v/>
      </c>
      <c r="H387" s="31" t="str">
        <f>IF(B387&lt;&gt;"",IF(B387&lt;=$C$4,IF(Desplegables!$N$8=2,0,P386*COMBINADO!$F$7),Hoja2!P386*COMBINADO!$F$7),"")</f>
        <v/>
      </c>
      <c r="I387" s="31" t="str">
        <f>IF(B387&lt;&gt;"",Q386*COMBINADO!$F$7,"")</f>
        <v/>
      </c>
      <c r="J387" t="str">
        <f>IF(J386&lt;&gt;"",IF(J386=COMBINADO!$F$6,"",J386+1),"")</f>
        <v/>
      </c>
      <c r="K387" s="31" t="str">
        <f t="shared" si="21"/>
        <v/>
      </c>
      <c r="L387" s="31" t="str">
        <f t="shared" si="22"/>
        <v/>
      </c>
      <c r="M387" s="31" t="str">
        <f>IF(B387&lt;&gt;"",IF(B387=COMBINADO!$F$6,COMBINADO!$C$6,0),"")</f>
        <v/>
      </c>
      <c r="N387" t="str">
        <f>IF(N386&lt;&gt;"",IF(N386=COMBINADO!$F$6,"",N386+1),"")</f>
        <v/>
      </c>
      <c r="O387" s="31" t="str">
        <f>IF(B387&lt;&gt;"",IF(B387&lt;=$C$4,IF(Desplegables!$N$8=2,Hoja2!O386*(1+COMBINADO!$F$7),O386-K387),O386-K387),"")</f>
        <v/>
      </c>
      <c r="P387" s="31" t="str">
        <f>IF(B387&lt;&gt;"",IF(B387&lt;=$C$4,IF(Desplegables!$N$8=2,Hoja2!P386*(1+COMBINADO!$F$7),P386-L387),P386-L387),"")</f>
        <v/>
      </c>
      <c r="Q387" s="31" t="str">
        <f t="shared" si="23"/>
        <v/>
      </c>
    </row>
    <row r="388" spans="2:17" x14ac:dyDescent="0.2">
      <c r="B388" t="str">
        <f>IF(B387&lt;&gt;"",IF(B387=COMBINADO!$F$6,"",B387+1),"")</f>
        <v/>
      </c>
      <c r="C388" s="31" t="str">
        <f>IF(B388&lt;&gt;"",IF(B388&lt;=$C$4,IF(Desplegables!$N$8=2,0,G388),$C$9),"")</f>
        <v/>
      </c>
      <c r="D388" s="31" t="str">
        <f>IF(B388&lt;&gt;"",IF(Hoja2!B388&lt;=Hoja2!$C$4,IF(Desplegables!$N$8=2,0,Hoja2!H388),L388+H388),"")</f>
        <v/>
      </c>
      <c r="E388" s="31" t="str">
        <f t="shared" si="20"/>
        <v/>
      </c>
      <c r="F388" t="str">
        <f>IF(F387&lt;&gt;"",IF(F387=COMBINADO!$F$6,"",F387+1),"")</f>
        <v/>
      </c>
      <c r="G388" s="31" t="str">
        <f>IF(B388&lt;&gt;"",IF(B388&lt;=$C$4,IF(Desplegables!$N$8=2,0,O387*COMBINADO!$F$7),O387*COMBINADO!$F$7),"")</f>
        <v/>
      </c>
      <c r="H388" s="31" t="str">
        <f>IF(B388&lt;&gt;"",IF(B388&lt;=$C$4,IF(Desplegables!$N$8=2,0,P387*COMBINADO!$F$7),Hoja2!P387*COMBINADO!$F$7),"")</f>
        <v/>
      </c>
      <c r="I388" s="31" t="str">
        <f>IF(B388&lt;&gt;"",Q387*COMBINADO!$F$7,"")</f>
        <v/>
      </c>
      <c r="J388" t="str">
        <f>IF(J387&lt;&gt;"",IF(J387=COMBINADO!$F$6,"",J387+1),"")</f>
        <v/>
      </c>
      <c r="K388" s="31" t="str">
        <f t="shared" si="21"/>
        <v/>
      </c>
      <c r="L388" s="31" t="str">
        <f t="shared" si="22"/>
        <v/>
      </c>
      <c r="M388" s="31" t="str">
        <f>IF(B388&lt;&gt;"",IF(B388=COMBINADO!$F$6,COMBINADO!$C$6,0),"")</f>
        <v/>
      </c>
      <c r="N388" t="str">
        <f>IF(N387&lt;&gt;"",IF(N387=COMBINADO!$F$6,"",N387+1),"")</f>
        <v/>
      </c>
      <c r="O388" s="31" t="str">
        <f>IF(B388&lt;&gt;"",IF(B388&lt;=$C$4,IF(Desplegables!$N$8=2,Hoja2!O387*(1+COMBINADO!$F$7),O387-K388),O387-K388),"")</f>
        <v/>
      </c>
      <c r="P388" s="31" t="str">
        <f>IF(B388&lt;&gt;"",IF(B388&lt;=$C$4,IF(Desplegables!$N$8=2,Hoja2!P387*(1+COMBINADO!$F$7),P387-L388),P387-L388),"")</f>
        <v/>
      </c>
      <c r="Q388" s="31" t="str">
        <f t="shared" si="23"/>
        <v/>
      </c>
    </row>
    <row r="389" spans="2:17" x14ac:dyDescent="0.2">
      <c r="B389" t="str">
        <f>IF(B388&lt;&gt;"",IF(B388=COMBINADO!$F$6,"",B388+1),"")</f>
        <v/>
      </c>
      <c r="C389" s="31" t="str">
        <f>IF(B389&lt;&gt;"",IF(B389&lt;=$C$4,IF(Desplegables!$N$8=2,0,G389),$C$9),"")</f>
        <v/>
      </c>
      <c r="D389" s="31" t="str">
        <f>IF(B389&lt;&gt;"",IF(Hoja2!B389&lt;=Hoja2!$C$4,IF(Desplegables!$N$8=2,0,Hoja2!H389),L389+H389),"")</f>
        <v/>
      </c>
      <c r="E389" s="31" t="str">
        <f t="shared" si="20"/>
        <v/>
      </c>
      <c r="F389" t="str">
        <f>IF(F388&lt;&gt;"",IF(F388=COMBINADO!$F$6,"",F388+1),"")</f>
        <v/>
      </c>
      <c r="G389" s="31" t="str">
        <f>IF(B389&lt;&gt;"",IF(B389&lt;=$C$4,IF(Desplegables!$N$8=2,0,O388*COMBINADO!$F$7),O388*COMBINADO!$F$7),"")</f>
        <v/>
      </c>
      <c r="H389" s="31" t="str">
        <f>IF(B389&lt;&gt;"",IF(B389&lt;=$C$4,IF(Desplegables!$N$8=2,0,P388*COMBINADO!$F$7),Hoja2!P388*COMBINADO!$F$7),"")</f>
        <v/>
      </c>
      <c r="I389" s="31" t="str">
        <f>IF(B389&lt;&gt;"",Q388*COMBINADO!$F$7,"")</f>
        <v/>
      </c>
      <c r="J389" t="str">
        <f>IF(J388&lt;&gt;"",IF(J388=COMBINADO!$F$6,"",J388+1),"")</f>
        <v/>
      </c>
      <c r="K389" s="31" t="str">
        <f t="shared" si="21"/>
        <v/>
      </c>
      <c r="L389" s="31" t="str">
        <f t="shared" si="22"/>
        <v/>
      </c>
      <c r="M389" s="31" t="str">
        <f>IF(B389&lt;&gt;"",IF(B389=COMBINADO!$F$6,COMBINADO!$C$6,0),"")</f>
        <v/>
      </c>
      <c r="N389" t="str">
        <f>IF(N388&lt;&gt;"",IF(N388=COMBINADO!$F$6,"",N388+1),"")</f>
        <v/>
      </c>
      <c r="O389" s="31" t="str">
        <f>IF(B389&lt;&gt;"",IF(B389&lt;=$C$4,IF(Desplegables!$N$8=2,Hoja2!O388*(1+COMBINADO!$F$7),O388-K389),O388-K389),"")</f>
        <v/>
      </c>
      <c r="P389" s="31" t="str">
        <f>IF(B389&lt;&gt;"",IF(B389&lt;=$C$4,IF(Desplegables!$N$8=2,Hoja2!P388*(1+COMBINADO!$F$7),P388-L389),P388-L389),"")</f>
        <v/>
      </c>
      <c r="Q389" s="31" t="str">
        <f t="shared" si="23"/>
        <v/>
      </c>
    </row>
    <row r="390" spans="2:17" x14ac:dyDescent="0.2">
      <c r="B390" t="str">
        <f>IF(B389&lt;&gt;"",IF(B389=COMBINADO!$F$6,"",B389+1),"")</f>
        <v/>
      </c>
      <c r="C390" s="31" t="str">
        <f>IF(B390&lt;&gt;"",IF(B390&lt;=$C$4,IF(Desplegables!$N$8=2,0,G390),$C$9),"")</f>
        <v/>
      </c>
      <c r="D390" s="31" t="str">
        <f>IF(B390&lt;&gt;"",IF(Hoja2!B390&lt;=Hoja2!$C$4,IF(Desplegables!$N$8=2,0,Hoja2!H390),L390+H390),"")</f>
        <v/>
      </c>
      <c r="E390" s="31" t="str">
        <f t="shared" si="20"/>
        <v/>
      </c>
      <c r="F390" t="str">
        <f>IF(F389&lt;&gt;"",IF(F389=COMBINADO!$F$6,"",F389+1),"")</f>
        <v/>
      </c>
      <c r="G390" s="31" t="str">
        <f>IF(B390&lt;&gt;"",IF(B390&lt;=$C$4,IF(Desplegables!$N$8=2,0,O389*COMBINADO!$F$7),O389*COMBINADO!$F$7),"")</f>
        <v/>
      </c>
      <c r="H390" s="31" t="str">
        <f>IF(B390&lt;&gt;"",IF(B390&lt;=$C$4,IF(Desplegables!$N$8=2,0,P389*COMBINADO!$F$7),Hoja2!P389*COMBINADO!$F$7),"")</f>
        <v/>
      </c>
      <c r="I390" s="31" t="str">
        <f>IF(B390&lt;&gt;"",Q389*COMBINADO!$F$7,"")</f>
        <v/>
      </c>
      <c r="J390" t="str">
        <f>IF(J389&lt;&gt;"",IF(J389=COMBINADO!$F$6,"",J389+1),"")</f>
        <v/>
      </c>
      <c r="K390" s="31" t="str">
        <f t="shared" si="21"/>
        <v/>
      </c>
      <c r="L390" s="31" t="str">
        <f t="shared" si="22"/>
        <v/>
      </c>
      <c r="M390" s="31" t="str">
        <f>IF(B390&lt;&gt;"",IF(B390=COMBINADO!$F$6,COMBINADO!$C$6,0),"")</f>
        <v/>
      </c>
      <c r="N390" t="str">
        <f>IF(N389&lt;&gt;"",IF(N389=COMBINADO!$F$6,"",N389+1),"")</f>
        <v/>
      </c>
      <c r="O390" s="31" t="str">
        <f>IF(B390&lt;&gt;"",IF(B390&lt;=$C$4,IF(Desplegables!$N$8=2,Hoja2!O389*(1+COMBINADO!$F$7),O389-K390),O389-K390),"")</f>
        <v/>
      </c>
      <c r="P390" s="31" t="str">
        <f>IF(B390&lt;&gt;"",IF(B390&lt;=$C$4,IF(Desplegables!$N$8=2,Hoja2!P389*(1+COMBINADO!$F$7),P389-L390),P389-L390),"")</f>
        <v/>
      </c>
      <c r="Q390" s="31" t="str">
        <f t="shared" si="23"/>
        <v/>
      </c>
    </row>
    <row r="391" spans="2:17" x14ac:dyDescent="0.2">
      <c r="B391" t="str">
        <f>IF(B390&lt;&gt;"",IF(B390=COMBINADO!$F$6,"",B390+1),"")</f>
        <v/>
      </c>
      <c r="C391" s="31" t="str">
        <f>IF(B391&lt;&gt;"",IF(B391&lt;=$C$4,IF(Desplegables!$N$8=2,0,G391),$C$9),"")</f>
        <v/>
      </c>
      <c r="D391" s="31" t="str">
        <f>IF(B391&lt;&gt;"",IF(Hoja2!B391&lt;=Hoja2!$C$4,IF(Desplegables!$N$8=2,0,Hoja2!H391),L391+H391),"")</f>
        <v/>
      </c>
      <c r="E391" s="31" t="str">
        <f t="shared" si="20"/>
        <v/>
      </c>
      <c r="F391" t="str">
        <f>IF(F390&lt;&gt;"",IF(F390=COMBINADO!$F$6,"",F390+1),"")</f>
        <v/>
      </c>
      <c r="G391" s="31" t="str">
        <f>IF(B391&lt;&gt;"",IF(B391&lt;=$C$4,IF(Desplegables!$N$8=2,0,O390*COMBINADO!$F$7),O390*COMBINADO!$F$7),"")</f>
        <v/>
      </c>
      <c r="H391" s="31" t="str">
        <f>IF(B391&lt;&gt;"",IF(B391&lt;=$C$4,IF(Desplegables!$N$8=2,0,P390*COMBINADO!$F$7),Hoja2!P390*COMBINADO!$F$7),"")</f>
        <v/>
      </c>
      <c r="I391" s="31" t="str">
        <f>IF(B391&lt;&gt;"",Q390*COMBINADO!$F$7,"")</f>
        <v/>
      </c>
      <c r="J391" t="str">
        <f>IF(J390&lt;&gt;"",IF(J390=COMBINADO!$F$6,"",J390+1),"")</f>
        <v/>
      </c>
      <c r="K391" s="31" t="str">
        <f t="shared" si="21"/>
        <v/>
      </c>
      <c r="L391" s="31" t="str">
        <f t="shared" si="22"/>
        <v/>
      </c>
      <c r="M391" s="31" t="str">
        <f>IF(B391&lt;&gt;"",IF(B391=COMBINADO!$F$6,COMBINADO!$C$6,0),"")</f>
        <v/>
      </c>
      <c r="N391" t="str">
        <f>IF(N390&lt;&gt;"",IF(N390=COMBINADO!$F$6,"",N390+1),"")</f>
        <v/>
      </c>
      <c r="O391" s="31" t="str">
        <f>IF(B391&lt;&gt;"",IF(B391&lt;=$C$4,IF(Desplegables!$N$8=2,Hoja2!O390*(1+COMBINADO!$F$7),O390-K391),O390-K391),"")</f>
        <v/>
      </c>
      <c r="P391" s="31" t="str">
        <f>IF(B391&lt;&gt;"",IF(B391&lt;=$C$4,IF(Desplegables!$N$8=2,Hoja2!P390*(1+COMBINADO!$F$7),P390-L391),P390-L391),"")</f>
        <v/>
      </c>
      <c r="Q391" s="31" t="str">
        <f t="shared" si="23"/>
        <v/>
      </c>
    </row>
    <row r="392" spans="2:17" x14ac:dyDescent="0.2">
      <c r="B392" t="str">
        <f>IF(B391&lt;&gt;"",IF(B391=COMBINADO!$F$6,"",B391+1),"")</f>
        <v/>
      </c>
      <c r="C392" s="31" t="str">
        <f>IF(B392&lt;&gt;"",IF(B392&lt;=$C$4,IF(Desplegables!$N$8=2,0,G392),$C$9),"")</f>
        <v/>
      </c>
      <c r="D392" s="31" t="str">
        <f>IF(B392&lt;&gt;"",IF(Hoja2!B392&lt;=Hoja2!$C$4,IF(Desplegables!$N$8=2,0,Hoja2!H392),L392+H392),"")</f>
        <v/>
      </c>
      <c r="E392" s="31" t="str">
        <f t="shared" si="20"/>
        <v/>
      </c>
      <c r="F392" t="str">
        <f>IF(F391&lt;&gt;"",IF(F391=COMBINADO!$F$6,"",F391+1),"")</f>
        <v/>
      </c>
      <c r="G392" s="31" t="str">
        <f>IF(B392&lt;&gt;"",IF(B392&lt;=$C$4,IF(Desplegables!$N$8=2,0,O391*COMBINADO!$F$7),O391*COMBINADO!$F$7),"")</f>
        <v/>
      </c>
      <c r="H392" s="31" t="str">
        <f>IF(B392&lt;&gt;"",IF(B392&lt;=$C$4,IF(Desplegables!$N$8=2,0,P391*COMBINADO!$F$7),Hoja2!P391*COMBINADO!$F$7),"")</f>
        <v/>
      </c>
      <c r="I392" s="31" t="str">
        <f>IF(B392&lt;&gt;"",Q391*COMBINADO!$F$7,"")</f>
        <v/>
      </c>
      <c r="J392" t="str">
        <f>IF(J391&lt;&gt;"",IF(J391=COMBINADO!$F$6,"",J391+1),"")</f>
        <v/>
      </c>
      <c r="K392" s="31" t="str">
        <f t="shared" si="21"/>
        <v/>
      </c>
      <c r="L392" s="31" t="str">
        <f t="shared" si="22"/>
        <v/>
      </c>
      <c r="M392" s="31" t="str">
        <f>IF(B392&lt;&gt;"",IF(B392=COMBINADO!$F$6,COMBINADO!$C$6,0),"")</f>
        <v/>
      </c>
      <c r="N392" t="str">
        <f>IF(N391&lt;&gt;"",IF(N391=COMBINADO!$F$6,"",N391+1),"")</f>
        <v/>
      </c>
      <c r="O392" s="31" t="str">
        <f>IF(B392&lt;&gt;"",IF(B392&lt;=$C$4,IF(Desplegables!$N$8=2,Hoja2!O391*(1+COMBINADO!$F$7),O391-K392),O391-K392),"")</f>
        <v/>
      </c>
      <c r="P392" s="31" t="str">
        <f>IF(B392&lt;&gt;"",IF(B392&lt;=$C$4,IF(Desplegables!$N$8=2,Hoja2!P391*(1+COMBINADO!$F$7),P391-L392),P391-L392),"")</f>
        <v/>
      </c>
      <c r="Q392" s="31" t="str">
        <f t="shared" si="23"/>
        <v/>
      </c>
    </row>
    <row r="393" spans="2:17" x14ac:dyDescent="0.2">
      <c r="B393" t="str">
        <f>IF(B392&lt;&gt;"",IF(B392=COMBINADO!$F$6,"",B392+1),"")</f>
        <v/>
      </c>
      <c r="C393" s="31" t="str">
        <f>IF(B393&lt;&gt;"",IF(B393&lt;=$C$4,IF(Desplegables!$N$8=2,0,G393),$C$9),"")</f>
        <v/>
      </c>
      <c r="D393" s="31" t="str">
        <f>IF(B393&lt;&gt;"",IF(Hoja2!B393&lt;=Hoja2!$C$4,IF(Desplegables!$N$8=2,0,Hoja2!H393),L393+H393),"")</f>
        <v/>
      </c>
      <c r="E393" s="31" t="str">
        <f t="shared" si="20"/>
        <v/>
      </c>
      <c r="F393" t="str">
        <f>IF(F392&lt;&gt;"",IF(F392=COMBINADO!$F$6,"",F392+1),"")</f>
        <v/>
      </c>
      <c r="G393" s="31" t="str">
        <f>IF(B393&lt;&gt;"",IF(B393&lt;=$C$4,IF(Desplegables!$N$8=2,0,O392*COMBINADO!$F$7),O392*COMBINADO!$F$7),"")</f>
        <v/>
      </c>
      <c r="H393" s="31" t="str">
        <f>IF(B393&lt;&gt;"",IF(B393&lt;=$C$4,IF(Desplegables!$N$8=2,0,P392*COMBINADO!$F$7),Hoja2!P392*COMBINADO!$F$7),"")</f>
        <v/>
      </c>
      <c r="I393" s="31" t="str">
        <f>IF(B393&lt;&gt;"",Q392*COMBINADO!$F$7,"")</f>
        <v/>
      </c>
      <c r="J393" t="str">
        <f>IF(J392&lt;&gt;"",IF(J392=COMBINADO!$F$6,"",J392+1),"")</f>
        <v/>
      </c>
      <c r="K393" s="31" t="str">
        <f t="shared" si="21"/>
        <v/>
      </c>
      <c r="L393" s="31" t="str">
        <f t="shared" si="22"/>
        <v/>
      </c>
      <c r="M393" s="31" t="str">
        <f>IF(B393&lt;&gt;"",IF(B393=COMBINADO!$F$6,COMBINADO!$C$6,0),"")</f>
        <v/>
      </c>
      <c r="N393" t="str">
        <f>IF(N392&lt;&gt;"",IF(N392=COMBINADO!$F$6,"",N392+1),"")</f>
        <v/>
      </c>
      <c r="O393" s="31" t="str">
        <f>IF(B393&lt;&gt;"",IF(B393&lt;=$C$4,IF(Desplegables!$N$8=2,Hoja2!O392*(1+COMBINADO!$F$7),O392-K393),O392-K393),"")</f>
        <v/>
      </c>
      <c r="P393" s="31" t="str">
        <f>IF(B393&lt;&gt;"",IF(B393&lt;=$C$4,IF(Desplegables!$N$8=2,Hoja2!P392*(1+COMBINADO!$F$7),P392-L393),P392-L393),"")</f>
        <v/>
      </c>
      <c r="Q393" s="31" t="str">
        <f t="shared" si="23"/>
        <v/>
      </c>
    </row>
    <row r="394" spans="2:17" x14ac:dyDescent="0.2">
      <c r="B394" t="str">
        <f>IF(B393&lt;&gt;"",IF(B393=COMBINADO!$F$6,"",B393+1),"")</f>
        <v/>
      </c>
      <c r="C394" s="31" t="str">
        <f>IF(B394&lt;&gt;"",IF(B394&lt;=$C$4,IF(Desplegables!$N$8=2,0,G394),$C$9),"")</f>
        <v/>
      </c>
      <c r="D394" s="31" t="str">
        <f>IF(B394&lt;&gt;"",IF(Hoja2!B394&lt;=Hoja2!$C$4,IF(Desplegables!$N$8=2,0,Hoja2!H394),L394+H394),"")</f>
        <v/>
      </c>
      <c r="E394" s="31" t="str">
        <f t="shared" si="20"/>
        <v/>
      </c>
      <c r="F394" t="str">
        <f>IF(F393&lt;&gt;"",IF(F393=COMBINADO!$F$6,"",F393+1),"")</f>
        <v/>
      </c>
      <c r="G394" s="31" t="str">
        <f>IF(B394&lt;&gt;"",IF(B394&lt;=$C$4,IF(Desplegables!$N$8=2,0,O393*COMBINADO!$F$7),O393*COMBINADO!$F$7),"")</f>
        <v/>
      </c>
      <c r="H394" s="31" t="str">
        <f>IF(B394&lt;&gt;"",IF(B394&lt;=$C$4,IF(Desplegables!$N$8=2,0,P393*COMBINADO!$F$7),Hoja2!P393*COMBINADO!$F$7),"")</f>
        <v/>
      </c>
      <c r="I394" s="31" t="str">
        <f>IF(B394&lt;&gt;"",Q393*COMBINADO!$F$7,"")</f>
        <v/>
      </c>
      <c r="J394" t="str">
        <f>IF(J393&lt;&gt;"",IF(J393=COMBINADO!$F$6,"",J393+1),"")</f>
        <v/>
      </c>
      <c r="K394" s="31" t="str">
        <f t="shared" si="21"/>
        <v/>
      </c>
      <c r="L394" s="31" t="str">
        <f t="shared" si="22"/>
        <v/>
      </c>
      <c r="M394" s="31" t="str">
        <f>IF(B394&lt;&gt;"",IF(B394=COMBINADO!$F$6,COMBINADO!$C$6,0),"")</f>
        <v/>
      </c>
      <c r="N394" t="str">
        <f>IF(N393&lt;&gt;"",IF(N393=COMBINADO!$F$6,"",N393+1),"")</f>
        <v/>
      </c>
      <c r="O394" s="31" t="str">
        <f>IF(B394&lt;&gt;"",IF(B394&lt;=$C$4,IF(Desplegables!$N$8=2,Hoja2!O393*(1+COMBINADO!$F$7),O393-K394),O393-K394),"")</f>
        <v/>
      </c>
      <c r="P394" s="31" t="str">
        <f>IF(B394&lt;&gt;"",IF(B394&lt;=$C$4,IF(Desplegables!$N$8=2,Hoja2!P393*(1+COMBINADO!$F$7),P393-L394),P393-L394),"")</f>
        <v/>
      </c>
      <c r="Q394" s="31" t="str">
        <f t="shared" si="23"/>
        <v/>
      </c>
    </row>
    <row r="395" spans="2:17" x14ac:dyDescent="0.2">
      <c r="B395" t="str">
        <f>IF(B394&lt;&gt;"",IF(B394=COMBINADO!$F$6,"",B394+1),"")</f>
        <v/>
      </c>
      <c r="C395" s="31" t="str">
        <f>IF(B395&lt;&gt;"",IF(B395&lt;=$C$4,IF(Desplegables!$N$8=2,0,G395),$C$9),"")</f>
        <v/>
      </c>
      <c r="D395" s="31" t="str">
        <f>IF(B395&lt;&gt;"",IF(Hoja2!B395&lt;=Hoja2!$C$4,IF(Desplegables!$N$8=2,0,Hoja2!H395),L395+H395),"")</f>
        <v/>
      </c>
      <c r="E395" s="31" t="str">
        <f t="shared" si="20"/>
        <v/>
      </c>
      <c r="F395" t="str">
        <f>IF(F394&lt;&gt;"",IF(F394=COMBINADO!$F$6,"",F394+1),"")</f>
        <v/>
      </c>
      <c r="G395" s="31" t="str">
        <f>IF(B395&lt;&gt;"",IF(B395&lt;=$C$4,IF(Desplegables!$N$8=2,0,O394*COMBINADO!$F$7),O394*COMBINADO!$F$7),"")</f>
        <v/>
      </c>
      <c r="H395" s="31" t="str">
        <f>IF(B395&lt;&gt;"",IF(B395&lt;=$C$4,IF(Desplegables!$N$8=2,0,P394*COMBINADO!$F$7),Hoja2!P394*COMBINADO!$F$7),"")</f>
        <v/>
      </c>
      <c r="I395" s="31" t="str">
        <f>IF(B395&lt;&gt;"",Q394*COMBINADO!$F$7,"")</f>
        <v/>
      </c>
      <c r="J395" t="str">
        <f>IF(J394&lt;&gt;"",IF(J394=COMBINADO!$F$6,"",J394+1),"")</f>
        <v/>
      </c>
      <c r="K395" s="31" t="str">
        <f t="shared" si="21"/>
        <v/>
      </c>
      <c r="L395" s="31" t="str">
        <f t="shared" si="22"/>
        <v/>
      </c>
      <c r="M395" s="31" t="str">
        <f>IF(B395&lt;&gt;"",IF(B395=COMBINADO!$F$6,COMBINADO!$C$6,0),"")</f>
        <v/>
      </c>
      <c r="N395" t="str">
        <f>IF(N394&lt;&gt;"",IF(N394=COMBINADO!$F$6,"",N394+1),"")</f>
        <v/>
      </c>
      <c r="O395" s="31" t="str">
        <f>IF(B395&lt;&gt;"",IF(B395&lt;=$C$4,IF(Desplegables!$N$8=2,Hoja2!O394*(1+COMBINADO!$F$7),O394-K395),O394-K395),"")</f>
        <v/>
      </c>
      <c r="P395" s="31" t="str">
        <f>IF(B395&lt;&gt;"",IF(B395&lt;=$C$4,IF(Desplegables!$N$8=2,Hoja2!P394*(1+COMBINADO!$F$7),P394-L395),P394-L395),"")</f>
        <v/>
      </c>
      <c r="Q395" s="31" t="str">
        <f t="shared" si="23"/>
        <v/>
      </c>
    </row>
    <row r="396" spans="2:17" x14ac:dyDescent="0.2">
      <c r="B396" t="str">
        <f>IF(B395&lt;&gt;"",IF(B395=COMBINADO!$F$6,"",B395+1),"")</f>
        <v/>
      </c>
      <c r="C396" s="31" t="str">
        <f>IF(B396&lt;&gt;"",IF(B396&lt;=$C$4,IF(Desplegables!$N$8=2,0,G396),$C$9),"")</f>
        <v/>
      </c>
      <c r="D396" s="31" t="str">
        <f>IF(B396&lt;&gt;"",IF(Hoja2!B396&lt;=Hoja2!$C$4,IF(Desplegables!$N$8=2,0,Hoja2!H396),L396+H396),"")</f>
        <v/>
      </c>
      <c r="E396" s="31" t="str">
        <f t="shared" si="20"/>
        <v/>
      </c>
      <c r="F396" t="str">
        <f>IF(F395&lt;&gt;"",IF(F395=COMBINADO!$F$6,"",F395+1),"")</f>
        <v/>
      </c>
      <c r="G396" s="31" t="str">
        <f>IF(B396&lt;&gt;"",IF(B396&lt;=$C$4,IF(Desplegables!$N$8=2,0,O395*COMBINADO!$F$7),O395*COMBINADO!$F$7),"")</f>
        <v/>
      </c>
      <c r="H396" s="31" t="str">
        <f>IF(B396&lt;&gt;"",IF(B396&lt;=$C$4,IF(Desplegables!$N$8=2,0,P395*COMBINADO!$F$7),Hoja2!P395*COMBINADO!$F$7),"")</f>
        <v/>
      </c>
      <c r="I396" s="31" t="str">
        <f>IF(B396&lt;&gt;"",Q395*COMBINADO!$F$7,"")</f>
        <v/>
      </c>
      <c r="J396" t="str">
        <f>IF(J395&lt;&gt;"",IF(J395=COMBINADO!$F$6,"",J395+1),"")</f>
        <v/>
      </c>
      <c r="K396" s="31" t="str">
        <f t="shared" si="21"/>
        <v/>
      </c>
      <c r="L396" s="31" t="str">
        <f t="shared" si="22"/>
        <v/>
      </c>
      <c r="M396" s="31" t="str">
        <f>IF(B396&lt;&gt;"",IF(B396=COMBINADO!$F$6,COMBINADO!$C$6,0),"")</f>
        <v/>
      </c>
      <c r="N396" t="str">
        <f>IF(N395&lt;&gt;"",IF(N395=COMBINADO!$F$6,"",N395+1),"")</f>
        <v/>
      </c>
      <c r="O396" s="31" t="str">
        <f>IF(B396&lt;&gt;"",IF(B396&lt;=$C$4,IF(Desplegables!$N$8=2,Hoja2!O395*(1+COMBINADO!$F$7),O395-K396),O395-K396),"")</f>
        <v/>
      </c>
      <c r="P396" s="31" t="str">
        <f>IF(B396&lt;&gt;"",IF(B396&lt;=$C$4,IF(Desplegables!$N$8=2,Hoja2!P395*(1+COMBINADO!$F$7),P395-L396),P395-L396),"")</f>
        <v/>
      </c>
      <c r="Q396" s="31" t="str">
        <f t="shared" si="23"/>
        <v/>
      </c>
    </row>
    <row r="397" spans="2:17" x14ac:dyDescent="0.2">
      <c r="B397" t="str">
        <f>IF(B396&lt;&gt;"",IF(B396=COMBINADO!$F$6,"",B396+1),"")</f>
        <v/>
      </c>
      <c r="C397" s="31" t="str">
        <f>IF(B397&lt;&gt;"",IF(B397&lt;=$C$4,IF(Desplegables!$N$8=2,0,G397),$C$9),"")</f>
        <v/>
      </c>
      <c r="D397" s="31" t="str">
        <f>IF(B397&lt;&gt;"",IF(Hoja2!B397&lt;=Hoja2!$C$4,IF(Desplegables!$N$8=2,0,Hoja2!H397),L397+H397),"")</f>
        <v/>
      </c>
      <c r="E397" s="31" t="str">
        <f t="shared" si="20"/>
        <v/>
      </c>
      <c r="F397" t="str">
        <f>IF(F396&lt;&gt;"",IF(F396=COMBINADO!$F$6,"",F396+1),"")</f>
        <v/>
      </c>
      <c r="G397" s="31" t="str">
        <f>IF(B397&lt;&gt;"",IF(B397&lt;=$C$4,IF(Desplegables!$N$8=2,0,O396*COMBINADO!$F$7),O396*COMBINADO!$F$7),"")</f>
        <v/>
      </c>
      <c r="H397" s="31" t="str">
        <f>IF(B397&lt;&gt;"",IF(B397&lt;=$C$4,IF(Desplegables!$N$8=2,0,P396*COMBINADO!$F$7),Hoja2!P396*COMBINADO!$F$7),"")</f>
        <v/>
      </c>
      <c r="I397" s="31" t="str">
        <f>IF(B397&lt;&gt;"",Q396*COMBINADO!$F$7,"")</f>
        <v/>
      </c>
      <c r="J397" t="str">
        <f>IF(J396&lt;&gt;"",IF(J396=COMBINADO!$F$6,"",J396+1),"")</f>
        <v/>
      </c>
      <c r="K397" s="31" t="str">
        <f t="shared" si="21"/>
        <v/>
      </c>
      <c r="L397" s="31" t="str">
        <f t="shared" si="22"/>
        <v/>
      </c>
      <c r="M397" s="31" t="str">
        <f>IF(B397&lt;&gt;"",IF(B397=COMBINADO!$F$6,COMBINADO!$C$6,0),"")</f>
        <v/>
      </c>
      <c r="N397" t="str">
        <f>IF(N396&lt;&gt;"",IF(N396=COMBINADO!$F$6,"",N396+1),"")</f>
        <v/>
      </c>
      <c r="O397" s="31" t="str">
        <f>IF(B397&lt;&gt;"",IF(B397&lt;=$C$4,IF(Desplegables!$N$8=2,Hoja2!O396*(1+COMBINADO!$F$7),O396-K397),O396-K397),"")</f>
        <v/>
      </c>
      <c r="P397" s="31" t="str">
        <f>IF(B397&lt;&gt;"",IF(B397&lt;=$C$4,IF(Desplegables!$N$8=2,Hoja2!P396*(1+COMBINADO!$F$7),P396-L397),P396-L397),"")</f>
        <v/>
      </c>
      <c r="Q397" s="31" t="str">
        <f t="shared" si="23"/>
        <v/>
      </c>
    </row>
    <row r="398" spans="2:17" x14ac:dyDescent="0.2">
      <c r="B398" t="str">
        <f>IF(B397&lt;&gt;"",IF(B397=COMBINADO!$F$6,"",B397+1),"")</f>
        <v/>
      </c>
      <c r="C398" s="31" t="str">
        <f>IF(B398&lt;&gt;"",IF(B398&lt;=$C$4,IF(Desplegables!$N$8=2,0,G398),$C$9),"")</f>
        <v/>
      </c>
      <c r="D398" s="31" t="str">
        <f>IF(B398&lt;&gt;"",IF(Hoja2!B398&lt;=Hoja2!$C$4,IF(Desplegables!$N$8=2,0,Hoja2!H398),L398+H398),"")</f>
        <v/>
      </c>
      <c r="E398" s="31" t="str">
        <f t="shared" si="20"/>
        <v/>
      </c>
      <c r="F398" t="str">
        <f>IF(F397&lt;&gt;"",IF(F397=COMBINADO!$F$6,"",F397+1),"")</f>
        <v/>
      </c>
      <c r="G398" s="31" t="str">
        <f>IF(B398&lt;&gt;"",IF(B398&lt;=$C$4,IF(Desplegables!$N$8=2,0,O397*COMBINADO!$F$7),O397*COMBINADO!$F$7),"")</f>
        <v/>
      </c>
      <c r="H398" s="31" t="str">
        <f>IF(B398&lt;&gt;"",IF(B398&lt;=$C$4,IF(Desplegables!$N$8=2,0,P397*COMBINADO!$F$7),Hoja2!P397*COMBINADO!$F$7),"")</f>
        <v/>
      </c>
      <c r="I398" s="31" t="str">
        <f>IF(B398&lt;&gt;"",Q397*COMBINADO!$F$7,"")</f>
        <v/>
      </c>
      <c r="J398" t="str">
        <f>IF(J397&lt;&gt;"",IF(J397=COMBINADO!$F$6,"",J397+1),"")</f>
        <v/>
      </c>
      <c r="K398" s="31" t="str">
        <f t="shared" si="21"/>
        <v/>
      </c>
      <c r="L398" s="31" t="str">
        <f t="shared" si="22"/>
        <v/>
      </c>
      <c r="M398" s="31" t="str">
        <f>IF(B398&lt;&gt;"",IF(B398=COMBINADO!$F$6,COMBINADO!$C$6,0),"")</f>
        <v/>
      </c>
      <c r="N398" t="str">
        <f>IF(N397&lt;&gt;"",IF(N397=COMBINADO!$F$6,"",N397+1),"")</f>
        <v/>
      </c>
      <c r="O398" s="31" t="str">
        <f>IF(B398&lt;&gt;"",IF(B398&lt;=$C$4,IF(Desplegables!$N$8=2,Hoja2!O397*(1+COMBINADO!$F$7),O397-K398),O397-K398),"")</f>
        <v/>
      </c>
      <c r="P398" s="31" t="str">
        <f>IF(B398&lt;&gt;"",IF(B398&lt;=$C$4,IF(Desplegables!$N$8=2,Hoja2!P397*(1+COMBINADO!$F$7),P397-L398),P397-L398),"")</f>
        <v/>
      </c>
      <c r="Q398" s="31" t="str">
        <f t="shared" si="23"/>
        <v/>
      </c>
    </row>
    <row r="399" spans="2:17" x14ac:dyDescent="0.2">
      <c r="B399" t="str">
        <f>IF(B398&lt;&gt;"",IF(B398=COMBINADO!$F$6,"",B398+1),"")</f>
        <v/>
      </c>
      <c r="C399" s="31" t="str">
        <f>IF(B399&lt;&gt;"",IF(B399&lt;=$C$4,IF(Desplegables!$N$8=2,0,G399),$C$9),"")</f>
        <v/>
      </c>
      <c r="D399" s="31" t="str">
        <f>IF(B399&lt;&gt;"",IF(Hoja2!B399&lt;=Hoja2!$C$4,IF(Desplegables!$N$8=2,0,Hoja2!H399),L399+H399),"")</f>
        <v/>
      </c>
      <c r="E399" s="31" t="str">
        <f t="shared" si="20"/>
        <v/>
      </c>
      <c r="F399" t="str">
        <f>IF(F398&lt;&gt;"",IF(F398=COMBINADO!$F$6,"",F398+1),"")</f>
        <v/>
      </c>
      <c r="G399" s="31" t="str">
        <f>IF(B399&lt;&gt;"",IF(B399&lt;=$C$4,IF(Desplegables!$N$8=2,0,O398*COMBINADO!$F$7),O398*COMBINADO!$F$7),"")</f>
        <v/>
      </c>
      <c r="H399" s="31" t="str">
        <f>IF(B399&lt;&gt;"",IF(B399&lt;=$C$4,IF(Desplegables!$N$8=2,0,P398*COMBINADO!$F$7),Hoja2!P398*COMBINADO!$F$7),"")</f>
        <v/>
      </c>
      <c r="I399" s="31" t="str">
        <f>IF(B399&lt;&gt;"",Q398*COMBINADO!$F$7,"")</f>
        <v/>
      </c>
      <c r="J399" t="str">
        <f>IF(J398&lt;&gt;"",IF(J398=COMBINADO!$F$6,"",J398+1),"")</f>
        <v/>
      </c>
      <c r="K399" s="31" t="str">
        <f t="shared" si="21"/>
        <v/>
      </c>
      <c r="L399" s="31" t="str">
        <f t="shared" si="22"/>
        <v/>
      </c>
      <c r="M399" s="31" t="str">
        <f>IF(B399&lt;&gt;"",IF(B399=COMBINADO!$F$6,COMBINADO!$C$6,0),"")</f>
        <v/>
      </c>
      <c r="N399" t="str">
        <f>IF(N398&lt;&gt;"",IF(N398=COMBINADO!$F$6,"",N398+1),"")</f>
        <v/>
      </c>
      <c r="O399" s="31" t="str">
        <f>IF(B399&lt;&gt;"",IF(B399&lt;=$C$4,IF(Desplegables!$N$8=2,Hoja2!O398*(1+COMBINADO!$F$7),O398-K399),O398-K399),"")</f>
        <v/>
      </c>
      <c r="P399" s="31" t="str">
        <f>IF(B399&lt;&gt;"",IF(B399&lt;=$C$4,IF(Desplegables!$N$8=2,Hoja2!P398*(1+COMBINADO!$F$7),P398-L399),P398-L399),"")</f>
        <v/>
      </c>
      <c r="Q399" s="31" t="str">
        <f t="shared" si="23"/>
        <v/>
      </c>
    </row>
    <row r="400" spans="2:17" x14ac:dyDescent="0.2">
      <c r="B400" t="str">
        <f>IF(B399&lt;&gt;"",IF(B399=COMBINADO!$F$6,"",B399+1),"")</f>
        <v/>
      </c>
      <c r="C400" s="31" t="str">
        <f>IF(B400&lt;&gt;"",IF(B400&lt;=$C$4,IF(Desplegables!$N$8=2,0,G400),$C$9),"")</f>
        <v/>
      </c>
      <c r="D400" s="31" t="str">
        <f>IF(B400&lt;&gt;"",IF(Hoja2!B400&lt;=Hoja2!$C$4,IF(Desplegables!$N$8=2,0,Hoja2!H400),L400+H400),"")</f>
        <v/>
      </c>
      <c r="E400" s="31" t="str">
        <f t="shared" ref="E400:E463" si="24">IF(B400&lt;&gt;"",I400+M400,"")</f>
        <v/>
      </c>
      <c r="F400" t="str">
        <f>IF(F399&lt;&gt;"",IF(F399=COMBINADO!$F$6,"",F399+1),"")</f>
        <v/>
      </c>
      <c r="G400" s="31" t="str">
        <f>IF(B400&lt;&gt;"",IF(B400&lt;=$C$4,IF(Desplegables!$N$8=2,0,O399*COMBINADO!$F$7),O399*COMBINADO!$F$7),"")</f>
        <v/>
      </c>
      <c r="H400" s="31" t="str">
        <f>IF(B400&lt;&gt;"",IF(B400&lt;=$C$4,IF(Desplegables!$N$8=2,0,P399*COMBINADO!$F$7),Hoja2!P399*COMBINADO!$F$7),"")</f>
        <v/>
      </c>
      <c r="I400" s="31" t="str">
        <f>IF(B400&lt;&gt;"",Q399*COMBINADO!$F$7,"")</f>
        <v/>
      </c>
      <c r="J400" t="str">
        <f>IF(J399&lt;&gt;"",IF(J399=COMBINADO!$F$6,"",J399+1),"")</f>
        <v/>
      </c>
      <c r="K400" s="31" t="str">
        <f t="shared" ref="K400:K463" si="25">IF(B400&lt;&gt;"",IF(B400&lt;=$C$4,0,C400-G400),"")</f>
        <v/>
      </c>
      <c r="L400" s="31" t="str">
        <f t="shared" ref="L400:L463" si="26">IF(B400&lt;&gt;"",IF(B400&lt;=$C$4,0,$C$8),"")</f>
        <v/>
      </c>
      <c r="M400" s="31" t="str">
        <f>IF(B400&lt;&gt;"",IF(B400=COMBINADO!$F$6,COMBINADO!$C$6,0),"")</f>
        <v/>
      </c>
      <c r="N400" t="str">
        <f>IF(N399&lt;&gt;"",IF(N399=COMBINADO!$F$6,"",N399+1),"")</f>
        <v/>
      </c>
      <c r="O400" s="31" t="str">
        <f>IF(B400&lt;&gt;"",IF(B400&lt;=$C$4,IF(Desplegables!$N$8=2,Hoja2!O399*(1+COMBINADO!$F$7),O399-K400),O399-K400),"")</f>
        <v/>
      </c>
      <c r="P400" s="31" t="str">
        <f>IF(B400&lt;&gt;"",IF(B400&lt;=$C$4,IF(Desplegables!$N$8=2,Hoja2!P399*(1+COMBINADO!$F$7),P399-L400),P399-L400),"")</f>
        <v/>
      </c>
      <c r="Q400" s="31" t="str">
        <f t="shared" ref="Q400:Q463" si="27">IF(B400&lt;&gt;"",Q399-M400,"")</f>
        <v/>
      </c>
    </row>
    <row r="401" spans="2:17" x14ac:dyDescent="0.2">
      <c r="B401" t="str">
        <f>IF(B400&lt;&gt;"",IF(B400=COMBINADO!$F$6,"",B400+1),"")</f>
        <v/>
      </c>
      <c r="C401" s="31" t="str">
        <f>IF(B401&lt;&gt;"",IF(B401&lt;=$C$4,IF(Desplegables!$N$8=2,0,G401),$C$9),"")</f>
        <v/>
      </c>
      <c r="D401" s="31" t="str">
        <f>IF(B401&lt;&gt;"",IF(Hoja2!B401&lt;=Hoja2!$C$4,IF(Desplegables!$N$8=2,0,Hoja2!H401),L401+H401),"")</f>
        <v/>
      </c>
      <c r="E401" s="31" t="str">
        <f t="shared" si="24"/>
        <v/>
      </c>
      <c r="F401" t="str">
        <f>IF(F400&lt;&gt;"",IF(F400=COMBINADO!$F$6,"",F400+1),"")</f>
        <v/>
      </c>
      <c r="G401" s="31" t="str">
        <f>IF(B401&lt;&gt;"",IF(B401&lt;=$C$4,IF(Desplegables!$N$8=2,0,O400*COMBINADO!$F$7),O400*COMBINADO!$F$7),"")</f>
        <v/>
      </c>
      <c r="H401" s="31" t="str">
        <f>IF(B401&lt;&gt;"",IF(B401&lt;=$C$4,IF(Desplegables!$N$8=2,0,P400*COMBINADO!$F$7),Hoja2!P400*COMBINADO!$F$7),"")</f>
        <v/>
      </c>
      <c r="I401" s="31" t="str">
        <f>IF(B401&lt;&gt;"",Q400*COMBINADO!$F$7,"")</f>
        <v/>
      </c>
      <c r="J401" t="str">
        <f>IF(J400&lt;&gt;"",IF(J400=COMBINADO!$F$6,"",J400+1),"")</f>
        <v/>
      </c>
      <c r="K401" s="31" t="str">
        <f t="shared" si="25"/>
        <v/>
      </c>
      <c r="L401" s="31" t="str">
        <f t="shared" si="26"/>
        <v/>
      </c>
      <c r="M401" s="31" t="str">
        <f>IF(B401&lt;&gt;"",IF(B401=COMBINADO!$F$6,COMBINADO!$C$6,0),"")</f>
        <v/>
      </c>
      <c r="N401" t="str">
        <f>IF(N400&lt;&gt;"",IF(N400=COMBINADO!$F$6,"",N400+1),"")</f>
        <v/>
      </c>
      <c r="O401" s="31" t="str">
        <f>IF(B401&lt;&gt;"",IF(B401&lt;=$C$4,IF(Desplegables!$N$8=2,Hoja2!O400*(1+COMBINADO!$F$7),O400-K401),O400-K401),"")</f>
        <v/>
      </c>
      <c r="P401" s="31" t="str">
        <f>IF(B401&lt;&gt;"",IF(B401&lt;=$C$4,IF(Desplegables!$N$8=2,Hoja2!P400*(1+COMBINADO!$F$7),P400-L401),P400-L401),"")</f>
        <v/>
      </c>
      <c r="Q401" s="31" t="str">
        <f t="shared" si="27"/>
        <v/>
      </c>
    </row>
    <row r="402" spans="2:17" x14ac:dyDescent="0.2">
      <c r="B402" t="str">
        <f>IF(B401&lt;&gt;"",IF(B401=COMBINADO!$F$6,"",B401+1),"")</f>
        <v/>
      </c>
      <c r="C402" s="31" t="str">
        <f>IF(B402&lt;&gt;"",IF(B402&lt;=$C$4,IF(Desplegables!$N$8=2,0,G402),$C$9),"")</f>
        <v/>
      </c>
      <c r="D402" s="31" t="str">
        <f>IF(B402&lt;&gt;"",IF(Hoja2!B402&lt;=Hoja2!$C$4,IF(Desplegables!$N$8=2,0,Hoja2!H402),L402+H402),"")</f>
        <v/>
      </c>
      <c r="E402" s="31" t="str">
        <f t="shared" si="24"/>
        <v/>
      </c>
      <c r="F402" t="str">
        <f>IF(F401&lt;&gt;"",IF(F401=COMBINADO!$F$6,"",F401+1),"")</f>
        <v/>
      </c>
      <c r="G402" s="31" t="str">
        <f>IF(B402&lt;&gt;"",IF(B402&lt;=$C$4,IF(Desplegables!$N$8=2,0,O401*COMBINADO!$F$7),O401*COMBINADO!$F$7),"")</f>
        <v/>
      </c>
      <c r="H402" s="31" t="str">
        <f>IF(B402&lt;&gt;"",IF(B402&lt;=$C$4,IF(Desplegables!$N$8=2,0,P401*COMBINADO!$F$7),Hoja2!P401*COMBINADO!$F$7),"")</f>
        <v/>
      </c>
      <c r="I402" s="31" t="str">
        <f>IF(B402&lt;&gt;"",Q401*COMBINADO!$F$7,"")</f>
        <v/>
      </c>
      <c r="J402" t="str">
        <f>IF(J401&lt;&gt;"",IF(J401=COMBINADO!$F$6,"",J401+1),"")</f>
        <v/>
      </c>
      <c r="K402" s="31" t="str">
        <f t="shared" si="25"/>
        <v/>
      </c>
      <c r="L402" s="31" t="str">
        <f t="shared" si="26"/>
        <v/>
      </c>
      <c r="M402" s="31" t="str">
        <f>IF(B402&lt;&gt;"",IF(B402=COMBINADO!$F$6,COMBINADO!$C$6,0),"")</f>
        <v/>
      </c>
      <c r="N402" t="str">
        <f>IF(N401&lt;&gt;"",IF(N401=COMBINADO!$F$6,"",N401+1),"")</f>
        <v/>
      </c>
      <c r="O402" s="31" t="str">
        <f>IF(B402&lt;&gt;"",IF(B402&lt;=$C$4,IF(Desplegables!$N$8=2,Hoja2!O401*(1+COMBINADO!$F$7),O401-K402),O401-K402),"")</f>
        <v/>
      </c>
      <c r="P402" s="31" t="str">
        <f>IF(B402&lt;&gt;"",IF(B402&lt;=$C$4,IF(Desplegables!$N$8=2,Hoja2!P401*(1+COMBINADO!$F$7),P401-L402),P401-L402),"")</f>
        <v/>
      </c>
      <c r="Q402" s="31" t="str">
        <f t="shared" si="27"/>
        <v/>
      </c>
    </row>
    <row r="403" spans="2:17" x14ac:dyDescent="0.2">
      <c r="B403" t="str">
        <f>IF(B402&lt;&gt;"",IF(B402=COMBINADO!$F$6,"",B402+1),"")</f>
        <v/>
      </c>
      <c r="C403" s="31" t="str">
        <f>IF(B403&lt;&gt;"",IF(B403&lt;=$C$4,IF(Desplegables!$N$8=2,0,G403),$C$9),"")</f>
        <v/>
      </c>
      <c r="D403" s="31" t="str">
        <f>IF(B403&lt;&gt;"",IF(Hoja2!B403&lt;=Hoja2!$C$4,IF(Desplegables!$N$8=2,0,Hoja2!H403),L403+H403),"")</f>
        <v/>
      </c>
      <c r="E403" s="31" t="str">
        <f t="shared" si="24"/>
        <v/>
      </c>
      <c r="F403" t="str">
        <f>IF(F402&lt;&gt;"",IF(F402=COMBINADO!$F$6,"",F402+1),"")</f>
        <v/>
      </c>
      <c r="G403" s="31" t="str">
        <f>IF(B403&lt;&gt;"",IF(B403&lt;=$C$4,IF(Desplegables!$N$8=2,0,O402*COMBINADO!$F$7),O402*COMBINADO!$F$7),"")</f>
        <v/>
      </c>
      <c r="H403" s="31" t="str">
        <f>IF(B403&lt;&gt;"",IF(B403&lt;=$C$4,IF(Desplegables!$N$8=2,0,P402*COMBINADO!$F$7),Hoja2!P402*COMBINADO!$F$7),"")</f>
        <v/>
      </c>
      <c r="I403" s="31" t="str">
        <f>IF(B403&lt;&gt;"",Q402*COMBINADO!$F$7,"")</f>
        <v/>
      </c>
      <c r="J403" t="str">
        <f>IF(J402&lt;&gt;"",IF(J402=COMBINADO!$F$6,"",J402+1),"")</f>
        <v/>
      </c>
      <c r="K403" s="31" t="str">
        <f t="shared" si="25"/>
        <v/>
      </c>
      <c r="L403" s="31" t="str">
        <f t="shared" si="26"/>
        <v/>
      </c>
      <c r="M403" s="31" t="str">
        <f>IF(B403&lt;&gt;"",IF(B403=COMBINADO!$F$6,COMBINADO!$C$6,0),"")</f>
        <v/>
      </c>
      <c r="N403" t="str">
        <f>IF(N402&lt;&gt;"",IF(N402=COMBINADO!$F$6,"",N402+1),"")</f>
        <v/>
      </c>
      <c r="O403" s="31" t="str">
        <f>IF(B403&lt;&gt;"",IF(B403&lt;=$C$4,IF(Desplegables!$N$8=2,Hoja2!O402*(1+COMBINADO!$F$7),O402-K403),O402-K403),"")</f>
        <v/>
      </c>
      <c r="P403" s="31" t="str">
        <f>IF(B403&lt;&gt;"",IF(B403&lt;=$C$4,IF(Desplegables!$N$8=2,Hoja2!P402*(1+COMBINADO!$F$7),P402-L403),P402-L403),"")</f>
        <v/>
      </c>
      <c r="Q403" s="31" t="str">
        <f t="shared" si="27"/>
        <v/>
      </c>
    </row>
    <row r="404" spans="2:17" x14ac:dyDescent="0.2">
      <c r="B404" t="str">
        <f>IF(B403&lt;&gt;"",IF(B403=COMBINADO!$F$6,"",B403+1),"")</f>
        <v/>
      </c>
      <c r="C404" s="31" t="str">
        <f>IF(B404&lt;&gt;"",IF(B404&lt;=$C$4,IF(Desplegables!$N$8=2,0,G404),$C$9),"")</f>
        <v/>
      </c>
      <c r="D404" s="31" t="str">
        <f>IF(B404&lt;&gt;"",IF(Hoja2!B404&lt;=Hoja2!$C$4,IF(Desplegables!$N$8=2,0,Hoja2!H404),L404+H404),"")</f>
        <v/>
      </c>
      <c r="E404" s="31" t="str">
        <f t="shared" si="24"/>
        <v/>
      </c>
      <c r="F404" t="str">
        <f>IF(F403&lt;&gt;"",IF(F403=COMBINADO!$F$6,"",F403+1),"")</f>
        <v/>
      </c>
      <c r="G404" s="31" t="str">
        <f>IF(B404&lt;&gt;"",IF(B404&lt;=$C$4,IF(Desplegables!$N$8=2,0,O403*COMBINADO!$F$7),O403*COMBINADO!$F$7),"")</f>
        <v/>
      </c>
      <c r="H404" s="31" t="str">
        <f>IF(B404&lt;&gt;"",IF(B404&lt;=$C$4,IF(Desplegables!$N$8=2,0,P403*COMBINADO!$F$7),Hoja2!P403*COMBINADO!$F$7),"")</f>
        <v/>
      </c>
      <c r="I404" s="31" t="str">
        <f>IF(B404&lt;&gt;"",Q403*COMBINADO!$F$7,"")</f>
        <v/>
      </c>
      <c r="J404" t="str">
        <f>IF(J403&lt;&gt;"",IF(J403=COMBINADO!$F$6,"",J403+1),"")</f>
        <v/>
      </c>
      <c r="K404" s="31" t="str">
        <f t="shared" si="25"/>
        <v/>
      </c>
      <c r="L404" s="31" t="str">
        <f t="shared" si="26"/>
        <v/>
      </c>
      <c r="M404" s="31" t="str">
        <f>IF(B404&lt;&gt;"",IF(B404=COMBINADO!$F$6,COMBINADO!$C$6,0),"")</f>
        <v/>
      </c>
      <c r="N404" t="str">
        <f>IF(N403&lt;&gt;"",IF(N403=COMBINADO!$F$6,"",N403+1),"")</f>
        <v/>
      </c>
      <c r="O404" s="31" t="str">
        <f>IF(B404&lt;&gt;"",IF(B404&lt;=$C$4,IF(Desplegables!$N$8=2,Hoja2!O403*(1+COMBINADO!$F$7),O403-K404),O403-K404),"")</f>
        <v/>
      </c>
      <c r="P404" s="31" t="str">
        <f>IF(B404&lt;&gt;"",IF(B404&lt;=$C$4,IF(Desplegables!$N$8=2,Hoja2!P403*(1+COMBINADO!$F$7),P403-L404),P403-L404),"")</f>
        <v/>
      </c>
      <c r="Q404" s="31" t="str">
        <f t="shared" si="27"/>
        <v/>
      </c>
    </row>
    <row r="405" spans="2:17" x14ac:dyDescent="0.2">
      <c r="B405" t="str">
        <f>IF(B404&lt;&gt;"",IF(B404=COMBINADO!$F$6,"",B404+1),"")</f>
        <v/>
      </c>
      <c r="C405" s="31" t="str">
        <f>IF(B405&lt;&gt;"",IF(B405&lt;=$C$4,IF(Desplegables!$N$8=2,0,G405),$C$9),"")</f>
        <v/>
      </c>
      <c r="D405" s="31" t="str">
        <f>IF(B405&lt;&gt;"",IF(Hoja2!B405&lt;=Hoja2!$C$4,IF(Desplegables!$N$8=2,0,Hoja2!H405),L405+H405),"")</f>
        <v/>
      </c>
      <c r="E405" s="31" t="str">
        <f t="shared" si="24"/>
        <v/>
      </c>
      <c r="F405" t="str">
        <f>IF(F404&lt;&gt;"",IF(F404=COMBINADO!$F$6,"",F404+1),"")</f>
        <v/>
      </c>
      <c r="G405" s="31" t="str">
        <f>IF(B405&lt;&gt;"",IF(B405&lt;=$C$4,IF(Desplegables!$N$8=2,0,O404*COMBINADO!$F$7),O404*COMBINADO!$F$7),"")</f>
        <v/>
      </c>
      <c r="H405" s="31" t="str">
        <f>IF(B405&lt;&gt;"",IF(B405&lt;=$C$4,IF(Desplegables!$N$8=2,0,P404*COMBINADO!$F$7),Hoja2!P404*COMBINADO!$F$7),"")</f>
        <v/>
      </c>
      <c r="I405" s="31" t="str">
        <f>IF(B405&lt;&gt;"",Q404*COMBINADO!$F$7,"")</f>
        <v/>
      </c>
      <c r="J405" t="str">
        <f>IF(J404&lt;&gt;"",IF(J404=COMBINADO!$F$6,"",J404+1),"")</f>
        <v/>
      </c>
      <c r="K405" s="31" t="str">
        <f t="shared" si="25"/>
        <v/>
      </c>
      <c r="L405" s="31" t="str">
        <f t="shared" si="26"/>
        <v/>
      </c>
      <c r="M405" s="31" t="str">
        <f>IF(B405&lt;&gt;"",IF(B405=COMBINADO!$F$6,COMBINADO!$C$6,0),"")</f>
        <v/>
      </c>
      <c r="N405" t="str">
        <f>IF(N404&lt;&gt;"",IF(N404=COMBINADO!$F$6,"",N404+1),"")</f>
        <v/>
      </c>
      <c r="O405" s="31" t="str">
        <f>IF(B405&lt;&gt;"",IF(B405&lt;=$C$4,IF(Desplegables!$N$8=2,Hoja2!O404*(1+COMBINADO!$F$7),O404-K405),O404-K405),"")</f>
        <v/>
      </c>
      <c r="P405" s="31" t="str">
        <f>IF(B405&lt;&gt;"",IF(B405&lt;=$C$4,IF(Desplegables!$N$8=2,Hoja2!P404*(1+COMBINADO!$F$7),P404-L405),P404-L405),"")</f>
        <v/>
      </c>
      <c r="Q405" s="31" t="str">
        <f t="shared" si="27"/>
        <v/>
      </c>
    </row>
    <row r="406" spans="2:17" x14ac:dyDescent="0.2">
      <c r="B406" t="str">
        <f>IF(B405&lt;&gt;"",IF(B405=COMBINADO!$F$6,"",B405+1),"")</f>
        <v/>
      </c>
      <c r="C406" s="31" t="str">
        <f>IF(B406&lt;&gt;"",IF(B406&lt;=$C$4,IF(Desplegables!$N$8=2,0,G406),$C$9),"")</f>
        <v/>
      </c>
      <c r="D406" s="31" t="str">
        <f>IF(B406&lt;&gt;"",IF(Hoja2!B406&lt;=Hoja2!$C$4,IF(Desplegables!$N$8=2,0,Hoja2!H406),L406+H406),"")</f>
        <v/>
      </c>
      <c r="E406" s="31" t="str">
        <f t="shared" si="24"/>
        <v/>
      </c>
      <c r="F406" t="str">
        <f>IF(F405&lt;&gt;"",IF(F405=COMBINADO!$F$6,"",F405+1),"")</f>
        <v/>
      </c>
      <c r="G406" s="31" t="str">
        <f>IF(B406&lt;&gt;"",IF(B406&lt;=$C$4,IF(Desplegables!$N$8=2,0,O405*COMBINADO!$F$7),O405*COMBINADO!$F$7),"")</f>
        <v/>
      </c>
      <c r="H406" s="31" t="str">
        <f>IF(B406&lt;&gt;"",IF(B406&lt;=$C$4,IF(Desplegables!$N$8=2,0,P405*COMBINADO!$F$7),Hoja2!P405*COMBINADO!$F$7),"")</f>
        <v/>
      </c>
      <c r="I406" s="31" t="str">
        <f>IF(B406&lt;&gt;"",Q405*COMBINADO!$F$7,"")</f>
        <v/>
      </c>
      <c r="J406" t="str">
        <f>IF(J405&lt;&gt;"",IF(J405=COMBINADO!$F$6,"",J405+1),"")</f>
        <v/>
      </c>
      <c r="K406" s="31" t="str">
        <f t="shared" si="25"/>
        <v/>
      </c>
      <c r="L406" s="31" t="str">
        <f t="shared" si="26"/>
        <v/>
      </c>
      <c r="M406" s="31" t="str">
        <f>IF(B406&lt;&gt;"",IF(B406=COMBINADO!$F$6,COMBINADO!$C$6,0),"")</f>
        <v/>
      </c>
      <c r="N406" t="str">
        <f>IF(N405&lt;&gt;"",IF(N405=COMBINADO!$F$6,"",N405+1),"")</f>
        <v/>
      </c>
      <c r="O406" s="31" t="str">
        <f>IF(B406&lt;&gt;"",IF(B406&lt;=$C$4,IF(Desplegables!$N$8=2,Hoja2!O405*(1+COMBINADO!$F$7),O405-K406),O405-K406),"")</f>
        <v/>
      </c>
      <c r="P406" s="31" t="str">
        <f>IF(B406&lt;&gt;"",IF(B406&lt;=$C$4,IF(Desplegables!$N$8=2,Hoja2!P405*(1+COMBINADO!$F$7),P405-L406),P405-L406),"")</f>
        <v/>
      </c>
      <c r="Q406" s="31" t="str">
        <f t="shared" si="27"/>
        <v/>
      </c>
    </row>
    <row r="407" spans="2:17" x14ac:dyDescent="0.2">
      <c r="B407" t="str">
        <f>IF(B406&lt;&gt;"",IF(B406=COMBINADO!$F$6,"",B406+1),"")</f>
        <v/>
      </c>
      <c r="C407" s="31" t="str">
        <f>IF(B407&lt;&gt;"",IF(B407&lt;=$C$4,IF(Desplegables!$N$8=2,0,G407),$C$9),"")</f>
        <v/>
      </c>
      <c r="D407" s="31" t="str">
        <f>IF(B407&lt;&gt;"",IF(Hoja2!B407&lt;=Hoja2!$C$4,IF(Desplegables!$N$8=2,0,Hoja2!H407),L407+H407),"")</f>
        <v/>
      </c>
      <c r="E407" s="31" t="str">
        <f t="shared" si="24"/>
        <v/>
      </c>
      <c r="F407" t="str">
        <f>IF(F406&lt;&gt;"",IF(F406=COMBINADO!$F$6,"",F406+1),"")</f>
        <v/>
      </c>
      <c r="G407" s="31" t="str">
        <f>IF(B407&lt;&gt;"",IF(B407&lt;=$C$4,IF(Desplegables!$N$8=2,0,O406*COMBINADO!$F$7),O406*COMBINADO!$F$7),"")</f>
        <v/>
      </c>
      <c r="H407" s="31" t="str">
        <f>IF(B407&lt;&gt;"",IF(B407&lt;=$C$4,IF(Desplegables!$N$8=2,0,P406*COMBINADO!$F$7),Hoja2!P406*COMBINADO!$F$7),"")</f>
        <v/>
      </c>
      <c r="I407" s="31" t="str">
        <f>IF(B407&lt;&gt;"",Q406*COMBINADO!$F$7,"")</f>
        <v/>
      </c>
      <c r="J407" t="str">
        <f>IF(J406&lt;&gt;"",IF(J406=COMBINADO!$F$6,"",J406+1),"")</f>
        <v/>
      </c>
      <c r="K407" s="31" t="str">
        <f t="shared" si="25"/>
        <v/>
      </c>
      <c r="L407" s="31" t="str">
        <f t="shared" si="26"/>
        <v/>
      </c>
      <c r="M407" s="31" t="str">
        <f>IF(B407&lt;&gt;"",IF(B407=COMBINADO!$F$6,COMBINADO!$C$6,0),"")</f>
        <v/>
      </c>
      <c r="N407" t="str">
        <f>IF(N406&lt;&gt;"",IF(N406=COMBINADO!$F$6,"",N406+1),"")</f>
        <v/>
      </c>
      <c r="O407" s="31" t="str">
        <f>IF(B407&lt;&gt;"",IF(B407&lt;=$C$4,IF(Desplegables!$N$8=2,Hoja2!O406*(1+COMBINADO!$F$7),O406-K407),O406-K407),"")</f>
        <v/>
      </c>
      <c r="P407" s="31" t="str">
        <f>IF(B407&lt;&gt;"",IF(B407&lt;=$C$4,IF(Desplegables!$N$8=2,Hoja2!P406*(1+COMBINADO!$F$7),P406-L407),P406-L407),"")</f>
        <v/>
      </c>
      <c r="Q407" s="31" t="str">
        <f t="shared" si="27"/>
        <v/>
      </c>
    </row>
    <row r="408" spans="2:17" x14ac:dyDescent="0.2">
      <c r="B408" t="str">
        <f>IF(B407&lt;&gt;"",IF(B407=COMBINADO!$F$6,"",B407+1),"")</f>
        <v/>
      </c>
      <c r="C408" s="31" t="str">
        <f>IF(B408&lt;&gt;"",IF(B408&lt;=$C$4,IF(Desplegables!$N$8=2,0,G408),$C$9),"")</f>
        <v/>
      </c>
      <c r="D408" s="31" t="str">
        <f>IF(B408&lt;&gt;"",IF(Hoja2!B408&lt;=Hoja2!$C$4,IF(Desplegables!$N$8=2,0,Hoja2!H408),L408+H408),"")</f>
        <v/>
      </c>
      <c r="E408" s="31" t="str">
        <f t="shared" si="24"/>
        <v/>
      </c>
      <c r="F408" t="str">
        <f>IF(F407&lt;&gt;"",IF(F407=COMBINADO!$F$6,"",F407+1),"")</f>
        <v/>
      </c>
      <c r="G408" s="31" t="str">
        <f>IF(B408&lt;&gt;"",IF(B408&lt;=$C$4,IF(Desplegables!$N$8=2,0,O407*COMBINADO!$F$7),O407*COMBINADO!$F$7),"")</f>
        <v/>
      </c>
      <c r="H408" s="31" t="str">
        <f>IF(B408&lt;&gt;"",IF(B408&lt;=$C$4,IF(Desplegables!$N$8=2,0,P407*COMBINADO!$F$7),Hoja2!P407*COMBINADO!$F$7),"")</f>
        <v/>
      </c>
      <c r="I408" s="31" t="str">
        <f>IF(B408&lt;&gt;"",Q407*COMBINADO!$F$7,"")</f>
        <v/>
      </c>
      <c r="J408" t="str">
        <f>IF(J407&lt;&gt;"",IF(J407=COMBINADO!$F$6,"",J407+1),"")</f>
        <v/>
      </c>
      <c r="K408" s="31" t="str">
        <f t="shared" si="25"/>
        <v/>
      </c>
      <c r="L408" s="31" t="str">
        <f t="shared" si="26"/>
        <v/>
      </c>
      <c r="M408" s="31" t="str">
        <f>IF(B408&lt;&gt;"",IF(B408=COMBINADO!$F$6,COMBINADO!$C$6,0),"")</f>
        <v/>
      </c>
      <c r="N408" t="str">
        <f>IF(N407&lt;&gt;"",IF(N407=COMBINADO!$F$6,"",N407+1),"")</f>
        <v/>
      </c>
      <c r="O408" s="31" t="str">
        <f>IF(B408&lt;&gt;"",IF(B408&lt;=$C$4,IF(Desplegables!$N$8=2,Hoja2!O407*(1+COMBINADO!$F$7),O407-K408),O407-K408),"")</f>
        <v/>
      </c>
      <c r="P408" s="31" t="str">
        <f>IF(B408&lt;&gt;"",IF(B408&lt;=$C$4,IF(Desplegables!$N$8=2,Hoja2!P407*(1+COMBINADO!$F$7),P407-L408),P407-L408),"")</f>
        <v/>
      </c>
      <c r="Q408" s="31" t="str">
        <f t="shared" si="27"/>
        <v/>
      </c>
    </row>
    <row r="409" spans="2:17" x14ac:dyDescent="0.2">
      <c r="B409" t="str">
        <f>IF(B408&lt;&gt;"",IF(B408=COMBINADO!$F$6,"",B408+1),"")</f>
        <v/>
      </c>
      <c r="C409" s="31" t="str">
        <f>IF(B409&lt;&gt;"",IF(B409&lt;=$C$4,IF(Desplegables!$N$8=2,0,G409),$C$9),"")</f>
        <v/>
      </c>
      <c r="D409" s="31" t="str">
        <f>IF(B409&lt;&gt;"",IF(Hoja2!B409&lt;=Hoja2!$C$4,IF(Desplegables!$N$8=2,0,Hoja2!H409),L409+H409),"")</f>
        <v/>
      </c>
      <c r="E409" s="31" t="str">
        <f t="shared" si="24"/>
        <v/>
      </c>
      <c r="F409" t="str">
        <f>IF(F408&lt;&gt;"",IF(F408=COMBINADO!$F$6,"",F408+1),"")</f>
        <v/>
      </c>
      <c r="G409" s="31" t="str">
        <f>IF(B409&lt;&gt;"",IF(B409&lt;=$C$4,IF(Desplegables!$N$8=2,0,O408*COMBINADO!$F$7),O408*COMBINADO!$F$7),"")</f>
        <v/>
      </c>
      <c r="H409" s="31" t="str">
        <f>IF(B409&lt;&gt;"",IF(B409&lt;=$C$4,IF(Desplegables!$N$8=2,0,P408*COMBINADO!$F$7),Hoja2!P408*COMBINADO!$F$7),"")</f>
        <v/>
      </c>
      <c r="I409" s="31" t="str">
        <f>IF(B409&lt;&gt;"",Q408*COMBINADO!$F$7,"")</f>
        <v/>
      </c>
      <c r="J409" t="str">
        <f>IF(J408&lt;&gt;"",IF(J408=COMBINADO!$F$6,"",J408+1),"")</f>
        <v/>
      </c>
      <c r="K409" s="31" t="str">
        <f t="shared" si="25"/>
        <v/>
      </c>
      <c r="L409" s="31" t="str">
        <f t="shared" si="26"/>
        <v/>
      </c>
      <c r="M409" s="31" t="str">
        <f>IF(B409&lt;&gt;"",IF(B409=COMBINADO!$F$6,COMBINADO!$C$6,0),"")</f>
        <v/>
      </c>
      <c r="N409" t="str">
        <f>IF(N408&lt;&gt;"",IF(N408=COMBINADO!$F$6,"",N408+1),"")</f>
        <v/>
      </c>
      <c r="O409" s="31" t="str">
        <f>IF(B409&lt;&gt;"",IF(B409&lt;=$C$4,IF(Desplegables!$N$8=2,Hoja2!O408*(1+COMBINADO!$F$7),O408-K409),O408-K409),"")</f>
        <v/>
      </c>
      <c r="P409" s="31" t="str">
        <f>IF(B409&lt;&gt;"",IF(B409&lt;=$C$4,IF(Desplegables!$N$8=2,Hoja2!P408*(1+COMBINADO!$F$7),P408-L409),P408-L409),"")</f>
        <v/>
      </c>
      <c r="Q409" s="31" t="str">
        <f t="shared" si="27"/>
        <v/>
      </c>
    </row>
    <row r="410" spans="2:17" x14ac:dyDescent="0.2">
      <c r="B410" t="str">
        <f>IF(B409&lt;&gt;"",IF(B409=COMBINADO!$F$6,"",B409+1),"")</f>
        <v/>
      </c>
      <c r="C410" s="31" t="str">
        <f>IF(B410&lt;&gt;"",IF(B410&lt;=$C$4,IF(Desplegables!$N$8=2,0,G410),$C$9),"")</f>
        <v/>
      </c>
      <c r="D410" s="31" t="str">
        <f>IF(B410&lt;&gt;"",IF(Hoja2!B410&lt;=Hoja2!$C$4,IF(Desplegables!$N$8=2,0,Hoja2!H410),L410+H410),"")</f>
        <v/>
      </c>
      <c r="E410" s="31" t="str">
        <f t="shared" si="24"/>
        <v/>
      </c>
      <c r="F410" t="str">
        <f>IF(F409&lt;&gt;"",IF(F409=COMBINADO!$F$6,"",F409+1),"")</f>
        <v/>
      </c>
      <c r="G410" s="31" t="str">
        <f>IF(B410&lt;&gt;"",IF(B410&lt;=$C$4,IF(Desplegables!$N$8=2,0,O409*COMBINADO!$F$7),O409*COMBINADO!$F$7),"")</f>
        <v/>
      </c>
      <c r="H410" s="31" t="str">
        <f>IF(B410&lt;&gt;"",IF(B410&lt;=$C$4,IF(Desplegables!$N$8=2,0,P409*COMBINADO!$F$7),Hoja2!P409*COMBINADO!$F$7),"")</f>
        <v/>
      </c>
      <c r="I410" s="31" t="str">
        <f>IF(B410&lt;&gt;"",Q409*COMBINADO!$F$7,"")</f>
        <v/>
      </c>
      <c r="J410" t="str">
        <f>IF(J409&lt;&gt;"",IF(J409=COMBINADO!$F$6,"",J409+1),"")</f>
        <v/>
      </c>
      <c r="K410" s="31" t="str">
        <f t="shared" si="25"/>
        <v/>
      </c>
      <c r="L410" s="31" t="str">
        <f t="shared" si="26"/>
        <v/>
      </c>
      <c r="M410" s="31" t="str">
        <f>IF(B410&lt;&gt;"",IF(B410=COMBINADO!$F$6,COMBINADO!$C$6,0),"")</f>
        <v/>
      </c>
      <c r="N410" t="str">
        <f>IF(N409&lt;&gt;"",IF(N409=COMBINADO!$F$6,"",N409+1),"")</f>
        <v/>
      </c>
      <c r="O410" s="31" t="str">
        <f>IF(B410&lt;&gt;"",IF(B410&lt;=$C$4,IF(Desplegables!$N$8=2,Hoja2!O409*(1+COMBINADO!$F$7),O409-K410),O409-K410),"")</f>
        <v/>
      </c>
      <c r="P410" s="31" t="str">
        <f>IF(B410&lt;&gt;"",IF(B410&lt;=$C$4,IF(Desplegables!$N$8=2,Hoja2!P409*(1+COMBINADO!$F$7),P409-L410),P409-L410),"")</f>
        <v/>
      </c>
      <c r="Q410" s="31" t="str">
        <f t="shared" si="27"/>
        <v/>
      </c>
    </row>
    <row r="411" spans="2:17" x14ac:dyDescent="0.2">
      <c r="B411" t="str">
        <f>IF(B410&lt;&gt;"",IF(B410=COMBINADO!$F$6,"",B410+1),"")</f>
        <v/>
      </c>
      <c r="C411" s="31" t="str">
        <f>IF(B411&lt;&gt;"",IF(B411&lt;=$C$4,IF(Desplegables!$N$8=2,0,G411),$C$9),"")</f>
        <v/>
      </c>
      <c r="D411" s="31" t="str">
        <f>IF(B411&lt;&gt;"",IF(Hoja2!B411&lt;=Hoja2!$C$4,IF(Desplegables!$N$8=2,0,Hoja2!H411),L411+H411),"")</f>
        <v/>
      </c>
      <c r="E411" s="31" t="str">
        <f t="shared" si="24"/>
        <v/>
      </c>
      <c r="F411" t="str">
        <f>IF(F410&lt;&gt;"",IF(F410=COMBINADO!$F$6,"",F410+1),"")</f>
        <v/>
      </c>
      <c r="G411" s="31" t="str">
        <f>IF(B411&lt;&gt;"",IF(B411&lt;=$C$4,IF(Desplegables!$N$8=2,0,O410*COMBINADO!$F$7),O410*COMBINADO!$F$7),"")</f>
        <v/>
      </c>
      <c r="H411" s="31" t="str">
        <f>IF(B411&lt;&gt;"",IF(B411&lt;=$C$4,IF(Desplegables!$N$8=2,0,P410*COMBINADO!$F$7),Hoja2!P410*COMBINADO!$F$7),"")</f>
        <v/>
      </c>
      <c r="I411" s="31" t="str">
        <f>IF(B411&lt;&gt;"",Q410*COMBINADO!$F$7,"")</f>
        <v/>
      </c>
      <c r="J411" t="str">
        <f>IF(J410&lt;&gt;"",IF(J410=COMBINADO!$F$6,"",J410+1),"")</f>
        <v/>
      </c>
      <c r="K411" s="31" t="str">
        <f t="shared" si="25"/>
        <v/>
      </c>
      <c r="L411" s="31" t="str">
        <f t="shared" si="26"/>
        <v/>
      </c>
      <c r="M411" s="31" t="str">
        <f>IF(B411&lt;&gt;"",IF(B411=COMBINADO!$F$6,COMBINADO!$C$6,0),"")</f>
        <v/>
      </c>
      <c r="N411" t="str">
        <f>IF(N410&lt;&gt;"",IF(N410=COMBINADO!$F$6,"",N410+1),"")</f>
        <v/>
      </c>
      <c r="O411" s="31" t="str">
        <f>IF(B411&lt;&gt;"",IF(B411&lt;=$C$4,IF(Desplegables!$N$8=2,Hoja2!O410*(1+COMBINADO!$F$7),O410-K411),O410-K411),"")</f>
        <v/>
      </c>
      <c r="P411" s="31" t="str">
        <f>IF(B411&lt;&gt;"",IF(B411&lt;=$C$4,IF(Desplegables!$N$8=2,Hoja2!P410*(1+COMBINADO!$F$7),P410-L411),P410-L411),"")</f>
        <v/>
      </c>
      <c r="Q411" s="31" t="str">
        <f t="shared" si="27"/>
        <v/>
      </c>
    </row>
    <row r="412" spans="2:17" x14ac:dyDescent="0.2">
      <c r="B412" t="str">
        <f>IF(B411&lt;&gt;"",IF(B411=COMBINADO!$F$6,"",B411+1),"")</f>
        <v/>
      </c>
      <c r="C412" s="31" t="str">
        <f>IF(B412&lt;&gt;"",IF(B412&lt;=$C$4,IF(Desplegables!$N$8=2,0,G412),$C$9),"")</f>
        <v/>
      </c>
      <c r="D412" s="31" t="str">
        <f>IF(B412&lt;&gt;"",IF(Hoja2!B412&lt;=Hoja2!$C$4,IF(Desplegables!$N$8=2,0,Hoja2!H412),L412+H412),"")</f>
        <v/>
      </c>
      <c r="E412" s="31" t="str">
        <f t="shared" si="24"/>
        <v/>
      </c>
      <c r="F412" t="str">
        <f>IF(F411&lt;&gt;"",IF(F411=COMBINADO!$F$6,"",F411+1),"")</f>
        <v/>
      </c>
      <c r="G412" s="31" t="str">
        <f>IF(B412&lt;&gt;"",IF(B412&lt;=$C$4,IF(Desplegables!$N$8=2,0,O411*COMBINADO!$F$7),O411*COMBINADO!$F$7),"")</f>
        <v/>
      </c>
      <c r="H412" s="31" t="str">
        <f>IF(B412&lt;&gt;"",IF(B412&lt;=$C$4,IF(Desplegables!$N$8=2,0,P411*COMBINADO!$F$7),Hoja2!P411*COMBINADO!$F$7),"")</f>
        <v/>
      </c>
      <c r="I412" s="31" t="str">
        <f>IF(B412&lt;&gt;"",Q411*COMBINADO!$F$7,"")</f>
        <v/>
      </c>
      <c r="J412" t="str">
        <f>IF(J411&lt;&gt;"",IF(J411=COMBINADO!$F$6,"",J411+1),"")</f>
        <v/>
      </c>
      <c r="K412" s="31" t="str">
        <f t="shared" si="25"/>
        <v/>
      </c>
      <c r="L412" s="31" t="str">
        <f t="shared" si="26"/>
        <v/>
      </c>
      <c r="M412" s="31" t="str">
        <f>IF(B412&lt;&gt;"",IF(B412=COMBINADO!$F$6,COMBINADO!$C$6,0),"")</f>
        <v/>
      </c>
      <c r="N412" t="str">
        <f>IF(N411&lt;&gt;"",IF(N411=COMBINADO!$F$6,"",N411+1),"")</f>
        <v/>
      </c>
      <c r="O412" s="31" t="str">
        <f>IF(B412&lt;&gt;"",IF(B412&lt;=$C$4,IF(Desplegables!$N$8=2,Hoja2!O411*(1+COMBINADO!$F$7),O411-K412),O411-K412),"")</f>
        <v/>
      </c>
      <c r="P412" s="31" t="str">
        <f>IF(B412&lt;&gt;"",IF(B412&lt;=$C$4,IF(Desplegables!$N$8=2,Hoja2!P411*(1+COMBINADO!$F$7),P411-L412),P411-L412),"")</f>
        <v/>
      </c>
      <c r="Q412" s="31" t="str">
        <f t="shared" si="27"/>
        <v/>
      </c>
    </row>
    <row r="413" spans="2:17" x14ac:dyDescent="0.2">
      <c r="B413" t="str">
        <f>IF(B412&lt;&gt;"",IF(B412=COMBINADO!$F$6,"",B412+1),"")</f>
        <v/>
      </c>
      <c r="C413" s="31" t="str">
        <f>IF(B413&lt;&gt;"",IF(B413&lt;=$C$4,IF(Desplegables!$N$8=2,0,G413),$C$9),"")</f>
        <v/>
      </c>
      <c r="D413" s="31" t="str">
        <f>IF(B413&lt;&gt;"",IF(Hoja2!B413&lt;=Hoja2!$C$4,IF(Desplegables!$N$8=2,0,Hoja2!H413),L413+H413),"")</f>
        <v/>
      </c>
      <c r="E413" s="31" t="str">
        <f t="shared" si="24"/>
        <v/>
      </c>
      <c r="F413" t="str">
        <f>IF(F412&lt;&gt;"",IF(F412=COMBINADO!$F$6,"",F412+1),"")</f>
        <v/>
      </c>
      <c r="G413" s="31" t="str">
        <f>IF(B413&lt;&gt;"",IF(B413&lt;=$C$4,IF(Desplegables!$N$8=2,0,O412*COMBINADO!$F$7),O412*COMBINADO!$F$7),"")</f>
        <v/>
      </c>
      <c r="H413" s="31" t="str">
        <f>IF(B413&lt;&gt;"",IF(B413&lt;=$C$4,IF(Desplegables!$N$8=2,0,P412*COMBINADO!$F$7),Hoja2!P412*COMBINADO!$F$7),"")</f>
        <v/>
      </c>
      <c r="I413" s="31" t="str">
        <f>IF(B413&lt;&gt;"",Q412*COMBINADO!$F$7,"")</f>
        <v/>
      </c>
      <c r="J413" t="str">
        <f>IF(J412&lt;&gt;"",IF(J412=COMBINADO!$F$6,"",J412+1),"")</f>
        <v/>
      </c>
      <c r="K413" s="31" t="str">
        <f t="shared" si="25"/>
        <v/>
      </c>
      <c r="L413" s="31" t="str">
        <f t="shared" si="26"/>
        <v/>
      </c>
      <c r="M413" s="31" t="str">
        <f>IF(B413&lt;&gt;"",IF(B413=COMBINADO!$F$6,COMBINADO!$C$6,0),"")</f>
        <v/>
      </c>
      <c r="N413" t="str">
        <f>IF(N412&lt;&gt;"",IF(N412=COMBINADO!$F$6,"",N412+1),"")</f>
        <v/>
      </c>
      <c r="O413" s="31" t="str">
        <f>IF(B413&lt;&gt;"",IF(B413&lt;=$C$4,IF(Desplegables!$N$8=2,Hoja2!O412*(1+COMBINADO!$F$7),O412-K413),O412-K413),"")</f>
        <v/>
      </c>
      <c r="P413" s="31" t="str">
        <f>IF(B413&lt;&gt;"",IF(B413&lt;=$C$4,IF(Desplegables!$N$8=2,Hoja2!P412*(1+COMBINADO!$F$7),P412-L413),P412-L413),"")</f>
        <v/>
      </c>
      <c r="Q413" s="31" t="str">
        <f t="shared" si="27"/>
        <v/>
      </c>
    </row>
    <row r="414" spans="2:17" x14ac:dyDescent="0.2">
      <c r="B414" t="str">
        <f>IF(B413&lt;&gt;"",IF(B413=COMBINADO!$F$6,"",B413+1),"")</f>
        <v/>
      </c>
      <c r="C414" s="31" t="str">
        <f>IF(B414&lt;&gt;"",IF(B414&lt;=$C$4,IF(Desplegables!$N$8=2,0,G414),$C$9),"")</f>
        <v/>
      </c>
      <c r="D414" s="31" t="str">
        <f>IF(B414&lt;&gt;"",IF(Hoja2!B414&lt;=Hoja2!$C$4,IF(Desplegables!$N$8=2,0,Hoja2!H414),L414+H414),"")</f>
        <v/>
      </c>
      <c r="E414" s="31" t="str">
        <f t="shared" si="24"/>
        <v/>
      </c>
      <c r="F414" t="str">
        <f>IF(F413&lt;&gt;"",IF(F413=COMBINADO!$F$6,"",F413+1),"")</f>
        <v/>
      </c>
      <c r="G414" s="31" t="str">
        <f>IF(B414&lt;&gt;"",IF(B414&lt;=$C$4,IF(Desplegables!$N$8=2,0,O413*COMBINADO!$F$7),O413*COMBINADO!$F$7),"")</f>
        <v/>
      </c>
      <c r="H414" s="31" t="str">
        <f>IF(B414&lt;&gt;"",IF(B414&lt;=$C$4,IF(Desplegables!$N$8=2,0,P413*COMBINADO!$F$7),Hoja2!P413*COMBINADO!$F$7),"")</f>
        <v/>
      </c>
      <c r="I414" s="31" t="str">
        <f>IF(B414&lt;&gt;"",Q413*COMBINADO!$F$7,"")</f>
        <v/>
      </c>
      <c r="J414" t="str">
        <f>IF(J413&lt;&gt;"",IF(J413=COMBINADO!$F$6,"",J413+1),"")</f>
        <v/>
      </c>
      <c r="K414" s="31" t="str">
        <f t="shared" si="25"/>
        <v/>
      </c>
      <c r="L414" s="31" t="str">
        <f t="shared" si="26"/>
        <v/>
      </c>
      <c r="M414" s="31" t="str">
        <f>IF(B414&lt;&gt;"",IF(B414=COMBINADO!$F$6,COMBINADO!$C$6,0),"")</f>
        <v/>
      </c>
      <c r="N414" t="str">
        <f>IF(N413&lt;&gt;"",IF(N413=COMBINADO!$F$6,"",N413+1),"")</f>
        <v/>
      </c>
      <c r="O414" s="31" t="str">
        <f>IF(B414&lt;&gt;"",IF(B414&lt;=$C$4,IF(Desplegables!$N$8=2,Hoja2!O413*(1+COMBINADO!$F$7),O413-K414),O413-K414),"")</f>
        <v/>
      </c>
      <c r="P414" s="31" t="str">
        <f>IF(B414&lt;&gt;"",IF(B414&lt;=$C$4,IF(Desplegables!$N$8=2,Hoja2!P413*(1+COMBINADO!$F$7),P413-L414),P413-L414),"")</f>
        <v/>
      </c>
      <c r="Q414" s="31" t="str">
        <f t="shared" si="27"/>
        <v/>
      </c>
    </row>
    <row r="415" spans="2:17" x14ac:dyDescent="0.2">
      <c r="B415" t="str">
        <f>IF(B414&lt;&gt;"",IF(B414=COMBINADO!$F$6,"",B414+1),"")</f>
        <v/>
      </c>
      <c r="C415" s="31" t="str">
        <f>IF(B415&lt;&gt;"",IF(B415&lt;=$C$4,IF(Desplegables!$N$8=2,0,G415),$C$9),"")</f>
        <v/>
      </c>
      <c r="D415" s="31" t="str">
        <f>IF(B415&lt;&gt;"",IF(Hoja2!B415&lt;=Hoja2!$C$4,IF(Desplegables!$N$8=2,0,Hoja2!H415),L415+H415),"")</f>
        <v/>
      </c>
      <c r="E415" s="31" t="str">
        <f t="shared" si="24"/>
        <v/>
      </c>
      <c r="F415" t="str">
        <f>IF(F414&lt;&gt;"",IF(F414=COMBINADO!$F$6,"",F414+1),"")</f>
        <v/>
      </c>
      <c r="G415" s="31" t="str">
        <f>IF(B415&lt;&gt;"",IF(B415&lt;=$C$4,IF(Desplegables!$N$8=2,0,O414*COMBINADO!$F$7),O414*COMBINADO!$F$7),"")</f>
        <v/>
      </c>
      <c r="H415" s="31" t="str">
        <f>IF(B415&lt;&gt;"",IF(B415&lt;=$C$4,IF(Desplegables!$N$8=2,0,P414*COMBINADO!$F$7),Hoja2!P414*COMBINADO!$F$7),"")</f>
        <v/>
      </c>
      <c r="I415" s="31" t="str">
        <f>IF(B415&lt;&gt;"",Q414*COMBINADO!$F$7,"")</f>
        <v/>
      </c>
      <c r="J415" t="str">
        <f>IF(J414&lt;&gt;"",IF(J414=COMBINADO!$F$6,"",J414+1),"")</f>
        <v/>
      </c>
      <c r="K415" s="31" t="str">
        <f t="shared" si="25"/>
        <v/>
      </c>
      <c r="L415" s="31" t="str">
        <f t="shared" si="26"/>
        <v/>
      </c>
      <c r="M415" s="31" t="str">
        <f>IF(B415&lt;&gt;"",IF(B415=COMBINADO!$F$6,COMBINADO!$C$6,0),"")</f>
        <v/>
      </c>
      <c r="N415" t="str">
        <f>IF(N414&lt;&gt;"",IF(N414=COMBINADO!$F$6,"",N414+1),"")</f>
        <v/>
      </c>
      <c r="O415" s="31" t="str">
        <f>IF(B415&lt;&gt;"",IF(B415&lt;=$C$4,IF(Desplegables!$N$8=2,Hoja2!O414*(1+COMBINADO!$F$7),O414-K415),O414-K415),"")</f>
        <v/>
      </c>
      <c r="P415" s="31" t="str">
        <f>IF(B415&lt;&gt;"",IF(B415&lt;=$C$4,IF(Desplegables!$N$8=2,Hoja2!P414*(1+COMBINADO!$F$7),P414-L415),P414-L415),"")</f>
        <v/>
      </c>
      <c r="Q415" s="31" t="str">
        <f t="shared" si="27"/>
        <v/>
      </c>
    </row>
    <row r="416" spans="2:17" x14ac:dyDescent="0.2">
      <c r="B416" t="str">
        <f>IF(B415&lt;&gt;"",IF(B415=COMBINADO!$F$6,"",B415+1),"")</f>
        <v/>
      </c>
      <c r="C416" s="31" t="str">
        <f>IF(B416&lt;&gt;"",IF(B416&lt;=$C$4,IF(Desplegables!$N$8=2,0,G416),$C$9),"")</f>
        <v/>
      </c>
      <c r="D416" s="31" t="str">
        <f>IF(B416&lt;&gt;"",IF(Hoja2!B416&lt;=Hoja2!$C$4,IF(Desplegables!$N$8=2,0,Hoja2!H416),L416+H416),"")</f>
        <v/>
      </c>
      <c r="E416" s="31" t="str">
        <f t="shared" si="24"/>
        <v/>
      </c>
      <c r="F416" t="str">
        <f>IF(F415&lt;&gt;"",IF(F415=COMBINADO!$F$6,"",F415+1),"")</f>
        <v/>
      </c>
      <c r="G416" s="31" t="str">
        <f>IF(B416&lt;&gt;"",IF(B416&lt;=$C$4,IF(Desplegables!$N$8=2,0,O415*COMBINADO!$F$7),O415*COMBINADO!$F$7),"")</f>
        <v/>
      </c>
      <c r="H416" s="31" t="str">
        <f>IF(B416&lt;&gt;"",IF(B416&lt;=$C$4,IF(Desplegables!$N$8=2,0,P415*COMBINADO!$F$7),Hoja2!P415*COMBINADO!$F$7),"")</f>
        <v/>
      </c>
      <c r="I416" s="31" t="str">
        <f>IF(B416&lt;&gt;"",Q415*COMBINADO!$F$7,"")</f>
        <v/>
      </c>
      <c r="J416" t="str">
        <f>IF(J415&lt;&gt;"",IF(J415=COMBINADO!$F$6,"",J415+1),"")</f>
        <v/>
      </c>
      <c r="K416" s="31" t="str">
        <f t="shared" si="25"/>
        <v/>
      </c>
      <c r="L416" s="31" t="str">
        <f t="shared" si="26"/>
        <v/>
      </c>
      <c r="M416" s="31" t="str">
        <f>IF(B416&lt;&gt;"",IF(B416=COMBINADO!$F$6,COMBINADO!$C$6,0),"")</f>
        <v/>
      </c>
      <c r="N416" t="str">
        <f>IF(N415&lt;&gt;"",IF(N415=COMBINADO!$F$6,"",N415+1),"")</f>
        <v/>
      </c>
      <c r="O416" s="31" t="str">
        <f>IF(B416&lt;&gt;"",IF(B416&lt;=$C$4,IF(Desplegables!$N$8=2,Hoja2!O415*(1+COMBINADO!$F$7),O415-K416),O415-K416),"")</f>
        <v/>
      </c>
      <c r="P416" s="31" t="str">
        <f>IF(B416&lt;&gt;"",IF(B416&lt;=$C$4,IF(Desplegables!$N$8=2,Hoja2!P415*(1+COMBINADO!$F$7),P415-L416),P415-L416),"")</f>
        <v/>
      </c>
      <c r="Q416" s="31" t="str">
        <f t="shared" si="27"/>
        <v/>
      </c>
    </row>
    <row r="417" spans="2:17" x14ac:dyDescent="0.2">
      <c r="B417" t="str">
        <f>IF(B416&lt;&gt;"",IF(B416=COMBINADO!$F$6,"",B416+1),"")</f>
        <v/>
      </c>
      <c r="C417" s="31" t="str">
        <f>IF(B417&lt;&gt;"",IF(B417&lt;=$C$4,IF(Desplegables!$N$8=2,0,G417),$C$9),"")</f>
        <v/>
      </c>
      <c r="D417" s="31" t="str">
        <f>IF(B417&lt;&gt;"",IF(Hoja2!B417&lt;=Hoja2!$C$4,IF(Desplegables!$N$8=2,0,Hoja2!H417),L417+H417),"")</f>
        <v/>
      </c>
      <c r="E417" s="31" t="str">
        <f t="shared" si="24"/>
        <v/>
      </c>
      <c r="F417" t="str">
        <f>IF(F416&lt;&gt;"",IF(F416=COMBINADO!$F$6,"",F416+1),"")</f>
        <v/>
      </c>
      <c r="G417" s="31" t="str">
        <f>IF(B417&lt;&gt;"",IF(B417&lt;=$C$4,IF(Desplegables!$N$8=2,0,O416*COMBINADO!$F$7),O416*COMBINADO!$F$7),"")</f>
        <v/>
      </c>
      <c r="H417" s="31" t="str">
        <f>IF(B417&lt;&gt;"",IF(B417&lt;=$C$4,IF(Desplegables!$N$8=2,0,P416*COMBINADO!$F$7),Hoja2!P416*COMBINADO!$F$7),"")</f>
        <v/>
      </c>
      <c r="I417" s="31" t="str">
        <f>IF(B417&lt;&gt;"",Q416*COMBINADO!$F$7,"")</f>
        <v/>
      </c>
      <c r="J417" t="str">
        <f>IF(J416&lt;&gt;"",IF(J416=COMBINADO!$F$6,"",J416+1),"")</f>
        <v/>
      </c>
      <c r="K417" s="31" t="str">
        <f t="shared" si="25"/>
        <v/>
      </c>
      <c r="L417" s="31" t="str">
        <f t="shared" si="26"/>
        <v/>
      </c>
      <c r="M417" s="31" t="str">
        <f>IF(B417&lt;&gt;"",IF(B417=COMBINADO!$F$6,COMBINADO!$C$6,0),"")</f>
        <v/>
      </c>
      <c r="N417" t="str">
        <f>IF(N416&lt;&gt;"",IF(N416=COMBINADO!$F$6,"",N416+1),"")</f>
        <v/>
      </c>
      <c r="O417" s="31" t="str">
        <f>IF(B417&lt;&gt;"",IF(B417&lt;=$C$4,IF(Desplegables!$N$8=2,Hoja2!O416*(1+COMBINADO!$F$7),O416-K417),O416-K417),"")</f>
        <v/>
      </c>
      <c r="P417" s="31" t="str">
        <f>IF(B417&lt;&gt;"",IF(B417&lt;=$C$4,IF(Desplegables!$N$8=2,Hoja2!P416*(1+COMBINADO!$F$7),P416-L417),P416-L417),"")</f>
        <v/>
      </c>
      <c r="Q417" s="31" t="str">
        <f t="shared" si="27"/>
        <v/>
      </c>
    </row>
    <row r="418" spans="2:17" x14ac:dyDescent="0.2">
      <c r="B418" t="str">
        <f>IF(B417&lt;&gt;"",IF(B417=COMBINADO!$F$6,"",B417+1),"")</f>
        <v/>
      </c>
      <c r="C418" s="31" t="str">
        <f>IF(B418&lt;&gt;"",IF(B418&lt;=$C$4,IF(Desplegables!$N$8=2,0,G418),$C$9),"")</f>
        <v/>
      </c>
      <c r="D418" s="31" t="str">
        <f>IF(B418&lt;&gt;"",IF(Hoja2!B418&lt;=Hoja2!$C$4,IF(Desplegables!$N$8=2,0,Hoja2!H418),L418+H418),"")</f>
        <v/>
      </c>
      <c r="E418" s="31" t="str">
        <f t="shared" si="24"/>
        <v/>
      </c>
      <c r="F418" t="str">
        <f>IF(F417&lt;&gt;"",IF(F417=COMBINADO!$F$6,"",F417+1),"")</f>
        <v/>
      </c>
      <c r="G418" s="31" t="str">
        <f>IF(B418&lt;&gt;"",IF(B418&lt;=$C$4,IF(Desplegables!$N$8=2,0,O417*COMBINADO!$F$7),O417*COMBINADO!$F$7),"")</f>
        <v/>
      </c>
      <c r="H418" s="31" t="str">
        <f>IF(B418&lt;&gt;"",IF(B418&lt;=$C$4,IF(Desplegables!$N$8=2,0,P417*COMBINADO!$F$7),Hoja2!P417*COMBINADO!$F$7),"")</f>
        <v/>
      </c>
      <c r="I418" s="31" t="str">
        <f>IF(B418&lt;&gt;"",Q417*COMBINADO!$F$7,"")</f>
        <v/>
      </c>
      <c r="J418" t="str">
        <f>IF(J417&lt;&gt;"",IF(J417=COMBINADO!$F$6,"",J417+1),"")</f>
        <v/>
      </c>
      <c r="K418" s="31" t="str">
        <f t="shared" si="25"/>
        <v/>
      </c>
      <c r="L418" s="31" t="str">
        <f t="shared" si="26"/>
        <v/>
      </c>
      <c r="M418" s="31" t="str">
        <f>IF(B418&lt;&gt;"",IF(B418=COMBINADO!$F$6,COMBINADO!$C$6,0),"")</f>
        <v/>
      </c>
      <c r="N418" t="str">
        <f>IF(N417&lt;&gt;"",IF(N417=COMBINADO!$F$6,"",N417+1),"")</f>
        <v/>
      </c>
      <c r="O418" s="31" t="str">
        <f>IF(B418&lt;&gt;"",IF(B418&lt;=$C$4,IF(Desplegables!$N$8=2,Hoja2!O417*(1+COMBINADO!$F$7),O417-K418),O417-K418),"")</f>
        <v/>
      </c>
      <c r="P418" s="31" t="str">
        <f>IF(B418&lt;&gt;"",IF(B418&lt;=$C$4,IF(Desplegables!$N$8=2,Hoja2!P417*(1+COMBINADO!$F$7),P417-L418),P417-L418),"")</f>
        <v/>
      </c>
      <c r="Q418" s="31" t="str">
        <f t="shared" si="27"/>
        <v/>
      </c>
    </row>
    <row r="419" spans="2:17" x14ac:dyDescent="0.2">
      <c r="B419" t="str">
        <f>IF(B418&lt;&gt;"",IF(B418=COMBINADO!$F$6,"",B418+1),"")</f>
        <v/>
      </c>
      <c r="C419" s="31" t="str">
        <f>IF(B419&lt;&gt;"",IF(B419&lt;=$C$4,IF(Desplegables!$N$8=2,0,G419),$C$9),"")</f>
        <v/>
      </c>
      <c r="D419" s="31" t="str">
        <f>IF(B419&lt;&gt;"",IF(Hoja2!B419&lt;=Hoja2!$C$4,IF(Desplegables!$N$8=2,0,Hoja2!H419),L419+H419),"")</f>
        <v/>
      </c>
      <c r="E419" s="31" t="str">
        <f t="shared" si="24"/>
        <v/>
      </c>
      <c r="F419" t="str">
        <f>IF(F418&lt;&gt;"",IF(F418=COMBINADO!$F$6,"",F418+1),"")</f>
        <v/>
      </c>
      <c r="G419" s="31" t="str">
        <f>IF(B419&lt;&gt;"",IF(B419&lt;=$C$4,IF(Desplegables!$N$8=2,0,O418*COMBINADO!$F$7),O418*COMBINADO!$F$7),"")</f>
        <v/>
      </c>
      <c r="H419" s="31" t="str">
        <f>IF(B419&lt;&gt;"",IF(B419&lt;=$C$4,IF(Desplegables!$N$8=2,0,P418*COMBINADO!$F$7),Hoja2!P418*COMBINADO!$F$7),"")</f>
        <v/>
      </c>
      <c r="I419" s="31" t="str">
        <f>IF(B419&lt;&gt;"",Q418*COMBINADO!$F$7,"")</f>
        <v/>
      </c>
      <c r="J419" t="str">
        <f>IF(J418&lt;&gt;"",IF(J418=COMBINADO!$F$6,"",J418+1),"")</f>
        <v/>
      </c>
      <c r="K419" s="31" t="str">
        <f t="shared" si="25"/>
        <v/>
      </c>
      <c r="L419" s="31" t="str">
        <f t="shared" si="26"/>
        <v/>
      </c>
      <c r="M419" s="31" t="str">
        <f>IF(B419&lt;&gt;"",IF(B419=COMBINADO!$F$6,COMBINADO!$C$6,0),"")</f>
        <v/>
      </c>
      <c r="N419" t="str">
        <f>IF(N418&lt;&gt;"",IF(N418=COMBINADO!$F$6,"",N418+1),"")</f>
        <v/>
      </c>
      <c r="O419" s="31" t="str">
        <f>IF(B419&lt;&gt;"",IF(B419&lt;=$C$4,IF(Desplegables!$N$8=2,Hoja2!O418*(1+COMBINADO!$F$7),O418-K419),O418-K419),"")</f>
        <v/>
      </c>
      <c r="P419" s="31" t="str">
        <f>IF(B419&lt;&gt;"",IF(B419&lt;=$C$4,IF(Desplegables!$N$8=2,Hoja2!P418*(1+COMBINADO!$F$7),P418-L419),P418-L419),"")</f>
        <v/>
      </c>
      <c r="Q419" s="31" t="str">
        <f t="shared" si="27"/>
        <v/>
      </c>
    </row>
    <row r="420" spans="2:17" x14ac:dyDescent="0.2">
      <c r="B420" t="str">
        <f>IF(B419&lt;&gt;"",IF(B419=COMBINADO!$F$6,"",B419+1),"")</f>
        <v/>
      </c>
      <c r="C420" s="31" t="str">
        <f>IF(B420&lt;&gt;"",IF(B420&lt;=$C$4,IF(Desplegables!$N$8=2,0,G420),$C$9),"")</f>
        <v/>
      </c>
      <c r="D420" s="31" t="str">
        <f>IF(B420&lt;&gt;"",IF(Hoja2!B420&lt;=Hoja2!$C$4,IF(Desplegables!$N$8=2,0,Hoja2!H420),L420+H420),"")</f>
        <v/>
      </c>
      <c r="E420" s="31" t="str">
        <f t="shared" si="24"/>
        <v/>
      </c>
      <c r="F420" t="str">
        <f>IF(F419&lt;&gt;"",IF(F419=COMBINADO!$F$6,"",F419+1),"")</f>
        <v/>
      </c>
      <c r="G420" s="31" t="str">
        <f>IF(B420&lt;&gt;"",IF(B420&lt;=$C$4,IF(Desplegables!$N$8=2,0,O419*COMBINADO!$F$7),O419*COMBINADO!$F$7),"")</f>
        <v/>
      </c>
      <c r="H420" s="31" t="str">
        <f>IF(B420&lt;&gt;"",IF(B420&lt;=$C$4,IF(Desplegables!$N$8=2,0,P419*COMBINADO!$F$7),Hoja2!P419*COMBINADO!$F$7),"")</f>
        <v/>
      </c>
      <c r="I420" s="31" t="str">
        <f>IF(B420&lt;&gt;"",Q419*COMBINADO!$F$7,"")</f>
        <v/>
      </c>
      <c r="J420" t="str">
        <f>IF(J419&lt;&gt;"",IF(J419=COMBINADO!$F$6,"",J419+1),"")</f>
        <v/>
      </c>
      <c r="K420" s="31" t="str">
        <f t="shared" si="25"/>
        <v/>
      </c>
      <c r="L420" s="31" t="str">
        <f t="shared" si="26"/>
        <v/>
      </c>
      <c r="M420" s="31" t="str">
        <f>IF(B420&lt;&gt;"",IF(B420=COMBINADO!$F$6,COMBINADO!$C$6,0),"")</f>
        <v/>
      </c>
      <c r="N420" t="str">
        <f>IF(N419&lt;&gt;"",IF(N419=COMBINADO!$F$6,"",N419+1),"")</f>
        <v/>
      </c>
      <c r="O420" s="31" t="str">
        <f>IF(B420&lt;&gt;"",IF(B420&lt;=$C$4,IF(Desplegables!$N$8=2,Hoja2!O419*(1+COMBINADO!$F$7),O419-K420),O419-K420),"")</f>
        <v/>
      </c>
      <c r="P420" s="31" t="str">
        <f>IF(B420&lt;&gt;"",IF(B420&lt;=$C$4,IF(Desplegables!$N$8=2,Hoja2!P419*(1+COMBINADO!$F$7),P419-L420),P419-L420),"")</f>
        <v/>
      </c>
      <c r="Q420" s="31" t="str">
        <f t="shared" si="27"/>
        <v/>
      </c>
    </row>
    <row r="421" spans="2:17" x14ac:dyDescent="0.2">
      <c r="B421" t="str">
        <f>IF(B420&lt;&gt;"",IF(B420=COMBINADO!$F$6,"",B420+1),"")</f>
        <v/>
      </c>
      <c r="C421" s="31" t="str">
        <f>IF(B421&lt;&gt;"",IF(B421&lt;=$C$4,IF(Desplegables!$N$8=2,0,G421),$C$9),"")</f>
        <v/>
      </c>
      <c r="D421" s="31" t="str">
        <f>IF(B421&lt;&gt;"",IF(Hoja2!B421&lt;=Hoja2!$C$4,IF(Desplegables!$N$8=2,0,Hoja2!H421),L421+H421),"")</f>
        <v/>
      </c>
      <c r="E421" s="31" t="str">
        <f t="shared" si="24"/>
        <v/>
      </c>
      <c r="F421" t="str">
        <f>IF(F420&lt;&gt;"",IF(F420=COMBINADO!$F$6,"",F420+1),"")</f>
        <v/>
      </c>
      <c r="G421" s="31" t="str">
        <f>IF(B421&lt;&gt;"",IF(B421&lt;=$C$4,IF(Desplegables!$N$8=2,0,O420*COMBINADO!$F$7),O420*COMBINADO!$F$7),"")</f>
        <v/>
      </c>
      <c r="H421" s="31" t="str">
        <f>IF(B421&lt;&gt;"",IF(B421&lt;=$C$4,IF(Desplegables!$N$8=2,0,P420*COMBINADO!$F$7),Hoja2!P420*COMBINADO!$F$7),"")</f>
        <v/>
      </c>
      <c r="I421" s="31" t="str">
        <f>IF(B421&lt;&gt;"",Q420*COMBINADO!$F$7,"")</f>
        <v/>
      </c>
      <c r="J421" t="str">
        <f>IF(J420&lt;&gt;"",IF(J420=COMBINADO!$F$6,"",J420+1),"")</f>
        <v/>
      </c>
      <c r="K421" s="31" t="str">
        <f t="shared" si="25"/>
        <v/>
      </c>
      <c r="L421" s="31" t="str">
        <f t="shared" si="26"/>
        <v/>
      </c>
      <c r="M421" s="31" t="str">
        <f>IF(B421&lt;&gt;"",IF(B421=COMBINADO!$F$6,COMBINADO!$C$6,0),"")</f>
        <v/>
      </c>
      <c r="N421" t="str">
        <f>IF(N420&lt;&gt;"",IF(N420=COMBINADO!$F$6,"",N420+1),"")</f>
        <v/>
      </c>
      <c r="O421" s="31" t="str">
        <f>IF(B421&lt;&gt;"",IF(B421&lt;=$C$4,IF(Desplegables!$N$8=2,Hoja2!O420*(1+COMBINADO!$F$7),O420-K421),O420-K421),"")</f>
        <v/>
      </c>
      <c r="P421" s="31" t="str">
        <f>IF(B421&lt;&gt;"",IF(B421&lt;=$C$4,IF(Desplegables!$N$8=2,Hoja2!P420*(1+COMBINADO!$F$7),P420-L421),P420-L421),"")</f>
        <v/>
      </c>
      <c r="Q421" s="31" t="str">
        <f t="shared" si="27"/>
        <v/>
      </c>
    </row>
    <row r="422" spans="2:17" x14ac:dyDescent="0.2">
      <c r="B422" t="str">
        <f>IF(B421&lt;&gt;"",IF(B421=COMBINADO!$F$6,"",B421+1),"")</f>
        <v/>
      </c>
      <c r="C422" s="31" t="str">
        <f>IF(B422&lt;&gt;"",IF(B422&lt;=$C$4,IF(Desplegables!$N$8=2,0,G422),$C$9),"")</f>
        <v/>
      </c>
      <c r="D422" s="31" t="str">
        <f>IF(B422&lt;&gt;"",IF(Hoja2!B422&lt;=Hoja2!$C$4,IF(Desplegables!$N$8=2,0,Hoja2!H422),L422+H422),"")</f>
        <v/>
      </c>
      <c r="E422" s="31" t="str">
        <f t="shared" si="24"/>
        <v/>
      </c>
      <c r="F422" t="str">
        <f>IF(F421&lt;&gt;"",IF(F421=COMBINADO!$F$6,"",F421+1),"")</f>
        <v/>
      </c>
      <c r="G422" s="31" t="str">
        <f>IF(B422&lt;&gt;"",IF(B422&lt;=$C$4,IF(Desplegables!$N$8=2,0,O421*COMBINADO!$F$7),O421*COMBINADO!$F$7),"")</f>
        <v/>
      </c>
      <c r="H422" s="31" t="str">
        <f>IF(B422&lt;&gt;"",IF(B422&lt;=$C$4,IF(Desplegables!$N$8=2,0,P421*COMBINADO!$F$7),Hoja2!P421*COMBINADO!$F$7),"")</f>
        <v/>
      </c>
      <c r="I422" s="31" t="str">
        <f>IF(B422&lt;&gt;"",Q421*COMBINADO!$F$7,"")</f>
        <v/>
      </c>
      <c r="J422" t="str">
        <f>IF(J421&lt;&gt;"",IF(J421=COMBINADO!$F$6,"",J421+1),"")</f>
        <v/>
      </c>
      <c r="K422" s="31" t="str">
        <f t="shared" si="25"/>
        <v/>
      </c>
      <c r="L422" s="31" t="str">
        <f t="shared" si="26"/>
        <v/>
      </c>
      <c r="M422" s="31" t="str">
        <f>IF(B422&lt;&gt;"",IF(B422=COMBINADO!$F$6,COMBINADO!$C$6,0),"")</f>
        <v/>
      </c>
      <c r="N422" t="str">
        <f>IF(N421&lt;&gt;"",IF(N421=COMBINADO!$F$6,"",N421+1),"")</f>
        <v/>
      </c>
      <c r="O422" s="31" t="str">
        <f>IF(B422&lt;&gt;"",IF(B422&lt;=$C$4,IF(Desplegables!$N$8=2,Hoja2!O421*(1+COMBINADO!$F$7),O421-K422),O421-K422),"")</f>
        <v/>
      </c>
      <c r="P422" s="31" t="str">
        <f>IF(B422&lt;&gt;"",IF(B422&lt;=$C$4,IF(Desplegables!$N$8=2,Hoja2!P421*(1+COMBINADO!$F$7),P421-L422),P421-L422),"")</f>
        <v/>
      </c>
      <c r="Q422" s="31" t="str">
        <f t="shared" si="27"/>
        <v/>
      </c>
    </row>
    <row r="423" spans="2:17" x14ac:dyDescent="0.2">
      <c r="B423" t="str">
        <f>IF(B422&lt;&gt;"",IF(B422=COMBINADO!$F$6,"",B422+1),"")</f>
        <v/>
      </c>
      <c r="C423" s="31" t="str">
        <f>IF(B423&lt;&gt;"",IF(B423&lt;=$C$4,IF(Desplegables!$N$8=2,0,G423),$C$9),"")</f>
        <v/>
      </c>
      <c r="D423" s="31" t="str">
        <f>IF(B423&lt;&gt;"",IF(Hoja2!B423&lt;=Hoja2!$C$4,IF(Desplegables!$N$8=2,0,Hoja2!H423),L423+H423),"")</f>
        <v/>
      </c>
      <c r="E423" s="31" t="str">
        <f t="shared" si="24"/>
        <v/>
      </c>
      <c r="F423" t="str">
        <f>IF(F422&lt;&gt;"",IF(F422=COMBINADO!$F$6,"",F422+1),"")</f>
        <v/>
      </c>
      <c r="G423" s="31" t="str">
        <f>IF(B423&lt;&gt;"",IF(B423&lt;=$C$4,IF(Desplegables!$N$8=2,0,O422*COMBINADO!$F$7),O422*COMBINADO!$F$7),"")</f>
        <v/>
      </c>
      <c r="H423" s="31" t="str">
        <f>IF(B423&lt;&gt;"",IF(B423&lt;=$C$4,IF(Desplegables!$N$8=2,0,P422*COMBINADO!$F$7),Hoja2!P422*COMBINADO!$F$7),"")</f>
        <v/>
      </c>
      <c r="I423" s="31" t="str">
        <f>IF(B423&lt;&gt;"",Q422*COMBINADO!$F$7,"")</f>
        <v/>
      </c>
      <c r="J423" t="str">
        <f>IF(J422&lt;&gt;"",IF(J422=COMBINADO!$F$6,"",J422+1),"")</f>
        <v/>
      </c>
      <c r="K423" s="31" t="str">
        <f t="shared" si="25"/>
        <v/>
      </c>
      <c r="L423" s="31" t="str">
        <f t="shared" si="26"/>
        <v/>
      </c>
      <c r="M423" s="31" t="str">
        <f>IF(B423&lt;&gt;"",IF(B423=COMBINADO!$F$6,COMBINADO!$C$6,0),"")</f>
        <v/>
      </c>
      <c r="N423" t="str">
        <f>IF(N422&lt;&gt;"",IF(N422=COMBINADO!$F$6,"",N422+1),"")</f>
        <v/>
      </c>
      <c r="O423" s="31" t="str">
        <f>IF(B423&lt;&gt;"",IF(B423&lt;=$C$4,IF(Desplegables!$N$8=2,Hoja2!O422*(1+COMBINADO!$F$7),O422-K423),O422-K423),"")</f>
        <v/>
      </c>
      <c r="P423" s="31" t="str">
        <f>IF(B423&lt;&gt;"",IF(B423&lt;=$C$4,IF(Desplegables!$N$8=2,Hoja2!P422*(1+COMBINADO!$F$7),P422-L423),P422-L423),"")</f>
        <v/>
      </c>
      <c r="Q423" s="31" t="str">
        <f t="shared" si="27"/>
        <v/>
      </c>
    </row>
    <row r="424" spans="2:17" x14ac:dyDescent="0.2">
      <c r="B424" t="str">
        <f>IF(B423&lt;&gt;"",IF(B423=COMBINADO!$F$6,"",B423+1),"")</f>
        <v/>
      </c>
      <c r="C424" s="31" t="str">
        <f>IF(B424&lt;&gt;"",IF(B424&lt;=$C$4,IF(Desplegables!$N$8=2,0,G424),$C$9),"")</f>
        <v/>
      </c>
      <c r="D424" s="31" t="str">
        <f>IF(B424&lt;&gt;"",IF(Hoja2!B424&lt;=Hoja2!$C$4,IF(Desplegables!$N$8=2,0,Hoja2!H424),L424+H424),"")</f>
        <v/>
      </c>
      <c r="E424" s="31" t="str">
        <f t="shared" si="24"/>
        <v/>
      </c>
      <c r="F424" t="str">
        <f>IF(F423&lt;&gt;"",IF(F423=COMBINADO!$F$6,"",F423+1),"")</f>
        <v/>
      </c>
      <c r="G424" s="31" t="str">
        <f>IF(B424&lt;&gt;"",IF(B424&lt;=$C$4,IF(Desplegables!$N$8=2,0,O423*COMBINADO!$F$7),O423*COMBINADO!$F$7),"")</f>
        <v/>
      </c>
      <c r="H424" s="31" t="str">
        <f>IF(B424&lt;&gt;"",IF(B424&lt;=$C$4,IF(Desplegables!$N$8=2,0,P423*COMBINADO!$F$7),Hoja2!P423*COMBINADO!$F$7),"")</f>
        <v/>
      </c>
      <c r="I424" s="31" t="str">
        <f>IF(B424&lt;&gt;"",Q423*COMBINADO!$F$7,"")</f>
        <v/>
      </c>
      <c r="J424" t="str">
        <f>IF(J423&lt;&gt;"",IF(J423=COMBINADO!$F$6,"",J423+1),"")</f>
        <v/>
      </c>
      <c r="K424" s="31" t="str">
        <f t="shared" si="25"/>
        <v/>
      </c>
      <c r="L424" s="31" t="str">
        <f t="shared" si="26"/>
        <v/>
      </c>
      <c r="M424" s="31" t="str">
        <f>IF(B424&lt;&gt;"",IF(B424=COMBINADO!$F$6,COMBINADO!$C$6,0),"")</f>
        <v/>
      </c>
      <c r="N424" t="str">
        <f>IF(N423&lt;&gt;"",IF(N423=COMBINADO!$F$6,"",N423+1),"")</f>
        <v/>
      </c>
      <c r="O424" s="31" t="str">
        <f>IF(B424&lt;&gt;"",IF(B424&lt;=$C$4,IF(Desplegables!$N$8=2,Hoja2!O423*(1+COMBINADO!$F$7),O423-K424),O423-K424),"")</f>
        <v/>
      </c>
      <c r="P424" s="31" t="str">
        <f>IF(B424&lt;&gt;"",IF(B424&lt;=$C$4,IF(Desplegables!$N$8=2,Hoja2!P423*(1+COMBINADO!$F$7),P423-L424),P423-L424),"")</f>
        <v/>
      </c>
      <c r="Q424" s="31" t="str">
        <f t="shared" si="27"/>
        <v/>
      </c>
    </row>
    <row r="425" spans="2:17" x14ac:dyDescent="0.2">
      <c r="B425" t="str">
        <f>IF(B424&lt;&gt;"",IF(B424=COMBINADO!$F$6,"",B424+1),"")</f>
        <v/>
      </c>
      <c r="C425" s="31" t="str">
        <f>IF(B425&lt;&gt;"",IF(B425&lt;=$C$4,IF(Desplegables!$N$8=2,0,G425),$C$9),"")</f>
        <v/>
      </c>
      <c r="D425" s="31" t="str">
        <f>IF(B425&lt;&gt;"",IF(Hoja2!B425&lt;=Hoja2!$C$4,IF(Desplegables!$N$8=2,0,Hoja2!H425),L425+H425),"")</f>
        <v/>
      </c>
      <c r="E425" s="31" t="str">
        <f t="shared" si="24"/>
        <v/>
      </c>
      <c r="F425" t="str">
        <f>IF(F424&lt;&gt;"",IF(F424=COMBINADO!$F$6,"",F424+1),"")</f>
        <v/>
      </c>
      <c r="G425" s="31" t="str">
        <f>IF(B425&lt;&gt;"",IF(B425&lt;=$C$4,IF(Desplegables!$N$8=2,0,O424*COMBINADO!$F$7),O424*COMBINADO!$F$7),"")</f>
        <v/>
      </c>
      <c r="H425" s="31" t="str">
        <f>IF(B425&lt;&gt;"",IF(B425&lt;=$C$4,IF(Desplegables!$N$8=2,0,P424*COMBINADO!$F$7),Hoja2!P424*COMBINADO!$F$7),"")</f>
        <v/>
      </c>
      <c r="I425" s="31" t="str">
        <f>IF(B425&lt;&gt;"",Q424*COMBINADO!$F$7,"")</f>
        <v/>
      </c>
      <c r="J425" t="str">
        <f>IF(J424&lt;&gt;"",IF(J424=COMBINADO!$F$6,"",J424+1),"")</f>
        <v/>
      </c>
      <c r="K425" s="31" t="str">
        <f t="shared" si="25"/>
        <v/>
      </c>
      <c r="L425" s="31" t="str">
        <f t="shared" si="26"/>
        <v/>
      </c>
      <c r="M425" s="31" t="str">
        <f>IF(B425&lt;&gt;"",IF(B425=COMBINADO!$F$6,COMBINADO!$C$6,0),"")</f>
        <v/>
      </c>
      <c r="N425" t="str">
        <f>IF(N424&lt;&gt;"",IF(N424=COMBINADO!$F$6,"",N424+1),"")</f>
        <v/>
      </c>
      <c r="O425" s="31" t="str">
        <f>IF(B425&lt;&gt;"",IF(B425&lt;=$C$4,IF(Desplegables!$N$8=2,Hoja2!O424*(1+COMBINADO!$F$7),O424-K425),O424-K425),"")</f>
        <v/>
      </c>
      <c r="P425" s="31" t="str">
        <f>IF(B425&lt;&gt;"",IF(B425&lt;=$C$4,IF(Desplegables!$N$8=2,Hoja2!P424*(1+COMBINADO!$F$7),P424-L425),P424-L425),"")</f>
        <v/>
      </c>
      <c r="Q425" s="31" t="str">
        <f t="shared" si="27"/>
        <v/>
      </c>
    </row>
    <row r="426" spans="2:17" x14ac:dyDescent="0.2">
      <c r="B426" t="str">
        <f>IF(B425&lt;&gt;"",IF(B425=COMBINADO!$F$6,"",B425+1),"")</f>
        <v/>
      </c>
      <c r="C426" s="31" t="str">
        <f>IF(B426&lt;&gt;"",IF(B426&lt;=$C$4,IF(Desplegables!$N$8=2,0,G426),$C$9),"")</f>
        <v/>
      </c>
      <c r="D426" s="31" t="str">
        <f>IF(B426&lt;&gt;"",IF(Hoja2!B426&lt;=Hoja2!$C$4,IF(Desplegables!$N$8=2,0,Hoja2!H426),L426+H426),"")</f>
        <v/>
      </c>
      <c r="E426" s="31" t="str">
        <f t="shared" si="24"/>
        <v/>
      </c>
      <c r="F426" t="str">
        <f>IF(F425&lt;&gt;"",IF(F425=COMBINADO!$F$6,"",F425+1),"")</f>
        <v/>
      </c>
      <c r="G426" s="31" t="str">
        <f>IF(B426&lt;&gt;"",IF(B426&lt;=$C$4,IF(Desplegables!$N$8=2,0,O425*COMBINADO!$F$7),O425*COMBINADO!$F$7),"")</f>
        <v/>
      </c>
      <c r="H426" s="31" t="str">
        <f>IF(B426&lt;&gt;"",IF(B426&lt;=$C$4,IF(Desplegables!$N$8=2,0,P425*COMBINADO!$F$7),Hoja2!P425*COMBINADO!$F$7),"")</f>
        <v/>
      </c>
      <c r="I426" s="31" t="str">
        <f>IF(B426&lt;&gt;"",Q425*COMBINADO!$F$7,"")</f>
        <v/>
      </c>
      <c r="J426" t="str">
        <f>IF(J425&lt;&gt;"",IF(J425=COMBINADO!$F$6,"",J425+1),"")</f>
        <v/>
      </c>
      <c r="K426" s="31" t="str">
        <f t="shared" si="25"/>
        <v/>
      </c>
      <c r="L426" s="31" t="str">
        <f t="shared" si="26"/>
        <v/>
      </c>
      <c r="M426" s="31" t="str">
        <f>IF(B426&lt;&gt;"",IF(B426=COMBINADO!$F$6,COMBINADO!$C$6,0),"")</f>
        <v/>
      </c>
      <c r="N426" t="str">
        <f>IF(N425&lt;&gt;"",IF(N425=COMBINADO!$F$6,"",N425+1),"")</f>
        <v/>
      </c>
      <c r="O426" s="31" t="str">
        <f>IF(B426&lt;&gt;"",IF(B426&lt;=$C$4,IF(Desplegables!$N$8=2,Hoja2!O425*(1+COMBINADO!$F$7),O425-K426),O425-K426),"")</f>
        <v/>
      </c>
      <c r="P426" s="31" t="str">
        <f>IF(B426&lt;&gt;"",IF(B426&lt;=$C$4,IF(Desplegables!$N$8=2,Hoja2!P425*(1+COMBINADO!$F$7),P425-L426),P425-L426),"")</f>
        <v/>
      </c>
      <c r="Q426" s="31" t="str">
        <f t="shared" si="27"/>
        <v/>
      </c>
    </row>
    <row r="427" spans="2:17" x14ac:dyDescent="0.2">
      <c r="B427" t="str">
        <f>IF(B426&lt;&gt;"",IF(B426=COMBINADO!$F$6,"",B426+1),"")</f>
        <v/>
      </c>
      <c r="C427" s="31" t="str">
        <f>IF(B427&lt;&gt;"",IF(B427&lt;=$C$4,IF(Desplegables!$N$8=2,0,G427),$C$9),"")</f>
        <v/>
      </c>
      <c r="D427" s="31" t="str">
        <f>IF(B427&lt;&gt;"",IF(Hoja2!B427&lt;=Hoja2!$C$4,IF(Desplegables!$N$8=2,0,Hoja2!H427),L427+H427),"")</f>
        <v/>
      </c>
      <c r="E427" s="31" t="str">
        <f t="shared" si="24"/>
        <v/>
      </c>
      <c r="F427" t="str">
        <f>IF(F426&lt;&gt;"",IF(F426=COMBINADO!$F$6,"",F426+1),"")</f>
        <v/>
      </c>
      <c r="G427" s="31" t="str">
        <f>IF(B427&lt;&gt;"",IF(B427&lt;=$C$4,IF(Desplegables!$N$8=2,0,O426*COMBINADO!$F$7),O426*COMBINADO!$F$7),"")</f>
        <v/>
      </c>
      <c r="H427" s="31" t="str">
        <f>IF(B427&lt;&gt;"",IF(B427&lt;=$C$4,IF(Desplegables!$N$8=2,0,P426*COMBINADO!$F$7),Hoja2!P426*COMBINADO!$F$7),"")</f>
        <v/>
      </c>
      <c r="I427" s="31" t="str">
        <f>IF(B427&lt;&gt;"",Q426*COMBINADO!$F$7,"")</f>
        <v/>
      </c>
      <c r="J427" t="str">
        <f>IF(J426&lt;&gt;"",IF(J426=COMBINADO!$F$6,"",J426+1),"")</f>
        <v/>
      </c>
      <c r="K427" s="31" t="str">
        <f t="shared" si="25"/>
        <v/>
      </c>
      <c r="L427" s="31" t="str">
        <f t="shared" si="26"/>
        <v/>
      </c>
      <c r="M427" s="31" t="str">
        <f>IF(B427&lt;&gt;"",IF(B427=COMBINADO!$F$6,COMBINADO!$C$6,0),"")</f>
        <v/>
      </c>
      <c r="N427" t="str">
        <f>IF(N426&lt;&gt;"",IF(N426=COMBINADO!$F$6,"",N426+1),"")</f>
        <v/>
      </c>
      <c r="O427" s="31" t="str">
        <f>IF(B427&lt;&gt;"",IF(B427&lt;=$C$4,IF(Desplegables!$N$8=2,Hoja2!O426*(1+COMBINADO!$F$7),O426-K427),O426-K427),"")</f>
        <v/>
      </c>
      <c r="P427" s="31" t="str">
        <f>IF(B427&lt;&gt;"",IF(B427&lt;=$C$4,IF(Desplegables!$N$8=2,Hoja2!P426*(1+COMBINADO!$F$7),P426-L427),P426-L427),"")</f>
        <v/>
      </c>
      <c r="Q427" s="31" t="str">
        <f t="shared" si="27"/>
        <v/>
      </c>
    </row>
    <row r="428" spans="2:17" x14ac:dyDescent="0.2">
      <c r="B428" t="str">
        <f>IF(B427&lt;&gt;"",IF(B427=COMBINADO!$F$6,"",B427+1),"")</f>
        <v/>
      </c>
      <c r="C428" s="31" t="str">
        <f>IF(B428&lt;&gt;"",IF(B428&lt;=$C$4,IF(Desplegables!$N$8=2,0,G428),$C$9),"")</f>
        <v/>
      </c>
      <c r="D428" s="31" t="str">
        <f>IF(B428&lt;&gt;"",IF(Hoja2!B428&lt;=Hoja2!$C$4,IF(Desplegables!$N$8=2,0,Hoja2!H428),L428+H428),"")</f>
        <v/>
      </c>
      <c r="E428" s="31" t="str">
        <f t="shared" si="24"/>
        <v/>
      </c>
      <c r="F428" t="str">
        <f>IF(F427&lt;&gt;"",IF(F427=COMBINADO!$F$6,"",F427+1),"")</f>
        <v/>
      </c>
      <c r="G428" s="31" t="str">
        <f>IF(B428&lt;&gt;"",IF(B428&lt;=$C$4,IF(Desplegables!$N$8=2,0,O427*COMBINADO!$F$7),O427*COMBINADO!$F$7),"")</f>
        <v/>
      </c>
      <c r="H428" s="31" t="str">
        <f>IF(B428&lt;&gt;"",IF(B428&lt;=$C$4,IF(Desplegables!$N$8=2,0,P427*COMBINADO!$F$7),Hoja2!P427*COMBINADO!$F$7),"")</f>
        <v/>
      </c>
      <c r="I428" s="31" t="str">
        <f>IF(B428&lt;&gt;"",Q427*COMBINADO!$F$7,"")</f>
        <v/>
      </c>
      <c r="J428" t="str">
        <f>IF(J427&lt;&gt;"",IF(J427=COMBINADO!$F$6,"",J427+1),"")</f>
        <v/>
      </c>
      <c r="K428" s="31" t="str">
        <f t="shared" si="25"/>
        <v/>
      </c>
      <c r="L428" s="31" t="str">
        <f t="shared" si="26"/>
        <v/>
      </c>
      <c r="M428" s="31" t="str">
        <f>IF(B428&lt;&gt;"",IF(B428=COMBINADO!$F$6,COMBINADO!$C$6,0),"")</f>
        <v/>
      </c>
      <c r="N428" t="str">
        <f>IF(N427&lt;&gt;"",IF(N427=COMBINADO!$F$6,"",N427+1),"")</f>
        <v/>
      </c>
      <c r="O428" s="31" t="str">
        <f>IF(B428&lt;&gt;"",IF(B428&lt;=$C$4,IF(Desplegables!$N$8=2,Hoja2!O427*(1+COMBINADO!$F$7),O427-K428),O427-K428),"")</f>
        <v/>
      </c>
      <c r="P428" s="31" t="str">
        <f>IF(B428&lt;&gt;"",IF(B428&lt;=$C$4,IF(Desplegables!$N$8=2,Hoja2!P427*(1+COMBINADO!$F$7),P427-L428),P427-L428),"")</f>
        <v/>
      </c>
      <c r="Q428" s="31" t="str">
        <f t="shared" si="27"/>
        <v/>
      </c>
    </row>
    <row r="429" spans="2:17" x14ac:dyDescent="0.2">
      <c r="B429" t="str">
        <f>IF(B428&lt;&gt;"",IF(B428=COMBINADO!$F$6,"",B428+1),"")</f>
        <v/>
      </c>
      <c r="C429" s="31" t="str">
        <f>IF(B429&lt;&gt;"",IF(B429&lt;=$C$4,IF(Desplegables!$N$8=2,0,G429),$C$9),"")</f>
        <v/>
      </c>
      <c r="D429" s="31" t="str">
        <f>IF(B429&lt;&gt;"",IF(Hoja2!B429&lt;=Hoja2!$C$4,IF(Desplegables!$N$8=2,0,Hoja2!H429),L429+H429),"")</f>
        <v/>
      </c>
      <c r="E429" s="31" t="str">
        <f t="shared" si="24"/>
        <v/>
      </c>
      <c r="F429" t="str">
        <f>IF(F428&lt;&gt;"",IF(F428=COMBINADO!$F$6,"",F428+1),"")</f>
        <v/>
      </c>
      <c r="G429" s="31" t="str">
        <f>IF(B429&lt;&gt;"",IF(B429&lt;=$C$4,IF(Desplegables!$N$8=2,0,O428*COMBINADO!$F$7),O428*COMBINADO!$F$7),"")</f>
        <v/>
      </c>
      <c r="H429" s="31" t="str">
        <f>IF(B429&lt;&gt;"",IF(B429&lt;=$C$4,IF(Desplegables!$N$8=2,0,P428*COMBINADO!$F$7),Hoja2!P428*COMBINADO!$F$7),"")</f>
        <v/>
      </c>
      <c r="I429" s="31" t="str">
        <f>IF(B429&lt;&gt;"",Q428*COMBINADO!$F$7,"")</f>
        <v/>
      </c>
      <c r="J429" t="str">
        <f>IF(J428&lt;&gt;"",IF(J428=COMBINADO!$F$6,"",J428+1),"")</f>
        <v/>
      </c>
      <c r="K429" s="31" t="str">
        <f t="shared" si="25"/>
        <v/>
      </c>
      <c r="L429" s="31" t="str">
        <f t="shared" si="26"/>
        <v/>
      </c>
      <c r="M429" s="31" t="str">
        <f>IF(B429&lt;&gt;"",IF(B429=COMBINADO!$F$6,COMBINADO!$C$6,0),"")</f>
        <v/>
      </c>
      <c r="N429" t="str">
        <f>IF(N428&lt;&gt;"",IF(N428=COMBINADO!$F$6,"",N428+1),"")</f>
        <v/>
      </c>
      <c r="O429" s="31" t="str">
        <f>IF(B429&lt;&gt;"",IF(B429&lt;=$C$4,IF(Desplegables!$N$8=2,Hoja2!O428*(1+COMBINADO!$F$7),O428-K429),O428-K429),"")</f>
        <v/>
      </c>
      <c r="P429" s="31" t="str">
        <f>IF(B429&lt;&gt;"",IF(B429&lt;=$C$4,IF(Desplegables!$N$8=2,Hoja2!P428*(1+COMBINADO!$F$7),P428-L429),P428-L429),"")</f>
        <v/>
      </c>
      <c r="Q429" s="31" t="str">
        <f t="shared" si="27"/>
        <v/>
      </c>
    </row>
    <row r="430" spans="2:17" x14ac:dyDescent="0.2">
      <c r="B430" t="str">
        <f>IF(B429&lt;&gt;"",IF(B429=COMBINADO!$F$6,"",B429+1),"")</f>
        <v/>
      </c>
      <c r="C430" s="31" t="str">
        <f>IF(B430&lt;&gt;"",IF(B430&lt;=$C$4,IF(Desplegables!$N$8=2,0,G430),$C$9),"")</f>
        <v/>
      </c>
      <c r="D430" s="31" t="str">
        <f>IF(B430&lt;&gt;"",IF(Hoja2!B430&lt;=Hoja2!$C$4,IF(Desplegables!$N$8=2,0,Hoja2!H430),L430+H430),"")</f>
        <v/>
      </c>
      <c r="E430" s="31" t="str">
        <f t="shared" si="24"/>
        <v/>
      </c>
      <c r="F430" t="str">
        <f>IF(F429&lt;&gt;"",IF(F429=COMBINADO!$F$6,"",F429+1),"")</f>
        <v/>
      </c>
      <c r="G430" s="31" t="str">
        <f>IF(B430&lt;&gt;"",IF(B430&lt;=$C$4,IF(Desplegables!$N$8=2,0,O429*COMBINADO!$F$7),O429*COMBINADO!$F$7),"")</f>
        <v/>
      </c>
      <c r="H430" s="31" t="str">
        <f>IF(B430&lt;&gt;"",IF(B430&lt;=$C$4,IF(Desplegables!$N$8=2,0,P429*COMBINADO!$F$7),Hoja2!P429*COMBINADO!$F$7),"")</f>
        <v/>
      </c>
      <c r="I430" s="31" t="str">
        <f>IF(B430&lt;&gt;"",Q429*COMBINADO!$F$7,"")</f>
        <v/>
      </c>
      <c r="J430" t="str">
        <f>IF(J429&lt;&gt;"",IF(J429=COMBINADO!$F$6,"",J429+1),"")</f>
        <v/>
      </c>
      <c r="K430" s="31" t="str">
        <f t="shared" si="25"/>
        <v/>
      </c>
      <c r="L430" s="31" t="str">
        <f t="shared" si="26"/>
        <v/>
      </c>
      <c r="M430" s="31" t="str">
        <f>IF(B430&lt;&gt;"",IF(B430=COMBINADO!$F$6,COMBINADO!$C$6,0),"")</f>
        <v/>
      </c>
      <c r="N430" t="str">
        <f>IF(N429&lt;&gt;"",IF(N429=COMBINADO!$F$6,"",N429+1),"")</f>
        <v/>
      </c>
      <c r="O430" s="31" t="str">
        <f>IF(B430&lt;&gt;"",IF(B430&lt;=$C$4,IF(Desplegables!$N$8=2,Hoja2!O429*(1+COMBINADO!$F$7),O429-K430),O429-K430),"")</f>
        <v/>
      </c>
      <c r="P430" s="31" t="str">
        <f>IF(B430&lt;&gt;"",IF(B430&lt;=$C$4,IF(Desplegables!$N$8=2,Hoja2!P429*(1+COMBINADO!$F$7),P429-L430),P429-L430),"")</f>
        <v/>
      </c>
      <c r="Q430" s="31" t="str">
        <f t="shared" si="27"/>
        <v/>
      </c>
    </row>
    <row r="431" spans="2:17" x14ac:dyDescent="0.2">
      <c r="B431" t="str">
        <f>IF(B430&lt;&gt;"",IF(B430=COMBINADO!$F$6,"",B430+1),"")</f>
        <v/>
      </c>
      <c r="C431" s="31" t="str">
        <f>IF(B431&lt;&gt;"",IF(B431&lt;=$C$4,IF(Desplegables!$N$8=2,0,G431),$C$9),"")</f>
        <v/>
      </c>
      <c r="D431" s="31" t="str">
        <f>IF(B431&lt;&gt;"",IF(Hoja2!B431&lt;=Hoja2!$C$4,IF(Desplegables!$N$8=2,0,Hoja2!H431),L431+H431),"")</f>
        <v/>
      </c>
      <c r="E431" s="31" t="str">
        <f t="shared" si="24"/>
        <v/>
      </c>
      <c r="F431" t="str">
        <f>IF(F430&lt;&gt;"",IF(F430=COMBINADO!$F$6,"",F430+1),"")</f>
        <v/>
      </c>
      <c r="G431" s="31" t="str">
        <f>IF(B431&lt;&gt;"",IF(B431&lt;=$C$4,IF(Desplegables!$N$8=2,0,O430*COMBINADO!$F$7),O430*COMBINADO!$F$7),"")</f>
        <v/>
      </c>
      <c r="H431" s="31" t="str">
        <f>IF(B431&lt;&gt;"",IF(B431&lt;=$C$4,IF(Desplegables!$N$8=2,0,P430*COMBINADO!$F$7),Hoja2!P430*COMBINADO!$F$7),"")</f>
        <v/>
      </c>
      <c r="I431" s="31" t="str">
        <f>IF(B431&lt;&gt;"",Q430*COMBINADO!$F$7,"")</f>
        <v/>
      </c>
      <c r="J431" t="str">
        <f>IF(J430&lt;&gt;"",IF(J430=COMBINADO!$F$6,"",J430+1),"")</f>
        <v/>
      </c>
      <c r="K431" s="31" t="str">
        <f t="shared" si="25"/>
        <v/>
      </c>
      <c r="L431" s="31" t="str">
        <f t="shared" si="26"/>
        <v/>
      </c>
      <c r="M431" s="31" t="str">
        <f>IF(B431&lt;&gt;"",IF(B431=COMBINADO!$F$6,COMBINADO!$C$6,0),"")</f>
        <v/>
      </c>
      <c r="N431" t="str">
        <f>IF(N430&lt;&gt;"",IF(N430=COMBINADO!$F$6,"",N430+1),"")</f>
        <v/>
      </c>
      <c r="O431" s="31" t="str">
        <f>IF(B431&lt;&gt;"",IF(B431&lt;=$C$4,IF(Desplegables!$N$8=2,Hoja2!O430*(1+COMBINADO!$F$7),O430-K431),O430-K431),"")</f>
        <v/>
      </c>
      <c r="P431" s="31" t="str">
        <f>IF(B431&lt;&gt;"",IF(B431&lt;=$C$4,IF(Desplegables!$N$8=2,Hoja2!P430*(1+COMBINADO!$F$7),P430-L431),P430-L431),"")</f>
        <v/>
      </c>
      <c r="Q431" s="31" t="str">
        <f t="shared" si="27"/>
        <v/>
      </c>
    </row>
    <row r="432" spans="2:17" x14ac:dyDescent="0.2">
      <c r="B432" t="str">
        <f>IF(B431&lt;&gt;"",IF(B431=COMBINADO!$F$6,"",B431+1),"")</f>
        <v/>
      </c>
      <c r="C432" s="31" t="str">
        <f>IF(B432&lt;&gt;"",IF(B432&lt;=$C$4,IF(Desplegables!$N$8=2,0,G432),$C$9),"")</f>
        <v/>
      </c>
      <c r="D432" s="31" t="str">
        <f>IF(B432&lt;&gt;"",IF(Hoja2!B432&lt;=Hoja2!$C$4,IF(Desplegables!$N$8=2,0,Hoja2!H432),L432+H432),"")</f>
        <v/>
      </c>
      <c r="E432" s="31" t="str">
        <f t="shared" si="24"/>
        <v/>
      </c>
      <c r="F432" t="str">
        <f>IF(F431&lt;&gt;"",IF(F431=COMBINADO!$F$6,"",F431+1),"")</f>
        <v/>
      </c>
      <c r="G432" s="31" t="str">
        <f>IF(B432&lt;&gt;"",IF(B432&lt;=$C$4,IF(Desplegables!$N$8=2,0,O431*COMBINADO!$F$7),O431*COMBINADO!$F$7),"")</f>
        <v/>
      </c>
      <c r="H432" s="31" t="str">
        <f>IF(B432&lt;&gt;"",IF(B432&lt;=$C$4,IF(Desplegables!$N$8=2,0,P431*COMBINADO!$F$7),Hoja2!P431*COMBINADO!$F$7),"")</f>
        <v/>
      </c>
      <c r="I432" s="31" t="str">
        <f>IF(B432&lt;&gt;"",Q431*COMBINADO!$F$7,"")</f>
        <v/>
      </c>
      <c r="J432" t="str">
        <f>IF(J431&lt;&gt;"",IF(J431=COMBINADO!$F$6,"",J431+1),"")</f>
        <v/>
      </c>
      <c r="K432" s="31" t="str">
        <f t="shared" si="25"/>
        <v/>
      </c>
      <c r="L432" s="31" t="str">
        <f t="shared" si="26"/>
        <v/>
      </c>
      <c r="M432" s="31" t="str">
        <f>IF(B432&lt;&gt;"",IF(B432=COMBINADO!$F$6,COMBINADO!$C$6,0),"")</f>
        <v/>
      </c>
      <c r="N432" t="str">
        <f>IF(N431&lt;&gt;"",IF(N431=COMBINADO!$F$6,"",N431+1),"")</f>
        <v/>
      </c>
      <c r="O432" s="31" t="str">
        <f>IF(B432&lt;&gt;"",IF(B432&lt;=$C$4,IF(Desplegables!$N$8=2,Hoja2!O431*(1+COMBINADO!$F$7),O431-K432),O431-K432),"")</f>
        <v/>
      </c>
      <c r="P432" s="31" t="str">
        <f>IF(B432&lt;&gt;"",IF(B432&lt;=$C$4,IF(Desplegables!$N$8=2,Hoja2!P431*(1+COMBINADO!$F$7),P431-L432),P431-L432),"")</f>
        <v/>
      </c>
      <c r="Q432" s="31" t="str">
        <f t="shared" si="27"/>
        <v/>
      </c>
    </row>
    <row r="433" spans="2:17" x14ac:dyDescent="0.2">
      <c r="B433" t="str">
        <f>IF(B432&lt;&gt;"",IF(B432=COMBINADO!$F$6,"",B432+1),"")</f>
        <v/>
      </c>
      <c r="C433" s="31" t="str">
        <f>IF(B433&lt;&gt;"",IF(B433&lt;=$C$4,IF(Desplegables!$N$8=2,0,G433),$C$9),"")</f>
        <v/>
      </c>
      <c r="D433" s="31" t="str">
        <f>IF(B433&lt;&gt;"",IF(Hoja2!B433&lt;=Hoja2!$C$4,IF(Desplegables!$N$8=2,0,Hoja2!H433),L433+H433),"")</f>
        <v/>
      </c>
      <c r="E433" s="31" t="str">
        <f t="shared" si="24"/>
        <v/>
      </c>
      <c r="F433" t="str">
        <f>IF(F432&lt;&gt;"",IF(F432=COMBINADO!$F$6,"",F432+1),"")</f>
        <v/>
      </c>
      <c r="G433" s="31" t="str">
        <f>IF(B433&lt;&gt;"",IF(B433&lt;=$C$4,IF(Desplegables!$N$8=2,0,O432*COMBINADO!$F$7),O432*COMBINADO!$F$7),"")</f>
        <v/>
      </c>
      <c r="H433" s="31" t="str">
        <f>IF(B433&lt;&gt;"",IF(B433&lt;=$C$4,IF(Desplegables!$N$8=2,0,P432*COMBINADO!$F$7),Hoja2!P432*COMBINADO!$F$7),"")</f>
        <v/>
      </c>
      <c r="I433" s="31" t="str">
        <f>IF(B433&lt;&gt;"",Q432*COMBINADO!$F$7,"")</f>
        <v/>
      </c>
      <c r="J433" t="str">
        <f>IF(J432&lt;&gt;"",IF(J432=COMBINADO!$F$6,"",J432+1),"")</f>
        <v/>
      </c>
      <c r="K433" s="31" t="str">
        <f t="shared" si="25"/>
        <v/>
      </c>
      <c r="L433" s="31" t="str">
        <f t="shared" si="26"/>
        <v/>
      </c>
      <c r="M433" s="31" t="str">
        <f>IF(B433&lt;&gt;"",IF(B433=COMBINADO!$F$6,COMBINADO!$C$6,0),"")</f>
        <v/>
      </c>
      <c r="N433" t="str">
        <f>IF(N432&lt;&gt;"",IF(N432=COMBINADO!$F$6,"",N432+1),"")</f>
        <v/>
      </c>
      <c r="O433" s="31" t="str">
        <f>IF(B433&lt;&gt;"",IF(B433&lt;=$C$4,IF(Desplegables!$N$8=2,Hoja2!O432*(1+COMBINADO!$F$7),O432-K433),O432-K433),"")</f>
        <v/>
      </c>
      <c r="P433" s="31" t="str">
        <f>IF(B433&lt;&gt;"",IF(B433&lt;=$C$4,IF(Desplegables!$N$8=2,Hoja2!P432*(1+COMBINADO!$F$7),P432-L433),P432-L433),"")</f>
        <v/>
      </c>
      <c r="Q433" s="31" t="str">
        <f t="shared" si="27"/>
        <v/>
      </c>
    </row>
    <row r="434" spans="2:17" x14ac:dyDescent="0.2">
      <c r="B434" t="str">
        <f>IF(B433&lt;&gt;"",IF(B433=COMBINADO!$F$6,"",B433+1),"")</f>
        <v/>
      </c>
      <c r="C434" s="31" t="str">
        <f>IF(B434&lt;&gt;"",IF(B434&lt;=$C$4,IF(Desplegables!$N$8=2,0,G434),$C$9),"")</f>
        <v/>
      </c>
      <c r="D434" s="31" t="str">
        <f>IF(B434&lt;&gt;"",IF(Hoja2!B434&lt;=Hoja2!$C$4,IF(Desplegables!$N$8=2,0,Hoja2!H434),L434+H434),"")</f>
        <v/>
      </c>
      <c r="E434" s="31" t="str">
        <f t="shared" si="24"/>
        <v/>
      </c>
      <c r="F434" t="str">
        <f>IF(F433&lt;&gt;"",IF(F433=COMBINADO!$F$6,"",F433+1),"")</f>
        <v/>
      </c>
      <c r="G434" s="31" t="str">
        <f>IF(B434&lt;&gt;"",IF(B434&lt;=$C$4,IF(Desplegables!$N$8=2,0,O433*COMBINADO!$F$7),O433*COMBINADO!$F$7),"")</f>
        <v/>
      </c>
      <c r="H434" s="31" t="str">
        <f>IF(B434&lt;&gt;"",IF(B434&lt;=$C$4,IF(Desplegables!$N$8=2,0,P433*COMBINADO!$F$7),Hoja2!P433*COMBINADO!$F$7),"")</f>
        <v/>
      </c>
      <c r="I434" s="31" t="str">
        <f>IF(B434&lt;&gt;"",Q433*COMBINADO!$F$7,"")</f>
        <v/>
      </c>
      <c r="J434" t="str">
        <f>IF(J433&lt;&gt;"",IF(J433=COMBINADO!$F$6,"",J433+1),"")</f>
        <v/>
      </c>
      <c r="K434" s="31" t="str">
        <f t="shared" si="25"/>
        <v/>
      </c>
      <c r="L434" s="31" t="str">
        <f t="shared" si="26"/>
        <v/>
      </c>
      <c r="M434" s="31" t="str">
        <f>IF(B434&lt;&gt;"",IF(B434=COMBINADO!$F$6,COMBINADO!$C$6,0),"")</f>
        <v/>
      </c>
      <c r="N434" t="str">
        <f>IF(N433&lt;&gt;"",IF(N433=COMBINADO!$F$6,"",N433+1),"")</f>
        <v/>
      </c>
      <c r="O434" s="31" t="str">
        <f>IF(B434&lt;&gt;"",IF(B434&lt;=$C$4,IF(Desplegables!$N$8=2,Hoja2!O433*(1+COMBINADO!$F$7),O433-K434),O433-K434),"")</f>
        <v/>
      </c>
      <c r="P434" s="31" t="str">
        <f>IF(B434&lt;&gt;"",IF(B434&lt;=$C$4,IF(Desplegables!$N$8=2,Hoja2!P433*(1+COMBINADO!$F$7),P433-L434),P433-L434),"")</f>
        <v/>
      </c>
      <c r="Q434" s="31" t="str">
        <f t="shared" si="27"/>
        <v/>
      </c>
    </row>
    <row r="435" spans="2:17" x14ac:dyDescent="0.2">
      <c r="B435" t="str">
        <f>IF(B434&lt;&gt;"",IF(B434=COMBINADO!$F$6,"",B434+1),"")</f>
        <v/>
      </c>
      <c r="C435" s="31" t="str">
        <f>IF(B435&lt;&gt;"",IF(B435&lt;=$C$4,IF(Desplegables!$N$8=2,0,G435),$C$9),"")</f>
        <v/>
      </c>
      <c r="D435" s="31" t="str">
        <f>IF(B435&lt;&gt;"",IF(Hoja2!B435&lt;=Hoja2!$C$4,IF(Desplegables!$N$8=2,0,Hoja2!H435),L435+H435),"")</f>
        <v/>
      </c>
      <c r="E435" s="31" t="str">
        <f t="shared" si="24"/>
        <v/>
      </c>
      <c r="F435" t="str">
        <f>IF(F434&lt;&gt;"",IF(F434=COMBINADO!$F$6,"",F434+1),"")</f>
        <v/>
      </c>
      <c r="G435" s="31" t="str">
        <f>IF(B435&lt;&gt;"",IF(B435&lt;=$C$4,IF(Desplegables!$N$8=2,0,O434*COMBINADO!$F$7),O434*COMBINADO!$F$7),"")</f>
        <v/>
      </c>
      <c r="H435" s="31" t="str">
        <f>IF(B435&lt;&gt;"",IF(B435&lt;=$C$4,IF(Desplegables!$N$8=2,0,P434*COMBINADO!$F$7),Hoja2!P434*COMBINADO!$F$7),"")</f>
        <v/>
      </c>
      <c r="I435" s="31" t="str">
        <f>IF(B435&lt;&gt;"",Q434*COMBINADO!$F$7,"")</f>
        <v/>
      </c>
      <c r="J435" t="str">
        <f>IF(J434&lt;&gt;"",IF(J434=COMBINADO!$F$6,"",J434+1),"")</f>
        <v/>
      </c>
      <c r="K435" s="31" t="str">
        <f t="shared" si="25"/>
        <v/>
      </c>
      <c r="L435" s="31" t="str">
        <f t="shared" si="26"/>
        <v/>
      </c>
      <c r="M435" s="31" t="str">
        <f>IF(B435&lt;&gt;"",IF(B435=COMBINADO!$F$6,COMBINADO!$C$6,0),"")</f>
        <v/>
      </c>
      <c r="N435" t="str">
        <f>IF(N434&lt;&gt;"",IF(N434=COMBINADO!$F$6,"",N434+1),"")</f>
        <v/>
      </c>
      <c r="O435" s="31" t="str">
        <f>IF(B435&lt;&gt;"",IF(B435&lt;=$C$4,IF(Desplegables!$N$8=2,Hoja2!O434*(1+COMBINADO!$F$7),O434-K435),O434-K435),"")</f>
        <v/>
      </c>
      <c r="P435" s="31" t="str">
        <f>IF(B435&lt;&gt;"",IF(B435&lt;=$C$4,IF(Desplegables!$N$8=2,Hoja2!P434*(1+COMBINADO!$F$7),P434-L435),P434-L435),"")</f>
        <v/>
      </c>
      <c r="Q435" s="31" t="str">
        <f t="shared" si="27"/>
        <v/>
      </c>
    </row>
    <row r="436" spans="2:17" x14ac:dyDescent="0.2">
      <c r="B436" t="str">
        <f>IF(B435&lt;&gt;"",IF(B435=COMBINADO!$F$6,"",B435+1),"")</f>
        <v/>
      </c>
      <c r="C436" s="31" t="str">
        <f>IF(B436&lt;&gt;"",IF(B436&lt;=$C$4,IF(Desplegables!$N$8=2,0,G436),$C$9),"")</f>
        <v/>
      </c>
      <c r="D436" s="31" t="str">
        <f>IF(B436&lt;&gt;"",IF(Hoja2!B436&lt;=Hoja2!$C$4,IF(Desplegables!$N$8=2,0,Hoja2!H436),L436+H436),"")</f>
        <v/>
      </c>
      <c r="E436" s="31" t="str">
        <f t="shared" si="24"/>
        <v/>
      </c>
      <c r="F436" t="str">
        <f>IF(F435&lt;&gt;"",IF(F435=COMBINADO!$F$6,"",F435+1),"")</f>
        <v/>
      </c>
      <c r="G436" s="31" t="str">
        <f>IF(B436&lt;&gt;"",IF(B436&lt;=$C$4,IF(Desplegables!$N$8=2,0,O435*COMBINADO!$F$7),O435*COMBINADO!$F$7),"")</f>
        <v/>
      </c>
      <c r="H436" s="31" t="str">
        <f>IF(B436&lt;&gt;"",IF(B436&lt;=$C$4,IF(Desplegables!$N$8=2,0,P435*COMBINADO!$F$7),Hoja2!P435*COMBINADO!$F$7),"")</f>
        <v/>
      </c>
      <c r="I436" s="31" t="str">
        <f>IF(B436&lt;&gt;"",Q435*COMBINADO!$F$7,"")</f>
        <v/>
      </c>
      <c r="J436" t="str">
        <f>IF(J435&lt;&gt;"",IF(J435=COMBINADO!$F$6,"",J435+1),"")</f>
        <v/>
      </c>
      <c r="K436" s="31" t="str">
        <f t="shared" si="25"/>
        <v/>
      </c>
      <c r="L436" s="31" t="str">
        <f t="shared" si="26"/>
        <v/>
      </c>
      <c r="M436" s="31" t="str">
        <f>IF(B436&lt;&gt;"",IF(B436=COMBINADO!$F$6,COMBINADO!$C$6,0),"")</f>
        <v/>
      </c>
      <c r="N436" t="str">
        <f>IF(N435&lt;&gt;"",IF(N435=COMBINADO!$F$6,"",N435+1),"")</f>
        <v/>
      </c>
      <c r="O436" s="31" t="str">
        <f>IF(B436&lt;&gt;"",IF(B436&lt;=$C$4,IF(Desplegables!$N$8=2,Hoja2!O435*(1+COMBINADO!$F$7),O435-K436),O435-K436),"")</f>
        <v/>
      </c>
      <c r="P436" s="31" t="str">
        <f>IF(B436&lt;&gt;"",IF(B436&lt;=$C$4,IF(Desplegables!$N$8=2,Hoja2!P435*(1+COMBINADO!$F$7),P435-L436),P435-L436),"")</f>
        <v/>
      </c>
      <c r="Q436" s="31" t="str">
        <f t="shared" si="27"/>
        <v/>
      </c>
    </row>
    <row r="437" spans="2:17" x14ac:dyDescent="0.2">
      <c r="B437" t="str">
        <f>IF(B436&lt;&gt;"",IF(B436=COMBINADO!$F$6,"",B436+1),"")</f>
        <v/>
      </c>
      <c r="C437" s="31" t="str">
        <f>IF(B437&lt;&gt;"",IF(B437&lt;=$C$4,IF(Desplegables!$N$8=2,0,G437),$C$9),"")</f>
        <v/>
      </c>
      <c r="D437" s="31" t="str">
        <f>IF(B437&lt;&gt;"",IF(Hoja2!B437&lt;=Hoja2!$C$4,IF(Desplegables!$N$8=2,0,Hoja2!H437),L437+H437),"")</f>
        <v/>
      </c>
      <c r="E437" s="31" t="str">
        <f t="shared" si="24"/>
        <v/>
      </c>
      <c r="F437" t="str">
        <f>IF(F436&lt;&gt;"",IF(F436=COMBINADO!$F$6,"",F436+1),"")</f>
        <v/>
      </c>
      <c r="G437" s="31" t="str">
        <f>IF(B437&lt;&gt;"",IF(B437&lt;=$C$4,IF(Desplegables!$N$8=2,0,O436*COMBINADO!$F$7),O436*COMBINADO!$F$7),"")</f>
        <v/>
      </c>
      <c r="H437" s="31" t="str">
        <f>IF(B437&lt;&gt;"",IF(B437&lt;=$C$4,IF(Desplegables!$N$8=2,0,P436*COMBINADO!$F$7),Hoja2!P436*COMBINADO!$F$7),"")</f>
        <v/>
      </c>
      <c r="I437" s="31" t="str">
        <f>IF(B437&lt;&gt;"",Q436*COMBINADO!$F$7,"")</f>
        <v/>
      </c>
      <c r="J437" t="str">
        <f>IF(J436&lt;&gt;"",IF(J436=COMBINADO!$F$6,"",J436+1),"")</f>
        <v/>
      </c>
      <c r="K437" s="31" t="str">
        <f t="shared" si="25"/>
        <v/>
      </c>
      <c r="L437" s="31" t="str">
        <f t="shared" si="26"/>
        <v/>
      </c>
      <c r="M437" s="31" t="str">
        <f>IF(B437&lt;&gt;"",IF(B437=COMBINADO!$F$6,COMBINADO!$C$6,0),"")</f>
        <v/>
      </c>
      <c r="N437" t="str">
        <f>IF(N436&lt;&gt;"",IF(N436=COMBINADO!$F$6,"",N436+1),"")</f>
        <v/>
      </c>
      <c r="O437" s="31" t="str">
        <f>IF(B437&lt;&gt;"",IF(B437&lt;=$C$4,IF(Desplegables!$N$8=2,Hoja2!O436*(1+COMBINADO!$F$7),O436-K437),O436-K437),"")</f>
        <v/>
      </c>
      <c r="P437" s="31" t="str">
        <f>IF(B437&lt;&gt;"",IF(B437&lt;=$C$4,IF(Desplegables!$N$8=2,Hoja2!P436*(1+COMBINADO!$F$7),P436-L437),P436-L437),"")</f>
        <v/>
      </c>
      <c r="Q437" s="31" t="str">
        <f t="shared" si="27"/>
        <v/>
      </c>
    </row>
    <row r="438" spans="2:17" x14ac:dyDescent="0.2">
      <c r="B438" t="str">
        <f>IF(B437&lt;&gt;"",IF(B437=COMBINADO!$F$6,"",B437+1),"")</f>
        <v/>
      </c>
      <c r="C438" s="31" t="str">
        <f>IF(B438&lt;&gt;"",IF(B438&lt;=$C$4,IF(Desplegables!$N$8=2,0,G438),$C$9),"")</f>
        <v/>
      </c>
      <c r="D438" s="31" t="str">
        <f>IF(B438&lt;&gt;"",IF(Hoja2!B438&lt;=Hoja2!$C$4,IF(Desplegables!$N$8=2,0,Hoja2!H438),L438+H438),"")</f>
        <v/>
      </c>
      <c r="E438" s="31" t="str">
        <f t="shared" si="24"/>
        <v/>
      </c>
      <c r="F438" t="str">
        <f>IF(F437&lt;&gt;"",IF(F437=COMBINADO!$F$6,"",F437+1),"")</f>
        <v/>
      </c>
      <c r="G438" s="31" t="str">
        <f>IF(B438&lt;&gt;"",IF(B438&lt;=$C$4,IF(Desplegables!$N$8=2,0,O437*COMBINADO!$F$7),O437*COMBINADO!$F$7),"")</f>
        <v/>
      </c>
      <c r="H438" s="31" t="str">
        <f>IF(B438&lt;&gt;"",IF(B438&lt;=$C$4,IF(Desplegables!$N$8=2,0,P437*COMBINADO!$F$7),Hoja2!P437*COMBINADO!$F$7),"")</f>
        <v/>
      </c>
      <c r="I438" s="31" t="str">
        <f>IF(B438&lt;&gt;"",Q437*COMBINADO!$F$7,"")</f>
        <v/>
      </c>
      <c r="J438" t="str">
        <f>IF(J437&lt;&gt;"",IF(J437=COMBINADO!$F$6,"",J437+1),"")</f>
        <v/>
      </c>
      <c r="K438" s="31" t="str">
        <f t="shared" si="25"/>
        <v/>
      </c>
      <c r="L438" s="31" t="str">
        <f t="shared" si="26"/>
        <v/>
      </c>
      <c r="M438" s="31" t="str">
        <f>IF(B438&lt;&gt;"",IF(B438=COMBINADO!$F$6,COMBINADO!$C$6,0),"")</f>
        <v/>
      </c>
      <c r="N438" t="str">
        <f>IF(N437&lt;&gt;"",IF(N437=COMBINADO!$F$6,"",N437+1),"")</f>
        <v/>
      </c>
      <c r="O438" s="31" t="str">
        <f>IF(B438&lt;&gt;"",IF(B438&lt;=$C$4,IF(Desplegables!$N$8=2,Hoja2!O437*(1+COMBINADO!$F$7),O437-K438),O437-K438),"")</f>
        <v/>
      </c>
      <c r="P438" s="31" t="str">
        <f>IF(B438&lt;&gt;"",IF(B438&lt;=$C$4,IF(Desplegables!$N$8=2,Hoja2!P437*(1+COMBINADO!$F$7),P437-L438),P437-L438),"")</f>
        <v/>
      </c>
      <c r="Q438" s="31" t="str">
        <f t="shared" si="27"/>
        <v/>
      </c>
    </row>
    <row r="439" spans="2:17" x14ac:dyDescent="0.2">
      <c r="B439" t="str">
        <f>IF(B438&lt;&gt;"",IF(B438=COMBINADO!$F$6,"",B438+1),"")</f>
        <v/>
      </c>
      <c r="C439" s="31" t="str">
        <f>IF(B439&lt;&gt;"",IF(B439&lt;=$C$4,IF(Desplegables!$N$8=2,0,G439),$C$9),"")</f>
        <v/>
      </c>
      <c r="D439" s="31" t="str">
        <f>IF(B439&lt;&gt;"",IF(Hoja2!B439&lt;=Hoja2!$C$4,IF(Desplegables!$N$8=2,0,Hoja2!H439),L439+H439),"")</f>
        <v/>
      </c>
      <c r="E439" s="31" t="str">
        <f t="shared" si="24"/>
        <v/>
      </c>
      <c r="F439" t="str">
        <f>IF(F438&lt;&gt;"",IF(F438=COMBINADO!$F$6,"",F438+1),"")</f>
        <v/>
      </c>
      <c r="G439" s="31" t="str">
        <f>IF(B439&lt;&gt;"",IF(B439&lt;=$C$4,IF(Desplegables!$N$8=2,0,O438*COMBINADO!$F$7),O438*COMBINADO!$F$7),"")</f>
        <v/>
      </c>
      <c r="H439" s="31" t="str">
        <f>IF(B439&lt;&gt;"",IF(B439&lt;=$C$4,IF(Desplegables!$N$8=2,0,P438*COMBINADO!$F$7),Hoja2!P438*COMBINADO!$F$7),"")</f>
        <v/>
      </c>
      <c r="I439" s="31" t="str">
        <f>IF(B439&lt;&gt;"",Q438*COMBINADO!$F$7,"")</f>
        <v/>
      </c>
      <c r="J439" t="str">
        <f>IF(J438&lt;&gt;"",IF(J438=COMBINADO!$F$6,"",J438+1),"")</f>
        <v/>
      </c>
      <c r="K439" s="31" t="str">
        <f t="shared" si="25"/>
        <v/>
      </c>
      <c r="L439" s="31" t="str">
        <f t="shared" si="26"/>
        <v/>
      </c>
      <c r="M439" s="31" t="str">
        <f>IF(B439&lt;&gt;"",IF(B439=COMBINADO!$F$6,COMBINADO!$C$6,0),"")</f>
        <v/>
      </c>
      <c r="N439" t="str">
        <f>IF(N438&lt;&gt;"",IF(N438=COMBINADO!$F$6,"",N438+1),"")</f>
        <v/>
      </c>
      <c r="O439" s="31" t="str">
        <f>IF(B439&lt;&gt;"",IF(B439&lt;=$C$4,IF(Desplegables!$N$8=2,Hoja2!O438*(1+COMBINADO!$F$7),O438-K439),O438-K439),"")</f>
        <v/>
      </c>
      <c r="P439" s="31" t="str">
        <f>IF(B439&lt;&gt;"",IF(B439&lt;=$C$4,IF(Desplegables!$N$8=2,Hoja2!P438*(1+COMBINADO!$F$7),P438-L439),P438-L439),"")</f>
        <v/>
      </c>
      <c r="Q439" s="31" t="str">
        <f t="shared" si="27"/>
        <v/>
      </c>
    </row>
    <row r="440" spans="2:17" x14ac:dyDescent="0.2">
      <c r="B440" t="str">
        <f>IF(B439&lt;&gt;"",IF(B439=COMBINADO!$F$6,"",B439+1),"")</f>
        <v/>
      </c>
      <c r="C440" s="31" t="str">
        <f>IF(B440&lt;&gt;"",IF(B440&lt;=$C$4,IF(Desplegables!$N$8=2,0,G440),$C$9),"")</f>
        <v/>
      </c>
      <c r="D440" s="31" t="str">
        <f>IF(B440&lt;&gt;"",IF(Hoja2!B440&lt;=Hoja2!$C$4,IF(Desplegables!$N$8=2,0,Hoja2!H440),L440+H440),"")</f>
        <v/>
      </c>
      <c r="E440" s="31" t="str">
        <f t="shared" si="24"/>
        <v/>
      </c>
      <c r="F440" t="str">
        <f>IF(F439&lt;&gt;"",IF(F439=COMBINADO!$F$6,"",F439+1),"")</f>
        <v/>
      </c>
      <c r="G440" s="31" t="str">
        <f>IF(B440&lt;&gt;"",IF(B440&lt;=$C$4,IF(Desplegables!$N$8=2,0,O439*COMBINADO!$F$7),O439*COMBINADO!$F$7),"")</f>
        <v/>
      </c>
      <c r="H440" s="31" t="str">
        <f>IF(B440&lt;&gt;"",IF(B440&lt;=$C$4,IF(Desplegables!$N$8=2,0,P439*COMBINADO!$F$7),Hoja2!P439*COMBINADO!$F$7),"")</f>
        <v/>
      </c>
      <c r="I440" s="31" t="str">
        <f>IF(B440&lt;&gt;"",Q439*COMBINADO!$F$7,"")</f>
        <v/>
      </c>
      <c r="J440" t="str">
        <f>IF(J439&lt;&gt;"",IF(J439=COMBINADO!$F$6,"",J439+1),"")</f>
        <v/>
      </c>
      <c r="K440" s="31" t="str">
        <f t="shared" si="25"/>
        <v/>
      </c>
      <c r="L440" s="31" t="str">
        <f t="shared" si="26"/>
        <v/>
      </c>
      <c r="M440" s="31" t="str">
        <f>IF(B440&lt;&gt;"",IF(B440=COMBINADO!$F$6,COMBINADO!$C$6,0),"")</f>
        <v/>
      </c>
      <c r="N440" t="str">
        <f>IF(N439&lt;&gt;"",IF(N439=COMBINADO!$F$6,"",N439+1),"")</f>
        <v/>
      </c>
      <c r="O440" s="31" t="str">
        <f>IF(B440&lt;&gt;"",IF(B440&lt;=$C$4,IF(Desplegables!$N$8=2,Hoja2!O439*(1+COMBINADO!$F$7),O439-K440),O439-K440),"")</f>
        <v/>
      </c>
      <c r="P440" s="31" t="str">
        <f>IF(B440&lt;&gt;"",IF(B440&lt;=$C$4,IF(Desplegables!$N$8=2,Hoja2!P439*(1+COMBINADO!$F$7),P439-L440),P439-L440),"")</f>
        <v/>
      </c>
      <c r="Q440" s="31" t="str">
        <f t="shared" si="27"/>
        <v/>
      </c>
    </row>
    <row r="441" spans="2:17" x14ac:dyDescent="0.2">
      <c r="B441" t="str">
        <f>IF(B440&lt;&gt;"",IF(B440=COMBINADO!$F$6,"",B440+1),"")</f>
        <v/>
      </c>
      <c r="C441" s="31" t="str">
        <f>IF(B441&lt;&gt;"",IF(B441&lt;=$C$4,IF(Desplegables!$N$8=2,0,G441),$C$9),"")</f>
        <v/>
      </c>
      <c r="D441" s="31" t="str">
        <f>IF(B441&lt;&gt;"",IF(Hoja2!B441&lt;=Hoja2!$C$4,IF(Desplegables!$N$8=2,0,Hoja2!H441),L441+H441),"")</f>
        <v/>
      </c>
      <c r="E441" s="31" t="str">
        <f t="shared" si="24"/>
        <v/>
      </c>
      <c r="F441" t="str">
        <f>IF(F440&lt;&gt;"",IF(F440=COMBINADO!$F$6,"",F440+1),"")</f>
        <v/>
      </c>
      <c r="G441" s="31" t="str">
        <f>IF(B441&lt;&gt;"",IF(B441&lt;=$C$4,IF(Desplegables!$N$8=2,0,O440*COMBINADO!$F$7),O440*COMBINADO!$F$7),"")</f>
        <v/>
      </c>
      <c r="H441" s="31" t="str">
        <f>IF(B441&lt;&gt;"",IF(B441&lt;=$C$4,IF(Desplegables!$N$8=2,0,P440*COMBINADO!$F$7),Hoja2!P440*COMBINADO!$F$7),"")</f>
        <v/>
      </c>
      <c r="I441" s="31" t="str">
        <f>IF(B441&lt;&gt;"",Q440*COMBINADO!$F$7,"")</f>
        <v/>
      </c>
      <c r="J441" t="str">
        <f>IF(J440&lt;&gt;"",IF(J440=COMBINADO!$F$6,"",J440+1),"")</f>
        <v/>
      </c>
      <c r="K441" s="31" t="str">
        <f t="shared" si="25"/>
        <v/>
      </c>
      <c r="L441" s="31" t="str">
        <f t="shared" si="26"/>
        <v/>
      </c>
      <c r="M441" s="31" t="str">
        <f>IF(B441&lt;&gt;"",IF(B441=COMBINADO!$F$6,COMBINADO!$C$6,0),"")</f>
        <v/>
      </c>
      <c r="N441" t="str">
        <f>IF(N440&lt;&gt;"",IF(N440=COMBINADO!$F$6,"",N440+1),"")</f>
        <v/>
      </c>
      <c r="O441" s="31" t="str">
        <f>IF(B441&lt;&gt;"",IF(B441&lt;=$C$4,IF(Desplegables!$N$8=2,Hoja2!O440*(1+COMBINADO!$F$7),O440-K441),O440-K441),"")</f>
        <v/>
      </c>
      <c r="P441" s="31" t="str">
        <f>IF(B441&lt;&gt;"",IF(B441&lt;=$C$4,IF(Desplegables!$N$8=2,Hoja2!P440*(1+COMBINADO!$F$7),P440-L441),P440-L441),"")</f>
        <v/>
      </c>
      <c r="Q441" s="31" t="str">
        <f t="shared" si="27"/>
        <v/>
      </c>
    </row>
    <row r="442" spans="2:17" x14ac:dyDescent="0.2">
      <c r="B442" t="str">
        <f>IF(B441&lt;&gt;"",IF(B441=COMBINADO!$F$6,"",B441+1),"")</f>
        <v/>
      </c>
      <c r="C442" s="31" t="str">
        <f>IF(B442&lt;&gt;"",IF(B442&lt;=$C$4,IF(Desplegables!$N$8=2,0,G442),$C$9),"")</f>
        <v/>
      </c>
      <c r="D442" s="31" t="str">
        <f>IF(B442&lt;&gt;"",IF(Hoja2!B442&lt;=Hoja2!$C$4,IF(Desplegables!$N$8=2,0,Hoja2!H442),L442+H442),"")</f>
        <v/>
      </c>
      <c r="E442" s="31" t="str">
        <f t="shared" si="24"/>
        <v/>
      </c>
      <c r="F442" t="str">
        <f>IF(F441&lt;&gt;"",IF(F441=COMBINADO!$F$6,"",F441+1),"")</f>
        <v/>
      </c>
      <c r="G442" s="31" t="str">
        <f>IF(B442&lt;&gt;"",IF(B442&lt;=$C$4,IF(Desplegables!$N$8=2,0,O441*COMBINADO!$F$7),O441*COMBINADO!$F$7),"")</f>
        <v/>
      </c>
      <c r="H442" s="31" t="str">
        <f>IF(B442&lt;&gt;"",IF(B442&lt;=$C$4,IF(Desplegables!$N$8=2,0,P441*COMBINADO!$F$7),Hoja2!P441*COMBINADO!$F$7),"")</f>
        <v/>
      </c>
      <c r="I442" s="31" t="str">
        <f>IF(B442&lt;&gt;"",Q441*COMBINADO!$F$7,"")</f>
        <v/>
      </c>
      <c r="J442" t="str">
        <f>IF(J441&lt;&gt;"",IF(J441=COMBINADO!$F$6,"",J441+1),"")</f>
        <v/>
      </c>
      <c r="K442" s="31" t="str">
        <f t="shared" si="25"/>
        <v/>
      </c>
      <c r="L442" s="31" t="str">
        <f t="shared" si="26"/>
        <v/>
      </c>
      <c r="M442" s="31" t="str">
        <f>IF(B442&lt;&gt;"",IF(B442=COMBINADO!$F$6,COMBINADO!$C$6,0),"")</f>
        <v/>
      </c>
      <c r="N442" t="str">
        <f>IF(N441&lt;&gt;"",IF(N441=COMBINADO!$F$6,"",N441+1),"")</f>
        <v/>
      </c>
      <c r="O442" s="31" t="str">
        <f>IF(B442&lt;&gt;"",IF(B442&lt;=$C$4,IF(Desplegables!$N$8=2,Hoja2!O441*(1+COMBINADO!$F$7),O441-K442),O441-K442),"")</f>
        <v/>
      </c>
      <c r="P442" s="31" t="str">
        <f>IF(B442&lt;&gt;"",IF(B442&lt;=$C$4,IF(Desplegables!$N$8=2,Hoja2!P441*(1+COMBINADO!$F$7),P441-L442),P441-L442),"")</f>
        <v/>
      </c>
      <c r="Q442" s="31" t="str">
        <f t="shared" si="27"/>
        <v/>
      </c>
    </row>
    <row r="443" spans="2:17" x14ac:dyDescent="0.2">
      <c r="B443" t="str">
        <f>IF(B442&lt;&gt;"",IF(B442=COMBINADO!$F$6,"",B442+1),"")</f>
        <v/>
      </c>
      <c r="C443" s="31" t="str">
        <f>IF(B443&lt;&gt;"",IF(B443&lt;=$C$4,IF(Desplegables!$N$8=2,0,G443),$C$9),"")</f>
        <v/>
      </c>
      <c r="D443" s="31" t="str">
        <f>IF(B443&lt;&gt;"",IF(Hoja2!B443&lt;=Hoja2!$C$4,IF(Desplegables!$N$8=2,0,Hoja2!H443),L443+H443),"")</f>
        <v/>
      </c>
      <c r="E443" s="31" t="str">
        <f t="shared" si="24"/>
        <v/>
      </c>
      <c r="F443" t="str">
        <f>IF(F442&lt;&gt;"",IF(F442=COMBINADO!$F$6,"",F442+1),"")</f>
        <v/>
      </c>
      <c r="G443" s="31" t="str">
        <f>IF(B443&lt;&gt;"",IF(B443&lt;=$C$4,IF(Desplegables!$N$8=2,0,O442*COMBINADO!$F$7),O442*COMBINADO!$F$7),"")</f>
        <v/>
      </c>
      <c r="H443" s="31" t="str">
        <f>IF(B443&lt;&gt;"",IF(B443&lt;=$C$4,IF(Desplegables!$N$8=2,0,P442*COMBINADO!$F$7),Hoja2!P442*COMBINADO!$F$7),"")</f>
        <v/>
      </c>
      <c r="I443" s="31" t="str">
        <f>IF(B443&lt;&gt;"",Q442*COMBINADO!$F$7,"")</f>
        <v/>
      </c>
      <c r="J443" t="str">
        <f>IF(J442&lt;&gt;"",IF(J442=COMBINADO!$F$6,"",J442+1),"")</f>
        <v/>
      </c>
      <c r="K443" s="31" t="str">
        <f t="shared" si="25"/>
        <v/>
      </c>
      <c r="L443" s="31" t="str">
        <f t="shared" si="26"/>
        <v/>
      </c>
      <c r="M443" s="31" t="str">
        <f>IF(B443&lt;&gt;"",IF(B443=COMBINADO!$F$6,COMBINADO!$C$6,0),"")</f>
        <v/>
      </c>
      <c r="N443" t="str">
        <f>IF(N442&lt;&gt;"",IF(N442=COMBINADO!$F$6,"",N442+1),"")</f>
        <v/>
      </c>
      <c r="O443" s="31" t="str">
        <f>IF(B443&lt;&gt;"",IF(B443&lt;=$C$4,IF(Desplegables!$N$8=2,Hoja2!O442*(1+COMBINADO!$F$7),O442-K443),O442-K443),"")</f>
        <v/>
      </c>
      <c r="P443" s="31" t="str">
        <f>IF(B443&lt;&gt;"",IF(B443&lt;=$C$4,IF(Desplegables!$N$8=2,Hoja2!P442*(1+COMBINADO!$F$7),P442-L443),P442-L443),"")</f>
        <v/>
      </c>
      <c r="Q443" s="31" t="str">
        <f t="shared" si="27"/>
        <v/>
      </c>
    </row>
    <row r="444" spans="2:17" x14ac:dyDescent="0.2">
      <c r="B444" t="str">
        <f>IF(B443&lt;&gt;"",IF(B443=COMBINADO!$F$6,"",B443+1),"")</f>
        <v/>
      </c>
      <c r="C444" s="31" t="str">
        <f>IF(B444&lt;&gt;"",IF(B444&lt;=$C$4,IF(Desplegables!$N$8=2,0,G444),$C$9),"")</f>
        <v/>
      </c>
      <c r="D444" s="31" t="str">
        <f>IF(B444&lt;&gt;"",IF(Hoja2!B444&lt;=Hoja2!$C$4,IF(Desplegables!$N$8=2,0,Hoja2!H444),L444+H444),"")</f>
        <v/>
      </c>
      <c r="E444" s="31" t="str">
        <f t="shared" si="24"/>
        <v/>
      </c>
      <c r="F444" t="str">
        <f>IF(F443&lt;&gt;"",IF(F443=COMBINADO!$F$6,"",F443+1),"")</f>
        <v/>
      </c>
      <c r="G444" s="31" t="str">
        <f>IF(B444&lt;&gt;"",IF(B444&lt;=$C$4,IF(Desplegables!$N$8=2,0,O443*COMBINADO!$F$7),O443*COMBINADO!$F$7),"")</f>
        <v/>
      </c>
      <c r="H444" s="31" t="str">
        <f>IF(B444&lt;&gt;"",IF(B444&lt;=$C$4,IF(Desplegables!$N$8=2,0,P443*COMBINADO!$F$7),Hoja2!P443*COMBINADO!$F$7),"")</f>
        <v/>
      </c>
      <c r="I444" s="31" t="str">
        <f>IF(B444&lt;&gt;"",Q443*COMBINADO!$F$7,"")</f>
        <v/>
      </c>
      <c r="J444" t="str">
        <f>IF(J443&lt;&gt;"",IF(J443=COMBINADO!$F$6,"",J443+1),"")</f>
        <v/>
      </c>
      <c r="K444" s="31" t="str">
        <f t="shared" si="25"/>
        <v/>
      </c>
      <c r="L444" s="31" t="str">
        <f t="shared" si="26"/>
        <v/>
      </c>
      <c r="M444" s="31" t="str">
        <f>IF(B444&lt;&gt;"",IF(B444=COMBINADO!$F$6,COMBINADO!$C$6,0),"")</f>
        <v/>
      </c>
      <c r="N444" t="str">
        <f>IF(N443&lt;&gt;"",IF(N443=COMBINADO!$F$6,"",N443+1),"")</f>
        <v/>
      </c>
      <c r="O444" s="31" t="str">
        <f>IF(B444&lt;&gt;"",IF(B444&lt;=$C$4,IF(Desplegables!$N$8=2,Hoja2!O443*(1+COMBINADO!$F$7),O443-K444),O443-K444),"")</f>
        <v/>
      </c>
      <c r="P444" s="31" t="str">
        <f>IF(B444&lt;&gt;"",IF(B444&lt;=$C$4,IF(Desplegables!$N$8=2,Hoja2!P443*(1+COMBINADO!$F$7),P443-L444),P443-L444),"")</f>
        <v/>
      </c>
      <c r="Q444" s="31" t="str">
        <f t="shared" si="27"/>
        <v/>
      </c>
    </row>
    <row r="445" spans="2:17" x14ac:dyDescent="0.2">
      <c r="B445" t="str">
        <f>IF(B444&lt;&gt;"",IF(B444=COMBINADO!$F$6,"",B444+1),"")</f>
        <v/>
      </c>
      <c r="C445" s="31" t="str">
        <f>IF(B445&lt;&gt;"",IF(B445&lt;=$C$4,IF(Desplegables!$N$8=2,0,G445),$C$9),"")</f>
        <v/>
      </c>
      <c r="D445" s="31" t="str">
        <f>IF(B445&lt;&gt;"",IF(Hoja2!B445&lt;=Hoja2!$C$4,IF(Desplegables!$N$8=2,0,Hoja2!H445),L445+H445),"")</f>
        <v/>
      </c>
      <c r="E445" s="31" t="str">
        <f t="shared" si="24"/>
        <v/>
      </c>
      <c r="F445" t="str">
        <f>IF(F444&lt;&gt;"",IF(F444=COMBINADO!$F$6,"",F444+1),"")</f>
        <v/>
      </c>
      <c r="G445" s="31" t="str">
        <f>IF(B445&lt;&gt;"",IF(B445&lt;=$C$4,IF(Desplegables!$N$8=2,0,O444*COMBINADO!$F$7),O444*COMBINADO!$F$7),"")</f>
        <v/>
      </c>
      <c r="H445" s="31" t="str">
        <f>IF(B445&lt;&gt;"",IF(B445&lt;=$C$4,IF(Desplegables!$N$8=2,0,P444*COMBINADO!$F$7),Hoja2!P444*COMBINADO!$F$7),"")</f>
        <v/>
      </c>
      <c r="I445" s="31" t="str">
        <f>IF(B445&lt;&gt;"",Q444*COMBINADO!$F$7,"")</f>
        <v/>
      </c>
      <c r="J445" t="str">
        <f>IF(J444&lt;&gt;"",IF(J444=COMBINADO!$F$6,"",J444+1),"")</f>
        <v/>
      </c>
      <c r="K445" s="31" t="str">
        <f t="shared" si="25"/>
        <v/>
      </c>
      <c r="L445" s="31" t="str">
        <f t="shared" si="26"/>
        <v/>
      </c>
      <c r="M445" s="31" t="str">
        <f>IF(B445&lt;&gt;"",IF(B445=COMBINADO!$F$6,COMBINADO!$C$6,0),"")</f>
        <v/>
      </c>
      <c r="N445" t="str">
        <f>IF(N444&lt;&gt;"",IF(N444=COMBINADO!$F$6,"",N444+1),"")</f>
        <v/>
      </c>
      <c r="O445" s="31" t="str">
        <f>IF(B445&lt;&gt;"",IF(B445&lt;=$C$4,IF(Desplegables!$N$8=2,Hoja2!O444*(1+COMBINADO!$F$7),O444-K445),O444-K445),"")</f>
        <v/>
      </c>
      <c r="P445" s="31" t="str">
        <f>IF(B445&lt;&gt;"",IF(B445&lt;=$C$4,IF(Desplegables!$N$8=2,Hoja2!P444*(1+COMBINADO!$F$7),P444-L445),P444-L445),"")</f>
        <v/>
      </c>
      <c r="Q445" s="31" t="str">
        <f t="shared" si="27"/>
        <v/>
      </c>
    </row>
    <row r="446" spans="2:17" x14ac:dyDescent="0.2">
      <c r="B446" t="str">
        <f>IF(B445&lt;&gt;"",IF(B445=COMBINADO!$F$6,"",B445+1),"")</f>
        <v/>
      </c>
      <c r="C446" s="31" t="str">
        <f>IF(B446&lt;&gt;"",IF(B446&lt;=$C$4,IF(Desplegables!$N$8=2,0,G446),$C$9),"")</f>
        <v/>
      </c>
      <c r="D446" s="31" t="str">
        <f>IF(B446&lt;&gt;"",IF(Hoja2!B446&lt;=Hoja2!$C$4,IF(Desplegables!$N$8=2,0,Hoja2!H446),L446+H446),"")</f>
        <v/>
      </c>
      <c r="E446" s="31" t="str">
        <f t="shared" si="24"/>
        <v/>
      </c>
      <c r="F446" t="str">
        <f>IF(F445&lt;&gt;"",IF(F445=COMBINADO!$F$6,"",F445+1),"")</f>
        <v/>
      </c>
      <c r="G446" s="31" t="str">
        <f>IF(B446&lt;&gt;"",IF(B446&lt;=$C$4,IF(Desplegables!$N$8=2,0,O445*COMBINADO!$F$7),O445*COMBINADO!$F$7),"")</f>
        <v/>
      </c>
      <c r="H446" s="31" t="str">
        <f>IF(B446&lt;&gt;"",IF(B446&lt;=$C$4,IF(Desplegables!$N$8=2,0,P445*COMBINADO!$F$7),Hoja2!P445*COMBINADO!$F$7),"")</f>
        <v/>
      </c>
      <c r="I446" s="31" t="str">
        <f>IF(B446&lt;&gt;"",Q445*COMBINADO!$F$7,"")</f>
        <v/>
      </c>
      <c r="J446" t="str">
        <f>IF(J445&lt;&gt;"",IF(J445=COMBINADO!$F$6,"",J445+1),"")</f>
        <v/>
      </c>
      <c r="K446" s="31" t="str">
        <f t="shared" si="25"/>
        <v/>
      </c>
      <c r="L446" s="31" t="str">
        <f t="shared" si="26"/>
        <v/>
      </c>
      <c r="M446" s="31" t="str">
        <f>IF(B446&lt;&gt;"",IF(B446=COMBINADO!$F$6,COMBINADO!$C$6,0),"")</f>
        <v/>
      </c>
      <c r="N446" t="str">
        <f>IF(N445&lt;&gt;"",IF(N445=COMBINADO!$F$6,"",N445+1),"")</f>
        <v/>
      </c>
      <c r="O446" s="31" t="str">
        <f>IF(B446&lt;&gt;"",IF(B446&lt;=$C$4,IF(Desplegables!$N$8=2,Hoja2!O445*(1+COMBINADO!$F$7),O445-K446),O445-K446),"")</f>
        <v/>
      </c>
      <c r="P446" s="31" t="str">
        <f>IF(B446&lt;&gt;"",IF(B446&lt;=$C$4,IF(Desplegables!$N$8=2,Hoja2!P445*(1+COMBINADO!$F$7),P445-L446),P445-L446),"")</f>
        <v/>
      </c>
      <c r="Q446" s="31" t="str">
        <f t="shared" si="27"/>
        <v/>
      </c>
    </row>
    <row r="447" spans="2:17" x14ac:dyDescent="0.2">
      <c r="B447" t="str">
        <f>IF(B446&lt;&gt;"",IF(B446=COMBINADO!$F$6,"",B446+1),"")</f>
        <v/>
      </c>
      <c r="C447" s="31" t="str">
        <f>IF(B447&lt;&gt;"",IF(B447&lt;=$C$4,IF(Desplegables!$N$8=2,0,G447),$C$9),"")</f>
        <v/>
      </c>
      <c r="D447" s="31" t="str">
        <f>IF(B447&lt;&gt;"",IF(Hoja2!B447&lt;=Hoja2!$C$4,IF(Desplegables!$N$8=2,0,Hoja2!H447),L447+H447),"")</f>
        <v/>
      </c>
      <c r="E447" s="31" t="str">
        <f t="shared" si="24"/>
        <v/>
      </c>
      <c r="F447" t="str">
        <f>IF(F446&lt;&gt;"",IF(F446=COMBINADO!$F$6,"",F446+1),"")</f>
        <v/>
      </c>
      <c r="G447" s="31" t="str">
        <f>IF(B447&lt;&gt;"",IF(B447&lt;=$C$4,IF(Desplegables!$N$8=2,0,O446*COMBINADO!$F$7),O446*COMBINADO!$F$7),"")</f>
        <v/>
      </c>
      <c r="H447" s="31" t="str">
        <f>IF(B447&lt;&gt;"",IF(B447&lt;=$C$4,IF(Desplegables!$N$8=2,0,P446*COMBINADO!$F$7),Hoja2!P446*COMBINADO!$F$7),"")</f>
        <v/>
      </c>
      <c r="I447" s="31" t="str">
        <f>IF(B447&lt;&gt;"",Q446*COMBINADO!$F$7,"")</f>
        <v/>
      </c>
      <c r="J447" t="str">
        <f>IF(J446&lt;&gt;"",IF(J446=COMBINADO!$F$6,"",J446+1),"")</f>
        <v/>
      </c>
      <c r="K447" s="31" t="str">
        <f t="shared" si="25"/>
        <v/>
      </c>
      <c r="L447" s="31" t="str">
        <f t="shared" si="26"/>
        <v/>
      </c>
      <c r="M447" s="31" t="str">
        <f>IF(B447&lt;&gt;"",IF(B447=COMBINADO!$F$6,COMBINADO!$C$6,0),"")</f>
        <v/>
      </c>
      <c r="N447" t="str">
        <f>IF(N446&lt;&gt;"",IF(N446=COMBINADO!$F$6,"",N446+1),"")</f>
        <v/>
      </c>
      <c r="O447" s="31" t="str">
        <f>IF(B447&lt;&gt;"",IF(B447&lt;=$C$4,IF(Desplegables!$N$8=2,Hoja2!O446*(1+COMBINADO!$F$7),O446-K447),O446-K447),"")</f>
        <v/>
      </c>
      <c r="P447" s="31" t="str">
        <f>IF(B447&lt;&gt;"",IF(B447&lt;=$C$4,IF(Desplegables!$N$8=2,Hoja2!P446*(1+COMBINADO!$F$7),P446-L447),P446-L447),"")</f>
        <v/>
      </c>
      <c r="Q447" s="31" t="str">
        <f t="shared" si="27"/>
        <v/>
      </c>
    </row>
    <row r="448" spans="2:17" x14ac:dyDescent="0.2">
      <c r="B448" t="str">
        <f>IF(B447&lt;&gt;"",IF(B447=COMBINADO!$F$6,"",B447+1),"")</f>
        <v/>
      </c>
      <c r="C448" s="31" t="str">
        <f>IF(B448&lt;&gt;"",IF(B448&lt;=$C$4,IF(Desplegables!$N$8=2,0,G448),$C$9),"")</f>
        <v/>
      </c>
      <c r="D448" s="31" t="str">
        <f>IF(B448&lt;&gt;"",IF(Hoja2!B448&lt;=Hoja2!$C$4,IF(Desplegables!$N$8=2,0,Hoja2!H448),L448+H448),"")</f>
        <v/>
      </c>
      <c r="E448" s="31" t="str">
        <f t="shared" si="24"/>
        <v/>
      </c>
      <c r="F448" t="str">
        <f>IF(F447&lt;&gt;"",IF(F447=COMBINADO!$F$6,"",F447+1),"")</f>
        <v/>
      </c>
      <c r="G448" s="31" t="str">
        <f>IF(B448&lt;&gt;"",IF(B448&lt;=$C$4,IF(Desplegables!$N$8=2,0,O447*COMBINADO!$F$7),O447*COMBINADO!$F$7),"")</f>
        <v/>
      </c>
      <c r="H448" s="31" t="str">
        <f>IF(B448&lt;&gt;"",IF(B448&lt;=$C$4,IF(Desplegables!$N$8=2,0,P447*COMBINADO!$F$7),Hoja2!P447*COMBINADO!$F$7),"")</f>
        <v/>
      </c>
      <c r="I448" s="31" t="str">
        <f>IF(B448&lt;&gt;"",Q447*COMBINADO!$F$7,"")</f>
        <v/>
      </c>
      <c r="J448" t="str">
        <f>IF(J447&lt;&gt;"",IF(J447=COMBINADO!$F$6,"",J447+1),"")</f>
        <v/>
      </c>
      <c r="K448" s="31" t="str">
        <f t="shared" si="25"/>
        <v/>
      </c>
      <c r="L448" s="31" t="str">
        <f t="shared" si="26"/>
        <v/>
      </c>
      <c r="M448" s="31" t="str">
        <f>IF(B448&lt;&gt;"",IF(B448=COMBINADO!$F$6,COMBINADO!$C$6,0),"")</f>
        <v/>
      </c>
      <c r="N448" t="str">
        <f>IF(N447&lt;&gt;"",IF(N447=COMBINADO!$F$6,"",N447+1),"")</f>
        <v/>
      </c>
      <c r="O448" s="31" t="str">
        <f>IF(B448&lt;&gt;"",IF(B448&lt;=$C$4,IF(Desplegables!$N$8=2,Hoja2!O447*(1+COMBINADO!$F$7),O447-K448),O447-K448),"")</f>
        <v/>
      </c>
      <c r="P448" s="31" t="str">
        <f>IF(B448&lt;&gt;"",IF(B448&lt;=$C$4,IF(Desplegables!$N$8=2,Hoja2!P447*(1+COMBINADO!$F$7),P447-L448),P447-L448),"")</f>
        <v/>
      </c>
      <c r="Q448" s="31" t="str">
        <f t="shared" si="27"/>
        <v/>
      </c>
    </row>
    <row r="449" spans="2:17" x14ac:dyDescent="0.2">
      <c r="B449" t="str">
        <f>IF(B448&lt;&gt;"",IF(B448=COMBINADO!$F$6,"",B448+1),"")</f>
        <v/>
      </c>
      <c r="C449" s="31" t="str">
        <f>IF(B449&lt;&gt;"",IF(B449&lt;=$C$4,IF(Desplegables!$N$8=2,0,G449),$C$9),"")</f>
        <v/>
      </c>
      <c r="D449" s="31" t="str">
        <f>IF(B449&lt;&gt;"",IF(Hoja2!B449&lt;=Hoja2!$C$4,IF(Desplegables!$N$8=2,0,Hoja2!H449),L449+H449),"")</f>
        <v/>
      </c>
      <c r="E449" s="31" t="str">
        <f t="shared" si="24"/>
        <v/>
      </c>
      <c r="F449" t="str">
        <f>IF(F448&lt;&gt;"",IF(F448=COMBINADO!$F$6,"",F448+1),"")</f>
        <v/>
      </c>
      <c r="G449" s="31" t="str">
        <f>IF(B449&lt;&gt;"",IF(B449&lt;=$C$4,IF(Desplegables!$N$8=2,0,O448*COMBINADO!$F$7),O448*COMBINADO!$F$7),"")</f>
        <v/>
      </c>
      <c r="H449" s="31" t="str">
        <f>IF(B449&lt;&gt;"",IF(B449&lt;=$C$4,IF(Desplegables!$N$8=2,0,P448*COMBINADO!$F$7),Hoja2!P448*COMBINADO!$F$7),"")</f>
        <v/>
      </c>
      <c r="I449" s="31" t="str">
        <f>IF(B449&lt;&gt;"",Q448*COMBINADO!$F$7,"")</f>
        <v/>
      </c>
      <c r="J449" t="str">
        <f>IF(J448&lt;&gt;"",IF(J448=COMBINADO!$F$6,"",J448+1),"")</f>
        <v/>
      </c>
      <c r="K449" s="31" t="str">
        <f t="shared" si="25"/>
        <v/>
      </c>
      <c r="L449" s="31" t="str">
        <f t="shared" si="26"/>
        <v/>
      </c>
      <c r="M449" s="31" t="str">
        <f>IF(B449&lt;&gt;"",IF(B449=COMBINADO!$F$6,COMBINADO!$C$6,0),"")</f>
        <v/>
      </c>
      <c r="N449" t="str">
        <f>IF(N448&lt;&gt;"",IF(N448=COMBINADO!$F$6,"",N448+1),"")</f>
        <v/>
      </c>
      <c r="O449" s="31" t="str">
        <f>IF(B449&lt;&gt;"",IF(B449&lt;=$C$4,IF(Desplegables!$N$8=2,Hoja2!O448*(1+COMBINADO!$F$7),O448-K449),O448-K449),"")</f>
        <v/>
      </c>
      <c r="P449" s="31" t="str">
        <f>IF(B449&lt;&gt;"",IF(B449&lt;=$C$4,IF(Desplegables!$N$8=2,Hoja2!P448*(1+COMBINADO!$F$7),P448-L449),P448-L449),"")</f>
        <v/>
      </c>
      <c r="Q449" s="31" t="str">
        <f t="shared" si="27"/>
        <v/>
      </c>
    </row>
    <row r="450" spans="2:17" x14ac:dyDescent="0.2">
      <c r="B450" t="str">
        <f>IF(B449&lt;&gt;"",IF(B449=COMBINADO!$F$6,"",B449+1),"")</f>
        <v/>
      </c>
      <c r="C450" s="31" t="str">
        <f>IF(B450&lt;&gt;"",IF(B450&lt;=$C$4,IF(Desplegables!$N$8=2,0,G450),$C$9),"")</f>
        <v/>
      </c>
      <c r="D450" s="31" t="str">
        <f>IF(B450&lt;&gt;"",IF(Hoja2!B450&lt;=Hoja2!$C$4,IF(Desplegables!$N$8=2,0,Hoja2!H450),L450+H450),"")</f>
        <v/>
      </c>
      <c r="E450" s="31" t="str">
        <f t="shared" si="24"/>
        <v/>
      </c>
      <c r="F450" t="str">
        <f>IF(F449&lt;&gt;"",IF(F449=COMBINADO!$F$6,"",F449+1),"")</f>
        <v/>
      </c>
      <c r="G450" s="31" t="str">
        <f>IF(B450&lt;&gt;"",IF(B450&lt;=$C$4,IF(Desplegables!$N$8=2,0,O449*COMBINADO!$F$7),O449*COMBINADO!$F$7),"")</f>
        <v/>
      </c>
      <c r="H450" s="31" t="str">
        <f>IF(B450&lt;&gt;"",IF(B450&lt;=$C$4,IF(Desplegables!$N$8=2,0,P449*COMBINADO!$F$7),Hoja2!P449*COMBINADO!$F$7),"")</f>
        <v/>
      </c>
      <c r="I450" s="31" t="str">
        <f>IF(B450&lt;&gt;"",Q449*COMBINADO!$F$7,"")</f>
        <v/>
      </c>
      <c r="J450" t="str">
        <f>IF(J449&lt;&gt;"",IF(J449=COMBINADO!$F$6,"",J449+1),"")</f>
        <v/>
      </c>
      <c r="K450" s="31" t="str">
        <f t="shared" si="25"/>
        <v/>
      </c>
      <c r="L450" s="31" t="str">
        <f t="shared" si="26"/>
        <v/>
      </c>
      <c r="M450" s="31" t="str">
        <f>IF(B450&lt;&gt;"",IF(B450=COMBINADO!$F$6,COMBINADO!$C$6,0),"")</f>
        <v/>
      </c>
      <c r="N450" t="str">
        <f>IF(N449&lt;&gt;"",IF(N449=COMBINADO!$F$6,"",N449+1),"")</f>
        <v/>
      </c>
      <c r="O450" s="31" t="str">
        <f>IF(B450&lt;&gt;"",IF(B450&lt;=$C$4,IF(Desplegables!$N$8=2,Hoja2!O449*(1+COMBINADO!$F$7),O449-K450),O449-K450),"")</f>
        <v/>
      </c>
      <c r="P450" s="31" t="str">
        <f>IF(B450&lt;&gt;"",IF(B450&lt;=$C$4,IF(Desplegables!$N$8=2,Hoja2!P449*(1+COMBINADO!$F$7),P449-L450),P449-L450),"")</f>
        <v/>
      </c>
      <c r="Q450" s="31" t="str">
        <f t="shared" si="27"/>
        <v/>
      </c>
    </row>
    <row r="451" spans="2:17" x14ac:dyDescent="0.2">
      <c r="B451" t="str">
        <f>IF(B450&lt;&gt;"",IF(B450=COMBINADO!$F$6,"",B450+1),"")</f>
        <v/>
      </c>
      <c r="C451" s="31" t="str">
        <f>IF(B451&lt;&gt;"",IF(B451&lt;=$C$4,IF(Desplegables!$N$8=2,0,G451),$C$9),"")</f>
        <v/>
      </c>
      <c r="D451" s="31" t="str">
        <f>IF(B451&lt;&gt;"",IF(Hoja2!B451&lt;=Hoja2!$C$4,IF(Desplegables!$N$8=2,0,Hoja2!H451),L451+H451),"")</f>
        <v/>
      </c>
      <c r="E451" s="31" t="str">
        <f t="shared" si="24"/>
        <v/>
      </c>
      <c r="F451" t="str">
        <f>IF(F450&lt;&gt;"",IF(F450=COMBINADO!$F$6,"",F450+1),"")</f>
        <v/>
      </c>
      <c r="G451" s="31" t="str">
        <f>IF(B451&lt;&gt;"",IF(B451&lt;=$C$4,IF(Desplegables!$N$8=2,0,O450*COMBINADO!$F$7),O450*COMBINADO!$F$7),"")</f>
        <v/>
      </c>
      <c r="H451" s="31" t="str">
        <f>IF(B451&lt;&gt;"",IF(B451&lt;=$C$4,IF(Desplegables!$N$8=2,0,P450*COMBINADO!$F$7),Hoja2!P450*COMBINADO!$F$7),"")</f>
        <v/>
      </c>
      <c r="I451" s="31" t="str">
        <f>IF(B451&lt;&gt;"",Q450*COMBINADO!$F$7,"")</f>
        <v/>
      </c>
      <c r="J451" t="str">
        <f>IF(J450&lt;&gt;"",IF(J450=COMBINADO!$F$6,"",J450+1),"")</f>
        <v/>
      </c>
      <c r="K451" s="31" t="str">
        <f t="shared" si="25"/>
        <v/>
      </c>
      <c r="L451" s="31" t="str">
        <f t="shared" si="26"/>
        <v/>
      </c>
      <c r="M451" s="31" t="str">
        <f>IF(B451&lt;&gt;"",IF(B451=COMBINADO!$F$6,COMBINADO!$C$6,0),"")</f>
        <v/>
      </c>
      <c r="N451" t="str">
        <f>IF(N450&lt;&gt;"",IF(N450=COMBINADO!$F$6,"",N450+1),"")</f>
        <v/>
      </c>
      <c r="O451" s="31" t="str">
        <f>IF(B451&lt;&gt;"",IF(B451&lt;=$C$4,IF(Desplegables!$N$8=2,Hoja2!O450*(1+COMBINADO!$F$7),O450-K451),O450-K451),"")</f>
        <v/>
      </c>
      <c r="P451" s="31" t="str">
        <f>IF(B451&lt;&gt;"",IF(B451&lt;=$C$4,IF(Desplegables!$N$8=2,Hoja2!P450*(1+COMBINADO!$F$7),P450-L451),P450-L451),"")</f>
        <v/>
      </c>
      <c r="Q451" s="31" t="str">
        <f t="shared" si="27"/>
        <v/>
      </c>
    </row>
    <row r="452" spans="2:17" x14ac:dyDescent="0.2">
      <c r="B452" t="str">
        <f>IF(B451&lt;&gt;"",IF(B451=COMBINADO!$F$6,"",B451+1),"")</f>
        <v/>
      </c>
      <c r="C452" s="31" t="str">
        <f>IF(B452&lt;&gt;"",IF(B452&lt;=$C$4,IF(Desplegables!$N$8=2,0,G452),$C$9),"")</f>
        <v/>
      </c>
      <c r="D452" s="31" t="str">
        <f>IF(B452&lt;&gt;"",IF(Hoja2!B452&lt;=Hoja2!$C$4,IF(Desplegables!$N$8=2,0,Hoja2!H452),L452+H452),"")</f>
        <v/>
      </c>
      <c r="E452" s="31" t="str">
        <f t="shared" si="24"/>
        <v/>
      </c>
      <c r="F452" t="str">
        <f>IF(F451&lt;&gt;"",IF(F451=COMBINADO!$F$6,"",F451+1),"")</f>
        <v/>
      </c>
      <c r="G452" s="31" t="str">
        <f>IF(B452&lt;&gt;"",IF(B452&lt;=$C$4,IF(Desplegables!$N$8=2,0,O451*COMBINADO!$F$7),O451*COMBINADO!$F$7),"")</f>
        <v/>
      </c>
      <c r="H452" s="31" t="str">
        <f>IF(B452&lt;&gt;"",IF(B452&lt;=$C$4,IF(Desplegables!$N$8=2,0,P451*COMBINADO!$F$7),Hoja2!P451*COMBINADO!$F$7),"")</f>
        <v/>
      </c>
      <c r="I452" s="31" t="str">
        <f>IF(B452&lt;&gt;"",Q451*COMBINADO!$F$7,"")</f>
        <v/>
      </c>
      <c r="J452" t="str">
        <f>IF(J451&lt;&gt;"",IF(J451=COMBINADO!$F$6,"",J451+1),"")</f>
        <v/>
      </c>
      <c r="K452" s="31" t="str">
        <f t="shared" si="25"/>
        <v/>
      </c>
      <c r="L452" s="31" t="str">
        <f t="shared" si="26"/>
        <v/>
      </c>
      <c r="M452" s="31" t="str">
        <f>IF(B452&lt;&gt;"",IF(B452=COMBINADO!$F$6,COMBINADO!$C$6,0),"")</f>
        <v/>
      </c>
      <c r="N452" t="str">
        <f>IF(N451&lt;&gt;"",IF(N451=COMBINADO!$F$6,"",N451+1),"")</f>
        <v/>
      </c>
      <c r="O452" s="31" t="str">
        <f>IF(B452&lt;&gt;"",IF(B452&lt;=$C$4,IF(Desplegables!$N$8=2,Hoja2!O451*(1+COMBINADO!$F$7),O451-K452),O451-K452),"")</f>
        <v/>
      </c>
      <c r="P452" s="31" t="str">
        <f>IF(B452&lt;&gt;"",IF(B452&lt;=$C$4,IF(Desplegables!$N$8=2,Hoja2!P451*(1+COMBINADO!$F$7),P451-L452),P451-L452),"")</f>
        <v/>
      </c>
      <c r="Q452" s="31" t="str">
        <f t="shared" si="27"/>
        <v/>
      </c>
    </row>
    <row r="453" spans="2:17" x14ac:dyDescent="0.2">
      <c r="B453" t="str">
        <f>IF(B452&lt;&gt;"",IF(B452=COMBINADO!$F$6,"",B452+1),"")</f>
        <v/>
      </c>
      <c r="C453" s="31" t="str">
        <f>IF(B453&lt;&gt;"",IF(B453&lt;=$C$4,IF(Desplegables!$N$8=2,0,G453),$C$9),"")</f>
        <v/>
      </c>
      <c r="D453" s="31" t="str">
        <f>IF(B453&lt;&gt;"",IF(Hoja2!B453&lt;=Hoja2!$C$4,IF(Desplegables!$N$8=2,0,Hoja2!H453),L453+H453),"")</f>
        <v/>
      </c>
      <c r="E453" s="31" t="str">
        <f t="shared" si="24"/>
        <v/>
      </c>
      <c r="F453" t="str">
        <f>IF(F452&lt;&gt;"",IF(F452=COMBINADO!$F$6,"",F452+1),"")</f>
        <v/>
      </c>
      <c r="G453" s="31" t="str">
        <f>IF(B453&lt;&gt;"",IF(B453&lt;=$C$4,IF(Desplegables!$N$8=2,0,O452*COMBINADO!$F$7),O452*COMBINADO!$F$7),"")</f>
        <v/>
      </c>
      <c r="H453" s="31" t="str">
        <f>IF(B453&lt;&gt;"",IF(B453&lt;=$C$4,IF(Desplegables!$N$8=2,0,P452*COMBINADO!$F$7),Hoja2!P452*COMBINADO!$F$7),"")</f>
        <v/>
      </c>
      <c r="I453" s="31" t="str">
        <f>IF(B453&lt;&gt;"",Q452*COMBINADO!$F$7,"")</f>
        <v/>
      </c>
      <c r="J453" t="str">
        <f>IF(J452&lt;&gt;"",IF(J452=COMBINADO!$F$6,"",J452+1),"")</f>
        <v/>
      </c>
      <c r="K453" s="31" t="str">
        <f t="shared" si="25"/>
        <v/>
      </c>
      <c r="L453" s="31" t="str">
        <f t="shared" si="26"/>
        <v/>
      </c>
      <c r="M453" s="31" t="str">
        <f>IF(B453&lt;&gt;"",IF(B453=COMBINADO!$F$6,COMBINADO!$C$6,0),"")</f>
        <v/>
      </c>
      <c r="N453" t="str">
        <f>IF(N452&lt;&gt;"",IF(N452=COMBINADO!$F$6,"",N452+1),"")</f>
        <v/>
      </c>
      <c r="O453" s="31" t="str">
        <f>IF(B453&lt;&gt;"",IF(B453&lt;=$C$4,IF(Desplegables!$N$8=2,Hoja2!O452*(1+COMBINADO!$F$7),O452-K453),O452-K453),"")</f>
        <v/>
      </c>
      <c r="P453" s="31" t="str">
        <f>IF(B453&lt;&gt;"",IF(B453&lt;=$C$4,IF(Desplegables!$N$8=2,Hoja2!P452*(1+COMBINADO!$F$7),P452-L453),P452-L453),"")</f>
        <v/>
      </c>
      <c r="Q453" s="31" t="str">
        <f t="shared" si="27"/>
        <v/>
      </c>
    </row>
    <row r="454" spans="2:17" x14ac:dyDescent="0.2">
      <c r="B454" t="str">
        <f>IF(B453&lt;&gt;"",IF(B453=COMBINADO!$F$6,"",B453+1),"")</f>
        <v/>
      </c>
      <c r="C454" s="31" t="str">
        <f>IF(B454&lt;&gt;"",IF(B454&lt;=$C$4,IF(Desplegables!$N$8=2,0,G454),$C$9),"")</f>
        <v/>
      </c>
      <c r="D454" s="31" t="str">
        <f>IF(B454&lt;&gt;"",IF(Hoja2!B454&lt;=Hoja2!$C$4,IF(Desplegables!$N$8=2,0,Hoja2!H454),L454+H454),"")</f>
        <v/>
      </c>
      <c r="E454" s="31" t="str">
        <f t="shared" si="24"/>
        <v/>
      </c>
      <c r="F454" t="str">
        <f>IF(F453&lt;&gt;"",IF(F453=COMBINADO!$F$6,"",F453+1),"")</f>
        <v/>
      </c>
      <c r="G454" s="31" t="str">
        <f>IF(B454&lt;&gt;"",IF(B454&lt;=$C$4,IF(Desplegables!$N$8=2,0,O453*COMBINADO!$F$7),O453*COMBINADO!$F$7),"")</f>
        <v/>
      </c>
      <c r="H454" s="31" t="str">
        <f>IF(B454&lt;&gt;"",IF(B454&lt;=$C$4,IF(Desplegables!$N$8=2,0,P453*COMBINADO!$F$7),Hoja2!P453*COMBINADO!$F$7),"")</f>
        <v/>
      </c>
      <c r="I454" s="31" t="str">
        <f>IF(B454&lt;&gt;"",Q453*COMBINADO!$F$7,"")</f>
        <v/>
      </c>
      <c r="J454" t="str">
        <f>IF(J453&lt;&gt;"",IF(J453=COMBINADO!$F$6,"",J453+1),"")</f>
        <v/>
      </c>
      <c r="K454" s="31" t="str">
        <f t="shared" si="25"/>
        <v/>
      </c>
      <c r="L454" s="31" t="str">
        <f t="shared" si="26"/>
        <v/>
      </c>
      <c r="M454" s="31" t="str">
        <f>IF(B454&lt;&gt;"",IF(B454=COMBINADO!$F$6,COMBINADO!$C$6,0),"")</f>
        <v/>
      </c>
      <c r="N454" t="str">
        <f>IF(N453&lt;&gt;"",IF(N453=COMBINADO!$F$6,"",N453+1),"")</f>
        <v/>
      </c>
      <c r="O454" s="31" t="str">
        <f>IF(B454&lt;&gt;"",IF(B454&lt;=$C$4,IF(Desplegables!$N$8=2,Hoja2!O453*(1+COMBINADO!$F$7),O453-K454),O453-K454),"")</f>
        <v/>
      </c>
      <c r="P454" s="31" t="str">
        <f>IF(B454&lt;&gt;"",IF(B454&lt;=$C$4,IF(Desplegables!$N$8=2,Hoja2!P453*(1+COMBINADO!$F$7),P453-L454),P453-L454),"")</f>
        <v/>
      </c>
      <c r="Q454" s="31" t="str">
        <f t="shared" si="27"/>
        <v/>
      </c>
    </row>
    <row r="455" spans="2:17" x14ac:dyDescent="0.2">
      <c r="B455" t="str">
        <f>IF(B454&lt;&gt;"",IF(B454=COMBINADO!$F$6,"",B454+1),"")</f>
        <v/>
      </c>
      <c r="C455" s="31" t="str">
        <f>IF(B455&lt;&gt;"",IF(B455&lt;=$C$4,IF(Desplegables!$N$8=2,0,G455),$C$9),"")</f>
        <v/>
      </c>
      <c r="D455" s="31" t="str">
        <f>IF(B455&lt;&gt;"",IF(Hoja2!B455&lt;=Hoja2!$C$4,IF(Desplegables!$N$8=2,0,Hoja2!H455),L455+H455),"")</f>
        <v/>
      </c>
      <c r="E455" s="31" t="str">
        <f t="shared" si="24"/>
        <v/>
      </c>
      <c r="F455" t="str">
        <f>IF(F454&lt;&gt;"",IF(F454=COMBINADO!$F$6,"",F454+1),"")</f>
        <v/>
      </c>
      <c r="G455" s="31" t="str">
        <f>IF(B455&lt;&gt;"",IF(B455&lt;=$C$4,IF(Desplegables!$N$8=2,0,O454*COMBINADO!$F$7),O454*COMBINADO!$F$7),"")</f>
        <v/>
      </c>
      <c r="H455" s="31" t="str">
        <f>IF(B455&lt;&gt;"",IF(B455&lt;=$C$4,IF(Desplegables!$N$8=2,0,P454*COMBINADO!$F$7),Hoja2!P454*COMBINADO!$F$7),"")</f>
        <v/>
      </c>
      <c r="I455" s="31" t="str">
        <f>IF(B455&lt;&gt;"",Q454*COMBINADO!$F$7,"")</f>
        <v/>
      </c>
      <c r="J455" t="str">
        <f>IF(J454&lt;&gt;"",IF(J454=COMBINADO!$F$6,"",J454+1),"")</f>
        <v/>
      </c>
      <c r="K455" s="31" t="str">
        <f t="shared" si="25"/>
        <v/>
      </c>
      <c r="L455" s="31" t="str">
        <f t="shared" si="26"/>
        <v/>
      </c>
      <c r="M455" s="31" t="str">
        <f>IF(B455&lt;&gt;"",IF(B455=COMBINADO!$F$6,COMBINADO!$C$6,0),"")</f>
        <v/>
      </c>
      <c r="N455" t="str">
        <f>IF(N454&lt;&gt;"",IF(N454=COMBINADO!$F$6,"",N454+1),"")</f>
        <v/>
      </c>
      <c r="O455" s="31" t="str">
        <f>IF(B455&lt;&gt;"",IF(B455&lt;=$C$4,IF(Desplegables!$N$8=2,Hoja2!O454*(1+COMBINADO!$F$7),O454-K455),O454-K455),"")</f>
        <v/>
      </c>
      <c r="P455" s="31" t="str">
        <f>IF(B455&lt;&gt;"",IF(B455&lt;=$C$4,IF(Desplegables!$N$8=2,Hoja2!P454*(1+COMBINADO!$F$7),P454-L455),P454-L455),"")</f>
        <v/>
      </c>
      <c r="Q455" s="31" t="str">
        <f t="shared" si="27"/>
        <v/>
      </c>
    </row>
    <row r="456" spans="2:17" x14ac:dyDescent="0.2">
      <c r="B456" t="str">
        <f>IF(B455&lt;&gt;"",IF(B455=COMBINADO!$F$6,"",B455+1),"")</f>
        <v/>
      </c>
      <c r="C456" s="31" t="str">
        <f>IF(B456&lt;&gt;"",IF(B456&lt;=$C$4,IF(Desplegables!$N$8=2,0,G456),$C$9),"")</f>
        <v/>
      </c>
      <c r="D456" s="31" t="str">
        <f>IF(B456&lt;&gt;"",IF(Hoja2!B456&lt;=Hoja2!$C$4,IF(Desplegables!$N$8=2,0,Hoja2!H456),L456+H456),"")</f>
        <v/>
      </c>
      <c r="E456" s="31" t="str">
        <f t="shared" si="24"/>
        <v/>
      </c>
      <c r="F456" t="str">
        <f>IF(F455&lt;&gt;"",IF(F455=COMBINADO!$F$6,"",F455+1),"")</f>
        <v/>
      </c>
      <c r="G456" s="31" t="str">
        <f>IF(B456&lt;&gt;"",IF(B456&lt;=$C$4,IF(Desplegables!$N$8=2,0,O455*COMBINADO!$F$7),O455*COMBINADO!$F$7),"")</f>
        <v/>
      </c>
      <c r="H456" s="31" t="str">
        <f>IF(B456&lt;&gt;"",IF(B456&lt;=$C$4,IF(Desplegables!$N$8=2,0,P455*COMBINADO!$F$7),Hoja2!P455*COMBINADO!$F$7),"")</f>
        <v/>
      </c>
      <c r="I456" s="31" t="str">
        <f>IF(B456&lt;&gt;"",Q455*COMBINADO!$F$7,"")</f>
        <v/>
      </c>
      <c r="J456" t="str">
        <f>IF(J455&lt;&gt;"",IF(J455=COMBINADO!$F$6,"",J455+1),"")</f>
        <v/>
      </c>
      <c r="K456" s="31" t="str">
        <f t="shared" si="25"/>
        <v/>
      </c>
      <c r="L456" s="31" t="str">
        <f t="shared" si="26"/>
        <v/>
      </c>
      <c r="M456" s="31" t="str">
        <f>IF(B456&lt;&gt;"",IF(B456=COMBINADO!$F$6,COMBINADO!$C$6,0),"")</f>
        <v/>
      </c>
      <c r="N456" t="str">
        <f>IF(N455&lt;&gt;"",IF(N455=COMBINADO!$F$6,"",N455+1),"")</f>
        <v/>
      </c>
      <c r="O456" s="31" t="str">
        <f>IF(B456&lt;&gt;"",IF(B456&lt;=$C$4,IF(Desplegables!$N$8=2,Hoja2!O455*(1+COMBINADO!$F$7),O455-K456),O455-K456),"")</f>
        <v/>
      </c>
      <c r="P456" s="31" t="str">
        <f>IF(B456&lt;&gt;"",IF(B456&lt;=$C$4,IF(Desplegables!$N$8=2,Hoja2!P455*(1+COMBINADO!$F$7),P455-L456),P455-L456),"")</f>
        <v/>
      </c>
      <c r="Q456" s="31" t="str">
        <f t="shared" si="27"/>
        <v/>
      </c>
    </row>
    <row r="457" spans="2:17" x14ac:dyDescent="0.2">
      <c r="B457" t="str">
        <f>IF(B456&lt;&gt;"",IF(B456=COMBINADO!$F$6,"",B456+1),"")</f>
        <v/>
      </c>
      <c r="C457" s="31" t="str">
        <f>IF(B457&lt;&gt;"",IF(B457&lt;=$C$4,IF(Desplegables!$N$8=2,0,G457),$C$9),"")</f>
        <v/>
      </c>
      <c r="D457" s="31" t="str">
        <f>IF(B457&lt;&gt;"",IF(Hoja2!B457&lt;=Hoja2!$C$4,IF(Desplegables!$N$8=2,0,Hoja2!H457),L457+H457),"")</f>
        <v/>
      </c>
      <c r="E457" s="31" t="str">
        <f t="shared" si="24"/>
        <v/>
      </c>
      <c r="F457" t="str">
        <f>IF(F456&lt;&gt;"",IF(F456=COMBINADO!$F$6,"",F456+1),"")</f>
        <v/>
      </c>
      <c r="G457" s="31" t="str">
        <f>IF(B457&lt;&gt;"",IF(B457&lt;=$C$4,IF(Desplegables!$N$8=2,0,O456*COMBINADO!$F$7),O456*COMBINADO!$F$7),"")</f>
        <v/>
      </c>
      <c r="H457" s="31" t="str">
        <f>IF(B457&lt;&gt;"",IF(B457&lt;=$C$4,IF(Desplegables!$N$8=2,0,P456*COMBINADO!$F$7),Hoja2!P456*COMBINADO!$F$7),"")</f>
        <v/>
      </c>
      <c r="I457" s="31" t="str">
        <f>IF(B457&lt;&gt;"",Q456*COMBINADO!$F$7,"")</f>
        <v/>
      </c>
      <c r="J457" t="str">
        <f>IF(J456&lt;&gt;"",IF(J456=COMBINADO!$F$6,"",J456+1),"")</f>
        <v/>
      </c>
      <c r="K457" s="31" t="str">
        <f t="shared" si="25"/>
        <v/>
      </c>
      <c r="L457" s="31" t="str">
        <f t="shared" si="26"/>
        <v/>
      </c>
      <c r="M457" s="31" t="str">
        <f>IF(B457&lt;&gt;"",IF(B457=COMBINADO!$F$6,COMBINADO!$C$6,0),"")</f>
        <v/>
      </c>
      <c r="N457" t="str">
        <f>IF(N456&lt;&gt;"",IF(N456=COMBINADO!$F$6,"",N456+1),"")</f>
        <v/>
      </c>
      <c r="O457" s="31" t="str">
        <f>IF(B457&lt;&gt;"",IF(B457&lt;=$C$4,IF(Desplegables!$N$8=2,Hoja2!O456*(1+COMBINADO!$F$7),O456-K457),O456-K457),"")</f>
        <v/>
      </c>
      <c r="P457" s="31" t="str">
        <f>IF(B457&lt;&gt;"",IF(B457&lt;=$C$4,IF(Desplegables!$N$8=2,Hoja2!P456*(1+COMBINADO!$F$7),P456-L457),P456-L457),"")</f>
        <v/>
      </c>
      <c r="Q457" s="31" t="str">
        <f t="shared" si="27"/>
        <v/>
      </c>
    </row>
    <row r="458" spans="2:17" x14ac:dyDescent="0.2">
      <c r="B458" t="str">
        <f>IF(B457&lt;&gt;"",IF(B457=COMBINADO!$F$6,"",B457+1),"")</f>
        <v/>
      </c>
      <c r="C458" s="31" t="str">
        <f>IF(B458&lt;&gt;"",IF(B458&lt;=$C$4,IF(Desplegables!$N$8=2,0,G458),$C$9),"")</f>
        <v/>
      </c>
      <c r="D458" s="31" t="str">
        <f>IF(B458&lt;&gt;"",IF(Hoja2!B458&lt;=Hoja2!$C$4,IF(Desplegables!$N$8=2,0,Hoja2!H458),L458+H458),"")</f>
        <v/>
      </c>
      <c r="E458" s="31" t="str">
        <f t="shared" si="24"/>
        <v/>
      </c>
      <c r="F458" t="str">
        <f>IF(F457&lt;&gt;"",IF(F457=COMBINADO!$F$6,"",F457+1),"")</f>
        <v/>
      </c>
      <c r="G458" s="31" t="str">
        <f>IF(B458&lt;&gt;"",IF(B458&lt;=$C$4,IF(Desplegables!$N$8=2,0,O457*COMBINADO!$F$7),O457*COMBINADO!$F$7),"")</f>
        <v/>
      </c>
      <c r="H458" s="31" t="str">
        <f>IF(B458&lt;&gt;"",IF(B458&lt;=$C$4,IF(Desplegables!$N$8=2,0,P457*COMBINADO!$F$7),Hoja2!P457*COMBINADO!$F$7),"")</f>
        <v/>
      </c>
      <c r="I458" s="31" t="str">
        <f>IF(B458&lt;&gt;"",Q457*COMBINADO!$F$7,"")</f>
        <v/>
      </c>
      <c r="J458" t="str">
        <f>IF(J457&lt;&gt;"",IF(J457=COMBINADO!$F$6,"",J457+1),"")</f>
        <v/>
      </c>
      <c r="K458" s="31" t="str">
        <f t="shared" si="25"/>
        <v/>
      </c>
      <c r="L458" s="31" t="str">
        <f t="shared" si="26"/>
        <v/>
      </c>
      <c r="M458" s="31" t="str">
        <f>IF(B458&lt;&gt;"",IF(B458=COMBINADO!$F$6,COMBINADO!$C$6,0),"")</f>
        <v/>
      </c>
      <c r="N458" t="str">
        <f>IF(N457&lt;&gt;"",IF(N457=COMBINADO!$F$6,"",N457+1),"")</f>
        <v/>
      </c>
      <c r="O458" s="31" t="str">
        <f>IF(B458&lt;&gt;"",IF(B458&lt;=$C$4,IF(Desplegables!$N$8=2,Hoja2!O457*(1+COMBINADO!$F$7),O457-K458),O457-K458),"")</f>
        <v/>
      </c>
      <c r="P458" s="31" t="str">
        <f>IF(B458&lt;&gt;"",IF(B458&lt;=$C$4,IF(Desplegables!$N$8=2,Hoja2!P457*(1+COMBINADO!$F$7),P457-L458),P457-L458),"")</f>
        <v/>
      </c>
      <c r="Q458" s="31" t="str">
        <f t="shared" si="27"/>
        <v/>
      </c>
    </row>
    <row r="459" spans="2:17" x14ac:dyDescent="0.2">
      <c r="B459" t="str">
        <f>IF(B458&lt;&gt;"",IF(B458=COMBINADO!$F$6,"",B458+1),"")</f>
        <v/>
      </c>
      <c r="C459" s="31" t="str">
        <f>IF(B459&lt;&gt;"",IF(B459&lt;=$C$4,IF(Desplegables!$N$8=2,0,G459),$C$9),"")</f>
        <v/>
      </c>
      <c r="D459" s="31" t="str">
        <f>IF(B459&lt;&gt;"",IF(Hoja2!B459&lt;=Hoja2!$C$4,IF(Desplegables!$N$8=2,0,Hoja2!H459),L459+H459),"")</f>
        <v/>
      </c>
      <c r="E459" s="31" t="str">
        <f t="shared" si="24"/>
        <v/>
      </c>
      <c r="F459" t="str">
        <f>IF(F458&lt;&gt;"",IF(F458=COMBINADO!$F$6,"",F458+1),"")</f>
        <v/>
      </c>
      <c r="G459" s="31" t="str">
        <f>IF(B459&lt;&gt;"",IF(B459&lt;=$C$4,IF(Desplegables!$N$8=2,0,O458*COMBINADO!$F$7),O458*COMBINADO!$F$7),"")</f>
        <v/>
      </c>
      <c r="H459" s="31" t="str">
        <f>IF(B459&lt;&gt;"",IF(B459&lt;=$C$4,IF(Desplegables!$N$8=2,0,P458*COMBINADO!$F$7),Hoja2!P458*COMBINADO!$F$7),"")</f>
        <v/>
      </c>
      <c r="I459" s="31" t="str">
        <f>IF(B459&lt;&gt;"",Q458*COMBINADO!$F$7,"")</f>
        <v/>
      </c>
      <c r="J459" t="str">
        <f>IF(J458&lt;&gt;"",IF(J458=COMBINADO!$F$6,"",J458+1),"")</f>
        <v/>
      </c>
      <c r="K459" s="31" t="str">
        <f t="shared" si="25"/>
        <v/>
      </c>
      <c r="L459" s="31" t="str">
        <f t="shared" si="26"/>
        <v/>
      </c>
      <c r="M459" s="31" t="str">
        <f>IF(B459&lt;&gt;"",IF(B459=COMBINADO!$F$6,COMBINADO!$C$6,0),"")</f>
        <v/>
      </c>
      <c r="N459" t="str">
        <f>IF(N458&lt;&gt;"",IF(N458=COMBINADO!$F$6,"",N458+1),"")</f>
        <v/>
      </c>
      <c r="O459" s="31" t="str">
        <f>IF(B459&lt;&gt;"",IF(B459&lt;=$C$4,IF(Desplegables!$N$8=2,Hoja2!O458*(1+COMBINADO!$F$7),O458-K459),O458-K459),"")</f>
        <v/>
      </c>
      <c r="P459" s="31" t="str">
        <f>IF(B459&lt;&gt;"",IF(B459&lt;=$C$4,IF(Desplegables!$N$8=2,Hoja2!P458*(1+COMBINADO!$F$7),P458-L459),P458-L459),"")</f>
        <v/>
      </c>
      <c r="Q459" s="31" t="str">
        <f t="shared" si="27"/>
        <v/>
      </c>
    </row>
    <row r="460" spans="2:17" x14ac:dyDescent="0.2">
      <c r="B460" t="str">
        <f>IF(B459&lt;&gt;"",IF(B459=COMBINADO!$F$6,"",B459+1),"")</f>
        <v/>
      </c>
      <c r="C460" s="31" t="str">
        <f>IF(B460&lt;&gt;"",IF(B460&lt;=$C$4,IF(Desplegables!$N$8=2,0,G460),$C$9),"")</f>
        <v/>
      </c>
      <c r="D460" s="31" t="str">
        <f>IF(B460&lt;&gt;"",IF(Hoja2!B460&lt;=Hoja2!$C$4,IF(Desplegables!$N$8=2,0,Hoja2!H460),L460+H460),"")</f>
        <v/>
      </c>
      <c r="E460" s="31" t="str">
        <f t="shared" si="24"/>
        <v/>
      </c>
      <c r="F460" t="str">
        <f>IF(F459&lt;&gt;"",IF(F459=COMBINADO!$F$6,"",F459+1),"")</f>
        <v/>
      </c>
      <c r="G460" s="31" t="str">
        <f>IF(B460&lt;&gt;"",IF(B460&lt;=$C$4,IF(Desplegables!$N$8=2,0,O459*COMBINADO!$F$7),O459*COMBINADO!$F$7),"")</f>
        <v/>
      </c>
      <c r="H460" s="31" t="str">
        <f>IF(B460&lt;&gt;"",IF(B460&lt;=$C$4,IF(Desplegables!$N$8=2,0,P459*COMBINADO!$F$7),Hoja2!P459*COMBINADO!$F$7),"")</f>
        <v/>
      </c>
      <c r="I460" s="31" t="str">
        <f>IF(B460&lt;&gt;"",Q459*COMBINADO!$F$7,"")</f>
        <v/>
      </c>
      <c r="J460" t="str">
        <f>IF(J459&lt;&gt;"",IF(J459=COMBINADO!$F$6,"",J459+1),"")</f>
        <v/>
      </c>
      <c r="K460" s="31" t="str">
        <f t="shared" si="25"/>
        <v/>
      </c>
      <c r="L460" s="31" t="str">
        <f t="shared" si="26"/>
        <v/>
      </c>
      <c r="M460" s="31" t="str">
        <f>IF(B460&lt;&gt;"",IF(B460=COMBINADO!$F$6,COMBINADO!$C$6,0),"")</f>
        <v/>
      </c>
      <c r="N460" t="str">
        <f>IF(N459&lt;&gt;"",IF(N459=COMBINADO!$F$6,"",N459+1),"")</f>
        <v/>
      </c>
      <c r="O460" s="31" t="str">
        <f>IF(B460&lt;&gt;"",IF(B460&lt;=$C$4,IF(Desplegables!$N$8=2,Hoja2!O459*(1+COMBINADO!$F$7),O459-K460),O459-K460),"")</f>
        <v/>
      </c>
      <c r="P460" s="31" t="str">
        <f>IF(B460&lt;&gt;"",IF(B460&lt;=$C$4,IF(Desplegables!$N$8=2,Hoja2!P459*(1+COMBINADO!$F$7),P459-L460),P459-L460),"")</f>
        <v/>
      </c>
      <c r="Q460" s="31" t="str">
        <f t="shared" si="27"/>
        <v/>
      </c>
    </row>
    <row r="461" spans="2:17" x14ac:dyDescent="0.2">
      <c r="B461" t="str">
        <f>IF(B460&lt;&gt;"",IF(B460=COMBINADO!$F$6,"",B460+1),"")</f>
        <v/>
      </c>
      <c r="C461" s="31" t="str">
        <f>IF(B461&lt;&gt;"",IF(B461&lt;=$C$4,IF(Desplegables!$N$8=2,0,G461),$C$9),"")</f>
        <v/>
      </c>
      <c r="D461" s="31" t="str">
        <f>IF(B461&lt;&gt;"",IF(Hoja2!B461&lt;=Hoja2!$C$4,IF(Desplegables!$N$8=2,0,Hoja2!H461),L461+H461),"")</f>
        <v/>
      </c>
      <c r="E461" s="31" t="str">
        <f t="shared" si="24"/>
        <v/>
      </c>
      <c r="F461" t="str">
        <f>IF(F460&lt;&gt;"",IF(F460=COMBINADO!$F$6,"",F460+1),"")</f>
        <v/>
      </c>
      <c r="G461" s="31" t="str">
        <f>IF(B461&lt;&gt;"",IF(B461&lt;=$C$4,IF(Desplegables!$N$8=2,0,O460*COMBINADO!$F$7),O460*COMBINADO!$F$7),"")</f>
        <v/>
      </c>
      <c r="H461" s="31" t="str">
        <f>IF(B461&lt;&gt;"",IF(B461&lt;=$C$4,IF(Desplegables!$N$8=2,0,P460*COMBINADO!$F$7),Hoja2!P460*COMBINADO!$F$7),"")</f>
        <v/>
      </c>
      <c r="I461" s="31" t="str">
        <f>IF(B461&lt;&gt;"",Q460*COMBINADO!$F$7,"")</f>
        <v/>
      </c>
      <c r="J461" t="str">
        <f>IF(J460&lt;&gt;"",IF(J460=COMBINADO!$F$6,"",J460+1),"")</f>
        <v/>
      </c>
      <c r="K461" s="31" t="str">
        <f t="shared" si="25"/>
        <v/>
      </c>
      <c r="L461" s="31" t="str">
        <f t="shared" si="26"/>
        <v/>
      </c>
      <c r="M461" s="31" t="str">
        <f>IF(B461&lt;&gt;"",IF(B461=COMBINADO!$F$6,COMBINADO!$C$6,0),"")</f>
        <v/>
      </c>
      <c r="N461" t="str">
        <f>IF(N460&lt;&gt;"",IF(N460=COMBINADO!$F$6,"",N460+1),"")</f>
        <v/>
      </c>
      <c r="O461" s="31" t="str">
        <f>IF(B461&lt;&gt;"",IF(B461&lt;=$C$4,IF(Desplegables!$N$8=2,Hoja2!O460*(1+COMBINADO!$F$7),O460-K461),O460-K461),"")</f>
        <v/>
      </c>
      <c r="P461" s="31" t="str">
        <f>IF(B461&lt;&gt;"",IF(B461&lt;=$C$4,IF(Desplegables!$N$8=2,Hoja2!P460*(1+COMBINADO!$F$7),P460-L461),P460-L461),"")</f>
        <v/>
      </c>
      <c r="Q461" s="31" t="str">
        <f t="shared" si="27"/>
        <v/>
      </c>
    </row>
    <row r="462" spans="2:17" x14ac:dyDescent="0.2">
      <c r="B462" t="str">
        <f>IF(B461&lt;&gt;"",IF(B461=COMBINADO!$F$6,"",B461+1),"")</f>
        <v/>
      </c>
      <c r="C462" s="31" t="str">
        <f>IF(B462&lt;&gt;"",IF(B462&lt;=$C$4,IF(Desplegables!$N$8=2,0,G462),$C$9),"")</f>
        <v/>
      </c>
      <c r="D462" s="31" t="str">
        <f>IF(B462&lt;&gt;"",IF(Hoja2!B462&lt;=Hoja2!$C$4,IF(Desplegables!$N$8=2,0,Hoja2!H462),L462+H462),"")</f>
        <v/>
      </c>
      <c r="E462" s="31" t="str">
        <f t="shared" si="24"/>
        <v/>
      </c>
      <c r="F462" t="str">
        <f>IF(F461&lt;&gt;"",IF(F461=COMBINADO!$F$6,"",F461+1),"")</f>
        <v/>
      </c>
      <c r="G462" s="31" t="str">
        <f>IF(B462&lt;&gt;"",IF(B462&lt;=$C$4,IF(Desplegables!$N$8=2,0,O461*COMBINADO!$F$7),O461*COMBINADO!$F$7),"")</f>
        <v/>
      </c>
      <c r="H462" s="31" t="str">
        <f>IF(B462&lt;&gt;"",IF(B462&lt;=$C$4,IF(Desplegables!$N$8=2,0,P461*COMBINADO!$F$7),Hoja2!P461*COMBINADO!$F$7),"")</f>
        <v/>
      </c>
      <c r="I462" s="31" t="str">
        <f>IF(B462&lt;&gt;"",Q461*COMBINADO!$F$7,"")</f>
        <v/>
      </c>
      <c r="J462" t="str">
        <f>IF(J461&lt;&gt;"",IF(J461=COMBINADO!$F$6,"",J461+1),"")</f>
        <v/>
      </c>
      <c r="K462" s="31" t="str">
        <f t="shared" si="25"/>
        <v/>
      </c>
      <c r="L462" s="31" t="str">
        <f t="shared" si="26"/>
        <v/>
      </c>
      <c r="M462" s="31" t="str">
        <f>IF(B462&lt;&gt;"",IF(B462=COMBINADO!$F$6,COMBINADO!$C$6,0),"")</f>
        <v/>
      </c>
      <c r="N462" t="str">
        <f>IF(N461&lt;&gt;"",IF(N461=COMBINADO!$F$6,"",N461+1),"")</f>
        <v/>
      </c>
      <c r="O462" s="31" t="str">
        <f>IF(B462&lt;&gt;"",IF(B462&lt;=$C$4,IF(Desplegables!$N$8=2,Hoja2!O461*(1+COMBINADO!$F$7),O461-K462),O461-K462),"")</f>
        <v/>
      </c>
      <c r="P462" s="31" t="str">
        <f>IF(B462&lt;&gt;"",IF(B462&lt;=$C$4,IF(Desplegables!$N$8=2,Hoja2!P461*(1+COMBINADO!$F$7),P461-L462),P461-L462),"")</f>
        <v/>
      </c>
      <c r="Q462" s="31" t="str">
        <f t="shared" si="27"/>
        <v/>
      </c>
    </row>
    <row r="463" spans="2:17" x14ac:dyDescent="0.2">
      <c r="B463" t="str">
        <f>IF(B462&lt;&gt;"",IF(B462=COMBINADO!$F$6,"",B462+1),"")</f>
        <v/>
      </c>
      <c r="C463" s="31" t="str">
        <f>IF(B463&lt;&gt;"",IF(B463&lt;=$C$4,IF(Desplegables!$N$8=2,0,G463),$C$9),"")</f>
        <v/>
      </c>
      <c r="D463" s="31" t="str">
        <f>IF(B463&lt;&gt;"",IF(Hoja2!B463&lt;=Hoja2!$C$4,IF(Desplegables!$N$8=2,0,Hoja2!H463),L463+H463),"")</f>
        <v/>
      </c>
      <c r="E463" s="31" t="str">
        <f t="shared" si="24"/>
        <v/>
      </c>
      <c r="F463" t="str">
        <f>IF(F462&lt;&gt;"",IF(F462=COMBINADO!$F$6,"",F462+1),"")</f>
        <v/>
      </c>
      <c r="G463" s="31" t="str">
        <f>IF(B463&lt;&gt;"",IF(B463&lt;=$C$4,IF(Desplegables!$N$8=2,0,O462*COMBINADO!$F$7),O462*COMBINADO!$F$7),"")</f>
        <v/>
      </c>
      <c r="H463" s="31" t="str">
        <f>IF(B463&lt;&gt;"",IF(B463&lt;=$C$4,IF(Desplegables!$N$8=2,0,P462*COMBINADO!$F$7),Hoja2!P462*COMBINADO!$F$7),"")</f>
        <v/>
      </c>
      <c r="I463" s="31" t="str">
        <f>IF(B463&lt;&gt;"",Q462*COMBINADO!$F$7,"")</f>
        <v/>
      </c>
      <c r="J463" t="str">
        <f>IF(J462&lt;&gt;"",IF(J462=COMBINADO!$F$6,"",J462+1),"")</f>
        <v/>
      </c>
      <c r="K463" s="31" t="str">
        <f t="shared" si="25"/>
        <v/>
      </c>
      <c r="L463" s="31" t="str">
        <f t="shared" si="26"/>
        <v/>
      </c>
      <c r="M463" s="31" t="str">
        <f>IF(B463&lt;&gt;"",IF(B463=COMBINADO!$F$6,COMBINADO!$C$6,0),"")</f>
        <v/>
      </c>
      <c r="N463" t="str">
        <f>IF(N462&lt;&gt;"",IF(N462=COMBINADO!$F$6,"",N462+1),"")</f>
        <v/>
      </c>
      <c r="O463" s="31" t="str">
        <f>IF(B463&lt;&gt;"",IF(B463&lt;=$C$4,IF(Desplegables!$N$8=2,Hoja2!O462*(1+COMBINADO!$F$7),O462-K463),O462-K463),"")</f>
        <v/>
      </c>
      <c r="P463" s="31" t="str">
        <f>IF(B463&lt;&gt;"",IF(B463&lt;=$C$4,IF(Desplegables!$N$8=2,Hoja2!P462*(1+COMBINADO!$F$7),P462-L463),P462-L463),"")</f>
        <v/>
      </c>
      <c r="Q463" s="31" t="str">
        <f t="shared" si="27"/>
        <v/>
      </c>
    </row>
    <row r="464" spans="2:17" x14ac:dyDescent="0.2">
      <c r="B464" t="str">
        <f>IF(B463&lt;&gt;"",IF(B463=COMBINADO!$F$6,"",B463+1),"")</f>
        <v/>
      </c>
      <c r="C464" s="31" t="str">
        <f>IF(B464&lt;&gt;"",IF(B464&lt;=$C$4,IF(Desplegables!$N$8=2,0,G464),$C$9),"")</f>
        <v/>
      </c>
      <c r="D464" s="31" t="str">
        <f>IF(B464&lt;&gt;"",IF(Hoja2!B464&lt;=Hoja2!$C$4,IF(Desplegables!$N$8=2,0,Hoja2!H464),L464+H464),"")</f>
        <v/>
      </c>
      <c r="E464" s="31" t="str">
        <f t="shared" ref="E464:E527" si="28">IF(B464&lt;&gt;"",I464+M464,"")</f>
        <v/>
      </c>
      <c r="F464" t="str">
        <f>IF(F463&lt;&gt;"",IF(F463=COMBINADO!$F$6,"",F463+1),"")</f>
        <v/>
      </c>
      <c r="G464" s="31" t="str">
        <f>IF(B464&lt;&gt;"",IF(B464&lt;=$C$4,IF(Desplegables!$N$8=2,0,O463*COMBINADO!$F$7),O463*COMBINADO!$F$7),"")</f>
        <v/>
      </c>
      <c r="H464" s="31" t="str">
        <f>IF(B464&lt;&gt;"",IF(B464&lt;=$C$4,IF(Desplegables!$N$8=2,0,P463*COMBINADO!$F$7),Hoja2!P463*COMBINADO!$F$7),"")</f>
        <v/>
      </c>
      <c r="I464" s="31" t="str">
        <f>IF(B464&lt;&gt;"",Q463*COMBINADO!$F$7,"")</f>
        <v/>
      </c>
      <c r="J464" t="str">
        <f>IF(J463&lt;&gt;"",IF(J463=COMBINADO!$F$6,"",J463+1),"")</f>
        <v/>
      </c>
      <c r="K464" s="31" t="str">
        <f t="shared" ref="K464:K527" si="29">IF(B464&lt;&gt;"",IF(B464&lt;=$C$4,0,C464-G464),"")</f>
        <v/>
      </c>
      <c r="L464" s="31" t="str">
        <f t="shared" ref="L464:L527" si="30">IF(B464&lt;&gt;"",IF(B464&lt;=$C$4,0,$C$8),"")</f>
        <v/>
      </c>
      <c r="M464" s="31" t="str">
        <f>IF(B464&lt;&gt;"",IF(B464=COMBINADO!$F$6,COMBINADO!$C$6,0),"")</f>
        <v/>
      </c>
      <c r="N464" t="str">
        <f>IF(N463&lt;&gt;"",IF(N463=COMBINADO!$F$6,"",N463+1),"")</f>
        <v/>
      </c>
      <c r="O464" s="31" t="str">
        <f>IF(B464&lt;&gt;"",IF(B464&lt;=$C$4,IF(Desplegables!$N$8=2,Hoja2!O463*(1+COMBINADO!$F$7),O463-K464),O463-K464),"")</f>
        <v/>
      </c>
      <c r="P464" s="31" t="str">
        <f>IF(B464&lt;&gt;"",IF(B464&lt;=$C$4,IF(Desplegables!$N$8=2,Hoja2!P463*(1+COMBINADO!$F$7),P463-L464),P463-L464),"")</f>
        <v/>
      </c>
      <c r="Q464" s="31" t="str">
        <f t="shared" ref="Q464:Q527" si="31">IF(B464&lt;&gt;"",Q463-M464,"")</f>
        <v/>
      </c>
    </row>
    <row r="465" spans="2:17" x14ac:dyDescent="0.2">
      <c r="B465" t="str">
        <f>IF(B464&lt;&gt;"",IF(B464=COMBINADO!$F$6,"",B464+1),"")</f>
        <v/>
      </c>
      <c r="C465" s="31" t="str">
        <f>IF(B465&lt;&gt;"",IF(B465&lt;=$C$4,IF(Desplegables!$N$8=2,0,G465),$C$9),"")</f>
        <v/>
      </c>
      <c r="D465" s="31" t="str">
        <f>IF(B465&lt;&gt;"",IF(Hoja2!B465&lt;=Hoja2!$C$4,IF(Desplegables!$N$8=2,0,Hoja2!H465),L465+H465),"")</f>
        <v/>
      </c>
      <c r="E465" s="31" t="str">
        <f t="shared" si="28"/>
        <v/>
      </c>
      <c r="F465" t="str">
        <f>IF(F464&lt;&gt;"",IF(F464=COMBINADO!$F$6,"",F464+1),"")</f>
        <v/>
      </c>
      <c r="G465" s="31" t="str">
        <f>IF(B465&lt;&gt;"",IF(B465&lt;=$C$4,IF(Desplegables!$N$8=2,0,O464*COMBINADO!$F$7),O464*COMBINADO!$F$7),"")</f>
        <v/>
      </c>
      <c r="H465" s="31" t="str">
        <f>IF(B465&lt;&gt;"",IF(B465&lt;=$C$4,IF(Desplegables!$N$8=2,0,P464*COMBINADO!$F$7),Hoja2!P464*COMBINADO!$F$7),"")</f>
        <v/>
      </c>
      <c r="I465" s="31" t="str">
        <f>IF(B465&lt;&gt;"",Q464*COMBINADO!$F$7,"")</f>
        <v/>
      </c>
      <c r="J465" t="str">
        <f>IF(J464&lt;&gt;"",IF(J464=COMBINADO!$F$6,"",J464+1),"")</f>
        <v/>
      </c>
      <c r="K465" s="31" t="str">
        <f t="shared" si="29"/>
        <v/>
      </c>
      <c r="L465" s="31" t="str">
        <f t="shared" si="30"/>
        <v/>
      </c>
      <c r="M465" s="31" t="str">
        <f>IF(B465&lt;&gt;"",IF(B465=COMBINADO!$F$6,COMBINADO!$C$6,0),"")</f>
        <v/>
      </c>
      <c r="N465" t="str">
        <f>IF(N464&lt;&gt;"",IF(N464=COMBINADO!$F$6,"",N464+1),"")</f>
        <v/>
      </c>
      <c r="O465" s="31" t="str">
        <f>IF(B465&lt;&gt;"",IF(B465&lt;=$C$4,IF(Desplegables!$N$8=2,Hoja2!O464*(1+COMBINADO!$F$7),O464-K465),O464-K465),"")</f>
        <v/>
      </c>
      <c r="P465" s="31" t="str">
        <f>IF(B465&lt;&gt;"",IF(B465&lt;=$C$4,IF(Desplegables!$N$8=2,Hoja2!P464*(1+COMBINADO!$F$7),P464-L465),P464-L465),"")</f>
        <v/>
      </c>
      <c r="Q465" s="31" t="str">
        <f t="shared" si="31"/>
        <v/>
      </c>
    </row>
    <row r="466" spans="2:17" x14ac:dyDescent="0.2">
      <c r="B466" t="str">
        <f>IF(B465&lt;&gt;"",IF(B465=COMBINADO!$F$6,"",B465+1),"")</f>
        <v/>
      </c>
      <c r="C466" s="31" t="str">
        <f>IF(B466&lt;&gt;"",IF(B466&lt;=$C$4,IF(Desplegables!$N$8=2,0,G466),$C$9),"")</f>
        <v/>
      </c>
      <c r="D466" s="31" t="str">
        <f>IF(B466&lt;&gt;"",IF(Hoja2!B466&lt;=Hoja2!$C$4,IF(Desplegables!$N$8=2,0,Hoja2!H466),L466+H466),"")</f>
        <v/>
      </c>
      <c r="E466" s="31" t="str">
        <f t="shared" si="28"/>
        <v/>
      </c>
      <c r="F466" t="str">
        <f>IF(F465&lt;&gt;"",IF(F465=COMBINADO!$F$6,"",F465+1),"")</f>
        <v/>
      </c>
      <c r="G466" s="31" t="str">
        <f>IF(B466&lt;&gt;"",IF(B466&lt;=$C$4,IF(Desplegables!$N$8=2,0,O465*COMBINADO!$F$7),O465*COMBINADO!$F$7),"")</f>
        <v/>
      </c>
      <c r="H466" s="31" t="str">
        <f>IF(B466&lt;&gt;"",IF(B466&lt;=$C$4,IF(Desplegables!$N$8=2,0,P465*COMBINADO!$F$7),Hoja2!P465*COMBINADO!$F$7),"")</f>
        <v/>
      </c>
      <c r="I466" s="31" t="str">
        <f>IF(B466&lt;&gt;"",Q465*COMBINADO!$F$7,"")</f>
        <v/>
      </c>
      <c r="J466" t="str">
        <f>IF(J465&lt;&gt;"",IF(J465=COMBINADO!$F$6,"",J465+1),"")</f>
        <v/>
      </c>
      <c r="K466" s="31" t="str">
        <f t="shared" si="29"/>
        <v/>
      </c>
      <c r="L466" s="31" t="str">
        <f t="shared" si="30"/>
        <v/>
      </c>
      <c r="M466" s="31" t="str">
        <f>IF(B466&lt;&gt;"",IF(B466=COMBINADO!$F$6,COMBINADO!$C$6,0),"")</f>
        <v/>
      </c>
      <c r="N466" t="str">
        <f>IF(N465&lt;&gt;"",IF(N465=COMBINADO!$F$6,"",N465+1),"")</f>
        <v/>
      </c>
      <c r="O466" s="31" t="str">
        <f>IF(B466&lt;&gt;"",IF(B466&lt;=$C$4,IF(Desplegables!$N$8=2,Hoja2!O465*(1+COMBINADO!$F$7),O465-K466),O465-K466),"")</f>
        <v/>
      </c>
      <c r="P466" s="31" t="str">
        <f>IF(B466&lt;&gt;"",IF(B466&lt;=$C$4,IF(Desplegables!$N$8=2,Hoja2!P465*(1+COMBINADO!$F$7),P465-L466),P465-L466),"")</f>
        <v/>
      </c>
      <c r="Q466" s="31" t="str">
        <f t="shared" si="31"/>
        <v/>
      </c>
    </row>
    <row r="467" spans="2:17" x14ac:dyDescent="0.2">
      <c r="B467" t="str">
        <f>IF(B466&lt;&gt;"",IF(B466=COMBINADO!$F$6,"",B466+1),"")</f>
        <v/>
      </c>
      <c r="C467" s="31" t="str">
        <f>IF(B467&lt;&gt;"",IF(B467&lt;=$C$4,IF(Desplegables!$N$8=2,0,G467),$C$9),"")</f>
        <v/>
      </c>
      <c r="D467" s="31" t="str">
        <f>IF(B467&lt;&gt;"",IF(Hoja2!B467&lt;=Hoja2!$C$4,IF(Desplegables!$N$8=2,0,Hoja2!H467),L467+H467),"")</f>
        <v/>
      </c>
      <c r="E467" s="31" t="str">
        <f t="shared" si="28"/>
        <v/>
      </c>
      <c r="F467" t="str">
        <f>IF(F466&lt;&gt;"",IF(F466=COMBINADO!$F$6,"",F466+1),"")</f>
        <v/>
      </c>
      <c r="G467" s="31" t="str">
        <f>IF(B467&lt;&gt;"",IF(B467&lt;=$C$4,IF(Desplegables!$N$8=2,0,O466*COMBINADO!$F$7),O466*COMBINADO!$F$7),"")</f>
        <v/>
      </c>
      <c r="H467" s="31" t="str">
        <f>IF(B467&lt;&gt;"",IF(B467&lt;=$C$4,IF(Desplegables!$N$8=2,0,P466*COMBINADO!$F$7),Hoja2!P466*COMBINADO!$F$7),"")</f>
        <v/>
      </c>
      <c r="I467" s="31" t="str">
        <f>IF(B467&lt;&gt;"",Q466*COMBINADO!$F$7,"")</f>
        <v/>
      </c>
      <c r="J467" t="str">
        <f>IF(J466&lt;&gt;"",IF(J466=COMBINADO!$F$6,"",J466+1),"")</f>
        <v/>
      </c>
      <c r="K467" s="31" t="str">
        <f t="shared" si="29"/>
        <v/>
      </c>
      <c r="L467" s="31" t="str">
        <f t="shared" si="30"/>
        <v/>
      </c>
      <c r="M467" s="31" t="str">
        <f>IF(B467&lt;&gt;"",IF(B467=COMBINADO!$F$6,COMBINADO!$C$6,0),"")</f>
        <v/>
      </c>
      <c r="N467" t="str">
        <f>IF(N466&lt;&gt;"",IF(N466=COMBINADO!$F$6,"",N466+1),"")</f>
        <v/>
      </c>
      <c r="O467" s="31" t="str">
        <f>IF(B467&lt;&gt;"",IF(B467&lt;=$C$4,IF(Desplegables!$N$8=2,Hoja2!O466*(1+COMBINADO!$F$7),O466-K467),O466-K467),"")</f>
        <v/>
      </c>
      <c r="P467" s="31" t="str">
        <f>IF(B467&lt;&gt;"",IF(B467&lt;=$C$4,IF(Desplegables!$N$8=2,Hoja2!P466*(1+COMBINADO!$F$7),P466-L467),P466-L467),"")</f>
        <v/>
      </c>
      <c r="Q467" s="31" t="str">
        <f t="shared" si="31"/>
        <v/>
      </c>
    </row>
    <row r="468" spans="2:17" x14ac:dyDescent="0.2">
      <c r="B468" t="str">
        <f>IF(B467&lt;&gt;"",IF(B467=COMBINADO!$F$6,"",B467+1),"")</f>
        <v/>
      </c>
      <c r="C468" s="31" t="str">
        <f>IF(B468&lt;&gt;"",IF(B468&lt;=$C$4,IF(Desplegables!$N$8=2,0,G468),$C$9),"")</f>
        <v/>
      </c>
      <c r="D468" s="31" t="str">
        <f>IF(B468&lt;&gt;"",IF(Hoja2!B468&lt;=Hoja2!$C$4,IF(Desplegables!$N$8=2,0,Hoja2!H468),L468+H468),"")</f>
        <v/>
      </c>
      <c r="E468" s="31" t="str">
        <f t="shared" si="28"/>
        <v/>
      </c>
      <c r="F468" t="str">
        <f>IF(F467&lt;&gt;"",IF(F467=COMBINADO!$F$6,"",F467+1),"")</f>
        <v/>
      </c>
      <c r="G468" s="31" t="str">
        <f>IF(B468&lt;&gt;"",IF(B468&lt;=$C$4,IF(Desplegables!$N$8=2,0,O467*COMBINADO!$F$7),O467*COMBINADO!$F$7),"")</f>
        <v/>
      </c>
      <c r="H468" s="31" t="str">
        <f>IF(B468&lt;&gt;"",IF(B468&lt;=$C$4,IF(Desplegables!$N$8=2,0,P467*COMBINADO!$F$7),Hoja2!P467*COMBINADO!$F$7),"")</f>
        <v/>
      </c>
      <c r="I468" s="31" t="str">
        <f>IF(B468&lt;&gt;"",Q467*COMBINADO!$F$7,"")</f>
        <v/>
      </c>
      <c r="J468" t="str">
        <f>IF(J467&lt;&gt;"",IF(J467=COMBINADO!$F$6,"",J467+1),"")</f>
        <v/>
      </c>
      <c r="K468" s="31" t="str">
        <f t="shared" si="29"/>
        <v/>
      </c>
      <c r="L468" s="31" t="str">
        <f t="shared" si="30"/>
        <v/>
      </c>
      <c r="M468" s="31" t="str">
        <f>IF(B468&lt;&gt;"",IF(B468=COMBINADO!$F$6,COMBINADO!$C$6,0),"")</f>
        <v/>
      </c>
      <c r="N468" t="str">
        <f>IF(N467&lt;&gt;"",IF(N467=COMBINADO!$F$6,"",N467+1),"")</f>
        <v/>
      </c>
      <c r="O468" s="31" t="str">
        <f>IF(B468&lt;&gt;"",IF(B468&lt;=$C$4,IF(Desplegables!$N$8=2,Hoja2!O467*(1+COMBINADO!$F$7),O467-K468),O467-K468),"")</f>
        <v/>
      </c>
      <c r="P468" s="31" t="str">
        <f>IF(B468&lt;&gt;"",IF(B468&lt;=$C$4,IF(Desplegables!$N$8=2,Hoja2!P467*(1+COMBINADO!$F$7),P467-L468),P467-L468),"")</f>
        <v/>
      </c>
      <c r="Q468" s="31" t="str">
        <f t="shared" si="31"/>
        <v/>
      </c>
    </row>
    <row r="469" spans="2:17" x14ac:dyDescent="0.2">
      <c r="B469" t="str">
        <f>IF(B468&lt;&gt;"",IF(B468=COMBINADO!$F$6,"",B468+1),"")</f>
        <v/>
      </c>
      <c r="C469" s="31" t="str">
        <f>IF(B469&lt;&gt;"",IF(B469&lt;=$C$4,IF(Desplegables!$N$8=2,0,G469),$C$9),"")</f>
        <v/>
      </c>
      <c r="D469" s="31" t="str">
        <f>IF(B469&lt;&gt;"",IF(Hoja2!B469&lt;=Hoja2!$C$4,IF(Desplegables!$N$8=2,0,Hoja2!H469),L469+H469),"")</f>
        <v/>
      </c>
      <c r="E469" s="31" t="str">
        <f t="shared" si="28"/>
        <v/>
      </c>
      <c r="F469" t="str">
        <f>IF(F468&lt;&gt;"",IF(F468=COMBINADO!$F$6,"",F468+1),"")</f>
        <v/>
      </c>
      <c r="G469" s="31" t="str">
        <f>IF(B469&lt;&gt;"",IF(B469&lt;=$C$4,IF(Desplegables!$N$8=2,0,O468*COMBINADO!$F$7),O468*COMBINADO!$F$7),"")</f>
        <v/>
      </c>
      <c r="H469" s="31" t="str">
        <f>IF(B469&lt;&gt;"",IF(B469&lt;=$C$4,IF(Desplegables!$N$8=2,0,P468*COMBINADO!$F$7),Hoja2!P468*COMBINADO!$F$7),"")</f>
        <v/>
      </c>
      <c r="I469" s="31" t="str">
        <f>IF(B469&lt;&gt;"",Q468*COMBINADO!$F$7,"")</f>
        <v/>
      </c>
      <c r="J469" t="str">
        <f>IF(J468&lt;&gt;"",IF(J468=COMBINADO!$F$6,"",J468+1),"")</f>
        <v/>
      </c>
      <c r="K469" s="31" t="str">
        <f t="shared" si="29"/>
        <v/>
      </c>
      <c r="L469" s="31" t="str">
        <f t="shared" si="30"/>
        <v/>
      </c>
      <c r="M469" s="31" t="str">
        <f>IF(B469&lt;&gt;"",IF(B469=COMBINADO!$F$6,COMBINADO!$C$6,0),"")</f>
        <v/>
      </c>
      <c r="N469" t="str">
        <f>IF(N468&lt;&gt;"",IF(N468=COMBINADO!$F$6,"",N468+1),"")</f>
        <v/>
      </c>
      <c r="O469" s="31" t="str">
        <f>IF(B469&lt;&gt;"",IF(B469&lt;=$C$4,IF(Desplegables!$N$8=2,Hoja2!O468*(1+COMBINADO!$F$7),O468-K469),O468-K469),"")</f>
        <v/>
      </c>
      <c r="P469" s="31" t="str">
        <f>IF(B469&lt;&gt;"",IF(B469&lt;=$C$4,IF(Desplegables!$N$8=2,Hoja2!P468*(1+COMBINADO!$F$7),P468-L469),P468-L469),"")</f>
        <v/>
      </c>
      <c r="Q469" s="31" t="str">
        <f t="shared" si="31"/>
        <v/>
      </c>
    </row>
    <row r="470" spans="2:17" x14ac:dyDescent="0.2">
      <c r="B470" t="str">
        <f>IF(B469&lt;&gt;"",IF(B469=COMBINADO!$F$6,"",B469+1),"")</f>
        <v/>
      </c>
      <c r="C470" s="31" t="str">
        <f>IF(B470&lt;&gt;"",IF(B470&lt;=$C$4,IF(Desplegables!$N$8=2,0,G470),$C$9),"")</f>
        <v/>
      </c>
      <c r="D470" s="31" t="str">
        <f>IF(B470&lt;&gt;"",IF(Hoja2!B470&lt;=Hoja2!$C$4,IF(Desplegables!$N$8=2,0,Hoja2!H470),L470+H470),"")</f>
        <v/>
      </c>
      <c r="E470" s="31" t="str">
        <f t="shared" si="28"/>
        <v/>
      </c>
      <c r="F470" t="str">
        <f>IF(F469&lt;&gt;"",IF(F469=COMBINADO!$F$6,"",F469+1),"")</f>
        <v/>
      </c>
      <c r="G470" s="31" t="str">
        <f>IF(B470&lt;&gt;"",IF(B470&lt;=$C$4,IF(Desplegables!$N$8=2,0,O469*COMBINADO!$F$7),O469*COMBINADO!$F$7),"")</f>
        <v/>
      </c>
      <c r="H470" s="31" t="str">
        <f>IF(B470&lt;&gt;"",IF(B470&lt;=$C$4,IF(Desplegables!$N$8=2,0,P469*COMBINADO!$F$7),Hoja2!P469*COMBINADO!$F$7),"")</f>
        <v/>
      </c>
      <c r="I470" s="31" t="str">
        <f>IF(B470&lt;&gt;"",Q469*COMBINADO!$F$7,"")</f>
        <v/>
      </c>
      <c r="J470" t="str">
        <f>IF(J469&lt;&gt;"",IF(J469=COMBINADO!$F$6,"",J469+1),"")</f>
        <v/>
      </c>
      <c r="K470" s="31" t="str">
        <f t="shared" si="29"/>
        <v/>
      </c>
      <c r="L470" s="31" t="str">
        <f t="shared" si="30"/>
        <v/>
      </c>
      <c r="M470" s="31" t="str">
        <f>IF(B470&lt;&gt;"",IF(B470=COMBINADO!$F$6,COMBINADO!$C$6,0),"")</f>
        <v/>
      </c>
      <c r="N470" t="str">
        <f>IF(N469&lt;&gt;"",IF(N469=COMBINADO!$F$6,"",N469+1),"")</f>
        <v/>
      </c>
      <c r="O470" s="31" t="str">
        <f>IF(B470&lt;&gt;"",IF(B470&lt;=$C$4,IF(Desplegables!$N$8=2,Hoja2!O469*(1+COMBINADO!$F$7),O469-K470),O469-K470),"")</f>
        <v/>
      </c>
      <c r="P470" s="31" t="str">
        <f>IF(B470&lt;&gt;"",IF(B470&lt;=$C$4,IF(Desplegables!$N$8=2,Hoja2!P469*(1+COMBINADO!$F$7),P469-L470),P469-L470),"")</f>
        <v/>
      </c>
      <c r="Q470" s="31" t="str">
        <f t="shared" si="31"/>
        <v/>
      </c>
    </row>
    <row r="471" spans="2:17" x14ac:dyDescent="0.2">
      <c r="B471" t="str">
        <f>IF(B470&lt;&gt;"",IF(B470=COMBINADO!$F$6,"",B470+1),"")</f>
        <v/>
      </c>
      <c r="C471" s="31" t="str">
        <f>IF(B471&lt;&gt;"",IF(B471&lt;=$C$4,IF(Desplegables!$N$8=2,0,G471),$C$9),"")</f>
        <v/>
      </c>
      <c r="D471" s="31" t="str">
        <f>IF(B471&lt;&gt;"",IF(Hoja2!B471&lt;=Hoja2!$C$4,IF(Desplegables!$N$8=2,0,Hoja2!H471),L471+H471),"")</f>
        <v/>
      </c>
      <c r="E471" s="31" t="str">
        <f t="shared" si="28"/>
        <v/>
      </c>
      <c r="F471" t="str">
        <f>IF(F470&lt;&gt;"",IF(F470=COMBINADO!$F$6,"",F470+1),"")</f>
        <v/>
      </c>
      <c r="G471" s="31" t="str">
        <f>IF(B471&lt;&gt;"",IF(B471&lt;=$C$4,IF(Desplegables!$N$8=2,0,O470*COMBINADO!$F$7),O470*COMBINADO!$F$7),"")</f>
        <v/>
      </c>
      <c r="H471" s="31" t="str">
        <f>IF(B471&lt;&gt;"",IF(B471&lt;=$C$4,IF(Desplegables!$N$8=2,0,P470*COMBINADO!$F$7),Hoja2!P470*COMBINADO!$F$7),"")</f>
        <v/>
      </c>
      <c r="I471" s="31" t="str">
        <f>IF(B471&lt;&gt;"",Q470*COMBINADO!$F$7,"")</f>
        <v/>
      </c>
      <c r="J471" t="str">
        <f>IF(J470&lt;&gt;"",IF(J470=COMBINADO!$F$6,"",J470+1),"")</f>
        <v/>
      </c>
      <c r="K471" s="31" t="str">
        <f t="shared" si="29"/>
        <v/>
      </c>
      <c r="L471" s="31" t="str">
        <f t="shared" si="30"/>
        <v/>
      </c>
      <c r="M471" s="31" t="str">
        <f>IF(B471&lt;&gt;"",IF(B471=COMBINADO!$F$6,COMBINADO!$C$6,0),"")</f>
        <v/>
      </c>
      <c r="N471" t="str">
        <f>IF(N470&lt;&gt;"",IF(N470=COMBINADO!$F$6,"",N470+1),"")</f>
        <v/>
      </c>
      <c r="O471" s="31" t="str">
        <f>IF(B471&lt;&gt;"",IF(B471&lt;=$C$4,IF(Desplegables!$N$8=2,Hoja2!O470*(1+COMBINADO!$F$7),O470-K471),O470-K471),"")</f>
        <v/>
      </c>
      <c r="P471" s="31" t="str">
        <f>IF(B471&lt;&gt;"",IF(B471&lt;=$C$4,IF(Desplegables!$N$8=2,Hoja2!P470*(1+COMBINADO!$F$7),P470-L471),P470-L471),"")</f>
        <v/>
      </c>
      <c r="Q471" s="31" t="str">
        <f t="shared" si="31"/>
        <v/>
      </c>
    </row>
    <row r="472" spans="2:17" x14ac:dyDescent="0.2">
      <c r="B472" t="str">
        <f>IF(B471&lt;&gt;"",IF(B471=COMBINADO!$F$6,"",B471+1),"")</f>
        <v/>
      </c>
      <c r="C472" s="31" t="str">
        <f>IF(B472&lt;&gt;"",IF(B472&lt;=$C$4,IF(Desplegables!$N$8=2,0,G472),$C$9),"")</f>
        <v/>
      </c>
      <c r="D472" s="31" t="str">
        <f>IF(B472&lt;&gt;"",IF(Hoja2!B472&lt;=Hoja2!$C$4,IF(Desplegables!$N$8=2,0,Hoja2!H472),L472+H472),"")</f>
        <v/>
      </c>
      <c r="E472" s="31" t="str">
        <f t="shared" si="28"/>
        <v/>
      </c>
      <c r="F472" t="str">
        <f>IF(F471&lt;&gt;"",IF(F471=COMBINADO!$F$6,"",F471+1),"")</f>
        <v/>
      </c>
      <c r="G472" s="31" t="str">
        <f>IF(B472&lt;&gt;"",IF(B472&lt;=$C$4,IF(Desplegables!$N$8=2,0,O471*COMBINADO!$F$7),O471*COMBINADO!$F$7),"")</f>
        <v/>
      </c>
      <c r="H472" s="31" t="str">
        <f>IF(B472&lt;&gt;"",IF(B472&lt;=$C$4,IF(Desplegables!$N$8=2,0,P471*COMBINADO!$F$7),Hoja2!P471*COMBINADO!$F$7),"")</f>
        <v/>
      </c>
      <c r="I472" s="31" t="str">
        <f>IF(B472&lt;&gt;"",Q471*COMBINADO!$F$7,"")</f>
        <v/>
      </c>
      <c r="J472" t="str">
        <f>IF(J471&lt;&gt;"",IF(J471=COMBINADO!$F$6,"",J471+1),"")</f>
        <v/>
      </c>
      <c r="K472" s="31" t="str">
        <f t="shared" si="29"/>
        <v/>
      </c>
      <c r="L472" s="31" t="str">
        <f t="shared" si="30"/>
        <v/>
      </c>
      <c r="M472" s="31" t="str">
        <f>IF(B472&lt;&gt;"",IF(B472=COMBINADO!$F$6,COMBINADO!$C$6,0),"")</f>
        <v/>
      </c>
      <c r="N472" t="str">
        <f>IF(N471&lt;&gt;"",IF(N471=COMBINADO!$F$6,"",N471+1),"")</f>
        <v/>
      </c>
      <c r="O472" s="31" t="str">
        <f>IF(B472&lt;&gt;"",IF(B472&lt;=$C$4,IF(Desplegables!$N$8=2,Hoja2!O471*(1+COMBINADO!$F$7),O471-K472),O471-K472),"")</f>
        <v/>
      </c>
      <c r="P472" s="31" t="str">
        <f>IF(B472&lt;&gt;"",IF(B472&lt;=$C$4,IF(Desplegables!$N$8=2,Hoja2!P471*(1+COMBINADO!$F$7),P471-L472),P471-L472),"")</f>
        <v/>
      </c>
      <c r="Q472" s="31" t="str">
        <f t="shared" si="31"/>
        <v/>
      </c>
    </row>
    <row r="473" spans="2:17" x14ac:dyDescent="0.2">
      <c r="B473" t="str">
        <f>IF(B472&lt;&gt;"",IF(B472=COMBINADO!$F$6,"",B472+1),"")</f>
        <v/>
      </c>
      <c r="C473" s="31" t="str">
        <f>IF(B473&lt;&gt;"",IF(B473&lt;=$C$4,IF(Desplegables!$N$8=2,0,G473),$C$9),"")</f>
        <v/>
      </c>
      <c r="D473" s="31" t="str">
        <f>IF(B473&lt;&gt;"",IF(Hoja2!B473&lt;=Hoja2!$C$4,IF(Desplegables!$N$8=2,0,Hoja2!H473),L473+H473),"")</f>
        <v/>
      </c>
      <c r="E473" s="31" t="str">
        <f t="shared" si="28"/>
        <v/>
      </c>
      <c r="F473" t="str">
        <f>IF(F472&lt;&gt;"",IF(F472=COMBINADO!$F$6,"",F472+1),"")</f>
        <v/>
      </c>
      <c r="G473" s="31" t="str">
        <f>IF(B473&lt;&gt;"",IF(B473&lt;=$C$4,IF(Desplegables!$N$8=2,0,O472*COMBINADO!$F$7),O472*COMBINADO!$F$7),"")</f>
        <v/>
      </c>
      <c r="H473" s="31" t="str">
        <f>IF(B473&lt;&gt;"",IF(B473&lt;=$C$4,IF(Desplegables!$N$8=2,0,P472*COMBINADO!$F$7),Hoja2!P472*COMBINADO!$F$7),"")</f>
        <v/>
      </c>
      <c r="I473" s="31" t="str">
        <f>IF(B473&lt;&gt;"",Q472*COMBINADO!$F$7,"")</f>
        <v/>
      </c>
      <c r="J473" t="str">
        <f>IF(J472&lt;&gt;"",IF(J472=COMBINADO!$F$6,"",J472+1),"")</f>
        <v/>
      </c>
      <c r="K473" s="31" t="str">
        <f t="shared" si="29"/>
        <v/>
      </c>
      <c r="L473" s="31" t="str">
        <f t="shared" si="30"/>
        <v/>
      </c>
      <c r="M473" s="31" t="str">
        <f>IF(B473&lt;&gt;"",IF(B473=COMBINADO!$F$6,COMBINADO!$C$6,0),"")</f>
        <v/>
      </c>
      <c r="N473" t="str">
        <f>IF(N472&lt;&gt;"",IF(N472=COMBINADO!$F$6,"",N472+1),"")</f>
        <v/>
      </c>
      <c r="O473" s="31" t="str">
        <f>IF(B473&lt;&gt;"",IF(B473&lt;=$C$4,IF(Desplegables!$N$8=2,Hoja2!O472*(1+COMBINADO!$F$7),O472-K473),O472-K473),"")</f>
        <v/>
      </c>
      <c r="P473" s="31" t="str">
        <f>IF(B473&lt;&gt;"",IF(B473&lt;=$C$4,IF(Desplegables!$N$8=2,Hoja2!P472*(1+COMBINADO!$F$7),P472-L473),P472-L473),"")</f>
        <v/>
      </c>
      <c r="Q473" s="31" t="str">
        <f t="shared" si="31"/>
        <v/>
      </c>
    </row>
    <row r="474" spans="2:17" x14ac:dyDescent="0.2">
      <c r="B474" t="str">
        <f>IF(B473&lt;&gt;"",IF(B473=COMBINADO!$F$6,"",B473+1),"")</f>
        <v/>
      </c>
      <c r="C474" s="31" t="str">
        <f>IF(B474&lt;&gt;"",IF(B474&lt;=$C$4,IF(Desplegables!$N$8=2,0,G474),$C$9),"")</f>
        <v/>
      </c>
      <c r="D474" s="31" t="str">
        <f>IF(B474&lt;&gt;"",IF(Hoja2!B474&lt;=Hoja2!$C$4,IF(Desplegables!$N$8=2,0,Hoja2!H474),L474+H474),"")</f>
        <v/>
      </c>
      <c r="E474" s="31" t="str">
        <f t="shared" si="28"/>
        <v/>
      </c>
      <c r="F474" t="str">
        <f>IF(F473&lt;&gt;"",IF(F473=COMBINADO!$F$6,"",F473+1),"")</f>
        <v/>
      </c>
      <c r="G474" s="31" t="str">
        <f>IF(B474&lt;&gt;"",IF(B474&lt;=$C$4,IF(Desplegables!$N$8=2,0,O473*COMBINADO!$F$7),O473*COMBINADO!$F$7),"")</f>
        <v/>
      </c>
      <c r="H474" s="31" t="str">
        <f>IF(B474&lt;&gt;"",IF(B474&lt;=$C$4,IF(Desplegables!$N$8=2,0,P473*COMBINADO!$F$7),Hoja2!P473*COMBINADO!$F$7),"")</f>
        <v/>
      </c>
      <c r="I474" s="31" t="str">
        <f>IF(B474&lt;&gt;"",Q473*COMBINADO!$F$7,"")</f>
        <v/>
      </c>
      <c r="J474" t="str">
        <f>IF(J473&lt;&gt;"",IF(J473=COMBINADO!$F$6,"",J473+1),"")</f>
        <v/>
      </c>
      <c r="K474" s="31" t="str">
        <f t="shared" si="29"/>
        <v/>
      </c>
      <c r="L474" s="31" t="str">
        <f t="shared" si="30"/>
        <v/>
      </c>
      <c r="M474" s="31" t="str">
        <f>IF(B474&lt;&gt;"",IF(B474=COMBINADO!$F$6,COMBINADO!$C$6,0),"")</f>
        <v/>
      </c>
      <c r="N474" t="str">
        <f>IF(N473&lt;&gt;"",IF(N473=COMBINADO!$F$6,"",N473+1),"")</f>
        <v/>
      </c>
      <c r="O474" s="31" t="str">
        <f>IF(B474&lt;&gt;"",IF(B474&lt;=$C$4,IF(Desplegables!$N$8=2,Hoja2!O473*(1+COMBINADO!$F$7),O473-K474),O473-K474),"")</f>
        <v/>
      </c>
      <c r="P474" s="31" t="str">
        <f>IF(B474&lt;&gt;"",IF(B474&lt;=$C$4,IF(Desplegables!$N$8=2,Hoja2!P473*(1+COMBINADO!$F$7),P473-L474),P473-L474),"")</f>
        <v/>
      </c>
      <c r="Q474" s="31" t="str">
        <f t="shared" si="31"/>
        <v/>
      </c>
    </row>
    <row r="475" spans="2:17" x14ac:dyDescent="0.2">
      <c r="B475" t="str">
        <f>IF(B474&lt;&gt;"",IF(B474=COMBINADO!$F$6,"",B474+1),"")</f>
        <v/>
      </c>
      <c r="C475" s="31" t="str">
        <f>IF(B475&lt;&gt;"",IF(B475&lt;=$C$4,IF(Desplegables!$N$8=2,0,G475),$C$9),"")</f>
        <v/>
      </c>
      <c r="D475" s="31" t="str">
        <f>IF(B475&lt;&gt;"",IF(Hoja2!B475&lt;=Hoja2!$C$4,IF(Desplegables!$N$8=2,0,Hoja2!H475),L475+H475),"")</f>
        <v/>
      </c>
      <c r="E475" s="31" t="str">
        <f t="shared" si="28"/>
        <v/>
      </c>
      <c r="F475" t="str">
        <f>IF(F474&lt;&gt;"",IF(F474=COMBINADO!$F$6,"",F474+1),"")</f>
        <v/>
      </c>
      <c r="G475" s="31" t="str">
        <f>IF(B475&lt;&gt;"",IF(B475&lt;=$C$4,IF(Desplegables!$N$8=2,0,O474*COMBINADO!$F$7),O474*COMBINADO!$F$7),"")</f>
        <v/>
      </c>
      <c r="H475" s="31" t="str">
        <f>IF(B475&lt;&gt;"",IF(B475&lt;=$C$4,IF(Desplegables!$N$8=2,0,P474*COMBINADO!$F$7),Hoja2!P474*COMBINADO!$F$7),"")</f>
        <v/>
      </c>
      <c r="I475" s="31" t="str">
        <f>IF(B475&lt;&gt;"",Q474*COMBINADO!$F$7,"")</f>
        <v/>
      </c>
      <c r="J475" t="str">
        <f>IF(J474&lt;&gt;"",IF(J474=COMBINADO!$F$6,"",J474+1),"")</f>
        <v/>
      </c>
      <c r="K475" s="31" t="str">
        <f t="shared" si="29"/>
        <v/>
      </c>
      <c r="L475" s="31" t="str">
        <f t="shared" si="30"/>
        <v/>
      </c>
      <c r="M475" s="31" t="str">
        <f>IF(B475&lt;&gt;"",IF(B475=COMBINADO!$F$6,COMBINADO!$C$6,0),"")</f>
        <v/>
      </c>
      <c r="N475" t="str">
        <f>IF(N474&lt;&gt;"",IF(N474=COMBINADO!$F$6,"",N474+1),"")</f>
        <v/>
      </c>
      <c r="O475" s="31" t="str">
        <f>IF(B475&lt;&gt;"",IF(B475&lt;=$C$4,IF(Desplegables!$N$8=2,Hoja2!O474*(1+COMBINADO!$F$7),O474-K475),O474-K475),"")</f>
        <v/>
      </c>
      <c r="P475" s="31" t="str">
        <f>IF(B475&lt;&gt;"",IF(B475&lt;=$C$4,IF(Desplegables!$N$8=2,Hoja2!P474*(1+COMBINADO!$F$7),P474-L475),P474-L475),"")</f>
        <v/>
      </c>
      <c r="Q475" s="31" t="str">
        <f t="shared" si="31"/>
        <v/>
      </c>
    </row>
    <row r="476" spans="2:17" x14ac:dyDescent="0.2">
      <c r="B476" t="str">
        <f>IF(B475&lt;&gt;"",IF(B475=COMBINADO!$F$6,"",B475+1),"")</f>
        <v/>
      </c>
      <c r="C476" s="31" t="str">
        <f>IF(B476&lt;&gt;"",IF(B476&lt;=$C$4,IF(Desplegables!$N$8=2,0,G476),$C$9),"")</f>
        <v/>
      </c>
      <c r="D476" s="31" t="str">
        <f>IF(B476&lt;&gt;"",IF(Hoja2!B476&lt;=Hoja2!$C$4,IF(Desplegables!$N$8=2,0,Hoja2!H476),L476+H476),"")</f>
        <v/>
      </c>
      <c r="E476" s="31" t="str">
        <f t="shared" si="28"/>
        <v/>
      </c>
      <c r="F476" t="str">
        <f>IF(F475&lt;&gt;"",IF(F475=COMBINADO!$F$6,"",F475+1),"")</f>
        <v/>
      </c>
      <c r="G476" s="31" t="str">
        <f>IF(B476&lt;&gt;"",IF(B476&lt;=$C$4,IF(Desplegables!$N$8=2,0,O475*COMBINADO!$F$7),O475*COMBINADO!$F$7),"")</f>
        <v/>
      </c>
      <c r="H476" s="31" t="str">
        <f>IF(B476&lt;&gt;"",IF(B476&lt;=$C$4,IF(Desplegables!$N$8=2,0,P475*COMBINADO!$F$7),Hoja2!P475*COMBINADO!$F$7),"")</f>
        <v/>
      </c>
      <c r="I476" s="31" t="str">
        <f>IF(B476&lt;&gt;"",Q475*COMBINADO!$F$7,"")</f>
        <v/>
      </c>
      <c r="J476" t="str">
        <f>IF(J475&lt;&gt;"",IF(J475=COMBINADO!$F$6,"",J475+1),"")</f>
        <v/>
      </c>
      <c r="K476" s="31" t="str">
        <f t="shared" si="29"/>
        <v/>
      </c>
      <c r="L476" s="31" t="str">
        <f t="shared" si="30"/>
        <v/>
      </c>
      <c r="M476" s="31" t="str">
        <f>IF(B476&lt;&gt;"",IF(B476=COMBINADO!$F$6,COMBINADO!$C$6,0),"")</f>
        <v/>
      </c>
      <c r="N476" t="str">
        <f>IF(N475&lt;&gt;"",IF(N475=COMBINADO!$F$6,"",N475+1),"")</f>
        <v/>
      </c>
      <c r="O476" s="31" t="str">
        <f>IF(B476&lt;&gt;"",IF(B476&lt;=$C$4,IF(Desplegables!$N$8=2,Hoja2!O475*(1+COMBINADO!$F$7),O475-K476),O475-K476),"")</f>
        <v/>
      </c>
      <c r="P476" s="31" t="str">
        <f>IF(B476&lt;&gt;"",IF(B476&lt;=$C$4,IF(Desplegables!$N$8=2,Hoja2!P475*(1+COMBINADO!$F$7),P475-L476),P475-L476),"")</f>
        <v/>
      </c>
      <c r="Q476" s="31" t="str">
        <f t="shared" si="31"/>
        <v/>
      </c>
    </row>
    <row r="477" spans="2:17" x14ac:dyDescent="0.2">
      <c r="B477" t="str">
        <f>IF(B476&lt;&gt;"",IF(B476=COMBINADO!$F$6,"",B476+1),"")</f>
        <v/>
      </c>
      <c r="C477" s="31" t="str">
        <f>IF(B477&lt;&gt;"",IF(B477&lt;=$C$4,IF(Desplegables!$N$8=2,0,G477),$C$9),"")</f>
        <v/>
      </c>
      <c r="D477" s="31" t="str">
        <f>IF(B477&lt;&gt;"",IF(Hoja2!B477&lt;=Hoja2!$C$4,IF(Desplegables!$N$8=2,0,Hoja2!H477),L477+H477),"")</f>
        <v/>
      </c>
      <c r="E477" s="31" t="str">
        <f t="shared" si="28"/>
        <v/>
      </c>
      <c r="F477" t="str">
        <f>IF(F476&lt;&gt;"",IF(F476=COMBINADO!$F$6,"",F476+1),"")</f>
        <v/>
      </c>
      <c r="G477" s="31" t="str">
        <f>IF(B477&lt;&gt;"",IF(B477&lt;=$C$4,IF(Desplegables!$N$8=2,0,O476*COMBINADO!$F$7),O476*COMBINADO!$F$7),"")</f>
        <v/>
      </c>
      <c r="H477" s="31" t="str">
        <f>IF(B477&lt;&gt;"",IF(B477&lt;=$C$4,IF(Desplegables!$N$8=2,0,P476*COMBINADO!$F$7),Hoja2!P476*COMBINADO!$F$7),"")</f>
        <v/>
      </c>
      <c r="I477" s="31" t="str">
        <f>IF(B477&lt;&gt;"",Q476*COMBINADO!$F$7,"")</f>
        <v/>
      </c>
      <c r="J477" t="str">
        <f>IF(J476&lt;&gt;"",IF(J476=COMBINADO!$F$6,"",J476+1),"")</f>
        <v/>
      </c>
      <c r="K477" s="31" t="str">
        <f t="shared" si="29"/>
        <v/>
      </c>
      <c r="L477" s="31" t="str">
        <f t="shared" si="30"/>
        <v/>
      </c>
      <c r="M477" s="31" t="str">
        <f>IF(B477&lt;&gt;"",IF(B477=COMBINADO!$F$6,COMBINADO!$C$6,0),"")</f>
        <v/>
      </c>
      <c r="N477" t="str">
        <f>IF(N476&lt;&gt;"",IF(N476=COMBINADO!$F$6,"",N476+1),"")</f>
        <v/>
      </c>
      <c r="O477" s="31" t="str">
        <f>IF(B477&lt;&gt;"",IF(B477&lt;=$C$4,IF(Desplegables!$N$8=2,Hoja2!O476*(1+COMBINADO!$F$7),O476-K477),O476-K477),"")</f>
        <v/>
      </c>
      <c r="P477" s="31" t="str">
        <f>IF(B477&lt;&gt;"",IF(B477&lt;=$C$4,IF(Desplegables!$N$8=2,Hoja2!P476*(1+COMBINADO!$F$7),P476-L477),P476-L477),"")</f>
        <v/>
      </c>
      <c r="Q477" s="31" t="str">
        <f t="shared" si="31"/>
        <v/>
      </c>
    </row>
    <row r="478" spans="2:17" x14ac:dyDescent="0.2">
      <c r="B478" t="str">
        <f>IF(B477&lt;&gt;"",IF(B477=COMBINADO!$F$6,"",B477+1),"")</f>
        <v/>
      </c>
      <c r="C478" s="31" t="str">
        <f>IF(B478&lt;&gt;"",IF(B478&lt;=$C$4,IF(Desplegables!$N$8=2,0,G478),$C$9),"")</f>
        <v/>
      </c>
      <c r="D478" s="31" t="str">
        <f>IF(B478&lt;&gt;"",IF(Hoja2!B478&lt;=Hoja2!$C$4,IF(Desplegables!$N$8=2,0,Hoja2!H478),L478+H478),"")</f>
        <v/>
      </c>
      <c r="E478" s="31" t="str">
        <f t="shared" si="28"/>
        <v/>
      </c>
      <c r="F478" t="str">
        <f>IF(F477&lt;&gt;"",IF(F477=COMBINADO!$F$6,"",F477+1),"")</f>
        <v/>
      </c>
      <c r="G478" s="31" t="str">
        <f>IF(B478&lt;&gt;"",IF(B478&lt;=$C$4,IF(Desplegables!$N$8=2,0,O477*COMBINADO!$F$7),O477*COMBINADO!$F$7),"")</f>
        <v/>
      </c>
      <c r="H478" s="31" t="str">
        <f>IF(B478&lt;&gt;"",IF(B478&lt;=$C$4,IF(Desplegables!$N$8=2,0,P477*COMBINADO!$F$7),Hoja2!P477*COMBINADO!$F$7),"")</f>
        <v/>
      </c>
      <c r="I478" s="31" t="str">
        <f>IF(B478&lt;&gt;"",Q477*COMBINADO!$F$7,"")</f>
        <v/>
      </c>
      <c r="J478" t="str">
        <f>IF(J477&lt;&gt;"",IF(J477=COMBINADO!$F$6,"",J477+1),"")</f>
        <v/>
      </c>
      <c r="K478" s="31" t="str">
        <f t="shared" si="29"/>
        <v/>
      </c>
      <c r="L478" s="31" t="str">
        <f t="shared" si="30"/>
        <v/>
      </c>
      <c r="M478" s="31" t="str">
        <f>IF(B478&lt;&gt;"",IF(B478=COMBINADO!$F$6,COMBINADO!$C$6,0),"")</f>
        <v/>
      </c>
      <c r="N478" t="str">
        <f>IF(N477&lt;&gt;"",IF(N477=COMBINADO!$F$6,"",N477+1),"")</f>
        <v/>
      </c>
      <c r="O478" s="31" t="str">
        <f>IF(B478&lt;&gt;"",IF(B478&lt;=$C$4,IF(Desplegables!$N$8=2,Hoja2!O477*(1+COMBINADO!$F$7),O477-K478),O477-K478),"")</f>
        <v/>
      </c>
      <c r="P478" s="31" t="str">
        <f>IF(B478&lt;&gt;"",IF(B478&lt;=$C$4,IF(Desplegables!$N$8=2,Hoja2!P477*(1+COMBINADO!$F$7),P477-L478),P477-L478),"")</f>
        <v/>
      </c>
      <c r="Q478" s="31" t="str">
        <f t="shared" si="31"/>
        <v/>
      </c>
    </row>
    <row r="479" spans="2:17" x14ac:dyDescent="0.2">
      <c r="B479" t="str">
        <f>IF(B478&lt;&gt;"",IF(B478=COMBINADO!$F$6,"",B478+1),"")</f>
        <v/>
      </c>
      <c r="C479" s="31" t="str">
        <f>IF(B479&lt;&gt;"",IF(B479&lt;=$C$4,IF(Desplegables!$N$8=2,0,G479),$C$9),"")</f>
        <v/>
      </c>
      <c r="D479" s="31" t="str">
        <f>IF(B479&lt;&gt;"",IF(Hoja2!B479&lt;=Hoja2!$C$4,IF(Desplegables!$N$8=2,0,Hoja2!H479),L479+H479),"")</f>
        <v/>
      </c>
      <c r="E479" s="31" t="str">
        <f t="shared" si="28"/>
        <v/>
      </c>
      <c r="F479" t="str">
        <f>IF(F478&lt;&gt;"",IF(F478=COMBINADO!$F$6,"",F478+1),"")</f>
        <v/>
      </c>
      <c r="G479" s="31" t="str">
        <f>IF(B479&lt;&gt;"",IF(B479&lt;=$C$4,IF(Desplegables!$N$8=2,0,O478*COMBINADO!$F$7),O478*COMBINADO!$F$7),"")</f>
        <v/>
      </c>
      <c r="H479" s="31" t="str">
        <f>IF(B479&lt;&gt;"",IF(B479&lt;=$C$4,IF(Desplegables!$N$8=2,0,P478*COMBINADO!$F$7),Hoja2!P478*COMBINADO!$F$7),"")</f>
        <v/>
      </c>
      <c r="I479" s="31" t="str">
        <f>IF(B479&lt;&gt;"",Q478*COMBINADO!$F$7,"")</f>
        <v/>
      </c>
      <c r="J479" t="str">
        <f>IF(J478&lt;&gt;"",IF(J478=COMBINADO!$F$6,"",J478+1),"")</f>
        <v/>
      </c>
      <c r="K479" s="31" t="str">
        <f t="shared" si="29"/>
        <v/>
      </c>
      <c r="L479" s="31" t="str">
        <f t="shared" si="30"/>
        <v/>
      </c>
      <c r="M479" s="31" t="str">
        <f>IF(B479&lt;&gt;"",IF(B479=COMBINADO!$F$6,COMBINADO!$C$6,0),"")</f>
        <v/>
      </c>
      <c r="N479" t="str">
        <f>IF(N478&lt;&gt;"",IF(N478=COMBINADO!$F$6,"",N478+1),"")</f>
        <v/>
      </c>
      <c r="O479" s="31" t="str">
        <f>IF(B479&lt;&gt;"",IF(B479&lt;=$C$4,IF(Desplegables!$N$8=2,Hoja2!O478*(1+COMBINADO!$F$7),O478-K479),O478-K479),"")</f>
        <v/>
      </c>
      <c r="P479" s="31" t="str">
        <f>IF(B479&lt;&gt;"",IF(B479&lt;=$C$4,IF(Desplegables!$N$8=2,Hoja2!P478*(1+COMBINADO!$F$7),P478-L479),P478-L479),"")</f>
        <v/>
      </c>
      <c r="Q479" s="31" t="str">
        <f t="shared" si="31"/>
        <v/>
      </c>
    </row>
    <row r="480" spans="2:17" x14ac:dyDescent="0.2">
      <c r="B480" t="str">
        <f>IF(B479&lt;&gt;"",IF(B479=COMBINADO!$F$6,"",B479+1),"")</f>
        <v/>
      </c>
      <c r="C480" s="31" t="str">
        <f>IF(B480&lt;&gt;"",IF(B480&lt;=$C$4,IF(Desplegables!$N$8=2,0,G480),$C$9),"")</f>
        <v/>
      </c>
      <c r="D480" s="31" t="str">
        <f>IF(B480&lt;&gt;"",IF(Hoja2!B480&lt;=Hoja2!$C$4,IF(Desplegables!$N$8=2,0,Hoja2!H480),L480+H480),"")</f>
        <v/>
      </c>
      <c r="E480" s="31" t="str">
        <f t="shared" si="28"/>
        <v/>
      </c>
      <c r="F480" t="str">
        <f>IF(F479&lt;&gt;"",IF(F479=COMBINADO!$F$6,"",F479+1),"")</f>
        <v/>
      </c>
      <c r="G480" s="31" t="str">
        <f>IF(B480&lt;&gt;"",IF(B480&lt;=$C$4,IF(Desplegables!$N$8=2,0,O479*COMBINADO!$F$7),O479*COMBINADO!$F$7),"")</f>
        <v/>
      </c>
      <c r="H480" s="31" t="str">
        <f>IF(B480&lt;&gt;"",IF(B480&lt;=$C$4,IF(Desplegables!$N$8=2,0,P479*COMBINADO!$F$7),Hoja2!P479*COMBINADO!$F$7),"")</f>
        <v/>
      </c>
      <c r="I480" s="31" t="str">
        <f>IF(B480&lt;&gt;"",Q479*COMBINADO!$F$7,"")</f>
        <v/>
      </c>
      <c r="J480" t="str">
        <f>IF(J479&lt;&gt;"",IF(J479=COMBINADO!$F$6,"",J479+1),"")</f>
        <v/>
      </c>
      <c r="K480" s="31" t="str">
        <f t="shared" si="29"/>
        <v/>
      </c>
      <c r="L480" s="31" t="str">
        <f t="shared" si="30"/>
        <v/>
      </c>
      <c r="M480" s="31" t="str">
        <f>IF(B480&lt;&gt;"",IF(B480=COMBINADO!$F$6,COMBINADO!$C$6,0),"")</f>
        <v/>
      </c>
      <c r="N480" t="str">
        <f>IF(N479&lt;&gt;"",IF(N479=COMBINADO!$F$6,"",N479+1),"")</f>
        <v/>
      </c>
      <c r="O480" s="31" t="str">
        <f>IF(B480&lt;&gt;"",IF(B480&lt;=$C$4,IF(Desplegables!$N$8=2,Hoja2!O479*(1+COMBINADO!$F$7),O479-K480),O479-K480),"")</f>
        <v/>
      </c>
      <c r="P480" s="31" t="str">
        <f>IF(B480&lt;&gt;"",IF(B480&lt;=$C$4,IF(Desplegables!$N$8=2,Hoja2!P479*(1+COMBINADO!$F$7),P479-L480),P479-L480),"")</f>
        <v/>
      </c>
      <c r="Q480" s="31" t="str">
        <f t="shared" si="31"/>
        <v/>
      </c>
    </row>
    <row r="481" spans="2:17" x14ac:dyDescent="0.2">
      <c r="B481" t="str">
        <f>IF(B480&lt;&gt;"",IF(B480=COMBINADO!$F$6,"",B480+1),"")</f>
        <v/>
      </c>
      <c r="C481" s="31" t="str">
        <f>IF(B481&lt;&gt;"",IF(B481&lt;=$C$4,IF(Desplegables!$N$8=2,0,G481),$C$9),"")</f>
        <v/>
      </c>
      <c r="D481" s="31" t="str">
        <f>IF(B481&lt;&gt;"",IF(Hoja2!B481&lt;=Hoja2!$C$4,IF(Desplegables!$N$8=2,0,Hoja2!H481),L481+H481),"")</f>
        <v/>
      </c>
      <c r="E481" s="31" t="str">
        <f t="shared" si="28"/>
        <v/>
      </c>
      <c r="F481" t="str">
        <f>IF(F480&lt;&gt;"",IF(F480=COMBINADO!$F$6,"",F480+1),"")</f>
        <v/>
      </c>
      <c r="G481" s="31" t="str">
        <f>IF(B481&lt;&gt;"",IF(B481&lt;=$C$4,IF(Desplegables!$N$8=2,0,O480*COMBINADO!$F$7),O480*COMBINADO!$F$7),"")</f>
        <v/>
      </c>
      <c r="H481" s="31" t="str">
        <f>IF(B481&lt;&gt;"",IF(B481&lt;=$C$4,IF(Desplegables!$N$8=2,0,P480*COMBINADO!$F$7),Hoja2!P480*COMBINADO!$F$7),"")</f>
        <v/>
      </c>
      <c r="I481" s="31" t="str">
        <f>IF(B481&lt;&gt;"",Q480*COMBINADO!$F$7,"")</f>
        <v/>
      </c>
      <c r="J481" t="str">
        <f>IF(J480&lt;&gt;"",IF(J480=COMBINADO!$F$6,"",J480+1),"")</f>
        <v/>
      </c>
      <c r="K481" s="31" t="str">
        <f t="shared" si="29"/>
        <v/>
      </c>
      <c r="L481" s="31" t="str">
        <f t="shared" si="30"/>
        <v/>
      </c>
      <c r="M481" s="31" t="str">
        <f>IF(B481&lt;&gt;"",IF(B481=COMBINADO!$F$6,COMBINADO!$C$6,0),"")</f>
        <v/>
      </c>
      <c r="N481" t="str">
        <f>IF(N480&lt;&gt;"",IF(N480=COMBINADO!$F$6,"",N480+1),"")</f>
        <v/>
      </c>
      <c r="O481" s="31" t="str">
        <f>IF(B481&lt;&gt;"",IF(B481&lt;=$C$4,IF(Desplegables!$N$8=2,Hoja2!O480*(1+COMBINADO!$F$7),O480-K481),O480-K481),"")</f>
        <v/>
      </c>
      <c r="P481" s="31" t="str">
        <f>IF(B481&lt;&gt;"",IF(B481&lt;=$C$4,IF(Desplegables!$N$8=2,Hoja2!P480*(1+COMBINADO!$F$7),P480-L481),P480-L481),"")</f>
        <v/>
      </c>
      <c r="Q481" s="31" t="str">
        <f t="shared" si="31"/>
        <v/>
      </c>
    </row>
    <row r="482" spans="2:17" x14ac:dyDescent="0.2">
      <c r="B482" t="str">
        <f>IF(B481&lt;&gt;"",IF(B481=COMBINADO!$F$6,"",B481+1),"")</f>
        <v/>
      </c>
      <c r="C482" s="31" t="str">
        <f>IF(B482&lt;&gt;"",IF(B482&lt;=$C$4,IF(Desplegables!$N$8=2,0,G482),$C$9),"")</f>
        <v/>
      </c>
      <c r="D482" s="31" t="str">
        <f>IF(B482&lt;&gt;"",IF(Hoja2!B482&lt;=Hoja2!$C$4,IF(Desplegables!$N$8=2,0,Hoja2!H482),L482+H482),"")</f>
        <v/>
      </c>
      <c r="E482" s="31" t="str">
        <f t="shared" si="28"/>
        <v/>
      </c>
      <c r="F482" t="str">
        <f>IF(F481&lt;&gt;"",IF(F481=COMBINADO!$F$6,"",F481+1),"")</f>
        <v/>
      </c>
      <c r="G482" s="31" t="str">
        <f>IF(B482&lt;&gt;"",IF(B482&lt;=$C$4,IF(Desplegables!$N$8=2,0,O481*COMBINADO!$F$7),O481*COMBINADO!$F$7),"")</f>
        <v/>
      </c>
      <c r="H482" s="31" t="str">
        <f>IF(B482&lt;&gt;"",IF(B482&lt;=$C$4,IF(Desplegables!$N$8=2,0,P481*COMBINADO!$F$7),Hoja2!P481*COMBINADO!$F$7),"")</f>
        <v/>
      </c>
      <c r="I482" s="31" t="str">
        <f>IF(B482&lt;&gt;"",Q481*COMBINADO!$F$7,"")</f>
        <v/>
      </c>
      <c r="J482" t="str">
        <f>IF(J481&lt;&gt;"",IF(J481=COMBINADO!$F$6,"",J481+1),"")</f>
        <v/>
      </c>
      <c r="K482" s="31" t="str">
        <f t="shared" si="29"/>
        <v/>
      </c>
      <c r="L482" s="31" t="str">
        <f t="shared" si="30"/>
        <v/>
      </c>
      <c r="M482" s="31" t="str">
        <f>IF(B482&lt;&gt;"",IF(B482=COMBINADO!$F$6,COMBINADO!$C$6,0),"")</f>
        <v/>
      </c>
      <c r="N482" t="str">
        <f>IF(N481&lt;&gt;"",IF(N481=COMBINADO!$F$6,"",N481+1),"")</f>
        <v/>
      </c>
      <c r="O482" s="31" t="str">
        <f>IF(B482&lt;&gt;"",IF(B482&lt;=$C$4,IF(Desplegables!$N$8=2,Hoja2!O481*(1+COMBINADO!$F$7),O481-K482),O481-K482),"")</f>
        <v/>
      </c>
      <c r="P482" s="31" t="str">
        <f>IF(B482&lt;&gt;"",IF(B482&lt;=$C$4,IF(Desplegables!$N$8=2,Hoja2!P481*(1+COMBINADO!$F$7),P481-L482),P481-L482),"")</f>
        <v/>
      </c>
      <c r="Q482" s="31" t="str">
        <f t="shared" si="31"/>
        <v/>
      </c>
    </row>
    <row r="483" spans="2:17" x14ac:dyDescent="0.2">
      <c r="B483" t="str">
        <f>IF(B482&lt;&gt;"",IF(B482=COMBINADO!$F$6,"",B482+1),"")</f>
        <v/>
      </c>
      <c r="C483" s="31" t="str">
        <f>IF(B483&lt;&gt;"",IF(B483&lt;=$C$4,IF(Desplegables!$N$8=2,0,G483),$C$9),"")</f>
        <v/>
      </c>
      <c r="D483" s="31" t="str">
        <f>IF(B483&lt;&gt;"",IF(Hoja2!B483&lt;=Hoja2!$C$4,IF(Desplegables!$N$8=2,0,Hoja2!H483),L483+H483),"")</f>
        <v/>
      </c>
      <c r="E483" s="31" t="str">
        <f t="shared" si="28"/>
        <v/>
      </c>
      <c r="F483" t="str">
        <f>IF(F482&lt;&gt;"",IF(F482=COMBINADO!$F$6,"",F482+1),"")</f>
        <v/>
      </c>
      <c r="G483" s="31" t="str">
        <f>IF(B483&lt;&gt;"",IF(B483&lt;=$C$4,IF(Desplegables!$N$8=2,0,O482*COMBINADO!$F$7),O482*COMBINADO!$F$7),"")</f>
        <v/>
      </c>
      <c r="H483" s="31" t="str">
        <f>IF(B483&lt;&gt;"",IF(B483&lt;=$C$4,IF(Desplegables!$N$8=2,0,P482*COMBINADO!$F$7),Hoja2!P482*COMBINADO!$F$7),"")</f>
        <v/>
      </c>
      <c r="I483" s="31" t="str">
        <f>IF(B483&lt;&gt;"",Q482*COMBINADO!$F$7,"")</f>
        <v/>
      </c>
      <c r="J483" t="str">
        <f>IF(J482&lt;&gt;"",IF(J482=COMBINADO!$F$6,"",J482+1),"")</f>
        <v/>
      </c>
      <c r="K483" s="31" t="str">
        <f t="shared" si="29"/>
        <v/>
      </c>
      <c r="L483" s="31" t="str">
        <f t="shared" si="30"/>
        <v/>
      </c>
      <c r="M483" s="31" t="str">
        <f>IF(B483&lt;&gt;"",IF(B483=COMBINADO!$F$6,COMBINADO!$C$6,0),"")</f>
        <v/>
      </c>
      <c r="N483" t="str">
        <f>IF(N482&lt;&gt;"",IF(N482=COMBINADO!$F$6,"",N482+1),"")</f>
        <v/>
      </c>
      <c r="O483" s="31" t="str">
        <f>IF(B483&lt;&gt;"",IF(B483&lt;=$C$4,IF(Desplegables!$N$8=2,Hoja2!O482*(1+COMBINADO!$F$7),O482-K483),O482-K483),"")</f>
        <v/>
      </c>
      <c r="P483" s="31" t="str">
        <f>IF(B483&lt;&gt;"",IF(B483&lt;=$C$4,IF(Desplegables!$N$8=2,Hoja2!P482*(1+COMBINADO!$F$7),P482-L483),P482-L483),"")</f>
        <v/>
      </c>
      <c r="Q483" s="31" t="str">
        <f t="shared" si="31"/>
        <v/>
      </c>
    </row>
    <row r="484" spans="2:17" x14ac:dyDescent="0.2">
      <c r="B484" t="str">
        <f>IF(B483&lt;&gt;"",IF(B483=COMBINADO!$F$6,"",B483+1),"")</f>
        <v/>
      </c>
      <c r="C484" s="31" t="str">
        <f>IF(B484&lt;&gt;"",IF(B484&lt;=$C$4,IF(Desplegables!$N$8=2,0,G484),$C$9),"")</f>
        <v/>
      </c>
      <c r="D484" s="31" t="str">
        <f>IF(B484&lt;&gt;"",IF(Hoja2!B484&lt;=Hoja2!$C$4,IF(Desplegables!$N$8=2,0,Hoja2!H484),L484+H484),"")</f>
        <v/>
      </c>
      <c r="E484" s="31" t="str">
        <f t="shared" si="28"/>
        <v/>
      </c>
      <c r="F484" t="str">
        <f>IF(F483&lt;&gt;"",IF(F483=COMBINADO!$F$6,"",F483+1),"")</f>
        <v/>
      </c>
      <c r="G484" s="31" t="str">
        <f>IF(B484&lt;&gt;"",IF(B484&lt;=$C$4,IF(Desplegables!$N$8=2,0,O483*COMBINADO!$F$7),O483*COMBINADO!$F$7),"")</f>
        <v/>
      </c>
      <c r="H484" s="31" t="str">
        <f>IF(B484&lt;&gt;"",IF(B484&lt;=$C$4,IF(Desplegables!$N$8=2,0,P483*COMBINADO!$F$7),Hoja2!P483*COMBINADO!$F$7),"")</f>
        <v/>
      </c>
      <c r="I484" s="31" t="str">
        <f>IF(B484&lt;&gt;"",Q483*COMBINADO!$F$7,"")</f>
        <v/>
      </c>
      <c r="J484" t="str">
        <f>IF(J483&lt;&gt;"",IF(J483=COMBINADO!$F$6,"",J483+1),"")</f>
        <v/>
      </c>
      <c r="K484" s="31" t="str">
        <f t="shared" si="29"/>
        <v/>
      </c>
      <c r="L484" s="31" t="str">
        <f t="shared" si="30"/>
        <v/>
      </c>
      <c r="M484" s="31" t="str">
        <f>IF(B484&lt;&gt;"",IF(B484=COMBINADO!$F$6,COMBINADO!$C$6,0),"")</f>
        <v/>
      </c>
      <c r="N484" t="str">
        <f>IF(N483&lt;&gt;"",IF(N483=COMBINADO!$F$6,"",N483+1),"")</f>
        <v/>
      </c>
      <c r="O484" s="31" t="str">
        <f>IF(B484&lt;&gt;"",IF(B484&lt;=$C$4,IF(Desplegables!$N$8=2,Hoja2!O483*(1+COMBINADO!$F$7),O483-K484),O483-K484),"")</f>
        <v/>
      </c>
      <c r="P484" s="31" t="str">
        <f>IF(B484&lt;&gt;"",IF(B484&lt;=$C$4,IF(Desplegables!$N$8=2,Hoja2!P483*(1+COMBINADO!$F$7),P483-L484),P483-L484),"")</f>
        <v/>
      </c>
      <c r="Q484" s="31" t="str">
        <f t="shared" si="31"/>
        <v/>
      </c>
    </row>
    <row r="485" spans="2:17" x14ac:dyDescent="0.2">
      <c r="B485" t="str">
        <f>IF(B484&lt;&gt;"",IF(B484=COMBINADO!$F$6,"",B484+1),"")</f>
        <v/>
      </c>
      <c r="C485" s="31" t="str">
        <f>IF(B485&lt;&gt;"",IF(B485&lt;=$C$4,IF(Desplegables!$N$8=2,0,G485),$C$9),"")</f>
        <v/>
      </c>
      <c r="D485" s="31" t="str">
        <f>IF(B485&lt;&gt;"",IF(Hoja2!B485&lt;=Hoja2!$C$4,IF(Desplegables!$N$8=2,0,Hoja2!H485),L485+H485),"")</f>
        <v/>
      </c>
      <c r="E485" s="31" t="str">
        <f t="shared" si="28"/>
        <v/>
      </c>
      <c r="F485" t="str">
        <f>IF(F484&lt;&gt;"",IF(F484=COMBINADO!$F$6,"",F484+1),"")</f>
        <v/>
      </c>
      <c r="G485" s="31" t="str">
        <f>IF(B485&lt;&gt;"",IF(B485&lt;=$C$4,IF(Desplegables!$N$8=2,0,O484*COMBINADO!$F$7),O484*COMBINADO!$F$7),"")</f>
        <v/>
      </c>
      <c r="H485" s="31" t="str">
        <f>IF(B485&lt;&gt;"",IF(B485&lt;=$C$4,IF(Desplegables!$N$8=2,0,P484*COMBINADO!$F$7),Hoja2!P484*COMBINADO!$F$7),"")</f>
        <v/>
      </c>
      <c r="I485" s="31" t="str">
        <f>IF(B485&lt;&gt;"",Q484*COMBINADO!$F$7,"")</f>
        <v/>
      </c>
      <c r="J485" t="str">
        <f>IF(J484&lt;&gt;"",IF(J484=COMBINADO!$F$6,"",J484+1),"")</f>
        <v/>
      </c>
      <c r="K485" s="31" t="str">
        <f t="shared" si="29"/>
        <v/>
      </c>
      <c r="L485" s="31" t="str">
        <f t="shared" si="30"/>
        <v/>
      </c>
      <c r="M485" s="31" t="str">
        <f>IF(B485&lt;&gt;"",IF(B485=COMBINADO!$F$6,COMBINADO!$C$6,0),"")</f>
        <v/>
      </c>
      <c r="N485" t="str">
        <f>IF(N484&lt;&gt;"",IF(N484=COMBINADO!$F$6,"",N484+1),"")</f>
        <v/>
      </c>
      <c r="O485" s="31" t="str">
        <f>IF(B485&lt;&gt;"",IF(B485&lt;=$C$4,IF(Desplegables!$N$8=2,Hoja2!O484*(1+COMBINADO!$F$7),O484-K485),O484-K485),"")</f>
        <v/>
      </c>
      <c r="P485" s="31" t="str">
        <f>IF(B485&lt;&gt;"",IF(B485&lt;=$C$4,IF(Desplegables!$N$8=2,Hoja2!P484*(1+COMBINADO!$F$7),P484-L485),P484-L485),"")</f>
        <v/>
      </c>
      <c r="Q485" s="31" t="str">
        <f t="shared" si="31"/>
        <v/>
      </c>
    </row>
    <row r="486" spans="2:17" x14ac:dyDescent="0.2">
      <c r="B486" t="str">
        <f>IF(B485&lt;&gt;"",IF(B485=COMBINADO!$F$6,"",B485+1),"")</f>
        <v/>
      </c>
      <c r="C486" s="31" t="str">
        <f>IF(B486&lt;&gt;"",IF(B486&lt;=$C$4,IF(Desplegables!$N$8=2,0,G486),$C$9),"")</f>
        <v/>
      </c>
      <c r="D486" s="31" t="str">
        <f>IF(B486&lt;&gt;"",IF(Hoja2!B486&lt;=Hoja2!$C$4,IF(Desplegables!$N$8=2,0,Hoja2!H486),L486+H486),"")</f>
        <v/>
      </c>
      <c r="E486" s="31" t="str">
        <f t="shared" si="28"/>
        <v/>
      </c>
      <c r="F486" t="str">
        <f>IF(F485&lt;&gt;"",IF(F485=COMBINADO!$F$6,"",F485+1),"")</f>
        <v/>
      </c>
      <c r="G486" s="31" t="str">
        <f>IF(B486&lt;&gt;"",IF(B486&lt;=$C$4,IF(Desplegables!$N$8=2,0,O485*COMBINADO!$F$7),O485*COMBINADO!$F$7),"")</f>
        <v/>
      </c>
      <c r="H486" s="31" t="str">
        <f>IF(B486&lt;&gt;"",IF(B486&lt;=$C$4,IF(Desplegables!$N$8=2,0,P485*COMBINADO!$F$7),Hoja2!P485*COMBINADO!$F$7),"")</f>
        <v/>
      </c>
      <c r="I486" s="31" t="str">
        <f>IF(B486&lt;&gt;"",Q485*COMBINADO!$F$7,"")</f>
        <v/>
      </c>
      <c r="J486" t="str">
        <f>IF(J485&lt;&gt;"",IF(J485=COMBINADO!$F$6,"",J485+1),"")</f>
        <v/>
      </c>
      <c r="K486" s="31" t="str">
        <f t="shared" si="29"/>
        <v/>
      </c>
      <c r="L486" s="31" t="str">
        <f t="shared" si="30"/>
        <v/>
      </c>
      <c r="M486" s="31" t="str">
        <f>IF(B486&lt;&gt;"",IF(B486=COMBINADO!$F$6,COMBINADO!$C$6,0),"")</f>
        <v/>
      </c>
      <c r="N486" t="str">
        <f>IF(N485&lt;&gt;"",IF(N485=COMBINADO!$F$6,"",N485+1),"")</f>
        <v/>
      </c>
      <c r="O486" s="31" t="str">
        <f>IF(B486&lt;&gt;"",IF(B486&lt;=$C$4,IF(Desplegables!$N$8=2,Hoja2!O485*(1+COMBINADO!$F$7),O485-K486),O485-K486),"")</f>
        <v/>
      </c>
      <c r="P486" s="31" t="str">
        <f>IF(B486&lt;&gt;"",IF(B486&lt;=$C$4,IF(Desplegables!$N$8=2,Hoja2!P485*(1+COMBINADO!$F$7),P485-L486),P485-L486),"")</f>
        <v/>
      </c>
      <c r="Q486" s="31" t="str">
        <f t="shared" si="31"/>
        <v/>
      </c>
    </row>
    <row r="487" spans="2:17" x14ac:dyDescent="0.2">
      <c r="B487" t="str">
        <f>IF(B486&lt;&gt;"",IF(B486=COMBINADO!$F$6,"",B486+1),"")</f>
        <v/>
      </c>
      <c r="C487" s="31" t="str">
        <f>IF(B487&lt;&gt;"",IF(B487&lt;=$C$4,IF(Desplegables!$N$8=2,0,G487),$C$9),"")</f>
        <v/>
      </c>
      <c r="D487" s="31" t="str">
        <f>IF(B487&lt;&gt;"",IF(Hoja2!B487&lt;=Hoja2!$C$4,IF(Desplegables!$N$8=2,0,Hoja2!H487),L487+H487),"")</f>
        <v/>
      </c>
      <c r="E487" s="31" t="str">
        <f t="shared" si="28"/>
        <v/>
      </c>
      <c r="F487" t="str">
        <f>IF(F486&lt;&gt;"",IF(F486=COMBINADO!$F$6,"",F486+1),"")</f>
        <v/>
      </c>
      <c r="G487" s="31" t="str">
        <f>IF(B487&lt;&gt;"",IF(B487&lt;=$C$4,IF(Desplegables!$N$8=2,0,O486*COMBINADO!$F$7),O486*COMBINADO!$F$7),"")</f>
        <v/>
      </c>
      <c r="H487" s="31" t="str">
        <f>IF(B487&lt;&gt;"",IF(B487&lt;=$C$4,IF(Desplegables!$N$8=2,0,P486*COMBINADO!$F$7),Hoja2!P486*COMBINADO!$F$7),"")</f>
        <v/>
      </c>
      <c r="I487" s="31" t="str">
        <f>IF(B487&lt;&gt;"",Q486*COMBINADO!$F$7,"")</f>
        <v/>
      </c>
      <c r="J487" t="str">
        <f>IF(J486&lt;&gt;"",IF(J486=COMBINADO!$F$6,"",J486+1),"")</f>
        <v/>
      </c>
      <c r="K487" s="31" t="str">
        <f t="shared" si="29"/>
        <v/>
      </c>
      <c r="L487" s="31" t="str">
        <f t="shared" si="30"/>
        <v/>
      </c>
      <c r="M487" s="31" t="str">
        <f>IF(B487&lt;&gt;"",IF(B487=COMBINADO!$F$6,COMBINADO!$C$6,0),"")</f>
        <v/>
      </c>
      <c r="N487" t="str">
        <f>IF(N486&lt;&gt;"",IF(N486=COMBINADO!$F$6,"",N486+1),"")</f>
        <v/>
      </c>
      <c r="O487" s="31" t="str">
        <f>IF(B487&lt;&gt;"",IF(B487&lt;=$C$4,IF(Desplegables!$N$8=2,Hoja2!O486*(1+COMBINADO!$F$7),O486-K487),O486-K487),"")</f>
        <v/>
      </c>
      <c r="P487" s="31" t="str">
        <f>IF(B487&lt;&gt;"",IF(B487&lt;=$C$4,IF(Desplegables!$N$8=2,Hoja2!P486*(1+COMBINADO!$F$7),P486-L487),P486-L487),"")</f>
        <v/>
      </c>
      <c r="Q487" s="31" t="str">
        <f t="shared" si="31"/>
        <v/>
      </c>
    </row>
    <row r="488" spans="2:17" x14ac:dyDescent="0.2">
      <c r="B488" t="str">
        <f>IF(B487&lt;&gt;"",IF(B487=COMBINADO!$F$6,"",B487+1),"")</f>
        <v/>
      </c>
      <c r="C488" s="31" t="str">
        <f>IF(B488&lt;&gt;"",IF(B488&lt;=$C$4,IF(Desplegables!$N$8=2,0,G488),$C$9),"")</f>
        <v/>
      </c>
      <c r="D488" s="31" t="str">
        <f>IF(B488&lt;&gt;"",IF(Hoja2!B488&lt;=Hoja2!$C$4,IF(Desplegables!$N$8=2,0,Hoja2!H488),L488+H488),"")</f>
        <v/>
      </c>
      <c r="E488" s="31" t="str">
        <f t="shared" si="28"/>
        <v/>
      </c>
      <c r="F488" t="str">
        <f>IF(F487&lt;&gt;"",IF(F487=COMBINADO!$F$6,"",F487+1),"")</f>
        <v/>
      </c>
      <c r="G488" s="31" t="str">
        <f>IF(B488&lt;&gt;"",IF(B488&lt;=$C$4,IF(Desplegables!$N$8=2,0,O487*COMBINADO!$F$7),O487*COMBINADO!$F$7),"")</f>
        <v/>
      </c>
      <c r="H488" s="31" t="str">
        <f>IF(B488&lt;&gt;"",IF(B488&lt;=$C$4,IF(Desplegables!$N$8=2,0,P487*COMBINADO!$F$7),Hoja2!P487*COMBINADO!$F$7),"")</f>
        <v/>
      </c>
      <c r="I488" s="31" t="str">
        <f>IF(B488&lt;&gt;"",Q487*COMBINADO!$F$7,"")</f>
        <v/>
      </c>
      <c r="J488" t="str">
        <f>IF(J487&lt;&gt;"",IF(J487=COMBINADO!$F$6,"",J487+1),"")</f>
        <v/>
      </c>
      <c r="K488" s="31" t="str">
        <f t="shared" si="29"/>
        <v/>
      </c>
      <c r="L488" s="31" t="str">
        <f t="shared" si="30"/>
        <v/>
      </c>
      <c r="M488" s="31" t="str">
        <f>IF(B488&lt;&gt;"",IF(B488=COMBINADO!$F$6,COMBINADO!$C$6,0),"")</f>
        <v/>
      </c>
      <c r="N488" t="str">
        <f>IF(N487&lt;&gt;"",IF(N487=COMBINADO!$F$6,"",N487+1),"")</f>
        <v/>
      </c>
      <c r="O488" s="31" t="str">
        <f>IF(B488&lt;&gt;"",IF(B488&lt;=$C$4,IF(Desplegables!$N$8=2,Hoja2!O487*(1+COMBINADO!$F$7),O487-K488),O487-K488),"")</f>
        <v/>
      </c>
      <c r="P488" s="31" t="str">
        <f>IF(B488&lt;&gt;"",IF(B488&lt;=$C$4,IF(Desplegables!$N$8=2,Hoja2!P487*(1+COMBINADO!$F$7),P487-L488),P487-L488),"")</f>
        <v/>
      </c>
      <c r="Q488" s="31" t="str">
        <f t="shared" si="31"/>
        <v/>
      </c>
    </row>
    <row r="489" spans="2:17" x14ac:dyDescent="0.2">
      <c r="B489" t="str">
        <f>IF(B488&lt;&gt;"",IF(B488=COMBINADO!$F$6,"",B488+1),"")</f>
        <v/>
      </c>
      <c r="C489" s="31" t="str">
        <f>IF(B489&lt;&gt;"",IF(B489&lt;=$C$4,IF(Desplegables!$N$8=2,0,G489),$C$9),"")</f>
        <v/>
      </c>
      <c r="D489" s="31" t="str">
        <f>IF(B489&lt;&gt;"",IF(Hoja2!B489&lt;=Hoja2!$C$4,IF(Desplegables!$N$8=2,0,Hoja2!H489),L489+H489),"")</f>
        <v/>
      </c>
      <c r="E489" s="31" t="str">
        <f t="shared" si="28"/>
        <v/>
      </c>
      <c r="F489" t="str">
        <f>IF(F488&lt;&gt;"",IF(F488=COMBINADO!$F$6,"",F488+1),"")</f>
        <v/>
      </c>
      <c r="G489" s="31" t="str">
        <f>IF(B489&lt;&gt;"",IF(B489&lt;=$C$4,IF(Desplegables!$N$8=2,0,O488*COMBINADO!$F$7),O488*COMBINADO!$F$7),"")</f>
        <v/>
      </c>
      <c r="H489" s="31" t="str">
        <f>IF(B489&lt;&gt;"",IF(B489&lt;=$C$4,IF(Desplegables!$N$8=2,0,P488*COMBINADO!$F$7),Hoja2!P488*COMBINADO!$F$7),"")</f>
        <v/>
      </c>
      <c r="I489" s="31" t="str">
        <f>IF(B489&lt;&gt;"",Q488*COMBINADO!$F$7,"")</f>
        <v/>
      </c>
      <c r="J489" t="str">
        <f>IF(J488&lt;&gt;"",IF(J488=COMBINADO!$F$6,"",J488+1),"")</f>
        <v/>
      </c>
      <c r="K489" s="31" t="str">
        <f t="shared" si="29"/>
        <v/>
      </c>
      <c r="L489" s="31" t="str">
        <f t="shared" si="30"/>
        <v/>
      </c>
      <c r="M489" s="31" t="str">
        <f>IF(B489&lt;&gt;"",IF(B489=COMBINADO!$F$6,COMBINADO!$C$6,0),"")</f>
        <v/>
      </c>
      <c r="N489" t="str">
        <f>IF(N488&lt;&gt;"",IF(N488=COMBINADO!$F$6,"",N488+1),"")</f>
        <v/>
      </c>
      <c r="O489" s="31" t="str">
        <f>IF(B489&lt;&gt;"",IF(B489&lt;=$C$4,IF(Desplegables!$N$8=2,Hoja2!O488*(1+COMBINADO!$F$7),O488-K489),O488-K489),"")</f>
        <v/>
      </c>
      <c r="P489" s="31" t="str">
        <f>IF(B489&lt;&gt;"",IF(B489&lt;=$C$4,IF(Desplegables!$N$8=2,Hoja2!P488*(1+COMBINADO!$F$7),P488-L489),P488-L489),"")</f>
        <v/>
      </c>
      <c r="Q489" s="31" t="str">
        <f t="shared" si="31"/>
        <v/>
      </c>
    </row>
    <row r="490" spans="2:17" x14ac:dyDescent="0.2">
      <c r="B490" t="str">
        <f>IF(B489&lt;&gt;"",IF(B489=COMBINADO!$F$6,"",B489+1),"")</f>
        <v/>
      </c>
      <c r="C490" s="31" t="str">
        <f>IF(B490&lt;&gt;"",IF(B490&lt;=$C$4,IF(Desplegables!$N$8=2,0,G490),$C$9),"")</f>
        <v/>
      </c>
      <c r="D490" s="31" t="str">
        <f>IF(B490&lt;&gt;"",IF(Hoja2!B490&lt;=Hoja2!$C$4,IF(Desplegables!$N$8=2,0,Hoja2!H490),L490+H490),"")</f>
        <v/>
      </c>
      <c r="E490" s="31" t="str">
        <f t="shared" si="28"/>
        <v/>
      </c>
      <c r="F490" t="str">
        <f>IF(F489&lt;&gt;"",IF(F489=COMBINADO!$F$6,"",F489+1),"")</f>
        <v/>
      </c>
      <c r="G490" s="31" t="str">
        <f>IF(B490&lt;&gt;"",IF(B490&lt;=$C$4,IF(Desplegables!$N$8=2,0,O489*COMBINADO!$F$7),O489*COMBINADO!$F$7),"")</f>
        <v/>
      </c>
      <c r="H490" s="31" t="str">
        <f>IF(B490&lt;&gt;"",IF(B490&lt;=$C$4,IF(Desplegables!$N$8=2,0,P489*COMBINADO!$F$7),Hoja2!P489*COMBINADO!$F$7),"")</f>
        <v/>
      </c>
      <c r="I490" s="31" t="str">
        <f>IF(B490&lt;&gt;"",Q489*COMBINADO!$F$7,"")</f>
        <v/>
      </c>
      <c r="J490" t="str">
        <f>IF(J489&lt;&gt;"",IF(J489=COMBINADO!$F$6,"",J489+1),"")</f>
        <v/>
      </c>
      <c r="K490" s="31" t="str">
        <f t="shared" si="29"/>
        <v/>
      </c>
      <c r="L490" s="31" t="str">
        <f t="shared" si="30"/>
        <v/>
      </c>
      <c r="M490" s="31" t="str">
        <f>IF(B490&lt;&gt;"",IF(B490=COMBINADO!$F$6,COMBINADO!$C$6,0),"")</f>
        <v/>
      </c>
      <c r="N490" t="str">
        <f>IF(N489&lt;&gt;"",IF(N489=COMBINADO!$F$6,"",N489+1),"")</f>
        <v/>
      </c>
      <c r="O490" s="31" t="str">
        <f>IF(B490&lt;&gt;"",IF(B490&lt;=$C$4,IF(Desplegables!$N$8=2,Hoja2!O489*(1+COMBINADO!$F$7),O489-K490),O489-K490),"")</f>
        <v/>
      </c>
      <c r="P490" s="31" t="str">
        <f>IF(B490&lt;&gt;"",IF(B490&lt;=$C$4,IF(Desplegables!$N$8=2,Hoja2!P489*(1+COMBINADO!$F$7),P489-L490),P489-L490),"")</f>
        <v/>
      </c>
      <c r="Q490" s="31" t="str">
        <f t="shared" si="31"/>
        <v/>
      </c>
    </row>
    <row r="491" spans="2:17" x14ac:dyDescent="0.2">
      <c r="B491" t="str">
        <f>IF(B490&lt;&gt;"",IF(B490=COMBINADO!$F$6,"",B490+1),"")</f>
        <v/>
      </c>
      <c r="C491" s="31" t="str">
        <f>IF(B491&lt;&gt;"",IF(B491&lt;=$C$4,IF(Desplegables!$N$8=2,0,G491),$C$9),"")</f>
        <v/>
      </c>
      <c r="D491" s="31" t="str">
        <f>IF(B491&lt;&gt;"",IF(Hoja2!B491&lt;=Hoja2!$C$4,IF(Desplegables!$N$8=2,0,Hoja2!H491),L491+H491),"")</f>
        <v/>
      </c>
      <c r="E491" s="31" t="str">
        <f t="shared" si="28"/>
        <v/>
      </c>
      <c r="F491" t="str">
        <f>IF(F490&lt;&gt;"",IF(F490=COMBINADO!$F$6,"",F490+1),"")</f>
        <v/>
      </c>
      <c r="G491" s="31" t="str">
        <f>IF(B491&lt;&gt;"",IF(B491&lt;=$C$4,IF(Desplegables!$N$8=2,0,O490*COMBINADO!$F$7),O490*COMBINADO!$F$7),"")</f>
        <v/>
      </c>
      <c r="H491" s="31" t="str">
        <f>IF(B491&lt;&gt;"",IF(B491&lt;=$C$4,IF(Desplegables!$N$8=2,0,P490*COMBINADO!$F$7),Hoja2!P490*COMBINADO!$F$7),"")</f>
        <v/>
      </c>
      <c r="I491" s="31" t="str">
        <f>IF(B491&lt;&gt;"",Q490*COMBINADO!$F$7,"")</f>
        <v/>
      </c>
      <c r="J491" t="str">
        <f>IF(J490&lt;&gt;"",IF(J490=COMBINADO!$F$6,"",J490+1),"")</f>
        <v/>
      </c>
      <c r="K491" s="31" t="str">
        <f t="shared" si="29"/>
        <v/>
      </c>
      <c r="L491" s="31" t="str">
        <f t="shared" si="30"/>
        <v/>
      </c>
      <c r="M491" s="31" t="str">
        <f>IF(B491&lt;&gt;"",IF(B491=COMBINADO!$F$6,COMBINADO!$C$6,0),"")</f>
        <v/>
      </c>
      <c r="N491" t="str">
        <f>IF(N490&lt;&gt;"",IF(N490=COMBINADO!$F$6,"",N490+1),"")</f>
        <v/>
      </c>
      <c r="O491" s="31" t="str">
        <f>IF(B491&lt;&gt;"",IF(B491&lt;=$C$4,IF(Desplegables!$N$8=2,Hoja2!O490*(1+COMBINADO!$F$7),O490-K491),O490-K491),"")</f>
        <v/>
      </c>
      <c r="P491" s="31" t="str">
        <f>IF(B491&lt;&gt;"",IF(B491&lt;=$C$4,IF(Desplegables!$N$8=2,Hoja2!P490*(1+COMBINADO!$F$7),P490-L491),P490-L491),"")</f>
        <v/>
      </c>
      <c r="Q491" s="31" t="str">
        <f t="shared" si="31"/>
        <v/>
      </c>
    </row>
    <row r="492" spans="2:17" x14ac:dyDescent="0.2">
      <c r="B492" t="str">
        <f>IF(B491&lt;&gt;"",IF(B491=COMBINADO!$F$6,"",B491+1),"")</f>
        <v/>
      </c>
      <c r="C492" s="31" t="str">
        <f>IF(B492&lt;&gt;"",IF(B492&lt;=$C$4,IF(Desplegables!$N$8=2,0,G492),$C$9),"")</f>
        <v/>
      </c>
      <c r="D492" s="31" t="str">
        <f>IF(B492&lt;&gt;"",IF(Hoja2!B492&lt;=Hoja2!$C$4,IF(Desplegables!$N$8=2,0,Hoja2!H492),L492+H492),"")</f>
        <v/>
      </c>
      <c r="E492" s="31" t="str">
        <f t="shared" si="28"/>
        <v/>
      </c>
      <c r="F492" t="str">
        <f>IF(F491&lt;&gt;"",IF(F491=COMBINADO!$F$6,"",F491+1),"")</f>
        <v/>
      </c>
      <c r="G492" s="31" t="str">
        <f>IF(B492&lt;&gt;"",IF(B492&lt;=$C$4,IF(Desplegables!$N$8=2,0,O491*COMBINADO!$F$7),O491*COMBINADO!$F$7),"")</f>
        <v/>
      </c>
      <c r="H492" s="31" t="str">
        <f>IF(B492&lt;&gt;"",IF(B492&lt;=$C$4,IF(Desplegables!$N$8=2,0,P491*COMBINADO!$F$7),Hoja2!P491*COMBINADO!$F$7),"")</f>
        <v/>
      </c>
      <c r="I492" s="31" t="str">
        <f>IF(B492&lt;&gt;"",Q491*COMBINADO!$F$7,"")</f>
        <v/>
      </c>
      <c r="J492" t="str">
        <f>IF(J491&lt;&gt;"",IF(J491=COMBINADO!$F$6,"",J491+1),"")</f>
        <v/>
      </c>
      <c r="K492" s="31" t="str">
        <f t="shared" si="29"/>
        <v/>
      </c>
      <c r="L492" s="31" t="str">
        <f t="shared" si="30"/>
        <v/>
      </c>
      <c r="M492" s="31" t="str">
        <f>IF(B492&lt;&gt;"",IF(B492=COMBINADO!$F$6,COMBINADO!$C$6,0),"")</f>
        <v/>
      </c>
      <c r="N492" t="str">
        <f>IF(N491&lt;&gt;"",IF(N491=COMBINADO!$F$6,"",N491+1),"")</f>
        <v/>
      </c>
      <c r="O492" s="31" t="str">
        <f>IF(B492&lt;&gt;"",IF(B492&lt;=$C$4,IF(Desplegables!$N$8=2,Hoja2!O491*(1+COMBINADO!$F$7),O491-K492),O491-K492),"")</f>
        <v/>
      </c>
      <c r="P492" s="31" t="str">
        <f>IF(B492&lt;&gt;"",IF(B492&lt;=$C$4,IF(Desplegables!$N$8=2,Hoja2!P491*(1+COMBINADO!$F$7),P491-L492),P491-L492),"")</f>
        <v/>
      </c>
      <c r="Q492" s="31" t="str">
        <f t="shared" si="31"/>
        <v/>
      </c>
    </row>
    <row r="493" spans="2:17" x14ac:dyDescent="0.2">
      <c r="B493" t="str">
        <f>IF(B492&lt;&gt;"",IF(B492=COMBINADO!$F$6,"",B492+1),"")</f>
        <v/>
      </c>
      <c r="C493" s="31" t="str">
        <f>IF(B493&lt;&gt;"",IF(B493&lt;=$C$4,IF(Desplegables!$N$8=2,0,G493),$C$9),"")</f>
        <v/>
      </c>
      <c r="D493" s="31" t="str">
        <f>IF(B493&lt;&gt;"",IF(Hoja2!B493&lt;=Hoja2!$C$4,IF(Desplegables!$N$8=2,0,Hoja2!H493),L493+H493),"")</f>
        <v/>
      </c>
      <c r="E493" s="31" t="str">
        <f t="shared" si="28"/>
        <v/>
      </c>
      <c r="F493" t="str">
        <f>IF(F492&lt;&gt;"",IF(F492=COMBINADO!$F$6,"",F492+1),"")</f>
        <v/>
      </c>
      <c r="G493" s="31" t="str">
        <f>IF(B493&lt;&gt;"",IF(B493&lt;=$C$4,IF(Desplegables!$N$8=2,0,O492*COMBINADO!$F$7),O492*COMBINADO!$F$7),"")</f>
        <v/>
      </c>
      <c r="H493" s="31" t="str">
        <f>IF(B493&lt;&gt;"",IF(B493&lt;=$C$4,IF(Desplegables!$N$8=2,0,P492*COMBINADO!$F$7),Hoja2!P492*COMBINADO!$F$7),"")</f>
        <v/>
      </c>
      <c r="I493" s="31" t="str">
        <f>IF(B493&lt;&gt;"",Q492*COMBINADO!$F$7,"")</f>
        <v/>
      </c>
      <c r="J493" t="str">
        <f>IF(J492&lt;&gt;"",IF(J492=COMBINADO!$F$6,"",J492+1),"")</f>
        <v/>
      </c>
      <c r="K493" s="31" t="str">
        <f t="shared" si="29"/>
        <v/>
      </c>
      <c r="L493" s="31" t="str">
        <f t="shared" si="30"/>
        <v/>
      </c>
      <c r="M493" s="31" t="str">
        <f>IF(B493&lt;&gt;"",IF(B493=COMBINADO!$F$6,COMBINADO!$C$6,0),"")</f>
        <v/>
      </c>
      <c r="N493" t="str">
        <f>IF(N492&lt;&gt;"",IF(N492=COMBINADO!$F$6,"",N492+1),"")</f>
        <v/>
      </c>
      <c r="O493" s="31" t="str">
        <f>IF(B493&lt;&gt;"",IF(B493&lt;=$C$4,IF(Desplegables!$N$8=2,Hoja2!O492*(1+COMBINADO!$F$7),O492-K493),O492-K493),"")</f>
        <v/>
      </c>
      <c r="P493" s="31" t="str">
        <f>IF(B493&lt;&gt;"",IF(B493&lt;=$C$4,IF(Desplegables!$N$8=2,Hoja2!P492*(1+COMBINADO!$F$7),P492-L493),P492-L493),"")</f>
        <v/>
      </c>
      <c r="Q493" s="31" t="str">
        <f t="shared" si="31"/>
        <v/>
      </c>
    </row>
    <row r="494" spans="2:17" x14ac:dyDescent="0.2">
      <c r="B494" t="str">
        <f>IF(B493&lt;&gt;"",IF(B493=COMBINADO!$F$6,"",B493+1),"")</f>
        <v/>
      </c>
      <c r="C494" s="31" t="str">
        <f>IF(B494&lt;&gt;"",IF(B494&lt;=$C$4,IF(Desplegables!$N$8=2,0,G494),$C$9),"")</f>
        <v/>
      </c>
      <c r="D494" s="31" t="str">
        <f>IF(B494&lt;&gt;"",IF(Hoja2!B494&lt;=Hoja2!$C$4,IF(Desplegables!$N$8=2,0,Hoja2!H494),L494+H494),"")</f>
        <v/>
      </c>
      <c r="E494" s="31" t="str">
        <f t="shared" si="28"/>
        <v/>
      </c>
      <c r="F494" t="str">
        <f>IF(F493&lt;&gt;"",IF(F493=COMBINADO!$F$6,"",F493+1),"")</f>
        <v/>
      </c>
      <c r="G494" s="31" t="str">
        <f>IF(B494&lt;&gt;"",IF(B494&lt;=$C$4,IF(Desplegables!$N$8=2,0,O493*COMBINADO!$F$7),O493*COMBINADO!$F$7),"")</f>
        <v/>
      </c>
      <c r="H494" s="31" t="str">
        <f>IF(B494&lt;&gt;"",IF(B494&lt;=$C$4,IF(Desplegables!$N$8=2,0,P493*COMBINADO!$F$7),Hoja2!P493*COMBINADO!$F$7),"")</f>
        <v/>
      </c>
      <c r="I494" s="31" t="str">
        <f>IF(B494&lt;&gt;"",Q493*COMBINADO!$F$7,"")</f>
        <v/>
      </c>
      <c r="J494" t="str">
        <f>IF(J493&lt;&gt;"",IF(J493=COMBINADO!$F$6,"",J493+1),"")</f>
        <v/>
      </c>
      <c r="K494" s="31" t="str">
        <f t="shared" si="29"/>
        <v/>
      </c>
      <c r="L494" s="31" t="str">
        <f t="shared" si="30"/>
        <v/>
      </c>
      <c r="M494" s="31" t="str">
        <f>IF(B494&lt;&gt;"",IF(B494=COMBINADO!$F$6,COMBINADO!$C$6,0),"")</f>
        <v/>
      </c>
      <c r="N494" t="str">
        <f>IF(N493&lt;&gt;"",IF(N493=COMBINADO!$F$6,"",N493+1),"")</f>
        <v/>
      </c>
      <c r="O494" s="31" t="str">
        <f>IF(B494&lt;&gt;"",IF(B494&lt;=$C$4,IF(Desplegables!$N$8=2,Hoja2!O493*(1+COMBINADO!$F$7),O493-K494),O493-K494),"")</f>
        <v/>
      </c>
      <c r="P494" s="31" t="str">
        <f>IF(B494&lt;&gt;"",IF(B494&lt;=$C$4,IF(Desplegables!$N$8=2,Hoja2!P493*(1+COMBINADO!$F$7),P493-L494),P493-L494),"")</f>
        <v/>
      </c>
      <c r="Q494" s="31" t="str">
        <f t="shared" si="31"/>
        <v/>
      </c>
    </row>
    <row r="495" spans="2:17" x14ac:dyDescent="0.2">
      <c r="B495" t="str">
        <f>IF(B494&lt;&gt;"",IF(B494=COMBINADO!$F$6,"",B494+1),"")</f>
        <v/>
      </c>
      <c r="C495" s="31" t="str">
        <f>IF(B495&lt;&gt;"",IF(B495&lt;=$C$4,IF(Desplegables!$N$8=2,0,G495),$C$9),"")</f>
        <v/>
      </c>
      <c r="D495" s="31" t="str">
        <f>IF(B495&lt;&gt;"",IF(Hoja2!B495&lt;=Hoja2!$C$4,IF(Desplegables!$N$8=2,0,Hoja2!H495),L495+H495),"")</f>
        <v/>
      </c>
      <c r="E495" s="31" t="str">
        <f t="shared" si="28"/>
        <v/>
      </c>
      <c r="F495" t="str">
        <f>IF(F494&lt;&gt;"",IF(F494=COMBINADO!$F$6,"",F494+1),"")</f>
        <v/>
      </c>
      <c r="G495" s="31" t="str">
        <f>IF(B495&lt;&gt;"",IF(B495&lt;=$C$4,IF(Desplegables!$N$8=2,0,O494*COMBINADO!$F$7),O494*COMBINADO!$F$7),"")</f>
        <v/>
      </c>
      <c r="H495" s="31" t="str">
        <f>IF(B495&lt;&gt;"",IF(B495&lt;=$C$4,IF(Desplegables!$N$8=2,0,P494*COMBINADO!$F$7),Hoja2!P494*COMBINADO!$F$7),"")</f>
        <v/>
      </c>
      <c r="I495" s="31" t="str">
        <f>IF(B495&lt;&gt;"",Q494*COMBINADO!$F$7,"")</f>
        <v/>
      </c>
      <c r="J495" t="str">
        <f>IF(J494&lt;&gt;"",IF(J494=COMBINADO!$F$6,"",J494+1),"")</f>
        <v/>
      </c>
      <c r="K495" s="31" t="str">
        <f t="shared" si="29"/>
        <v/>
      </c>
      <c r="L495" s="31" t="str">
        <f t="shared" si="30"/>
        <v/>
      </c>
      <c r="M495" s="31" t="str">
        <f>IF(B495&lt;&gt;"",IF(B495=COMBINADO!$F$6,COMBINADO!$C$6,0),"")</f>
        <v/>
      </c>
      <c r="N495" t="str">
        <f>IF(N494&lt;&gt;"",IF(N494=COMBINADO!$F$6,"",N494+1),"")</f>
        <v/>
      </c>
      <c r="O495" s="31" t="str">
        <f>IF(B495&lt;&gt;"",IF(B495&lt;=$C$4,IF(Desplegables!$N$8=2,Hoja2!O494*(1+COMBINADO!$F$7),O494-K495),O494-K495),"")</f>
        <v/>
      </c>
      <c r="P495" s="31" t="str">
        <f>IF(B495&lt;&gt;"",IF(B495&lt;=$C$4,IF(Desplegables!$N$8=2,Hoja2!P494*(1+COMBINADO!$F$7),P494-L495),P494-L495),"")</f>
        <v/>
      </c>
      <c r="Q495" s="31" t="str">
        <f t="shared" si="31"/>
        <v/>
      </c>
    </row>
    <row r="496" spans="2:17" x14ac:dyDescent="0.2">
      <c r="B496" t="str">
        <f>IF(B495&lt;&gt;"",IF(B495=COMBINADO!$F$6,"",B495+1),"")</f>
        <v/>
      </c>
      <c r="C496" s="31" t="str">
        <f>IF(B496&lt;&gt;"",IF(B496&lt;=$C$4,IF(Desplegables!$N$8=2,0,G496),$C$9),"")</f>
        <v/>
      </c>
      <c r="D496" s="31" t="str">
        <f>IF(B496&lt;&gt;"",IF(Hoja2!B496&lt;=Hoja2!$C$4,IF(Desplegables!$N$8=2,0,Hoja2!H496),L496+H496),"")</f>
        <v/>
      </c>
      <c r="E496" s="31" t="str">
        <f t="shared" si="28"/>
        <v/>
      </c>
      <c r="F496" t="str">
        <f>IF(F495&lt;&gt;"",IF(F495=COMBINADO!$F$6,"",F495+1),"")</f>
        <v/>
      </c>
      <c r="G496" s="31" t="str">
        <f>IF(B496&lt;&gt;"",IF(B496&lt;=$C$4,IF(Desplegables!$N$8=2,0,O495*COMBINADO!$F$7),O495*COMBINADO!$F$7),"")</f>
        <v/>
      </c>
      <c r="H496" s="31" t="str">
        <f>IF(B496&lt;&gt;"",IF(B496&lt;=$C$4,IF(Desplegables!$N$8=2,0,P495*COMBINADO!$F$7),Hoja2!P495*COMBINADO!$F$7),"")</f>
        <v/>
      </c>
      <c r="I496" s="31" t="str">
        <f>IF(B496&lt;&gt;"",Q495*COMBINADO!$F$7,"")</f>
        <v/>
      </c>
      <c r="J496" t="str">
        <f>IF(J495&lt;&gt;"",IF(J495=COMBINADO!$F$6,"",J495+1),"")</f>
        <v/>
      </c>
      <c r="K496" s="31" t="str">
        <f t="shared" si="29"/>
        <v/>
      </c>
      <c r="L496" s="31" t="str">
        <f t="shared" si="30"/>
        <v/>
      </c>
      <c r="M496" s="31" t="str">
        <f>IF(B496&lt;&gt;"",IF(B496=COMBINADO!$F$6,COMBINADO!$C$6,0),"")</f>
        <v/>
      </c>
      <c r="N496" t="str">
        <f>IF(N495&lt;&gt;"",IF(N495=COMBINADO!$F$6,"",N495+1),"")</f>
        <v/>
      </c>
      <c r="O496" s="31" t="str">
        <f>IF(B496&lt;&gt;"",IF(B496&lt;=$C$4,IF(Desplegables!$N$8=2,Hoja2!O495*(1+COMBINADO!$F$7),O495-K496),O495-K496),"")</f>
        <v/>
      </c>
      <c r="P496" s="31" t="str">
        <f>IF(B496&lt;&gt;"",IF(B496&lt;=$C$4,IF(Desplegables!$N$8=2,Hoja2!P495*(1+COMBINADO!$F$7),P495-L496),P495-L496),"")</f>
        <v/>
      </c>
      <c r="Q496" s="31" t="str">
        <f t="shared" si="31"/>
        <v/>
      </c>
    </row>
    <row r="497" spans="2:17" x14ac:dyDescent="0.2">
      <c r="B497" t="str">
        <f>IF(B496&lt;&gt;"",IF(B496=COMBINADO!$F$6,"",B496+1),"")</f>
        <v/>
      </c>
      <c r="C497" s="31" t="str">
        <f>IF(B497&lt;&gt;"",IF(B497&lt;=$C$4,IF(Desplegables!$N$8=2,0,G497),$C$9),"")</f>
        <v/>
      </c>
      <c r="D497" s="31" t="str">
        <f>IF(B497&lt;&gt;"",IF(Hoja2!B497&lt;=Hoja2!$C$4,IF(Desplegables!$N$8=2,0,Hoja2!H497),L497+H497),"")</f>
        <v/>
      </c>
      <c r="E497" s="31" t="str">
        <f t="shared" si="28"/>
        <v/>
      </c>
      <c r="F497" t="str">
        <f>IF(F496&lt;&gt;"",IF(F496=COMBINADO!$F$6,"",F496+1),"")</f>
        <v/>
      </c>
      <c r="G497" s="31" t="str">
        <f>IF(B497&lt;&gt;"",IF(B497&lt;=$C$4,IF(Desplegables!$N$8=2,0,O496*COMBINADO!$F$7),O496*COMBINADO!$F$7),"")</f>
        <v/>
      </c>
      <c r="H497" s="31" t="str">
        <f>IF(B497&lt;&gt;"",IF(B497&lt;=$C$4,IF(Desplegables!$N$8=2,0,P496*COMBINADO!$F$7),Hoja2!P496*COMBINADO!$F$7),"")</f>
        <v/>
      </c>
      <c r="I497" s="31" t="str">
        <f>IF(B497&lt;&gt;"",Q496*COMBINADO!$F$7,"")</f>
        <v/>
      </c>
      <c r="J497" t="str">
        <f>IF(J496&lt;&gt;"",IF(J496=COMBINADO!$F$6,"",J496+1),"")</f>
        <v/>
      </c>
      <c r="K497" s="31" t="str">
        <f t="shared" si="29"/>
        <v/>
      </c>
      <c r="L497" s="31" t="str">
        <f t="shared" si="30"/>
        <v/>
      </c>
      <c r="M497" s="31" t="str">
        <f>IF(B497&lt;&gt;"",IF(B497=COMBINADO!$F$6,COMBINADO!$C$6,0),"")</f>
        <v/>
      </c>
      <c r="N497" t="str">
        <f>IF(N496&lt;&gt;"",IF(N496=COMBINADO!$F$6,"",N496+1),"")</f>
        <v/>
      </c>
      <c r="O497" s="31" t="str">
        <f>IF(B497&lt;&gt;"",IF(B497&lt;=$C$4,IF(Desplegables!$N$8=2,Hoja2!O496*(1+COMBINADO!$F$7),O496-K497),O496-K497),"")</f>
        <v/>
      </c>
      <c r="P497" s="31" t="str">
        <f>IF(B497&lt;&gt;"",IF(B497&lt;=$C$4,IF(Desplegables!$N$8=2,Hoja2!P496*(1+COMBINADO!$F$7),P496-L497),P496-L497),"")</f>
        <v/>
      </c>
      <c r="Q497" s="31" t="str">
        <f t="shared" si="31"/>
        <v/>
      </c>
    </row>
    <row r="498" spans="2:17" x14ac:dyDescent="0.2">
      <c r="B498" t="str">
        <f>IF(B497&lt;&gt;"",IF(B497=COMBINADO!$F$6,"",B497+1),"")</f>
        <v/>
      </c>
      <c r="C498" s="31" t="str">
        <f>IF(B498&lt;&gt;"",IF(B498&lt;=$C$4,IF(Desplegables!$N$8=2,0,G498),$C$9),"")</f>
        <v/>
      </c>
      <c r="D498" s="31" t="str">
        <f>IF(B498&lt;&gt;"",IF(Hoja2!B498&lt;=Hoja2!$C$4,IF(Desplegables!$N$8=2,0,Hoja2!H498),L498+H498),"")</f>
        <v/>
      </c>
      <c r="E498" s="31" t="str">
        <f t="shared" si="28"/>
        <v/>
      </c>
      <c r="F498" t="str">
        <f>IF(F497&lt;&gt;"",IF(F497=COMBINADO!$F$6,"",F497+1),"")</f>
        <v/>
      </c>
      <c r="G498" s="31" t="str">
        <f>IF(B498&lt;&gt;"",IF(B498&lt;=$C$4,IF(Desplegables!$N$8=2,0,O497*COMBINADO!$F$7),O497*COMBINADO!$F$7),"")</f>
        <v/>
      </c>
      <c r="H498" s="31" t="str">
        <f>IF(B498&lt;&gt;"",IF(B498&lt;=$C$4,IF(Desplegables!$N$8=2,0,P497*COMBINADO!$F$7),Hoja2!P497*COMBINADO!$F$7),"")</f>
        <v/>
      </c>
      <c r="I498" s="31" t="str">
        <f>IF(B498&lt;&gt;"",Q497*COMBINADO!$F$7,"")</f>
        <v/>
      </c>
      <c r="J498" t="str">
        <f>IF(J497&lt;&gt;"",IF(J497=COMBINADO!$F$6,"",J497+1),"")</f>
        <v/>
      </c>
      <c r="K498" s="31" t="str">
        <f t="shared" si="29"/>
        <v/>
      </c>
      <c r="L498" s="31" t="str">
        <f t="shared" si="30"/>
        <v/>
      </c>
      <c r="M498" s="31" t="str">
        <f>IF(B498&lt;&gt;"",IF(B498=COMBINADO!$F$6,COMBINADO!$C$6,0),"")</f>
        <v/>
      </c>
      <c r="N498" t="str">
        <f>IF(N497&lt;&gt;"",IF(N497=COMBINADO!$F$6,"",N497+1),"")</f>
        <v/>
      </c>
      <c r="O498" s="31" t="str">
        <f>IF(B498&lt;&gt;"",IF(B498&lt;=$C$4,IF(Desplegables!$N$8=2,Hoja2!O497*(1+COMBINADO!$F$7),O497-K498),O497-K498),"")</f>
        <v/>
      </c>
      <c r="P498" s="31" t="str">
        <f>IF(B498&lt;&gt;"",IF(B498&lt;=$C$4,IF(Desplegables!$N$8=2,Hoja2!P497*(1+COMBINADO!$F$7),P497-L498),P497-L498),"")</f>
        <v/>
      </c>
      <c r="Q498" s="31" t="str">
        <f t="shared" si="31"/>
        <v/>
      </c>
    </row>
    <row r="499" spans="2:17" x14ac:dyDescent="0.2">
      <c r="B499" t="str">
        <f>IF(B498&lt;&gt;"",IF(B498=COMBINADO!$F$6,"",B498+1),"")</f>
        <v/>
      </c>
      <c r="C499" s="31" t="str">
        <f>IF(B499&lt;&gt;"",IF(B499&lt;=$C$4,IF(Desplegables!$N$8=2,0,G499),$C$9),"")</f>
        <v/>
      </c>
      <c r="D499" s="31" t="str">
        <f>IF(B499&lt;&gt;"",IF(Hoja2!B499&lt;=Hoja2!$C$4,IF(Desplegables!$N$8=2,0,Hoja2!H499),L499+H499),"")</f>
        <v/>
      </c>
      <c r="E499" s="31" t="str">
        <f t="shared" si="28"/>
        <v/>
      </c>
      <c r="F499" t="str">
        <f>IF(F498&lt;&gt;"",IF(F498=COMBINADO!$F$6,"",F498+1),"")</f>
        <v/>
      </c>
      <c r="G499" s="31" t="str">
        <f>IF(B499&lt;&gt;"",IF(B499&lt;=$C$4,IF(Desplegables!$N$8=2,0,O498*COMBINADO!$F$7),O498*COMBINADO!$F$7),"")</f>
        <v/>
      </c>
      <c r="H499" s="31" t="str">
        <f>IF(B499&lt;&gt;"",IF(B499&lt;=$C$4,IF(Desplegables!$N$8=2,0,P498*COMBINADO!$F$7),Hoja2!P498*COMBINADO!$F$7),"")</f>
        <v/>
      </c>
      <c r="I499" s="31" t="str">
        <f>IF(B499&lt;&gt;"",Q498*COMBINADO!$F$7,"")</f>
        <v/>
      </c>
      <c r="J499" t="str">
        <f>IF(J498&lt;&gt;"",IF(J498=COMBINADO!$F$6,"",J498+1),"")</f>
        <v/>
      </c>
      <c r="K499" s="31" t="str">
        <f t="shared" si="29"/>
        <v/>
      </c>
      <c r="L499" s="31" t="str">
        <f t="shared" si="30"/>
        <v/>
      </c>
      <c r="M499" s="31" t="str">
        <f>IF(B499&lt;&gt;"",IF(B499=COMBINADO!$F$6,COMBINADO!$C$6,0),"")</f>
        <v/>
      </c>
      <c r="N499" t="str">
        <f>IF(N498&lt;&gt;"",IF(N498=COMBINADO!$F$6,"",N498+1),"")</f>
        <v/>
      </c>
      <c r="O499" s="31" t="str">
        <f>IF(B499&lt;&gt;"",IF(B499&lt;=$C$4,IF(Desplegables!$N$8=2,Hoja2!O498*(1+COMBINADO!$F$7),O498-K499),O498-K499),"")</f>
        <v/>
      </c>
      <c r="P499" s="31" t="str">
        <f>IF(B499&lt;&gt;"",IF(B499&lt;=$C$4,IF(Desplegables!$N$8=2,Hoja2!P498*(1+COMBINADO!$F$7),P498-L499),P498-L499),"")</f>
        <v/>
      </c>
      <c r="Q499" s="31" t="str">
        <f t="shared" si="31"/>
        <v/>
      </c>
    </row>
    <row r="500" spans="2:17" x14ac:dyDescent="0.2">
      <c r="B500" t="str">
        <f>IF(B499&lt;&gt;"",IF(B499=COMBINADO!$F$6,"",B499+1),"")</f>
        <v/>
      </c>
      <c r="C500" s="31" t="str">
        <f>IF(B500&lt;&gt;"",IF(B500&lt;=$C$4,IF(Desplegables!$N$8=2,0,G500),$C$9),"")</f>
        <v/>
      </c>
      <c r="D500" s="31" t="str">
        <f>IF(B500&lt;&gt;"",IF(Hoja2!B500&lt;=Hoja2!$C$4,IF(Desplegables!$N$8=2,0,Hoja2!H500),L500+H500),"")</f>
        <v/>
      </c>
      <c r="E500" s="31" t="str">
        <f t="shared" si="28"/>
        <v/>
      </c>
      <c r="F500" t="str">
        <f>IF(F499&lt;&gt;"",IF(F499=COMBINADO!$F$6,"",F499+1),"")</f>
        <v/>
      </c>
      <c r="G500" s="31" t="str">
        <f>IF(B500&lt;&gt;"",IF(B500&lt;=$C$4,IF(Desplegables!$N$8=2,0,O499*COMBINADO!$F$7),O499*COMBINADO!$F$7),"")</f>
        <v/>
      </c>
      <c r="H500" s="31" t="str">
        <f>IF(B500&lt;&gt;"",IF(B500&lt;=$C$4,IF(Desplegables!$N$8=2,0,P499*COMBINADO!$F$7),Hoja2!P499*COMBINADO!$F$7),"")</f>
        <v/>
      </c>
      <c r="I500" s="31" t="str">
        <f>IF(B500&lt;&gt;"",Q499*COMBINADO!$F$7,"")</f>
        <v/>
      </c>
      <c r="J500" t="str">
        <f>IF(J499&lt;&gt;"",IF(J499=COMBINADO!$F$6,"",J499+1),"")</f>
        <v/>
      </c>
      <c r="K500" s="31" t="str">
        <f t="shared" si="29"/>
        <v/>
      </c>
      <c r="L500" s="31" t="str">
        <f t="shared" si="30"/>
        <v/>
      </c>
      <c r="M500" s="31" t="str">
        <f>IF(B500&lt;&gt;"",IF(B500=COMBINADO!$F$6,COMBINADO!$C$6,0),"")</f>
        <v/>
      </c>
      <c r="N500" t="str">
        <f>IF(N499&lt;&gt;"",IF(N499=COMBINADO!$F$6,"",N499+1),"")</f>
        <v/>
      </c>
      <c r="O500" s="31" t="str">
        <f>IF(B500&lt;&gt;"",IF(B500&lt;=$C$4,IF(Desplegables!$N$8=2,Hoja2!O499*(1+COMBINADO!$F$7),O499-K500),O499-K500),"")</f>
        <v/>
      </c>
      <c r="P500" s="31" t="str">
        <f>IF(B500&lt;&gt;"",IF(B500&lt;=$C$4,IF(Desplegables!$N$8=2,Hoja2!P499*(1+COMBINADO!$F$7),P499-L500),P499-L500),"")</f>
        <v/>
      </c>
      <c r="Q500" s="31" t="str">
        <f t="shared" si="31"/>
        <v/>
      </c>
    </row>
    <row r="501" spans="2:17" x14ac:dyDescent="0.2">
      <c r="B501" t="str">
        <f>IF(B500&lt;&gt;"",IF(B500=COMBINADO!$F$6,"",B500+1),"")</f>
        <v/>
      </c>
      <c r="C501" s="31" t="str">
        <f>IF(B501&lt;&gt;"",IF(B501&lt;=$C$4,IF(Desplegables!$N$8=2,0,G501),$C$9),"")</f>
        <v/>
      </c>
      <c r="D501" s="31" t="str">
        <f>IF(B501&lt;&gt;"",IF(Hoja2!B501&lt;=Hoja2!$C$4,IF(Desplegables!$N$8=2,0,Hoja2!H501),L501+H501),"")</f>
        <v/>
      </c>
      <c r="E501" s="31" t="str">
        <f t="shared" si="28"/>
        <v/>
      </c>
      <c r="F501" t="str">
        <f>IF(F500&lt;&gt;"",IF(F500=COMBINADO!$F$6,"",F500+1),"")</f>
        <v/>
      </c>
      <c r="G501" s="31" t="str">
        <f>IF(B501&lt;&gt;"",IF(B501&lt;=$C$4,IF(Desplegables!$N$8=2,0,O500*COMBINADO!$F$7),O500*COMBINADO!$F$7),"")</f>
        <v/>
      </c>
      <c r="H501" s="31" t="str">
        <f>IF(B501&lt;&gt;"",IF(B501&lt;=$C$4,IF(Desplegables!$N$8=2,0,P500*COMBINADO!$F$7),Hoja2!P500*COMBINADO!$F$7),"")</f>
        <v/>
      </c>
      <c r="I501" s="31" t="str">
        <f>IF(B501&lt;&gt;"",Q500*COMBINADO!$F$7,"")</f>
        <v/>
      </c>
      <c r="J501" t="str">
        <f>IF(J500&lt;&gt;"",IF(J500=COMBINADO!$F$6,"",J500+1),"")</f>
        <v/>
      </c>
      <c r="K501" s="31" t="str">
        <f t="shared" si="29"/>
        <v/>
      </c>
      <c r="L501" s="31" t="str">
        <f t="shared" si="30"/>
        <v/>
      </c>
      <c r="M501" s="31" t="str">
        <f>IF(B501&lt;&gt;"",IF(B501=COMBINADO!$F$6,COMBINADO!$C$6,0),"")</f>
        <v/>
      </c>
      <c r="N501" t="str">
        <f>IF(N500&lt;&gt;"",IF(N500=COMBINADO!$F$6,"",N500+1),"")</f>
        <v/>
      </c>
      <c r="O501" s="31" t="str">
        <f>IF(B501&lt;&gt;"",IF(B501&lt;=$C$4,IF(Desplegables!$N$8=2,Hoja2!O500*(1+COMBINADO!$F$7),O500-K501),O500-K501),"")</f>
        <v/>
      </c>
      <c r="P501" s="31" t="str">
        <f>IF(B501&lt;&gt;"",IF(B501&lt;=$C$4,IF(Desplegables!$N$8=2,Hoja2!P500*(1+COMBINADO!$F$7),P500-L501),P500-L501),"")</f>
        <v/>
      </c>
      <c r="Q501" s="31" t="str">
        <f t="shared" si="31"/>
        <v/>
      </c>
    </row>
    <row r="502" spans="2:17" x14ac:dyDescent="0.2">
      <c r="B502" t="str">
        <f>IF(B501&lt;&gt;"",IF(B501=COMBINADO!$F$6,"",B501+1),"")</f>
        <v/>
      </c>
      <c r="C502" s="31" t="str">
        <f>IF(B502&lt;&gt;"",IF(B502&lt;=$C$4,IF(Desplegables!$N$8=2,0,G502),$C$9),"")</f>
        <v/>
      </c>
      <c r="D502" s="31" t="str">
        <f>IF(B502&lt;&gt;"",IF(Hoja2!B502&lt;=Hoja2!$C$4,IF(Desplegables!$N$8=2,0,Hoja2!H502),L502+H502),"")</f>
        <v/>
      </c>
      <c r="E502" s="31" t="str">
        <f t="shared" si="28"/>
        <v/>
      </c>
      <c r="F502" t="str">
        <f>IF(F501&lt;&gt;"",IF(F501=COMBINADO!$F$6,"",F501+1),"")</f>
        <v/>
      </c>
      <c r="G502" s="31" t="str">
        <f>IF(B502&lt;&gt;"",IF(B502&lt;=$C$4,IF(Desplegables!$N$8=2,0,O501*COMBINADO!$F$7),O501*COMBINADO!$F$7),"")</f>
        <v/>
      </c>
      <c r="H502" s="31" t="str">
        <f>IF(B502&lt;&gt;"",IF(B502&lt;=$C$4,IF(Desplegables!$N$8=2,0,P501*COMBINADO!$F$7),Hoja2!P501*COMBINADO!$F$7),"")</f>
        <v/>
      </c>
      <c r="I502" s="31" t="str">
        <f>IF(B502&lt;&gt;"",Q501*COMBINADO!$F$7,"")</f>
        <v/>
      </c>
      <c r="J502" t="str">
        <f>IF(J501&lt;&gt;"",IF(J501=COMBINADO!$F$6,"",J501+1),"")</f>
        <v/>
      </c>
      <c r="K502" s="31" t="str">
        <f t="shared" si="29"/>
        <v/>
      </c>
      <c r="L502" s="31" t="str">
        <f t="shared" si="30"/>
        <v/>
      </c>
      <c r="M502" s="31" t="str">
        <f>IF(B502&lt;&gt;"",IF(B502=COMBINADO!$F$6,COMBINADO!$C$6,0),"")</f>
        <v/>
      </c>
      <c r="N502" t="str">
        <f>IF(N501&lt;&gt;"",IF(N501=COMBINADO!$F$6,"",N501+1),"")</f>
        <v/>
      </c>
      <c r="O502" s="31" t="str">
        <f>IF(B502&lt;&gt;"",IF(B502&lt;=$C$4,IF(Desplegables!$N$8=2,Hoja2!O501*(1+COMBINADO!$F$7),O501-K502),O501-K502),"")</f>
        <v/>
      </c>
      <c r="P502" s="31" t="str">
        <f>IF(B502&lt;&gt;"",IF(B502&lt;=$C$4,IF(Desplegables!$N$8=2,Hoja2!P501*(1+COMBINADO!$F$7),P501-L502),P501-L502),"")</f>
        <v/>
      </c>
      <c r="Q502" s="31" t="str">
        <f t="shared" si="31"/>
        <v/>
      </c>
    </row>
    <row r="503" spans="2:17" x14ac:dyDescent="0.2">
      <c r="B503" t="str">
        <f>IF(B502&lt;&gt;"",IF(B502=COMBINADO!$F$6,"",B502+1),"")</f>
        <v/>
      </c>
      <c r="C503" s="31" t="str">
        <f>IF(B503&lt;&gt;"",IF(B503&lt;=$C$4,IF(Desplegables!$N$8=2,0,G503),$C$9),"")</f>
        <v/>
      </c>
      <c r="D503" s="31" t="str">
        <f>IF(B503&lt;&gt;"",IF(Hoja2!B503&lt;=Hoja2!$C$4,IF(Desplegables!$N$8=2,0,Hoja2!H503),L503+H503),"")</f>
        <v/>
      </c>
      <c r="E503" s="31" t="str">
        <f t="shared" si="28"/>
        <v/>
      </c>
      <c r="F503" t="str">
        <f>IF(F502&lt;&gt;"",IF(F502=COMBINADO!$F$6,"",F502+1),"")</f>
        <v/>
      </c>
      <c r="G503" s="31" t="str">
        <f>IF(B503&lt;&gt;"",IF(B503&lt;=$C$4,IF(Desplegables!$N$8=2,0,O502*COMBINADO!$F$7),O502*COMBINADO!$F$7),"")</f>
        <v/>
      </c>
      <c r="H503" s="31" t="str">
        <f>IF(B503&lt;&gt;"",IF(B503&lt;=$C$4,IF(Desplegables!$N$8=2,0,P502*COMBINADO!$F$7),Hoja2!P502*COMBINADO!$F$7),"")</f>
        <v/>
      </c>
      <c r="I503" s="31" t="str">
        <f>IF(B503&lt;&gt;"",Q502*COMBINADO!$F$7,"")</f>
        <v/>
      </c>
      <c r="J503" t="str">
        <f>IF(J502&lt;&gt;"",IF(J502=COMBINADO!$F$6,"",J502+1),"")</f>
        <v/>
      </c>
      <c r="K503" s="31" t="str">
        <f t="shared" si="29"/>
        <v/>
      </c>
      <c r="L503" s="31" t="str">
        <f t="shared" si="30"/>
        <v/>
      </c>
      <c r="M503" s="31" t="str">
        <f>IF(B503&lt;&gt;"",IF(B503=COMBINADO!$F$6,COMBINADO!$C$6,0),"")</f>
        <v/>
      </c>
      <c r="N503" t="str">
        <f>IF(N502&lt;&gt;"",IF(N502=COMBINADO!$F$6,"",N502+1),"")</f>
        <v/>
      </c>
      <c r="O503" s="31" t="str">
        <f>IF(B503&lt;&gt;"",IF(B503&lt;=$C$4,IF(Desplegables!$N$8=2,Hoja2!O502*(1+COMBINADO!$F$7),O502-K503),O502-K503),"")</f>
        <v/>
      </c>
      <c r="P503" s="31" t="str">
        <f>IF(B503&lt;&gt;"",IF(B503&lt;=$C$4,IF(Desplegables!$N$8=2,Hoja2!P502*(1+COMBINADO!$F$7),P502-L503),P502-L503),"")</f>
        <v/>
      </c>
      <c r="Q503" s="31" t="str">
        <f t="shared" si="31"/>
        <v/>
      </c>
    </row>
    <row r="504" spans="2:17" x14ac:dyDescent="0.2">
      <c r="B504" t="str">
        <f>IF(B503&lt;&gt;"",IF(B503=COMBINADO!$F$6,"",B503+1),"")</f>
        <v/>
      </c>
      <c r="C504" s="31" t="str">
        <f>IF(B504&lt;&gt;"",IF(B504&lt;=$C$4,IF(Desplegables!$N$8=2,0,G504),$C$9),"")</f>
        <v/>
      </c>
      <c r="D504" s="31" t="str">
        <f>IF(B504&lt;&gt;"",IF(Hoja2!B504&lt;=Hoja2!$C$4,IF(Desplegables!$N$8=2,0,Hoja2!H504),L504+H504),"")</f>
        <v/>
      </c>
      <c r="E504" s="31" t="str">
        <f t="shared" si="28"/>
        <v/>
      </c>
      <c r="F504" t="str">
        <f>IF(F503&lt;&gt;"",IF(F503=COMBINADO!$F$6,"",F503+1),"")</f>
        <v/>
      </c>
      <c r="G504" s="31" t="str">
        <f>IF(B504&lt;&gt;"",IF(B504&lt;=$C$4,IF(Desplegables!$N$8=2,0,O503*COMBINADO!$F$7),O503*COMBINADO!$F$7),"")</f>
        <v/>
      </c>
      <c r="H504" s="31" t="str">
        <f>IF(B504&lt;&gt;"",IF(B504&lt;=$C$4,IF(Desplegables!$N$8=2,0,P503*COMBINADO!$F$7),Hoja2!P503*COMBINADO!$F$7),"")</f>
        <v/>
      </c>
      <c r="I504" s="31" t="str">
        <f>IF(B504&lt;&gt;"",Q503*COMBINADO!$F$7,"")</f>
        <v/>
      </c>
      <c r="J504" t="str">
        <f>IF(J503&lt;&gt;"",IF(J503=COMBINADO!$F$6,"",J503+1),"")</f>
        <v/>
      </c>
      <c r="K504" s="31" t="str">
        <f t="shared" si="29"/>
        <v/>
      </c>
      <c r="L504" s="31" t="str">
        <f t="shared" si="30"/>
        <v/>
      </c>
      <c r="M504" s="31" t="str">
        <f>IF(B504&lt;&gt;"",IF(B504=COMBINADO!$F$6,COMBINADO!$C$6,0),"")</f>
        <v/>
      </c>
      <c r="N504" t="str">
        <f>IF(N503&lt;&gt;"",IF(N503=COMBINADO!$F$6,"",N503+1),"")</f>
        <v/>
      </c>
      <c r="O504" s="31" t="str">
        <f>IF(B504&lt;&gt;"",IF(B504&lt;=$C$4,IF(Desplegables!$N$8=2,Hoja2!O503*(1+COMBINADO!$F$7),O503-K504),O503-K504),"")</f>
        <v/>
      </c>
      <c r="P504" s="31" t="str">
        <f>IF(B504&lt;&gt;"",IF(B504&lt;=$C$4,IF(Desplegables!$N$8=2,Hoja2!P503*(1+COMBINADO!$F$7),P503-L504),P503-L504),"")</f>
        <v/>
      </c>
      <c r="Q504" s="31" t="str">
        <f t="shared" si="31"/>
        <v/>
      </c>
    </row>
    <row r="505" spans="2:17" x14ac:dyDescent="0.2">
      <c r="B505" t="str">
        <f>IF(B504&lt;&gt;"",IF(B504=COMBINADO!$F$6,"",B504+1),"")</f>
        <v/>
      </c>
      <c r="C505" s="31" t="str">
        <f>IF(B505&lt;&gt;"",IF(B505&lt;=$C$4,IF(Desplegables!$N$8=2,0,G505),$C$9),"")</f>
        <v/>
      </c>
      <c r="D505" s="31" t="str">
        <f>IF(B505&lt;&gt;"",IF(Hoja2!B505&lt;=Hoja2!$C$4,IF(Desplegables!$N$8=2,0,Hoja2!H505),L505+H505),"")</f>
        <v/>
      </c>
      <c r="E505" s="31" t="str">
        <f t="shared" si="28"/>
        <v/>
      </c>
      <c r="F505" t="str">
        <f>IF(F504&lt;&gt;"",IF(F504=COMBINADO!$F$6,"",F504+1),"")</f>
        <v/>
      </c>
      <c r="G505" s="31" t="str">
        <f>IF(B505&lt;&gt;"",IF(B505&lt;=$C$4,IF(Desplegables!$N$8=2,0,O504*COMBINADO!$F$7),O504*COMBINADO!$F$7),"")</f>
        <v/>
      </c>
      <c r="H505" s="31" t="str">
        <f>IF(B505&lt;&gt;"",IF(B505&lt;=$C$4,IF(Desplegables!$N$8=2,0,P504*COMBINADO!$F$7),Hoja2!P504*COMBINADO!$F$7),"")</f>
        <v/>
      </c>
      <c r="I505" s="31" t="str">
        <f>IF(B505&lt;&gt;"",Q504*COMBINADO!$F$7,"")</f>
        <v/>
      </c>
      <c r="J505" t="str">
        <f>IF(J504&lt;&gt;"",IF(J504=COMBINADO!$F$6,"",J504+1),"")</f>
        <v/>
      </c>
      <c r="K505" s="31" t="str">
        <f t="shared" si="29"/>
        <v/>
      </c>
      <c r="L505" s="31" t="str">
        <f t="shared" si="30"/>
        <v/>
      </c>
      <c r="M505" s="31" t="str">
        <f>IF(B505&lt;&gt;"",IF(B505=COMBINADO!$F$6,COMBINADO!$C$6,0),"")</f>
        <v/>
      </c>
      <c r="N505" t="str">
        <f>IF(N504&lt;&gt;"",IF(N504=COMBINADO!$F$6,"",N504+1),"")</f>
        <v/>
      </c>
      <c r="O505" s="31" t="str">
        <f>IF(B505&lt;&gt;"",IF(B505&lt;=$C$4,IF(Desplegables!$N$8=2,Hoja2!O504*(1+COMBINADO!$F$7),O504-K505),O504-K505),"")</f>
        <v/>
      </c>
      <c r="P505" s="31" t="str">
        <f>IF(B505&lt;&gt;"",IF(B505&lt;=$C$4,IF(Desplegables!$N$8=2,Hoja2!P504*(1+COMBINADO!$F$7),P504-L505),P504-L505),"")</f>
        <v/>
      </c>
      <c r="Q505" s="31" t="str">
        <f t="shared" si="31"/>
        <v/>
      </c>
    </row>
    <row r="506" spans="2:17" x14ac:dyDescent="0.2">
      <c r="B506" t="str">
        <f>IF(B505&lt;&gt;"",IF(B505=COMBINADO!$F$6,"",B505+1),"")</f>
        <v/>
      </c>
      <c r="C506" s="31" t="str">
        <f>IF(B506&lt;&gt;"",IF(B506&lt;=$C$4,IF(Desplegables!$N$8=2,0,G506),$C$9),"")</f>
        <v/>
      </c>
      <c r="D506" s="31" t="str">
        <f>IF(B506&lt;&gt;"",IF(Hoja2!B506&lt;=Hoja2!$C$4,IF(Desplegables!$N$8=2,0,Hoja2!H506),L506+H506),"")</f>
        <v/>
      </c>
      <c r="E506" s="31" t="str">
        <f t="shared" si="28"/>
        <v/>
      </c>
      <c r="F506" t="str">
        <f>IF(F505&lt;&gt;"",IF(F505=COMBINADO!$F$6,"",F505+1),"")</f>
        <v/>
      </c>
      <c r="G506" s="31" t="str">
        <f>IF(B506&lt;&gt;"",IF(B506&lt;=$C$4,IF(Desplegables!$N$8=2,0,O505*COMBINADO!$F$7),O505*COMBINADO!$F$7),"")</f>
        <v/>
      </c>
      <c r="H506" s="31" t="str">
        <f>IF(B506&lt;&gt;"",IF(B506&lt;=$C$4,IF(Desplegables!$N$8=2,0,P505*COMBINADO!$F$7),Hoja2!P505*COMBINADO!$F$7),"")</f>
        <v/>
      </c>
      <c r="I506" s="31" t="str">
        <f>IF(B506&lt;&gt;"",Q505*COMBINADO!$F$7,"")</f>
        <v/>
      </c>
      <c r="J506" t="str">
        <f>IF(J505&lt;&gt;"",IF(J505=COMBINADO!$F$6,"",J505+1),"")</f>
        <v/>
      </c>
      <c r="K506" s="31" t="str">
        <f t="shared" si="29"/>
        <v/>
      </c>
      <c r="L506" s="31" t="str">
        <f t="shared" si="30"/>
        <v/>
      </c>
      <c r="M506" s="31" t="str">
        <f>IF(B506&lt;&gt;"",IF(B506=COMBINADO!$F$6,COMBINADO!$C$6,0),"")</f>
        <v/>
      </c>
      <c r="N506" t="str">
        <f>IF(N505&lt;&gt;"",IF(N505=COMBINADO!$F$6,"",N505+1),"")</f>
        <v/>
      </c>
      <c r="O506" s="31" t="str">
        <f>IF(B506&lt;&gt;"",IF(B506&lt;=$C$4,IF(Desplegables!$N$8=2,Hoja2!O505*(1+COMBINADO!$F$7),O505-K506),O505-K506),"")</f>
        <v/>
      </c>
      <c r="P506" s="31" t="str">
        <f>IF(B506&lt;&gt;"",IF(B506&lt;=$C$4,IF(Desplegables!$N$8=2,Hoja2!P505*(1+COMBINADO!$F$7),P505-L506),P505-L506),"")</f>
        <v/>
      </c>
      <c r="Q506" s="31" t="str">
        <f t="shared" si="31"/>
        <v/>
      </c>
    </row>
    <row r="507" spans="2:17" x14ac:dyDescent="0.2">
      <c r="B507" t="str">
        <f>IF(B506&lt;&gt;"",IF(B506=COMBINADO!$F$6,"",B506+1),"")</f>
        <v/>
      </c>
      <c r="C507" s="31" t="str">
        <f>IF(B507&lt;&gt;"",IF(B507&lt;=$C$4,IF(Desplegables!$N$8=2,0,G507),$C$9),"")</f>
        <v/>
      </c>
      <c r="D507" s="31" t="str">
        <f>IF(B507&lt;&gt;"",IF(Hoja2!B507&lt;=Hoja2!$C$4,IF(Desplegables!$N$8=2,0,Hoja2!H507),L507+H507),"")</f>
        <v/>
      </c>
      <c r="E507" s="31" t="str">
        <f t="shared" si="28"/>
        <v/>
      </c>
      <c r="F507" t="str">
        <f>IF(F506&lt;&gt;"",IF(F506=COMBINADO!$F$6,"",F506+1),"")</f>
        <v/>
      </c>
      <c r="G507" s="31" t="str">
        <f>IF(B507&lt;&gt;"",IF(B507&lt;=$C$4,IF(Desplegables!$N$8=2,0,O506*COMBINADO!$F$7),O506*COMBINADO!$F$7),"")</f>
        <v/>
      </c>
      <c r="H507" s="31" t="str">
        <f>IF(B507&lt;&gt;"",IF(B507&lt;=$C$4,IF(Desplegables!$N$8=2,0,P506*COMBINADO!$F$7),Hoja2!P506*COMBINADO!$F$7),"")</f>
        <v/>
      </c>
      <c r="I507" s="31" t="str">
        <f>IF(B507&lt;&gt;"",Q506*COMBINADO!$F$7,"")</f>
        <v/>
      </c>
      <c r="J507" t="str">
        <f>IF(J506&lt;&gt;"",IF(J506=COMBINADO!$F$6,"",J506+1),"")</f>
        <v/>
      </c>
      <c r="K507" s="31" t="str">
        <f t="shared" si="29"/>
        <v/>
      </c>
      <c r="L507" s="31" t="str">
        <f t="shared" si="30"/>
        <v/>
      </c>
      <c r="M507" s="31" t="str">
        <f>IF(B507&lt;&gt;"",IF(B507=COMBINADO!$F$6,COMBINADO!$C$6,0),"")</f>
        <v/>
      </c>
      <c r="N507" t="str">
        <f>IF(N506&lt;&gt;"",IF(N506=COMBINADO!$F$6,"",N506+1),"")</f>
        <v/>
      </c>
      <c r="O507" s="31" t="str">
        <f>IF(B507&lt;&gt;"",IF(B507&lt;=$C$4,IF(Desplegables!$N$8=2,Hoja2!O506*(1+COMBINADO!$F$7),O506-K507),O506-K507),"")</f>
        <v/>
      </c>
      <c r="P507" s="31" t="str">
        <f>IF(B507&lt;&gt;"",IF(B507&lt;=$C$4,IF(Desplegables!$N$8=2,Hoja2!P506*(1+COMBINADO!$F$7),P506-L507),P506-L507),"")</f>
        <v/>
      </c>
      <c r="Q507" s="31" t="str">
        <f t="shared" si="31"/>
        <v/>
      </c>
    </row>
    <row r="508" spans="2:17" x14ac:dyDescent="0.2">
      <c r="B508" t="str">
        <f>IF(B507&lt;&gt;"",IF(B507=COMBINADO!$F$6,"",B507+1),"")</f>
        <v/>
      </c>
      <c r="C508" s="31" t="str">
        <f>IF(B508&lt;&gt;"",IF(B508&lt;=$C$4,IF(Desplegables!$N$8=2,0,G508),$C$9),"")</f>
        <v/>
      </c>
      <c r="D508" s="31" t="str">
        <f>IF(B508&lt;&gt;"",IF(Hoja2!B508&lt;=Hoja2!$C$4,IF(Desplegables!$N$8=2,0,Hoja2!H508),L508+H508),"")</f>
        <v/>
      </c>
      <c r="E508" s="31" t="str">
        <f t="shared" si="28"/>
        <v/>
      </c>
      <c r="F508" t="str">
        <f>IF(F507&lt;&gt;"",IF(F507=COMBINADO!$F$6,"",F507+1),"")</f>
        <v/>
      </c>
      <c r="G508" s="31" t="str">
        <f>IF(B508&lt;&gt;"",IF(B508&lt;=$C$4,IF(Desplegables!$N$8=2,0,O507*COMBINADO!$F$7),O507*COMBINADO!$F$7),"")</f>
        <v/>
      </c>
      <c r="H508" s="31" t="str">
        <f>IF(B508&lt;&gt;"",IF(B508&lt;=$C$4,IF(Desplegables!$N$8=2,0,P507*COMBINADO!$F$7),Hoja2!P507*COMBINADO!$F$7),"")</f>
        <v/>
      </c>
      <c r="I508" s="31" t="str">
        <f>IF(B508&lt;&gt;"",Q507*COMBINADO!$F$7,"")</f>
        <v/>
      </c>
      <c r="J508" t="str">
        <f>IF(J507&lt;&gt;"",IF(J507=COMBINADO!$F$6,"",J507+1),"")</f>
        <v/>
      </c>
      <c r="K508" s="31" t="str">
        <f t="shared" si="29"/>
        <v/>
      </c>
      <c r="L508" s="31" t="str">
        <f t="shared" si="30"/>
        <v/>
      </c>
      <c r="M508" s="31" t="str">
        <f>IF(B508&lt;&gt;"",IF(B508=COMBINADO!$F$6,COMBINADO!$C$6,0),"")</f>
        <v/>
      </c>
      <c r="N508" t="str">
        <f>IF(N507&lt;&gt;"",IF(N507=COMBINADO!$F$6,"",N507+1),"")</f>
        <v/>
      </c>
      <c r="O508" s="31" t="str">
        <f>IF(B508&lt;&gt;"",IF(B508&lt;=$C$4,IF(Desplegables!$N$8=2,Hoja2!O507*(1+COMBINADO!$F$7),O507-K508),O507-K508),"")</f>
        <v/>
      </c>
      <c r="P508" s="31" t="str">
        <f>IF(B508&lt;&gt;"",IF(B508&lt;=$C$4,IF(Desplegables!$N$8=2,Hoja2!P507*(1+COMBINADO!$F$7),P507-L508),P507-L508),"")</f>
        <v/>
      </c>
      <c r="Q508" s="31" t="str">
        <f t="shared" si="31"/>
        <v/>
      </c>
    </row>
    <row r="509" spans="2:17" x14ac:dyDescent="0.2">
      <c r="B509" t="str">
        <f>IF(B508&lt;&gt;"",IF(B508=COMBINADO!$F$6,"",B508+1),"")</f>
        <v/>
      </c>
      <c r="C509" s="31" t="str">
        <f>IF(B509&lt;&gt;"",IF(B509&lt;=$C$4,IF(Desplegables!$N$8=2,0,G509),$C$9),"")</f>
        <v/>
      </c>
      <c r="D509" s="31" t="str">
        <f>IF(B509&lt;&gt;"",IF(Hoja2!B509&lt;=Hoja2!$C$4,IF(Desplegables!$N$8=2,0,Hoja2!H509),L509+H509),"")</f>
        <v/>
      </c>
      <c r="E509" s="31" t="str">
        <f t="shared" si="28"/>
        <v/>
      </c>
      <c r="F509" t="str">
        <f>IF(F508&lt;&gt;"",IF(F508=COMBINADO!$F$6,"",F508+1),"")</f>
        <v/>
      </c>
      <c r="G509" s="31" t="str">
        <f>IF(B509&lt;&gt;"",IF(B509&lt;=$C$4,IF(Desplegables!$N$8=2,0,O508*COMBINADO!$F$7),O508*COMBINADO!$F$7),"")</f>
        <v/>
      </c>
      <c r="H509" s="31" t="str">
        <f>IF(B509&lt;&gt;"",IF(B509&lt;=$C$4,IF(Desplegables!$N$8=2,0,P508*COMBINADO!$F$7),Hoja2!P508*COMBINADO!$F$7),"")</f>
        <v/>
      </c>
      <c r="I509" s="31" t="str">
        <f>IF(B509&lt;&gt;"",Q508*COMBINADO!$F$7,"")</f>
        <v/>
      </c>
      <c r="J509" t="str">
        <f>IF(J508&lt;&gt;"",IF(J508=COMBINADO!$F$6,"",J508+1),"")</f>
        <v/>
      </c>
      <c r="K509" s="31" t="str">
        <f t="shared" si="29"/>
        <v/>
      </c>
      <c r="L509" s="31" t="str">
        <f t="shared" si="30"/>
        <v/>
      </c>
      <c r="M509" s="31" t="str">
        <f>IF(B509&lt;&gt;"",IF(B509=COMBINADO!$F$6,COMBINADO!$C$6,0),"")</f>
        <v/>
      </c>
      <c r="N509" t="str">
        <f>IF(N508&lt;&gt;"",IF(N508=COMBINADO!$F$6,"",N508+1),"")</f>
        <v/>
      </c>
      <c r="O509" s="31" t="str">
        <f>IF(B509&lt;&gt;"",IF(B509&lt;=$C$4,IF(Desplegables!$N$8=2,Hoja2!O508*(1+COMBINADO!$F$7),O508-K509),O508-K509),"")</f>
        <v/>
      </c>
      <c r="P509" s="31" t="str">
        <f>IF(B509&lt;&gt;"",IF(B509&lt;=$C$4,IF(Desplegables!$N$8=2,Hoja2!P508*(1+COMBINADO!$F$7),P508-L509),P508-L509),"")</f>
        <v/>
      </c>
      <c r="Q509" s="31" t="str">
        <f t="shared" si="31"/>
        <v/>
      </c>
    </row>
    <row r="510" spans="2:17" x14ac:dyDescent="0.2">
      <c r="B510" t="str">
        <f>IF(B509&lt;&gt;"",IF(B509=COMBINADO!$F$6,"",B509+1),"")</f>
        <v/>
      </c>
      <c r="C510" s="31" t="str">
        <f>IF(B510&lt;&gt;"",IF(B510&lt;=$C$4,IF(Desplegables!$N$8=2,0,G510),$C$9),"")</f>
        <v/>
      </c>
      <c r="D510" s="31" t="str">
        <f>IF(B510&lt;&gt;"",IF(Hoja2!B510&lt;=Hoja2!$C$4,IF(Desplegables!$N$8=2,0,Hoja2!H510),L510+H510),"")</f>
        <v/>
      </c>
      <c r="E510" s="31" t="str">
        <f t="shared" si="28"/>
        <v/>
      </c>
      <c r="F510" t="str">
        <f>IF(F509&lt;&gt;"",IF(F509=COMBINADO!$F$6,"",F509+1),"")</f>
        <v/>
      </c>
      <c r="G510" s="31" t="str">
        <f>IF(B510&lt;&gt;"",IF(B510&lt;=$C$4,IF(Desplegables!$N$8=2,0,O509*COMBINADO!$F$7),O509*COMBINADO!$F$7),"")</f>
        <v/>
      </c>
      <c r="H510" s="31" t="str">
        <f>IF(B510&lt;&gt;"",IF(B510&lt;=$C$4,IF(Desplegables!$N$8=2,0,P509*COMBINADO!$F$7),Hoja2!P509*COMBINADO!$F$7),"")</f>
        <v/>
      </c>
      <c r="I510" s="31" t="str">
        <f>IF(B510&lt;&gt;"",Q509*COMBINADO!$F$7,"")</f>
        <v/>
      </c>
      <c r="J510" t="str">
        <f>IF(J509&lt;&gt;"",IF(J509=COMBINADO!$F$6,"",J509+1),"")</f>
        <v/>
      </c>
      <c r="K510" s="31" t="str">
        <f t="shared" si="29"/>
        <v/>
      </c>
      <c r="L510" s="31" t="str">
        <f t="shared" si="30"/>
        <v/>
      </c>
      <c r="M510" s="31" t="str">
        <f>IF(B510&lt;&gt;"",IF(B510=COMBINADO!$F$6,COMBINADO!$C$6,0),"")</f>
        <v/>
      </c>
      <c r="N510" t="str">
        <f>IF(N509&lt;&gt;"",IF(N509=COMBINADO!$F$6,"",N509+1),"")</f>
        <v/>
      </c>
      <c r="O510" s="31" t="str">
        <f>IF(B510&lt;&gt;"",IF(B510&lt;=$C$4,IF(Desplegables!$N$8=2,Hoja2!O509*(1+COMBINADO!$F$7),O509-K510),O509-K510),"")</f>
        <v/>
      </c>
      <c r="P510" s="31" t="str">
        <f>IF(B510&lt;&gt;"",IF(B510&lt;=$C$4,IF(Desplegables!$N$8=2,Hoja2!P509*(1+COMBINADO!$F$7),P509-L510),P509-L510),"")</f>
        <v/>
      </c>
      <c r="Q510" s="31" t="str">
        <f t="shared" si="31"/>
        <v/>
      </c>
    </row>
    <row r="511" spans="2:17" x14ac:dyDescent="0.2">
      <c r="B511" t="str">
        <f>IF(B510&lt;&gt;"",IF(B510=COMBINADO!$F$6,"",B510+1),"")</f>
        <v/>
      </c>
      <c r="C511" s="31" t="str">
        <f>IF(B511&lt;&gt;"",IF(B511&lt;=$C$4,IF(Desplegables!$N$8=2,0,G511),$C$9),"")</f>
        <v/>
      </c>
      <c r="D511" s="31" t="str">
        <f>IF(B511&lt;&gt;"",IF(Hoja2!B511&lt;=Hoja2!$C$4,IF(Desplegables!$N$8=2,0,Hoja2!H511),L511+H511),"")</f>
        <v/>
      </c>
      <c r="E511" s="31" t="str">
        <f t="shared" si="28"/>
        <v/>
      </c>
      <c r="F511" t="str">
        <f>IF(F510&lt;&gt;"",IF(F510=COMBINADO!$F$6,"",F510+1),"")</f>
        <v/>
      </c>
      <c r="G511" s="31" t="str">
        <f>IF(B511&lt;&gt;"",IF(B511&lt;=$C$4,IF(Desplegables!$N$8=2,0,O510*COMBINADO!$F$7),O510*COMBINADO!$F$7),"")</f>
        <v/>
      </c>
      <c r="H511" s="31" t="str">
        <f>IF(B511&lt;&gt;"",IF(B511&lt;=$C$4,IF(Desplegables!$N$8=2,0,P510*COMBINADO!$F$7),Hoja2!P510*COMBINADO!$F$7),"")</f>
        <v/>
      </c>
      <c r="I511" s="31" t="str">
        <f>IF(B511&lt;&gt;"",Q510*COMBINADO!$F$7,"")</f>
        <v/>
      </c>
      <c r="J511" t="str">
        <f>IF(J510&lt;&gt;"",IF(J510=COMBINADO!$F$6,"",J510+1),"")</f>
        <v/>
      </c>
      <c r="K511" s="31" t="str">
        <f t="shared" si="29"/>
        <v/>
      </c>
      <c r="L511" s="31" t="str">
        <f t="shared" si="30"/>
        <v/>
      </c>
      <c r="M511" s="31" t="str">
        <f>IF(B511&lt;&gt;"",IF(B511=COMBINADO!$F$6,COMBINADO!$C$6,0),"")</f>
        <v/>
      </c>
      <c r="N511" t="str">
        <f>IF(N510&lt;&gt;"",IF(N510=COMBINADO!$F$6,"",N510+1),"")</f>
        <v/>
      </c>
      <c r="O511" s="31" t="str">
        <f>IF(B511&lt;&gt;"",IF(B511&lt;=$C$4,IF(Desplegables!$N$8=2,Hoja2!O510*(1+COMBINADO!$F$7),O510-K511),O510-K511),"")</f>
        <v/>
      </c>
      <c r="P511" s="31" t="str">
        <f>IF(B511&lt;&gt;"",IF(B511&lt;=$C$4,IF(Desplegables!$N$8=2,Hoja2!P510*(1+COMBINADO!$F$7),P510-L511),P510-L511),"")</f>
        <v/>
      </c>
      <c r="Q511" s="31" t="str">
        <f t="shared" si="31"/>
        <v/>
      </c>
    </row>
    <row r="512" spans="2:17" x14ac:dyDescent="0.2">
      <c r="B512" t="str">
        <f>IF(B511&lt;&gt;"",IF(B511=COMBINADO!$F$6,"",B511+1),"")</f>
        <v/>
      </c>
      <c r="C512" s="31" t="str">
        <f>IF(B512&lt;&gt;"",IF(B512&lt;=$C$4,IF(Desplegables!$N$8=2,0,G512),$C$9),"")</f>
        <v/>
      </c>
      <c r="D512" s="31" t="str">
        <f>IF(B512&lt;&gt;"",IF(Hoja2!B512&lt;=Hoja2!$C$4,IF(Desplegables!$N$8=2,0,Hoja2!H512),L512+H512),"")</f>
        <v/>
      </c>
      <c r="E512" s="31" t="str">
        <f t="shared" si="28"/>
        <v/>
      </c>
      <c r="F512" t="str">
        <f>IF(F511&lt;&gt;"",IF(F511=COMBINADO!$F$6,"",F511+1),"")</f>
        <v/>
      </c>
      <c r="G512" s="31" t="str">
        <f>IF(B512&lt;&gt;"",IF(B512&lt;=$C$4,IF(Desplegables!$N$8=2,0,O511*COMBINADO!$F$7),O511*COMBINADO!$F$7),"")</f>
        <v/>
      </c>
      <c r="H512" s="31" t="str">
        <f>IF(B512&lt;&gt;"",IF(B512&lt;=$C$4,IF(Desplegables!$N$8=2,0,P511*COMBINADO!$F$7),Hoja2!P511*COMBINADO!$F$7),"")</f>
        <v/>
      </c>
      <c r="I512" s="31" t="str">
        <f>IF(B512&lt;&gt;"",Q511*COMBINADO!$F$7,"")</f>
        <v/>
      </c>
      <c r="J512" t="str">
        <f>IF(J511&lt;&gt;"",IF(J511=COMBINADO!$F$6,"",J511+1),"")</f>
        <v/>
      </c>
      <c r="K512" s="31" t="str">
        <f t="shared" si="29"/>
        <v/>
      </c>
      <c r="L512" s="31" t="str">
        <f t="shared" si="30"/>
        <v/>
      </c>
      <c r="M512" s="31" t="str">
        <f>IF(B512&lt;&gt;"",IF(B512=COMBINADO!$F$6,COMBINADO!$C$6,0),"")</f>
        <v/>
      </c>
      <c r="N512" t="str">
        <f>IF(N511&lt;&gt;"",IF(N511=COMBINADO!$F$6,"",N511+1),"")</f>
        <v/>
      </c>
      <c r="O512" s="31" t="str">
        <f>IF(B512&lt;&gt;"",IF(B512&lt;=$C$4,IF(Desplegables!$N$8=2,Hoja2!O511*(1+COMBINADO!$F$7),O511-K512),O511-K512),"")</f>
        <v/>
      </c>
      <c r="P512" s="31" t="str">
        <f>IF(B512&lt;&gt;"",IF(B512&lt;=$C$4,IF(Desplegables!$N$8=2,Hoja2!P511*(1+COMBINADO!$F$7),P511-L512),P511-L512),"")</f>
        <v/>
      </c>
      <c r="Q512" s="31" t="str">
        <f t="shared" si="31"/>
        <v/>
      </c>
    </row>
    <row r="513" spans="2:17" x14ac:dyDescent="0.2">
      <c r="B513" t="str">
        <f>IF(B512&lt;&gt;"",IF(B512=COMBINADO!$F$6,"",B512+1),"")</f>
        <v/>
      </c>
      <c r="C513" s="31" t="str">
        <f>IF(B513&lt;&gt;"",IF(B513&lt;=$C$4,IF(Desplegables!$N$8=2,0,G513),$C$9),"")</f>
        <v/>
      </c>
      <c r="D513" s="31" t="str">
        <f>IF(B513&lt;&gt;"",IF(Hoja2!B513&lt;=Hoja2!$C$4,IF(Desplegables!$N$8=2,0,Hoja2!H513),L513+H513),"")</f>
        <v/>
      </c>
      <c r="E513" s="31" t="str">
        <f t="shared" si="28"/>
        <v/>
      </c>
      <c r="F513" t="str">
        <f>IF(F512&lt;&gt;"",IF(F512=COMBINADO!$F$6,"",F512+1),"")</f>
        <v/>
      </c>
      <c r="G513" s="31" t="str">
        <f>IF(B513&lt;&gt;"",IF(B513&lt;=$C$4,IF(Desplegables!$N$8=2,0,O512*COMBINADO!$F$7),O512*COMBINADO!$F$7),"")</f>
        <v/>
      </c>
      <c r="H513" s="31" t="str">
        <f>IF(B513&lt;&gt;"",IF(B513&lt;=$C$4,IF(Desplegables!$N$8=2,0,P512*COMBINADO!$F$7),Hoja2!P512*COMBINADO!$F$7),"")</f>
        <v/>
      </c>
      <c r="I513" s="31" t="str">
        <f>IF(B513&lt;&gt;"",Q512*COMBINADO!$F$7,"")</f>
        <v/>
      </c>
      <c r="J513" t="str">
        <f>IF(J512&lt;&gt;"",IF(J512=COMBINADO!$F$6,"",J512+1),"")</f>
        <v/>
      </c>
      <c r="K513" s="31" t="str">
        <f t="shared" si="29"/>
        <v/>
      </c>
      <c r="L513" s="31" t="str">
        <f t="shared" si="30"/>
        <v/>
      </c>
      <c r="M513" s="31" t="str">
        <f>IF(B513&lt;&gt;"",IF(B513=COMBINADO!$F$6,COMBINADO!$C$6,0),"")</f>
        <v/>
      </c>
      <c r="N513" t="str">
        <f>IF(N512&lt;&gt;"",IF(N512=COMBINADO!$F$6,"",N512+1),"")</f>
        <v/>
      </c>
      <c r="O513" s="31" t="str">
        <f>IF(B513&lt;&gt;"",IF(B513&lt;=$C$4,IF(Desplegables!$N$8=2,Hoja2!O512*(1+COMBINADO!$F$7),O512-K513),O512-K513),"")</f>
        <v/>
      </c>
      <c r="P513" s="31" t="str">
        <f>IF(B513&lt;&gt;"",IF(B513&lt;=$C$4,IF(Desplegables!$N$8=2,Hoja2!P512*(1+COMBINADO!$F$7),P512-L513),P512-L513),"")</f>
        <v/>
      </c>
      <c r="Q513" s="31" t="str">
        <f t="shared" si="31"/>
        <v/>
      </c>
    </row>
    <row r="514" spans="2:17" x14ac:dyDescent="0.2">
      <c r="B514" t="str">
        <f>IF(B513&lt;&gt;"",IF(B513=COMBINADO!$F$6,"",B513+1),"")</f>
        <v/>
      </c>
      <c r="C514" s="31" t="str">
        <f>IF(B514&lt;&gt;"",IF(B514&lt;=$C$4,IF(Desplegables!$N$8=2,0,G514),$C$9),"")</f>
        <v/>
      </c>
      <c r="D514" s="31" t="str">
        <f>IF(B514&lt;&gt;"",IF(Hoja2!B514&lt;=Hoja2!$C$4,IF(Desplegables!$N$8=2,0,Hoja2!H514),L514+H514),"")</f>
        <v/>
      </c>
      <c r="E514" s="31" t="str">
        <f t="shared" si="28"/>
        <v/>
      </c>
      <c r="F514" t="str">
        <f>IF(F513&lt;&gt;"",IF(F513=COMBINADO!$F$6,"",F513+1),"")</f>
        <v/>
      </c>
      <c r="G514" s="31" t="str">
        <f>IF(B514&lt;&gt;"",IF(B514&lt;=$C$4,IF(Desplegables!$N$8=2,0,O513*COMBINADO!$F$7),O513*COMBINADO!$F$7),"")</f>
        <v/>
      </c>
      <c r="H514" s="31" t="str">
        <f>IF(B514&lt;&gt;"",IF(B514&lt;=$C$4,IF(Desplegables!$N$8=2,0,P513*COMBINADO!$F$7),Hoja2!P513*COMBINADO!$F$7),"")</f>
        <v/>
      </c>
      <c r="I514" s="31" t="str">
        <f>IF(B514&lt;&gt;"",Q513*COMBINADO!$F$7,"")</f>
        <v/>
      </c>
      <c r="J514" t="str">
        <f>IF(J513&lt;&gt;"",IF(J513=COMBINADO!$F$6,"",J513+1),"")</f>
        <v/>
      </c>
      <c r="K514" s="31" t="str">
        <f t="shared" si="29"/>
        <v/>
      </c>
      <c r="L514" s="31" t="str">
        <f t="shared" si="30"/>
        <v/>
      </c>
      <c r="M514" s="31" t="str">
        <f>IF(B514&lt;&gt;"",IF(B514=COMBINADO!$F$6,COMBINADO!$C$6,0),"")</f>
        <v/>
      </c>
      <c r="N514" t="str">
        <f>IF(N513&lt;&gt;"",IF(N513=COMBINADO!$F$6,"",N513+1),"")</f>
        <v/>
      </c>
      <c r="O514" s="31" t="str">
        <f>IF(B514&lt;&gt;"",IF(B514&lt;=$C$4,IF(Desplegables!$N$8=2,Hoja2!O513*(1+COMBINADO!$F$7),O513-K514),O513-K514),"")</f>
        <v/>
      </c>
      <c r="P514" s="31" t="str">
        <f>IF(B514&lt;&gt;"",IF(B514&lt;=$C$4,IF(Desplegables!$N$8=2,Hoja2!P513*(1+COMBINADO!$F$7),P513-L514),P513-L514),"")</f>
        <v/>
      </c>
      <c r="Q514" s="31" t="str">
        <f t="shared" si="31"/>
        <v/>
      </c>
    </row>
    <row r="515" spans="2:17" x14ac:dyDescent="0.2">
      <c r="B515" t="str">
        <f>IF(B514&lt;&gt;"",IF(B514=COMBINADO!$F$6,"",B514+1),"")</f>
        <v/>
      </c>
      <c r="C515" s="31" t="str">
        <f>IF(B515&lt;&gt;"",IF(B515&lt;=$C$4,IF(Desplegables!$N$8=2,0,G515),$C$9),"")</f>
        <v/>
      </c>
      <c r="D515" s="31" t="str">
        <f>IF(B515&lt;&gt;"",IF(Hoja2!B515&lt;=Hoja2!$C$4,IF(Desplegables!$N$8=2,0,Hoja2!H515),L515+H515),"")</f>
        <v/>
      </c>
      <c r="E515" s="31" t="str">
        <f t="shared" si="28"/>
        <v/>
      </c>
      <c r="F515" t="str">
        <f>IF(F514&lt;&gt;"",IF(F514=COMBINADO!$F$6,"",F514+1),"")</f>
        <v/>
      </c>
      <c r="G515" s="31" t="str">
        <f>IF(B515&lt;&gt;"",IF(B515&lt;=$C$4,IF(Desplegables!$N$8=2,0,O514*COMBINADO!$F$7),O514*COMBINADO!$F$7),"")</f>
        <v/>
      </c>
      <c r="H515" s="31" t="str">
        <f>IF(B515&lt;&gt;"",IF(B515&lt;=$C$4,IF(Desplegables!$N$8=2,0,P514*COMBINADO!$F$7),Hoja2!P514*COMBINADO!$F$7),"")</f>
        <v/>
      </c>
      <c r="I515" s="31" t="str">
        <f>IF(B515&lt;&gt;"",Q514*COMBINADO!$F$7,"")</f>
        <v/>
      </c>
      <c r="J515" t="str">
        <f>IF(J514&lt;&gt;"",IF(J514=COMBINADO!$F$6,"",J514+1),"")</f>
        <v/>
      </c>
      <c r="K515" s="31" t="str">
        <f t="shared" si="29"/>
        <v/>
      </c>
      <c r="L515" s="31" t="str">
        <f t="shared" si="30"/>
        <v/>
      </c>
      <c r="M515" s="31" t="str">
        <f>IF(B515&lt;&gt;"",IF(B515=COMBINADO!$F$6,COMBINADO!$C$6,0),"")</f>
        <v/>
      </c>
      <c r="N515" t="str">
        <f>IF(N514&lt;&gt;"",IF(N514=COMBINADO!$F$6,"",N514+1),"")</f>
        <v/>
      </c>
      <c r="O515" s="31" t="str">
        <f>IF(B515&lt;&gt;"",IF(B515&lt;=$C$4,IF(Desplegables!$N$8=2,Hoja2!O514*(1+COMBINADO!$F$7),O514-K515),O514-K515),"")</f>
        <v/>
      </c>
      <c r="P515" s="31" t="str">
        <f>IF(B515&lt;&gt;"",IF(B515&lt;=$C$4,IF(Desplegables!$N$8=2,Hoja2!P514*(1+COMBINADO!$F$7),P514-L515),P514-L515),"")</f>
        <v/>
      </c>
      <c r="Q515" s="31" t="str">
        <f t="shared" si="31"/>
        <v/>
      </c>
    </row>
    <row r="516" spans="2:17" x14ac:dyDescent="0.2">
      <c r="B516" t="str">
        <f>IF(B515&lt;&gt;"",IF(B515=COMBINADO!$F$6,"",B515+1),"")</f>
        <v/>
      </c>
      <c r="C516" s="31" t="str">
        <f>IF(B516&lt;&gt;"",IF(B516&lt;=$C$4,IF(Desplegables!$N$8=2,0,G516),$C$9),"")</f>
        <v/>
      </c>
      <c r="D516" s="31" t="str">
        <f>IF(B516&lt;&gt;"",IF(Hoja2!B516&lt;=Hoja2!$C$4,IF(Desplegables!$N$8=2,0,Hoja2!H516),L516+H516),"")</f>
        <v/>
      </c>
      <c r="E516" s="31" t="str">
        <f t="shared" si="28"/>
        <v/>
      </c>
      <c r="F516" t="str">
        <f>IF(F515&lt;&gt;"",IF(F515=COMBINADO!$F$6,"",F515+1),"")</f>
        <v/>
      </c>
      <c r="G516" s="31" t="str">
        <f>IF(B516&lt;&gt;"",IF(B516&lt;=$C$4,IF(Desplegables!$N$8=2,0,O515*COMBINADO!$F$7),O515*COMBINADO!$F$7),"")</f>
        <v/>
      </c>
      <c r="H516" s="31" t="str">
        <f>IF(B516&lt;&gt;"",IF(B516&lt;=$C$4,IF(Desplegables!$N$8=2,0,P515*COMBINADO!$F$7),Hoja2!P515*COMBINADO!$F$7),"")</f>
        <v/>
      </c>
      <c r="I516" s="31" t="str">
        <f>IF(B516&lt;&gt;"",Q515*COMBINADO!$F$7,"")</f>
        <v/>
      </c>
      <c r="J516" t="str">
        <f>IF(J515&lt;&gt;"",IF(J515=COMBINADO!$F$6,"",J515+1),"")</f>
        <v/>
      </c>
      <c r="K516" s="31" t="str">
        <f t="shared" si="29"/>
        <v/>
      </c>
      <c r="L516" s="31" t="str">
        <f t="shared" si="30"/>
        <v/>
      </c>
      <c r="M516" s="31" t="str">
        <f>IF(B516&lt;&gt;"",IF(B516=COMBINADO!$F$6,COMBINADO!$C$6,0),"")</f>
        <v/>
      </c>
      <c r="N516" t="str">
        <f>IF(N515&lt;&gt;"",IF(N515=COMBINADO!$F$6,"",N515+1),"")</f>
        <v/>
      </c>
      <c r="O516" s="31" t="str">
        <f>IF(B516&lt;&gt;"",IF(B516&lt;=$C$4,IF(Desplegables!$N$8=2,Hoja2!O515*(1+COMBINADO!$F$7),O515-K516),O515-K516),"")</f>
        <v/>
      </c>
      <c r="P516" s="31" t="str">
        <f>IF(B516&lt;&gt;"",IF(B516&lt;=$C$4,IF(Desplegables!$N$8=2,Hoja2!P515*(1+COMBINADO!$F$7),P515-L516),P515-L516),"")</f>
        <v/>
      </c>
      <c r="Q516" s="31" t="str">
        <f t="shared" si="31"/>
        <v/>
      </c>
    </row>
    <row r="517" spans="2:17" x14ac:dyDescent="0.2">
      <c r="B517" t="str">
        <f>IF(B516&lt;&gt;"",IF(B516=COMBINADO!$F$6,"",B516+1),"")</f>
        <v/>
      </c>
      <c r="C517" s="31" t="str">
        <f>IF(B517&lt;&gt;"",IF(B517&lt;=$C$4,IF(Desplegables!$N$8=2,0,G517),$C$9),"")</f>
        <v/>
      </c>
      <c r="D517" s="31" t="str">
        <f>IF(B517&lt;&gt;"",IF(Hoja2!B517&lt;=Hoja2!$C$4,IF(Desplegables!$N$8=2,0,Hoja2!H517),L517+H517),"")</f>
        <v/>
      </c>
      <c r="E517" s="31" t="str">
        <f t="shared" si="28"/>
        <v/>
      </c>
      <c r="F517" t="str">
        <f>IF(F516&lt;&gt;"",IF(F516=COMBINADO!$F$6,"",F516+1),"")</f>
        <v/>
      </c>
      <c r="G517" s="31" t="str">
        <f>IF(B517&lt;&gt;"",IF(B517&lt;=$C$4,IF(Desplegables!$N$8=2,0,O516*COMBINADO!$F$7),O516*COMBINADO!$F$7),"")</f>
        <v/>
      </c>
      <c r="H517" s="31" t="str">
        <f>IF(B517&lt;&gt;"",IF(B517&lt;=$C$4,IF(Desplegables!$N$8=2,0,P516*COMBINADO!$F$7),Hoja2!P516*COMBINADO!$F$7),"")</f>
        <v/>
      </c>
      <c r="I517" s="31" t="str">
        <f>IF(B517&lt;&gt;"",Q516*COMBINADO!$F$7,"")</f>
        <v/>
      </c>
      <c r="J517" t="str">
        <f>IF(J516&lt;&gt;"",IF(J516=COMBINADO!$F$6,"",J516+1),"")</f>
        <v/>
      </c>
      <c r="K517" s="31" t="str">
        <f t="shared" si="29"/>
        <v/>
      </c>
      <c r="L517" s="31" t="str">
        <f t="shared" si="30"/>
        <v/>
      </c>
      <c r="M517" s="31" t="str">
        <f>IF(B517&lt;&gt;"",IF(B517=COMBINADO!$F$6,COMBINADO!$C$6,0),"")</f>
        <v/>
      </c>
      <c r="N517" t="str">
        <f>IF(N516&lt;&gt;"",IF(N516=COMBINADO!$F$6,"",N516+1),"")</f>
        <v/>
      </c>
      <c r="O517" s="31" t="str">
        <f>IF(B517&lt;&gt;"",IF(B517&lt;=$C$4,IF(Desplegables!$N$8=2,Hoja2!O516*(1+COMBINADO!$F$7),O516-K517),O516-K517),"")</f>
        <v/>
      </c>
      <c r="P517" s="31" t="str">
        <f>IF(B517&lt;&gt;"",IF(B517&lt;=$C$4,IF(Desplegables!$N$8=2,Hoja2!P516*(1+COMBINADO!$F$7),P516-L517),P516-L517),"")</f>
        <v/>
      </c>
      <c r="Q517" s="31" t="str">
        <f t="shared" si="31"/>
        <v/>
      </c>
    </row>
    <row r="518" spans="2:17" x14ac:dyDescent="0.2">
      <c r="B518" t="str">
        <f>IF(B517&lt;&gt;"",IF(B517=COMBINADO!$F$6,"",B517+1),"")</f>
        <v/>
      </c>
      <c r="C518" s="31" t="str">
        <f>IF(B518&lt;&gt;"",IF(B518&lt;=$C$4,IF(Desplegables!$N$8=2,0,G518),$C$9),"")</f>
        <v/>
      </c>
      <c r="D518" s="31" t="str">
        <f>IF(B518&lt;&gt;"",IF(Hoja2!B518&lt;=Hoja2!$C$4,IF(Desplegables!$N$8=2,0,Hoja2!H518),L518+H518),"")</f>
        <v/>
      </c>
      <c r="E518" s="31" t="str">
        <f t="shared" si="28"/>
        <v/>
      </c>
      <c r="F518" t="str">
        <f>IF(F517&lt;&gt;"",IF(F517=COMBINADO!$F$6,"",F517+1),"")</f>
        <v/>
      </c>
      <c r="G518" s="31" t="str">
        <f>IF(B518&lt;&gt;"",IF(B518&lt;=$C$4,IF(Desplegables!$N$8=2,0,O517*COMBINADO!$F$7),O517*COMBINADO!$F$7),"")</f>
        <v/>
      </c>
      <c r="H518" s="31" t="str">
        <f>IF(B518&lt;&gt;"",IF(B518&lt;=$C$4,IF(Desplegables!$N$8=2,0,P517*COMBINADO!$F$7),Hoja2!P517*COMBINADO!$F$7),"")</f>
        <v/>
      </c>
      <c r="I518" s="31" t="str">
        <f>IF(B518&lt;&gt;"",Q517*COMBINADO!$F$7,"")</f>
        <v/>
      </c>
      <c r="J518" t="str">
        <f>IF(J517&lt;&gt;"",IF(J517=COMBINADO!$F$6,"",J517+1),"")</f>
        <v/>
      </c>
      <c r="K518" s="31" t="str">
        <f t="shared" si="29"/>
        <v/>
      </c>
      <c r="L518" s="31" t="str">
        <f t="shared" si="30"/>
        <v/>
      </c>
      <c r="M518" s="31" t="str">
        <f>IF(B518&lt;&gt;"",IF(B518=COMBINADO!$F$6,COMBINADO!$C$6,0),"")</f>
        <v/>
      </c>
      <c r="N518" t="str">
        <f>IF(N517&lt;&gt;"",IF(N517=COMBINADO!$F$6,"",N517+1),"")</f>
        <v/>
      </c>
      <c r="O518" s="31" t="str">
        <f>IF(B518&lt;&gt;"",IF(B518&lt;=$C$4,IF(Desplegables!$N$8=2,Hoja2!O517*(1+COMBINADO!$F$7),O517-K518),O517-K518),"")</f>
        <v/>
      </c>
      <c r="P518" s="31" t="str">
        <f>IF(B518&lt;&gt;"",IF(B518&lt;=$C$4,IF(Desplegables!$N$8=2,Hoja2!P517*(1+COMBINADO!$F$7),P517-L518),P517-L518),"")</f>
        <v/>
      </c>
      <c r="Q518" s="31" t="str">
        <f t="shared" si="31"/>
        <v/>
      </c>
    </row>
    <row r="519" spans="2:17" x14ac:dyDescent="0.2">
      <c r="B519" t="str">
        <f>IF(B518&lt;&gt;"",IF(B518=COMBINADO!$F$6,"",B518+1),"")</f>
        <v/>
      </c>
      <c r="C519" s="31" t="str">
        <f>IF(B519&lt;&gt;"",IF(B519&lt;=$C$4,IF(Desplegables!$N$8=2,0,G519),$C$9),"")</f>
        <v/>
      </c>
      <c r="D519" s="31" t="str">
        <f>IF(B519&lt;&gt;"",IF(Hoja2!B519&lt;=Hoja2!$C$4,IF(Desplegables!$N$8=2,0,Hoja2!H519),L519+H519),"")</f>
        <v/>
      </c>
      <c r="E519" s="31" t="str">
        <f t="shared" si="28"/>
        <v/>
      </c>
      <c r="F519" t="str">
        <f>IF(F518&lt;&gt;"",IF(F518=COMBINADO!$F$6,"",F518+1),"")</f>
        <v/>
      </c>
      <c r="G519" s="31" t="str">
        <f>IF(B519&lt;&gt;"",IF(B519&lt;=$C$4,IF(Desplegables!$N$8=2,0,O518*COMBINADO!$F$7),O518*COMBINADO!$F$7),"")</f>
        <v/>
      </c>
      <c r="H519" s="31" t="str">
        <f>IF(B519&lt;&gt;"",IF(B519&lt;=$C$4,IF(Desplegables!$N$8=2,0,P518*COMBINADO!$F$7),Hoja2!P518*COMBINADO!$F$7),"")</f>
        <v/>
      </c>
      <c r="I519" s="31" t="str">
        <f>IF(B519&lt;&gt;"",Q518*COMBINADO!$F$7,"")</f>
        <v/>
      </c>
      <c r="J519" t="str">
        <f>IF(J518&lt;&gt;"",IF(J518=COMBINADO!$F$6,"",J518+1),"")</f>
        <v/>
      </c>
      <c r="K519" s="31" t="str">
        <f t="shared" si="29"/>
        <v/>
      </c>
      <c r="L519" s="31" t="str">
        <f t="shared" si="30"/>
        <v/>
      </c>
      <c r="M519" s="31" t="str">
        <f>IF(B519&lt;&gt;"",IF(B519=COMBINADO!$F$6,COMBINADO!$C$6,0),"")</f>
        <v/>
      </c>
      <c r="N519" t="str">
        <f>IF(N518&lt;&gt;"",IF(N518=COMBINADO!$F$6,"",N518+1),"")</f>
        <v/>
      </c>
      <c r="O519" s="31" t="str">
        <f>IF(B519&lt;&gt;"",IF(B519&lt;=$C$4,IF(Desplegables!$N$8=2,Hoja2!O518*(1+COMBINADO!$F$7),O518-K519),O518-K519),"")</f>
        <v/>
      </c>
      <c r="P519" s="31" t="str">
        <f>IF(B519&lt;&gt;"",IF(B519&lt;=$C$4,IF(Desplegables!$N$8=2,Hoja2!P518*(1+COMBINADO!$F$7),P518-L519),P518-L519),"")</f>
        <v/>
      </c>
      <c r="Q519" s="31" t="str">
        <f t="shared" si="31"/>
        <v/>
      </c>
    </row>
    <row r="520" spans="2:17" x14ac:dyDescent="0.2">
      <c r="B520" t="str">
        <f>IF(B519&lt;&gt;"",IF(B519=COMBINADO!$F$6,"",B519+1),"")</f>
        <v/>
      </c>
      <c r="C520" s="31" t="str">
        <f>IF(B520&lt;&gt;"",IF(B520&lt;=$C$4,IF(Desplegables!$N$8=2,0,G520),$C$9),"")</f>
        <v/>
      </c>
      <c r="D520" s="31" t="str">
        <f>IF(B520&lt;&gt;"",IF(Hoja2!B520&lt;=Hoja2!$C$4,IF(Desplegables!$N$8=2,0,Hoja2!H520),L520+H520),"")</f>
        <v/>
      </c>
      <c r="E520" s="31" t="str">
        <f t="shared" si="28"/>
        <v/>
      </c>
      <c r="F520" t="str">
        <f>IF(F519&lt;&gt;"",IF(F519=COMBINADO!$F$6,"",F519+1),"")</f>
        <v/>
      </c>
      <c r="G520" s="31" t="str">
        <f>IF(B520&lt;&gt;"",IF(B520&lt;=$C$4,IF(Desplegables!$N$8=2,0,O519*COMBINADO!$F$7),O519*COMBINADO!$F$7),"")</f>
        <v/>
      </c>
      <c r="H520" s="31" t="str">
        <f>IF(B520&lt;&gt;"",IF(B520&lt;=$C$4,IF(Desplegables!$N$8=2,0,P519*COMBINADO!$F$7),Hoja2!P519*COMBINADO!$F$7),"")</f>
        <v/>
      </c>
      <c r="I520" s="31" t="str">
        <f>IF(B520&lt;&gt;"",Q519*COMBINADO!$F$7,"")</f>
        <v/>
      </c>
      <c r="J520" t="str">
        <f>IF(J519&lt;&gt;"",IF(J519=COMBINADO!$F$6,"",J519+1),"")</f>
        <v/>
      </c>
      <c r="K520" s="31" t="str">
        <f t="shared" si="29"/>
        <v/>
      </c>
      <c r="L520" s="31" t="str">
        <f t="shared" si="30"/>
        <v/>
      </c>
      <c r="M520" s="31" t="str">
        <f>IF(B520&lt;&gt;"",IF(B520=COMBINADO!$F$6,COMBINADO!$C$6,0),"")</f>
        <v/>
      </c>
      <c r="N520" t="str">
        <f>IF(N519&lt;&gt;"",IF(N519=COMBINADO!$F$6,"",N519+1),"")</f>
        <v/>
      </c>
      <c r="O520" s="31" t="str">
        <f>IF(B520&lt;&gt;"",IF(B520&lt;=$C$4,IF(Desplegables!$N$8=2,Hoja2!O519*(1+COMBINADO!$F$7),O519-K520),O519-K520),"")</f>
        <v/>
      </c>
      <c r="P520" s="31" t="str">
        <f>IF(B520&lt;&gt;"",IF(B520&lt;=$C$4,IF(Desplegables!$N$8=2,Hoja2!P519*(1+COMBINADO!$F$7),P519-L520),P519-L520),"")</f>
        <v/>
      </c>
      <c r="Q520" s="31" t="str">
        <f t="shared" si="31"/>
        <v/>
      </c>
    </row>
    <row r="521" spans="2:17" x14ac:dyDescent="0.2">
      <c r="B521" t="str">
        <f>IF(B520&lt;&gt;"",IF(B520=COMBINADO!$F$6,"",B520+1),"")</f>
        <v/>
      </c>
      <c r="C521" s="31" t="str">
        <f>IF(B521&lt;&gt;"",IF(B521&lt;=$C$4,IF(Desplegables!$N$8=2,0,G521),$C$9),"")</f>
        <v/>
      </c>
      <c r="D521" s="31" t="str">
        <f>IF(B521&lt;&gt;"",IF(Hoja2!B521&lt;=Hoja2!$C$4,IF(Desplegables!$N$8=2,0,Hoja2!H521),L521+H521),"")</f>
        <v/>
      </c>
      <c r="E521" s="31" t="str">
        <f t="shared" si="28"/>
        <v/>
      </c>
      <c r="F521" t="str">
        <f>IF(F520&lt;&gt;"",IF(F520=COMBINADO!$F$6,"",F520+1),"")</f>
        <v/>
      </c>
      <c r="G521" s="31" t="str">
        <f>IF(B521&lt;&gt;"",IF(B521&lt;=$C$4,IF(Desplegables!$N$8=2,0,O520*COMBINADO!$F$7),O520*COMBINADO!$F$7),"")</f>
        <v/>
      </c>
      <c r="H521" s="31" t="str">
        <f>IF(B521&lt;&gt;"",IF(B521&lt;=$C$4,IF(Desplegables!$N$8=2,0,P520*COMBINADO!$F$7),Hoja2!P520*COMBINADO!$F$7),"")</f>
        <v/>
      </c>
      <c r="I521" s="31" t="str">
        <f>IF(B521&lt;&gt;"",Q520*COMBINADO!$F$7,"")</f>
        <v/>
      </c>
      <c r="J521" t="str">
        <f>IF(J520&lt;&gt;"",IF(J520=COMBINADO!$F$6,"",J520+1),"")</f>
        <v/>
      </c>
      <c r="K521" s="31" t="str">
        <f t="shared" si="29"/>
        <v/>
      </c>
      <c r="L521" s="31" t="str">
        <f t="shared" si="30"/>
        <v/>
      </c>
      <c r="M521" s="31" t="str">
        <f>IF(B521&lt;&gt;"",IF(B521=COMBINADO!$F$6,COMBINADO!$C$6,0),"")</f>
        <v/>
      </c>
      <c r="N521" t="str">
        <f>IF(N520&lt;&gt;"",IF(N520=COMBINADO!$F$6,"",N520+1),"")</f>
        <v/>
      </c>
      <c r="O521" s="31" t="str">
        <f>IF(B521&lt;&gt;"",IF(B521&lt;=$C$4,IF(Desplegables!$N$8=2,Hoja2!O520*(1+COMBINADO!$F$7),O520-K521),O520-K521),"")</f>
        <v/>
      </c>
      <c r="P521" s="31" t="str">
        <f>IF(B521&lt;&gt;"",IF(B521&lt;=$C$4,IF(Desplegables!$N$8=2,Hoja2!P520*(1+COMBINADO!$F$7),P520-L521),P520-L521),"")</f>
        <v/>
      </c>
      <c r="Q521" s="31" t="str">
        <f t="shared" si="31"/>
        <v/>
      </c>
    </row>
    <row r="522" spans="2:17" x14ac:dyDescent="0.2">
      <c r="B522" t="str">
        <f>IF(B521&lt;&gt;"",IF(B521=COMBINADO!$F$6,"",B521+1),"")</f>
        <v/>
      </c>
      <c r="C522" s="31" t="str">
        <f>IF(B522&lt;&gt;"",IF(B522&lt;=$C$4,IF(Desplegables!$N$8=2,0,G522),$C$9),"")</f>
        <v/>
      </c>
      <c r="D522" s="31" t="str">
        <f>IF(B522&lt;&gt;"",IF(Hoja2!B522&lt;=Hoja2!$C$4,IF(Desplegables!$N$8=2,0,Hoja2!H522),L522+H522),"")</f>
        <v/>
      </c>
      <c r="E522" s="31" t="str">
        <f t="shared" si="28"/>
        <v/>
      </c>
      <c r="F522" t="str">
        <f>IF(F521&lt;&gt;"",IF(F521=COMBINADO!$F$6,"",F521+1),"")</f>
        <v/>
      </c>
      <c r="G522" s="31" t="str">
        <f>IF(B522&lt;&gt;"",IF(B522&lt;=$C$4,IF(Desplegables!$N$8=2,0,O521*COMBINADO!$F$7),O521*COMBINADO!$F$7),"")</f>
        <v/>
      </c>
      <c r="H522" s="31" t="str">
        <f>IF(B522&lt;&gt;"",IF(B522&lt;=$C$4,IF(Desplegables!$N$8=2,0,P521*COMBINADO!$F$7),Hoja2!P521*COMBINADO!$F$7),"")</f>
        <v/>
      </c>
      <c r="I522" s="31" t="str">
        <f>IF(B522&lt;&gt;"",Q521*COMBINADO!$F$7,"")</f>
        <v/>
      </c>
      <c r="J522" t="str">
        <f>IF(J521&lt;&gt;"",IF(J521=COMBINADO!$F$6,"",J521+1),"")</f>
        <v/>
      </c>
      <c r="K522" s="31" t="str">
        <f t="shared" si="29"/>
        <v/>
      </c>
      <c r="L522" s="31" t="str">
        <f t="shared" si="30"/>
        <v/>
      </c>
      <c r="M522" s="31" t="str">
        <f>IF(B522&lt;&gt;"",IF(B522=COMBINADO!$F$6,COMBINADO!$C$6,0),"")</f>
        <v/>
      </c>
      <c r="N522" t="str">
        <f>IF(N521&lt;&gt;"",IF(N521=COMBINADO!$F$6,"",N521+1),"")</f>
        <v/>
      </c>
      <c r="O522" s="31" t="str">
        <f>IF(B522&lt;&gt;"",IF(B522&lt;=$C$4,IF(Desplegables!$N$8=2,Hoja2!O521*(1+COMBINADO!$F$7),O521-K522),O521-K522),"")</f>
        <v/>
      </c>
      <c r="P522" s="31" t="str">
        <f>IF(B522&lt;&gt;"",IF(B522&lt;=$C$4,IF(Desplegables!$N$8=2,Hoja2!P521*(1+COMBINADO!$F$7),P521-L522),P521-L522),"")</f>
        <v/>
      </c>
      <c r="Q522" s="31" t="str">
        <f t="shared" si="31"/>
        <v/>
      </c>
    </row>
    <row r="523" spans="2:17" x14ac:dyDescent="0.2">
      <c r="B523" t="str">
        <f>IF(B522&lt;&gt;"",IF(B522=COMBINADO!$F$6,"",B522+1),"")</f>
        <v/>
      </c>
      <c r="C523" s="31" t="str">
        <f>IF(B523&lt;&gt;"",IF(B523&lt;=$C$4,IF(Desplegables!$N$8=2,0,G523),$C$9),"")</f>
        <v/>
      </c>
      <c r="D523" s="31" t="str">
        <f>IF(B523&lt;&gt;"",IF(Hoja2!B523&lt;=Hoja2!$C$4,IF(Desplegables!$N$8=2,0,Hoja2!H523),L523+H523),"")</f>
        <v/>
      </c>
      <c r="E523" s="31" t="str">
        <f t="shared" si="28"/>
        <v/>
      </c>
      <c r="F523" t="str">
        <f>IF(F522&lt;&gt;"",IF(F522=COMBINADO!$F$6,"",F522+1),"")</f>
        <v/>
      </c>
      <c r="G523" s="31" t="str">
        <f>IF(B523&lt;&gt;"",IF(B523&lt;=$C$4,IF(Desplegables!$N$8=2,0,O522*COMBINADO!$F$7),O522*COMBINADO!$F$7),"")</f>
        <v/>
      </c>
      <c r="H523" s="31" t="str">
        <f>IF(B523&lt;&gt;"",IF(B523&lt;=$C$4,IF(Desplegables!$N$8=2,0,P522*COMBINADO!$F$7),Hoja2!P522*COMBINADO!$F$7),"")</f>
        <v/>
      </c>
      <c r="I523" s="31" t="str">
        <f>IF(B523&lt;&gt;"",Q522*COMBINADO!$F$7,"")</f>
        <v/>
      </c>
      <c r="J523" t="str">
        <f>IF(J522&lt;&gt;"",IF(J522=COMBINADO!$F$6,"",J522+1),"")</f>
        <v/>
      </c>
      <c r="K523" s="31" t="str">
        <f t="shared" si="29"/>
        <v/>
      </c>
      <c r="L523" s="31" t="str">
        <f t="shared" si="30"/>
        <v/>
      </c>
      <c r="M523" s="31" t="str">
        <f>IF(B523&lt;&gt;"",IF(B523=COMBINADO!$F$6,COMBINADO!$C$6,0),"")</f>
        <v/>
      </c>
      <c r="N523" t="str">
        <f>IF(N522&lt;&gt;"",IF(N522=COMBINADO!$F$6,"",N522+1),"")</f>
        <v/>
      </c>
      <c r="O523" s="31" t="str">
        <f>IF(B523&lt;&gt;"",IF(B523&lt;=$C$4,IF(Desplegables!$N$8=2,Hoja2!O522*(1+COMBINADO!$F$7),O522-K523),O522-K523),"")</f>
        <v/>
      </c>
      <c r="P523" s="31" t="str">
        <f>IF(B523&lt;&gt;"",IF(B523&lt;=$C$4,IF(Desplegables!$N$8=2,Hoja2!P522*(1+COMBINADO!$F$7),P522-L523),P522-L523),"")</f>
        <v/>
      </c>
      <c r="Q523" s="31" t="str">
        <f t="shared" si="31"/>
        <v/>
      </c>
    </row>
    <row r="524" spans="2:17" x14ac:dyDescent="0.2">
      <c r="B524" t="str">
        <f>IF(B523&lt;&gt;"",IF(B523=COMBINADO!$F$6,"",B523+1),"")</f>
        <v/>
      </c>
      <c r="C524" s="31" t="str">
        <f>IF(B524&lt;&gt;"",IF(B524&lt;=$C$4,IF(Desplegables!$N$8=2,0,G524),$C$9),"")</f>
        <v/>
      </c>
      <c r="D524" s="31" t="str">
        <f>IF(B524&lt;&gt;"",IF(Hoja2!B524&lt;=Hoja2!$C$4,IF(Desplegables!$N$8=2,0,Hoja2!H524),L524+H524),"")</f>
        <v/>
      </c>
      <c r="E524" s="31" t="str">
        <f t="shared" si="28"/>
        <v/>
      </c>
      <c r="F524" t="str">
        <f>IF(F523&lt;&gt;"",IF(F523=COMBINADO!$F$6,"",F523+1),"")</f>
        <v/>
      </c>
      <c r="G524" s="31" t="str">
        <f>IF(B524&lt;&gt;"",IF(B524&lt;=$C$4,IF(Desplegables!$N$8=2,0,O523*COMBINADO!$F$7),O523*COMBINADO!$F$7),"")</f>
        <v/>
      </c>
      <c r="H524" s="31" t="str">
        <f>IF(B524&lt;&gt;"",IF(B524&lt;=$C$4,IF(Desplegables!$N$8=2,0,P523*COMBINADO!$F$7),Hoja2!P523*COMBINADO!$F$7),"")</f>
        <v/>
      </c>
      <c r="I524" s="31" t="str">
        <f>IF(B524&lt;&gt;"",Q523*COMBINADO!$F$7,"")</f>
        <v/>
      </c>
      <c r="J524" t="str">
        <f>IF(J523&lt;&gt;"",IF(J523=COMBINADO!$F$6,"",J523+1),"")</f>
        <v/>
      </c>
      <c r="K524" s="31" t="str">
        <f t="shared" si="29"/>
        <v/>
      </c>
      <c r="L524" s="31" t="str">
        <f t="shared" si="30"/>
        <v/>
      </c>
      <c r="M524" s="31" t="str">
        <f>IF(B524&lt;&gt;"",IF(B524=COMBINADO!$F$6,COMBINADO!$C$6,0),"")</f>
        <v/>
      </c>
      <c r="N524" t="str">
        <f>IF(N523&lt;&gt;"",IF(N523=COMBINADO!$F$6,"",N523+1),"")</f>
        <v/>
      </c>
      <c r="O524" s="31" t="str">
        <f>IF(B524&lt;&gt;"",IF(B524&lt;=$C$4,IF(Desplegables!$N$8=2,Hoja2!O523*(1+COMBINADO!$F$7),O523-K524),O523-K524),"")</f>
        <v/>
      </c>
      <c r="P524" s="31" t="str">
        <f>IF(B524&lt;&gt;"",IF(B524&lt;=$C$4,IF(Desplegables!$N$8=2,Hoja2!P523*(1+COMBINADO!$F$7),P523-L524),P523-L524),"")</f>
        <v/>
      </c>
      <c r="Q524" s="31" t="str">
        <f t="shared" si="31"/>
        <v/>
      </c>
    </row>
    <row r="525" spans="2:17" x14ac:dyDescent="0.2">
      <c r="B525" t="str">
        <f>IF(B524&lt;&gt;"",IF(B524=COMBINADO!$F$6,"",B524+1),"")</f>
        <v/>
      </c>
      <c r="C525" s="31" t="str">
        <f>IF(B525&lt;&gt;"",IF(B525&lt;=$C$4,IF(Desplegables!$N$8=2,0,G525),$C$9),"")</f>
        <v/>
      </c>
      <c r="D525" s="31" t="str">
        <f>IF(B525&lt;&gt;"",IF(Hoja2!B525&lt;=Hoja2!$C$4,IF(Desplegables!$N$8=2,0,Hoja2!H525),L525+H525),"")</f>
        <v/>
      </c>
      <c r="E525" s="31" t="str">
        <f t="shared" si="28"/>
        <v/>
      </c>
      <c r="F525" t="str">
        <f>IF(F524&lt;&gt;"",IF(F524=COMBINADO!$F$6,"",F524+1),"")</f>
        <v/>
      </c>
      <c r="G525" s="31" t="str">
        <f>IF(B525&lt;&gt;"",IF(B525&lt;=$C$4,IF(Desplegables!$N$8=2,0,O524*COMBINADO!$F$7),O524*COMBINADO!$F$7),"")</f>
        <v/>
      </c>
      <c r="H525" s="31" t="str">
        <f>IF(B525&lt;&gt;"",IF(B525&lt;=$C$4,IF(Desplegables!$N$8=2,0,P524*COMBINADO!$F$7),Hoja2!P524*COMBINADO!$F$7),"")</f>
        <v/>
      </c>
      <c r="I525" s="31" t="str">
        <f>IF(B525&lt;&gt;"",Q524*COMBINADO!$F$7,"")</f>
        <v/>
      </c>
      <c r="J525" t="str">
        <f>IF(J524&lt;&gt;"",IF(J524=COMBINADO!$F$6,"",J524+1),"")</f>
        <v/>
      </c>
      <c r="K525" s="31" t="str">
        <f t="shared" si="29"/>
        <v/>
      </c>
      <c r="L525" s="31" t="str">
        <f t="shared" si="30"/>
        <v/>
      </c>
      <c r="M525" s="31" t="str">
        <f>IF(B525&lt;&gt;"",IF(B525=COMBINADO!$F$6,COMBINADO!$C$6,0),"")</f>
        <v/>
      </c>
      <c r="N525" t="str">
        <f>IF(N524&lt;&gt;"",IF(N524=COMBINADO!$F$6,"",N524+1),"")</f>
        <v/>
      </c>
      <c r="O525" s="31" t="str">
        <f>IF(B525&lt;&gt;"",IF(B525&lt;=$C$4,IF(Desplegables!$N$8=2,Hoja2!O524*(1+COMBINADO!$F$7),O524-K525),O524-K525),"")</f>
        <v/>
      </c>
      <c r="P525" s="31" t="str">
        <f>IF(B525&lt;&gt;"",IF(B525&lt;=$C$4,IF(Desplegables!$N$8=2,Hoja2!P524*(1+COMBINADO!$F$7),P524-L525),P524-L525),"")</f>
        <v/>
      </c>
      <c r="Q525" s="31" t="str">
        <f t="shared" si="31"/>
        <v/>
      </c>
    </row>
    <row r="526" spans="2:17" x14ac:dyDescent="0.2">
      <c r="B526" t="str">
        <f>IF(B525&lt;&gt;"",IF(B525=COMBINADO!$F$6,"",B525+1),"")</f>
        <v/>
      </c>
      <c r="C526" s="31" t="str">
        <f>IF(B526&lt;&gt;"",IF(B526&lt;=$C$4,IF(Desplegables!$N$8=2,0,G526),$C$9),"")</f>
        <v/>
      </c>
      <c r="D526" s="31" t="str">
        <f>IF(B526&lt;&gt;"",IF(Hoja2!B526&lt;=Hoja2!$C$4,IF(Desplegables!$N$8=2,0,Hoja2!H526),L526+H526),"")</f>
        <v/>
      </c>
      <c r="E526" s="31" t="str">
        <f t="shared" si="28"/>
        <v/>
      </c>
      <c r="F526" t="str">
        <f>IF(F525&lt;&gt;"",IF(F525=COMBINADO!$F$6,"",F525+1),"")</f>
        <v/>
      </c>
      <c r="G526" s="31" t="str">
        <f>IF(B526&lt;&gt;"",IF(B526&lt;=$C$4,IF(Desplegables!$N$8=2,0,O525*COMBINADO!$F$7),O525*COMBINADO!$F$7),"")</f>
        <v/>
      </c>
      <c r="H526" s="31" t="str">
        <f>IF(B526&lt;&gt;"",IF(B526&lt;=$C$4,IF(Desplegables!$N$8=2,0,P525*COMBINADO!$F$7),Hoja2!P525*COMBINADO!$F$7),"")</f>
        <v/>
      </c>
      <c r="I526" s="31" t="str">
        <f>IF(B526&lt;&gt;"",Q525*COMBINADO!$F$7,"")</f>
        <v/>
      </c>
      <c r="J526" t="str">
        <f>IF(J525&lt;&gt;"",IF(J525=COMBINADO!$F$6,"",J525+1),"")</f>
        <v/>
      </c>
      <c r="K526" s="31" t="str">
        <f t="shared" si="29"/>
        <v/>
      </c>
      <c r="L526" s="31" t="str">
        <f t="shared" si="30"/>
        <v/>
      </c>
      <c r="M526" s="31" t="str">
        <f>IF(B526&lt;&gt;"",IF(B526=COMBINADO!$F$6,COMBINADO!$C$6,0),"")</f>
        <v/>
      </c>
      <c r="N526" t="str">
        <f>IF(N525&lt;&gt;"",IF(N525=COMBINADO!$F$6,"",N525+1),"")</f>
        <v/>
      </c>
      <c r="O526" s="31" t="str">
        <f>IF(B526&lt;&gt;"",IF(B526&lt;=$C$4,IF(Desplegables!$N$8=2,Hoja2!O525*(1+COMBINADO!$F$7),O525-K526),O525-K526),"")</f>
        <v/>
      </c>
      <c r="P526" s="31" t="str">
        <f>IF(B526&lt;&gt;"",IF(B526&lt;=$C$4,IF(Desplegables!$N$8=2,Hoja2!P525*(1+COMBINADO!$F$7),P525-L526),P525-L526),"")</f>
        <v/>
      </c>
      <c r="Q526" s="31" t="str">
        <f t="shared" si="31"/>
        <v/>
      </c>
    </row>
    <row r="527" spans="2:17" x14ac:dyDescent="0.2">
      <c r="B527" t="str">
        <f>IF(B526&lt;&gt;"",IF(B526=COMBINADO!$F$6,"",B526+1),"")</f>
        <v/>
      </c>
      <c r="C527" s="31" t="str">
        <f>IF(B527&lt;&gt;"",IF(B527&lt;=$C$4,IF(Desplegables!$N$8=2,0,G527),$C$9),"")</f>
        <v/>
      </c>
      <c r="D527" s="31" t="str">
        <f>IF(B527&lt;&gt;"",IF(Hoja2!B527&lt;=Hoja2!$C$4,IF(Desplegables!$N$8=2,0,Hoja2!H527),L527+H527),"")</f>
        <v/>
      </c>
      <c r="E527" s="31" t="str">
        <f t="shared" si="28"/>
        <v/>
      </c>
      <c r="F527" t="str">
        <f>IF(F526&lt;&gt;"",IF(F526=COMBINADO!$F$6,"",F526+1),"")</f>
        <v/>
      </c>
      <c r="G527" s="31" t="str">
        <f>IF(B527&lt;&gt;"",IF(B527&lt;=$C$4,IF(Desplegables!$N$8=2,0,O526*COMBINADO!$F$7),O526*COMBINADO!$F$7),"")</f>
        <v/>
      </c>
      <c r="H527" s="31" t="str">
        <f>IF(B527&lt;&gt;"",IF(B527&lt;=$C$4,IF(Desplegables!$N$8=2,0,P526*COMBINADO!$F$7),Hoja2!P526*COMBINADO!$F$7),"")</f>
        <v/>
      </c>
      <c r="I527" s="31" t="str">
        <f>IF(B527&lt;&gt;"",Q526*COMBINADO!$F$7,"")</f>
        <v/>
      </c>
      <c r="J527" t="str">
        <f>IF(J526&lt;&gt;"",IF(J526=COMBINADO!$F$6,"",J526+1),"")</f>
        <v/>
      </c>
      <c r="K527" s="31" t="str">
        <f t="shared" si="29"/>
        <v/>
      </c>
      <c r="L527" s="31" t="str">
        <f t="shared" si="30"/>
        <v/>
      </c>
      <c r="M527" s="31" t="str">
        <f>IF(B527&lt;&gt;"",IF(B527=COMBINADO!$F$6,COMBINADO!$C$6,0),"")</f>
        <v/>
      </c>
      <c r="N527" t="str">
        <f>IF(N526&lt;&gt;"",IF(N526=COMBINADO!$F$6,"",N526+1),"")</f>
        <v/>
      </c>
      <c r="O527" s="31" t="str">
        <f>IF(B527&lt;&gt;"",IF(B527&lt;=$C$4,IF(Desplegables!$N$8=2,Hoja2!O526*(1+COMBINADO!$F$7),O526-K527),O526-K527),"")</f>
        <v/>
      </c>
      <c r="P527" s="31" t="str">
        <f>IF(B527&lt;&gt;"",IF(B527&lt;=$C$4,IF(Desplegables!$N$8=2,Hoja2!P526*(1+COMBINADO!$F$7),P526-L527),P526-L527),"")</f>
        <v/>
      </c>
      <c r="Q527" s="31" t="str">
        <f t="shared" si="31"/>
        <v/>
      </c>
    </row>
    <row r="528" spans="2:17" x14ac:dyDescent="0.2">
      <c r="B528" t="str">
        <f>IF(B527&lt;&gt;"",IF(B527=COMBINADO!$F$6,"",B527+1),"")</f>
        <v/>
      </c>
      <c r="C528" s="31" t="str">
        <f>IF(B528&lt;&gt;"",IF(B528&lt;=$C$4,IF(Desplegables!$N$8=2,0,G528),$C$9),"")</f>
        <v/>
      </c>
      <c r="D528" s="31" t="str">
        <f>IF(B528&lt;&gt;"",IF(Hoja2!B528&lt;=Hoja2!$C$4,IF(Desplegables!$N$8=2,0,Hoja2!H528),L528+H528),"")</f>
        <v/>
      </c>
      <c r="E528" s="31" t="str">
        <f t="shared" ref="E528:E591" si="32">IF(B528&lt;&gt;"",I528+M528,"")</f>
        <v/>
      </c>
      <c r="F528" t="str">
        <f>IF(F527&lt;&gt;"",IF(F527=COMBINADO!$F$6,"",F527+1),"")</f>
        <v/>
      </c>
      <c r="G528" s="31" t="str">
        <f>IF(B528&lt;&gt;"",IF(B528&lt;=$C$4,IF(Desplegables!$N$8=2,0,O527*COMBINADO!$F$7),O527*COMBINADO!$F$7),"")</f>
        <v/>
      </c>
      <c r="H528" s="31" t="str">
        <f>IF(B528&lt;&gt;"",IF(B528&lt;=$C$4,IF(Desplegables!$N$8=2,0,P527*COMBINADO!$F$7),Hoja2!P527*COMBINADO!$F$7),"")</f>
        <v/>
      </c>
      <c r="I528" s="31" t="str">
        <f>IF(B528&lt;&gt;"",Q527*COMBINADO!$F$7,"")</f>
        <v/>
      </c>
      <c r="J528" t="str">
        <f>IF(J527&lt;&gt;"",IF(J527=COMBINADO!$F$6,"",J527+1),"")</f>
        <v/>
      </c>
      <c r="K528" s="31" t="str">
        <f t="shared" ref="K528:K591" si="33">IF(B528&lt;&gt;"",IF(B528&lt;=$C$4,0,C528-G528),"")</f>
        <v/>
      </c>
      <c r="L528" s="31" t="str">
        <f t="shared" ref="L528:L591" si="34">IF(B528&lt;&gt;"",IF(B528&lt;=$C$4,0,$C$8),"")</f>
        <v/>
      </c>
      <c r="M528" s="31" t="str">
        <f>IF(B528&lt;&gt;"",IF(B528=COMBINADO!$F$6,COMBINADO!$C$6,0),"")</f>
        <v/>
      </c>
      <c r="N528" t="str">
        <f>IF(N527&lt;&gt;"",IF(N527=COMBINADO!$F$6,"",N527+1),"")</f>
        <v/>
      </c>
      <c r="O528" s="31" t="str">
        <f>IF(B528&lt;&gt;"",IF(B528&lt;=$C$4,IF(Desplegables!$N$8=2,Hoja2!O527*(1+COMBINADO!$F$7),O527-K528),O527-K528),"")</f>
        <v/>
      </c>
      <c r="P528" s="31" t="str">
        <f>IF(B528&lt;&gt;"",IF(B528&lt;=$C$4,IF(Desplegables!$N$8=2,Hoja2!P527*(1+COMBINADO!$F$7),P527-L528),P527-L528),"")</f>
        <v/>
      </c>
      <c r="Q528" s="31" t="str">
        <f t="shared" ref="Q528:Q591" si="35">IF(B528&lt;&gt;"",Q527-M528,"")</f>
        <v/>
      </c>
    </row>
    <row r="529" spans="2:17" x14ac:dyDescent="0.2">
      <c r="B529" t="str">
        <f>IF(B528&lt;&gt;"",IF(B528=COMBINADO!$F$6,"",B528+1),"")</f>
        <v/>
      </c>
      <c r="C529" s="31" t="str">
        <f>IF(B529&lt;&gt;"",IF(B529&lt;=$C$4,IF(Desplegables!$N$8=2,0,G529),$C$9),"")</f>
        <v/>
      </c>
      <c r="D529" s="31" t="str">
        <f>IF(B529&lt;&gt;"",IF(Hoja2!B529&lt;=Hoja2!$C$4,IF(Desplegables!$N$8=2,0,Hoja2!H529),L529+H529),"")</f>
        <v/>
      </c>
      <c r="E529" s="31" t="str">
        <f t="shared" si="32"/>
        <v/>
      </c>
      <c r="F529" t="str">
        <f>IF(F528&lt;&gt;"",IF(F528=COMBINADO!$F$6,"",F528+1),"")</f>
        <v/>
      </c>
      <c r="G529" s="31" t="str">
        <f>IF(B529&lt;&gt;"",IF(B529&lt;=$C$4,IF(Desplegables!$N$8=2,0,O528*COMBINADO!$F$7),O528*COMBINADO!$F$7),"")</f>
        <v/>
      </c>
      <c r="H529" s="31" t="str">
        <f>IF(B529&lt;&gt;"",IF(B529&lt;=$C$4,IF(Desplegables!$N$8=2,0,P528*COMBINADO!$F$7),Hoja2!P528*COMBINADO!$F$7),"")</f>
        <v/>
      </c>
      <c r="I529" s="31" t="str">
        <f>IF(B529&lt;&gt;"",Q528*COMBINADO!$F$7,"")</f>
        <v/>
      </c>
      <c r="J529" t="str">
        <f>IF(J528&lt;&gt;"",IF(J528=COMBINADO!$F$6,"",J528+1),"")</f>
        <v/>
      </c>
      <c r="K529" s="31" t="str">
        <f t="shared" si="33"/>
        <v/>
      </c>
      <c r="L529" s="31" t="str">
        <f t="shared" si="34"/>
        <v/>
      </c>
      <c r="M529" s="31" t="str">
        <f>IF(B529&lt;&gt;"",IF(B529=COMBINADO!$F$6,COMBINADO!$C$6,0),"")</f>
        <v/>
      </c>
      <c r="N529" t="str">
        <f>IF(N528&lt;&gt;"",IF(N528=COMBINADO!$F$6,"",N528+1),"")</f>
        <v/>
      </c>
      <c r="O529" s="31" t="str">
        <f>IF(B529&lt;&gt;"",IF(B529&lt;=$C$4,IF(Desplegables!$N$8=2,Hoja2!O528*(1+COMBINADO!$F$7),O528-K529),O528-K529),"")</f>
        <v/>
      </c>
      <c r="P529" s="31" t="str">
        <f>IF(B529&lt;&gt;"",IF(B529&lt;=$C$4,IF(Desplegables!$N$8=2,Hoja2!P528*(1+COMBINADO!$F$7),P528-L529),P528-L529),"")</f>
        <v/>
      </c>
      <c r="Q529" s="31" t="str">
        <f t="shared" si="35"/>
        <v/>
      </c>
    </row>
    <row r="530" spans="2:17" x14ac:dyDescent="0.2">
      <c r="B530" t="str">
        <f>IF(B529&lt;&gt;"",IF(B529=COMBINADO!$F$6,"",B529+1),"")</f>
        <v/>
      </c>
      <c r="C530" s="31" t="str">
        <f>IF(B530&lt;&gt;"",IF(B530&lt;=$C$4,IF(Desplegables!$N$8=2,0,G530),$C$9),"")</f>
        <v/>
      </c>
      <c r="D530" s="31" t="str">
        <f>IF(B530&lt;&gt;"",IF(Hoja2!B530&lt;=Hoja2!$C$4,IF(Desplegables!$N$8=2,0,Hoja2!H530),L530+H530),"")</f>
        <v/>
      </c>
      <c r="E530" s="31" t="str">
        <f t="shared" si="32"/>
        <v/>
      </c>
      <c r="F530" t="str">
        <f>IF(F529&lt;&gt;"",IF(F529=COMBINADO!$F$6,"",F529+1),"")</f>
        <v/>
      </c>
      <c r="G530" s="31" t="str">
        <f>IF(B530&lt;&gt;"",IF(B530&lt;=$C$4,IF(Desplegables!$N$8=2,0,O529*COMBINADO!$F$7),O529*COMBINADO!$F$7),"")</f>
        <v/>
      </c>
      <c r="H530" s="31" t="str">
        <f>IF(B530&lt;&gt;"",IF(B530&lt;=$C$4,IF(Desplegables!$N$8=2,0,P529*COMBINADO!$F$7),Hoja2!P529*COMBINADO!$F$7),"")</f>
        <v/>
      </c>
      <c r="I530" s="31" t="str">
        <f>IF(B530&lt;&gt;"",Q529*COMBINADO!$F$7,"")</f>
        <v/>
      </c>
      <c r="J530" t="str">
        <f>IF(J529&lt;&gt;"",IF(J529=COMBINADO!$F$6,"",J529+1),"")</f>
        <v/>
      </c>
      <c r="K530" s="31" t="str">
        <f t="shared" si="33"/>
        <v/>
      </c>
      <c r="L530" s="31" t="str">
        <f t="shared" si="34"/>
        <v/>
      </c>
      <c r="M530" s="31" t="str">
        <f>IF(B530&lt;&gt;"",IF(B530=COMBINADO!$F$6,COMBINADO!$C$6,0),"")</f>
        <v/>
      </c>
      <c r="N530" t="str">
        <f>IF(N529&lt;&gt;"",IF(N529=COMBINADO!$F$6,"",N529+1),"")</f>
        <v/>
      </c>
      <c r="O530" s="31" t="str">
        <f>IF(B530&lt;&gt;"",IF(B530&lt;=$C$4,IF(Desplegables!$N$8=2,Hoja2!O529*(1+COMBINADO!$F$7),O529-K530),O529-K530),"")</f>
        <v/>
      </c>
      <c r="P530" s="31" t="str">
        <f>IF(B530&lt;&gt;"",IF(B530&lt;=$C$4,IF(Desplegables!$N$8=2,Hoja2!P529*(1+COMBINADO!$F$7),P529-L530),P529-L530),"")</f>
        <v/>
      </c>
      <c r="Q530" s="31" t="str">
        <f t="shared" si="35"/>
        <v/>
      </c>
    </row>
    <row r="531" spans="2:17" x14ac:dyDescent="0.2">
      <c r="B531" t="str">
        <f>IF(B530&lt;&gt;"",IF(B530=COMBINADO!$F$6,"",B530+1),"")</f>
        <v/>
      </c>
      <c r="C531" s="31" t="str">
        <f>IF(B531&lt;&gt;"",IF(B531&lt;=$C$4,IF(Desplegables!$N$8=2,0,G531),$C$9),"")</f>
        <v/>
      </c>
      <c r="D531" s="31" t="str">
        <f>IF(B531&lt;&gt;"",IF(Hoja2!B531&lt;=Hoja2!$C$4,IF(Desplegables!$N$8=2,0,Hoja2!H531),L531+H531),"")</f>
        <v/>
      </c>
      <c r="E531" s="31" t="str">
        <f t="shared" si="32"/>
        <v/>
      </c>
      <c r="F531" t="str">
        <f>IF(F530&lt;&gt;"",IF(F530=COMBINADO!$F$6,"",F530+1),"")</f>
        <v/>
      </c>
      <c r="G531" s="31" t="str">
        <f>IF(B531&lt;&gt;"",IF(B531&lt;=$C$4,IF(Desplegables!$N$8=2,0,O530*COMBINADO!$F$7),O530*COMBINADO!$F$7),"")</f>
        <v/>
      </c>
      <c r="H531" s="31" t="str">
        <f>IF(B531&lt;&gt;"",IF(B531&lt;=$C$4,IF(Desplegables!$N$8=2,0,P530*COMBINADO!$F$7),Hoja2!P530*COMBINADO!$F$7),"")</f>
        <v/>
      </c>
      <c r="I531" s="31" t="str">
        <f>IF(B531&lt;&gt;"",Q530*COMBINADO!$F$7,"")</f>
        <v/>
      </c>
      <c r="J531" t="str">
        <f>IF(J530&lt;&gt;"",IF(J530=COMBINADO!$F$6,"",J530+1),"")</f>
        <v/>
      </c>
      <c r="K531" s="31" t="str">
        <f t="shared" si="33"/>
        <v/>
      </c>
      <c r="L531" s="31" t="str">
        <f t="shared" si="34"/>
        <v/>
      </c>
      <c r="M531" s="31" t="str">
        <f>IF(B531&lt;&gt;"",IF(B531=COMBINADO!$F$6,COMBINADO!$C$6,0),"")</f>
        <v/>
      </c>
      <c r="N531" t="str">
        <f>IF(N530&lt;&gt;"",IF(N530=COMBINADO!$F$6,"",N530+1),"")</f>
        <v/>
      </c>
      <c r="O531" s="31" t="str">
        <f>IF(B531&lt;&gt;"",IF(B531&lt;=$C$4,IF(Desplegables!$N$8=2,Hoja2!O530*(1+COMBINADO!$F$7),O530-K531),O530-K531),"")</f>
        <v/>
      </c>
      <c r="P531" s="31" t="str">
        <f>IF(B531&lt;&gt;"",IF(B531&lt;=$C$4,IF(Desplegables!$N$8=2,Hoja2!P530*(1+COMBINADO!$F$7),P530-L531),P530-L531),"")</f>
        <v/>
      </c>
      <c r="Q531" s="31" t="str">
        <f t="shared" si="35"/>
        <v/>
      </c>
    </row>
    <row r="532" spans="2:17" x14ac:dyDescent="0.2">
      <c r="B532" t="str">
        <f>IF(B531&lt;&gt;"",IF(B531=COMBINADO!$F$6,"",B531+1),"")</f>
        <v/>
      </c>
      <c r="C532" s="31" t="str">
        <f>IF(B532&lt;&gt;"",IF(B532&lt;=$C$4,IF(Desplegables!$N$8=2,0,G532),$C$9),"")</f>
        <v/>
      </c>
      <c r="D532" s="31" t="str">
        <f>IF(B532&lt;&gt;"",IF(Hoja2!B532&lt;=Hoja2!$C$4,IF(Desplegables!$N$8=2,0,Hoja2!H532),L532+H532),"")</f>
        <v/>
      </c>
      <c r="E532" s="31" t="str">
        <f t="shared" si="32"/>
        <v/>
      </c>
      <c r="F532" t="str">
        <f>IF(F531&lt;&gt;"",IF(F531=COMBINADO!$F$6,"",F531+1),"")</f>
        <v/>
      </c>
      <c r="G532" s="31" t="str">
        <f>IF(B532&lt;&gt;"",IF(B532&lt;=$C$4,IF(Desplegables!$N$8=2,0,O531*COMBINADO!$F$7),O531*COMBINADO!$F$7),"")</f>
        <v/>
      </c>
      <c r="H532" s="31" t="str">
        <f>IF(B532&lt;&gt;"",IF(B532&lt;=$C$4,IF(Desplegables!$N$8=2,0,P531*COMBINADO!$F$7),Hoja2!P531*COMBINADO!$F$7),"")</f>
        <v/>
      </c>
      <c r="I532" s="31" t="str">
        <f>IF(B532&lt;&gt;"",Q531*COMBINADO!$F$7,"")</f>
        <v/>
      </c>
      <c r="J532" t="str">
        <f>IF(J531&lt;&gt;"",IF(J531=COMBINADO!$F$6,"",J531+1),"")</f>
        <v/>
      </c>
      <c r="K532" s="31" t="str">
        <f t="shared" si="33"/>
        <v/>
      </c>
      <c r="L532" s="31" t="str">
        <f t="shared" si="34"/>
        <v/>
      </c>
      <c r="M532" s="31" t="str">
        <f>IF(B532&lt;&gt;"",IF(B532=COMBINADO!$F$6,COMBINADO!$C$6,0),"")</f>
        <v/>
      </c>
      <c r="N532" t="str">
        <f>IF(N531&lt;&gt;"",IF(N531=COMBINADO!$F$6,"",N531+1),"")</f>
        <v/>
      </c>
      <c r="O532" s="31" t="str">
        <f>IF(B532&lt;&gt;"",IF(B532&lt;=$C$4,IF(Desplegables!$N$8=2,Hoja2!O531*(1+COMBINADO!$F$7),O531-K532),O531-K532),"")</f>
        <v/>
      </c>
      <c r="P532" s="31" t="str">
        <f>IF(B532&lt;&gt;"",IF(B532&lt;=$C$4,IF(Desplegables!$N$8=2,Hoja2!P531*(1+COMBINADO!$F$7),P531-L532),P531-L532),"")</f>
        <v/>
      </c>
      <c r="Q532" s="31" t="str">
        <f t="shared" si="35"/>
        <v/>
      </c>
    </row>
    <row r="533" spans="2:17" x14ac:dyDescent="0.2">
      <c r="B533" t="str">
        <f>IF(B532&lt;&gt;"",IF(B532=COMBINADO!$F$6,"",B532+1),"")</f>
        <v/>
      </c>
      <c r="C533" s="31" t="str">
        <f>IF(B533&lt;&gt;"",IF(B533&lt;=$C$4,IF(Desplegables!$N$8=2,0,G533),$C$9),"")</f>
        <v/>
      </c>
      <c r="D533" s="31" t="str">
        <f>IF(B533&lt;&gt;"",IF(Hoja2!B533&lt;=Hoja2!$C$4,IF(Desplegables!$N$8=2,0,Hoja2!H533),L533+H533),"")</f>
        <v/>
      </c>
      <c r="E533" s="31" t="str">
        <f t="shared" si="32"/>
        <v/>
      </c>
      <c r="F533" t="str">
        <f>IF(F532&lt;&gt;"",IF(F532=COMBINADO!$F$6,"",F532+1),"")</f>
        <v/>
      </c>
      <c r="G533" s="31" t="str">
        <f>IF(B533&lt;&gt;"",IF(B533&lt;=$C$4,IF(Desplegables!$N$8=2,0,O532*COMBINADO!$F$7),O532*COMBINADO!$F$7),"")</f>
        <v/>
      </c>
      <c r="H533" s="31" t="str">
        <f>IF(B533&lt;&gt;"",IF(B533&lt;=$C$4,IF(Desplegables!$N$8=2,0,P532*COMBINADO!$F$7),Hoja2!P532*COMBINADO!$F$7),"")</f>
        <v/>
      </c>
      <c r="I533" s="31" t="str">
        <f>IF(B533&lt;&gt;"",Q532*COMBINADO!$F$7,"")</f>
        <v/>
      </c>
      <c r="J533" t="str">
        <f>IF(J532&lt;&gt;"",IF(J532=COMBINADO!$F$6,"",J532+1),"")</f>
        <v/>
      </c>
      <c r="K533" s="31" t="str">
        <f t="shared" si="33"/>
        <v/>
      </c>
      <c r="L533" s="31" t="str">
        <f t="shared" si="34"/>
        <v/>
      </c>
      <c r="M533" s="31" t="str">
        <f>IF(B533&lt;&gt;"",IF(B533=COMBINADO!$F$6,COMBINADO!$C$6,0),"")</f>
        <v/>
      </c>
      <c r="N533" t="str">
        <f>IF(N532&lt;&gt;"",IF(N532=COMBINADO!$F$6,"",N532+1),"")</f>
        <v/>
      </c>
      <c r="O533" s="31" t="str">
        <f>IF(B533&lt;&gt;"",IF(B533&lt;=$C$4,IF(Desplegables!$N$8=2,Hoja2!O532*(1+COMBINADO!$F$7),O532-K533),O532-K533),"")</f>
        <v/>
      </c>
      <c r="P533" s="31" t="str">
        <f>IF(B533&lt;&gt;"",IF(B533&lt;=$C$4,IF(Desplegables!$N$8=2,Hoja2!P532*(1+COMBINADO!$F$7),P532-L533),P532-L533),"")</f>
        <v/>
      </c>
      <c r="Q533" s="31" t="str">
        <f t="shared" si="35"/>
        <v/>
      </c>
    </row>
    <row r="534" spans="2:17" x14ac:dyDescent="0.2">
      <c r="B534" t="str">
        <f>IF(B533&lt;&gt;"",IF(B533=COMBINADO!$F$6,"",B533+1),"")</f>
        <v/>
      </c>
      <c r="C534" s="31" t="str">
        <f>IF(B534&lt;&gt;"",IF(B534&lt;=$C$4,IF(Desplegables!$N$8=2,0,G534),$C$9),"")</f>
        <v/>
      </c>
      <c r="D534" s="31" t="str">
        <f>IF(B534&lt;&gt;"",IF(Hoja2!B534&lt;=Hoja2!$C$4,IF(Desplegables!$N$8=2,0,Hoja2!H534),L534+H534),"")</f>
        <v/>
      </c>
      <c r="E534" s="31" t="str">
        <f t="shared" si="32"/>
        <v/>
      </c>
      <c r="F534" t="str">
        <f>IF(F533&lt;&gt;"",IF(F533=COMBINADO!$F$6,"",F533+1),"")</f>
        <v/>
      </c>
      <c r="G534" s="31" t="str">
        <f>IF(B534&lt;&gt;"",IF(B534&lt;=$C$4,IF(Desplegables!$N$8=2,0,O533*COMBINADO!$F$7),O533*COMBINADO!$F$7),"")</f>
        <v/>
      </c>
      <c r="H534" s="31" t="str">
        <f>IF(B534&lt;&gt;"",IF(B534&lt;=$C$4,IF(Desplegables!$N$8=2,0,P533*COMBINADO!$F$7),Hoja2!P533*COMBINADO!$F$7),"")</f>
        <v/>
      </c>
      <c r="I534" s="31" t="str">
        <f>IF(B534&lt;&gt;"",Q533*COMBINADO!$F$7,"")</f>
        <v/>
      </c>
      <c r="J534" t="str">
        <f>IF(J533&lt;&gt;"",IF(J533=COMBINADO!$F$6,"",J533+1),"")</f>
        <v/>
      </c>
      <c r="K534" s="31" t="str">
        <f t="shared" si="33"/>
        <v/>
      </c>
      <c r="L534" s="31" t="str">
        <f t="shared" si="34"/>
        <v/>
      </c>
      <c r="M534" s="31" t="str">
        <f>IF(B534&lt;&gt;"",IF(B534=COMBINADO!$F$6,COMBINADO!$C$6,0),"")</f>
        <v/>
      </c>
      <c r="N534" t="str">
        <f>IF(N533&lt;&gt;"",IF(N533=COMBINADO!$F$6,"",N533+1),"")</f>
        <v/>
      </c>
      <c r="O534" s="31" t="str">
        <f>IF(B534&lt;&gt;"",IF(B534&lt;=$C$4,IF(Desplegables!$N$8=2,Hoja2!O533*(1+COMBINADO!$F$7),O533-K534),O533-K534),"")</f>
        <v/>
      </c>
      <c r="P534" s="31" t="str">
        <f>IF(B534&lt;&gt;"",IF(B534&lt;=$C$4,IF(Desplegables!$N$8=2,Hoja2!P533*(1+COMBINADO!$F$7),P533-L534),P533-L534),"")</f>
        <v/>
      </c>
      <c r="Q534" s="31" t="str">
        <f t="shared" si="35"/>
        <v/>
      </c>
    </row>
    <row r="535" spans="2:17" x14ac:dyDescent="0.2">
      <c r="B535" t="str">
        <f>IF(B534&lt;&gt;"",IF(B534=COMBINADO!$F$6,"",B534+1),"")</f>
        <v/>
      </c>
      <c r="C535" s="31" t="str">
        <f>IF(B535&lt;&gt;"",IF(B535&lt;=$C$4,IF(Desplegables!$N$8=2,0,G535),$C$9),"")</f>
        <v/>
      </c>
      <c r="D535" s="31" t="str">
        <f>IF(B535&lt;&gt;"",IF(Hoja2!B535&lt;=Hoja2!$C$4,IF(Desplegables!$N$8=2,0,Hoja2!H535),L535+H535),"")</f>
        <v/>
      </c>
      <c r="E535" s="31" t="str">
        <f t="shared" si="32"/>
        <v/>
      </c>
      <c r="F535" t="str">
        <f>IF(F534&lt;&gt;"",IF(F534=COMBINADO!$F$6,"",F534+1),"")</f>
        <v/>
      </c>
      <c r="G535" s="31" t="str">
        <f>IF(B535&lt;&gt;"",IF(B535&lt;=$C$4,IF(Desplegables!$N$8=2,0,O534*COMBINADO!$F$7),O534*COMBINADO!$F$7),"")</f>
        <v/>
      </c>
      <c r="H535" s="31" t="str">
        <f>IF(B535&lt;&gt;"",IF(B535&lt;=$C$4,IF(Desplegables!$N$8=2,0,P534*COMBINADO!$F$7),Hoja2!P534*COMBINADO!$F$7),"")</f>
        <v/>
      </c>
      <c r="I535" s="31" t="str">
        <f>IF(B535&lt;&gt;"",Q534*COMBINADO!$F$7,"")</f>
        <v/>
      </c>
      <c r="J535" t="str">
        <f>IF(J534&lt;&gt;"",IF(J534=COMBINADO!$F$6,"",J534+1),"")</f>
        <v/>
      </c>
      <c r="K535" s="31" t="str">
        <f t="shared" si="33"/>
        <v/>
      </c>
      <c r="L535" s="31" t="str">
        <f t="shared" si="34"/>
        <v/>
      </c>
      <c r="M535" s="31" t="str">
        <f>IF(B535&lt;&gt;"",IF(B535=COMBINADO!$F$6,COMBINADO!$C$6,0),"")</f>
        <v/>
      </c>
      <c r="N535" t="str">
        <f>IF(N534&lt;&gt;"",IF(N534=COMBINADO!$F$6,"",N534+1),"")</f>
        <v/>
      </c>
      <c r="O535" s="31" t="str">
        <f>IF(B535&lt;&gt;"",IF(B535&lt;=$C$4,IF(Desplegables!$N$8=2,Hoja2!O534*(1+COMBINADO!$F$7),O534-K535),O534-K535),"")</f>
        <v/>
      </c>
      <c r="P535" s="31" t="str">
        <f>IF(B535&lt;&gt;"",IF(B535&lt;=$C$4,IF(Desplegables!$N$8=2,Hoja2!P534*(1+COMBINADO!$F$7),P534-L535),P534-L535),"")</f>
        <v/>
      </c>
      <c r="Q535" s="31" t="str">
        <f t="shared" si="35"/>
        <v/>
      </c>
    </row>
    <row r="536" spans="2:17" x14ac:dyDescent="0.2">
      <c r="B536" t="str">
        <f>IF(B535&lt;&gt;"",IF(B535=COMBINADO!$F$6,"",B535+1),"")</f>
        <v/>
      </c>
      <c r="C536" s="31" t="str">
        <f>IF(B536&lt;&gt;"",IF(B536&lt;=$C$4,IF(Desplegables!$N$8=2,0,G536),$C$9),"")</f>
        <v/>
      </c>
      <c r="D536" s="31" t="str">
        <f>IF(B536&lt;&gt;"",IF(Hoja2!B536&lt;=Hoja2!$C$4,IF(Desplegables!$N$8=2,0,Hoja2!H536),L536+H536),"")</f>
        <v/>
      </c>
      <c r="E536" s="31" t="str">
        <f t="shared" si="32"/>
        <v/>
      </c>
      <c r="F536" t="str">
        <f>IF(F535&lt;&gt;"",IF(F535=COMBINADO!$F$6,"",F535+1),"")</f>
        <v/>
      </c>
      <c r="G536" s="31" t="str">
        <f>IF(B536&lt;&gt;"",IF(B536&lt;=$C$4,IF(Desplegables!$N$8=2,0,O535*COMBINADO!$F$7),O535*COMBINADO!$F$7),"")</f>
        <v/>
      </c>
      <c r="H536" s="31" t="str">
        <f>IF(B536&lt;&gt;"",IF(B536&lt;=$C$4,IF(Desplegables!$N$8=2,0,P535*COMBINADO!$F$7),Hoja2!P535*COMBINADO!$F$7),"")</f>
        <v/>
      </c>
      <c r="I536" s="31" t="str">
        <f>IF(B536&lt;&gt;"",Q535*COMBINADO!$F$7,"")</f>
        <v/>
      </c>
      <c r="J536" t="str">
        <f>IF(J535&lt;&gt;"",IF(J535=COMBINADO!$F$6,"",J535+1),"")</f>
        <v/>
      </c>
      <c r="K536" s="31" t="str">
        <f t="shared" si="33"/>
        <v/>
      </c>
      <c r="L536" s="31" t="str">
        <f t="shared" si="34"/>
        <v/>
      </c>
      <c r="M536" s="31" t="str">
        <f>IF(B536&lt;&gt;"",IF(B536=COMBINADO!$F$6,COMBINADO!$C$6,0),"")</f>
        <v/>
      </c>
      <c r="N536" t="str">
        <f>IF(N535&lt;&gt;"",IF(N535=COMBINADO!$F$6,"",N535+1),"")</f>
        <v/>
      </c>
      <c r="O536" s="31" t="str">
        <f>IF(B536&lt;&gt;"",IF(B536&lt;=$C$4,IF(Desplegables!$N$8=2,Hoja2!O535*(1+COMBINADO!$F$7),O535-K536),O535-K536),"")</f>
        <v/>
      </c>
      <c r="P536" s="31" t="str">
        <f>IF(B536&lt;&gt;"",IF(B536&lt;=$C$4,IF(Desplegables!$N$8=2,Hoja2!P535*(1+COMBINADO!$F$7),P535-L536),P535-L536),"")</f>
        <v/>
      </c>
      <c r="Q536" s="31" t="str">
        <f t="shared" si="35"/>
        <v/>
      </c>
    </row>
    <row r="537" spans="2:17" x14ac:dyDescent="0.2">
      <c r="B537" t="str">
        <f>IF(B536&lt;&gt;"",IF(B536=COMBINADO!$F$6,"",B536+1),"")</f>
        <v/>
      </c>
      <c r="C537" s="31" t="str">
        <f>IF(B537&lt;&gt;"",IF(B537&lt;=$C$4,IF(Desplegables!$N$8=2,0,G537),$C$9),"")</f>
        <v/>
      </c>
      <c r="D537" s="31" t="str">
        <f>IF(B537&lt;&gt;"",IF(Hoja2!B537&lt;=Hoja2!$C$4,IF(Desplegables!$N$8=2,0,Hoja2!H537),L537+H537),"")</f>
        <v/>
      </c>
      <c r="E537" s="31" t="str">
        <f t="shared" si="32"/>
        <v/>
      </c>
      <c r="F537" t="str">
        <f>IF(F536&lt;&gt;"",IF(F536=COMBINADO!$F$6,"",F536+1),"")</f>
        <v/>
      </c>
      <c r="G537" s="31" t="str">
        <f>IF(B537&lt;&gt;"",IF(B537&lt;=$C$4,IF(Desplegables!$N$8=2,0,O536*COMBINADO!$F$7),O536*COMBINADO!$F$7),"")</f>
        <v/>
      </c>
      <c r="H537" s="31" t="str">
        <f>IF(B537&lt;&gt;"",IF(B537&lt;=$C$4,IF(Desplegables!$N$8=2,0,P536*COMBINADO!$F$7),Hoja2!P536*COMBINADO!$F$7),"")</f>
        <v/>
      </c>
      <c r="I537" s="31" t="str">
        <f>IF(B537&lt;&gt;"",Q536*COMBINADO!$F$7,"")</f>
        <v/>
      </c>
      <c r="J537" t="str">
        <f>IF(J536&lt;&gt;"",IF(J536=COMBINADO!$F$6,"",J536+1),"")</f>
        <v/>
      </c>
      <c r="K537" s="31" t="str">
        <f t="shared" si="33"/>
        <v/>
      </c>
      <c r="L537" s="31" t="str">
        <f t="shared" si="34"/>
        <v/>
      </c>
      <c r="M537" s="31" t="str">
        <f>IF(B537&lt;&gt;"",IF(B537=COMBINADO!$F$6,COMBINADO!$C$6,0),"")</f>
        <v/>
      </c>
      <c r="N537" t="str">
        <f>IF(N536&lt;&gt;"",IF(N536=COMBINADO!$F$6,"",N536+1),"")</f>
        <v/>
      </c>
      <c r="O537" s="31" t="str">
        <f>IF(B537&lt;&gt;"",IF(B537&lt;=$C$4,IF(Desplegables!$N$8=2,Hoja2!O536*(1+COMBINADO!$F$7),O536-K537),O536-K537),"")</f>
        <v/>
      </c>
      <c r="P537" s="31" t="str">
        <f>IF(B537&lt;&gt;"",IF(B537&lt;=$C$4,IF(Desplegables!$N$8=2,Hoja2!P536*(1+COMBINADO!$F$7),P536-L537),P536-L537),"")</f>
        <v/>
      </c>
      <c r="Q537" s="31" t="str">
        <f t="shared" si="35"/>
        <v/>
      </c>
    </row>
    <row r="538" spans="2:17" x14ac:dyDescent="0.2">
      <c r="B538" t="str">
        <f>IF(B537&lt;&gt;"",IF(B537=COMBINADO!$F$6,"",B537+1),"")</f>
        <v/>
      </c>
      <c r="C538" s="31" t="str">
        <f>IF(B538&lt;&gt;"",IF(B538&lt;=$C$4,IF(Desplegables!$N$8=2,0,G538),$C$9),"")</f>
        <v/>
      </c>
      <c r="D538" s="31" t="str">
        <f>IF(B538&lt;&gt;"",IF(Hoja2!B538&lt;=Hoja2!$C$4,IF(Desplegables!$N$8=2,0,Hoja2!H538),L538+H538),"")</f>
        <v/>
      </c>
      <c r="E538" s="31" t="str">
        <f t="shared" si="32"/>
        <v/>
      </c>
      <c r="F538" t="str">
        <f>IF(F537&lt;&gt;"",IF(F537=COMBINADO!$F$6,"",F537+1),"")</f>
        <v/>
      </c>
      <c r="G538" s="31" t="str">
        <f>IF(B538&lt;&gt;"",IF(B538&lt;=$C$4,IF(Desplegables!$N$8=2,0,O537*COMBINADO!$F$7),O537*COMBINADO!$F$7),"")</f>
        <v/>
      </c>
      <c r="H538" s="31" t="str">
        <f>IF(B538&lt;&gt;"",IF(B538&lt;=$C$4,IF(Desplegables!$N$8=2,0,P537*COMBINADO!$F$7),Hoja2!P537*COMBINADO!$F$7),"")</f>
        <v/>
      </c>
      <c r="I538" s="31" t="str">
        <f>IF(B538&lt;&gt;"",Q537*COMBINADO!$F$7,"")</f>
        <v/>
      </c>
      <c r="J538" t="str">
        <f>IF(J537&lt;&gt;"",IF(J537=COMBINADO!$F$6,"",J537+1),"")</f>
        <v/>
      </c>
      <c r="K538" s="31" t="str">
        <f t="shared" si="33"/>
        <v/>
      </c>
      <c r="L538" s="31" t="str">
        <f t="shared" si="34"/>
        <v/>
      </c>
      <c r="M538" s="31" t="str">
        <f>IF(B538&lt;&gt;"",IF(B538=COMBINADO!$F$6,COMBINADO!$C$6,0),"")</f>
        <v/>
      </c>
      <c r="N538" t="str">
        <f>IF(N537&lt;&gt;"",IF(N537=COMBINADO!$F$6,"",N537+1),"")</f>
        <v/>
      </c>
      <c r="O538" s="31" t="str">
        <f>IF(B538&lt;&gt;"",IF(B538&lt;=$C$4,IF(Desplegables!$N$8=2,Hoja2!O537*(1+COMBINADO!$F$7),O537-K538),O537-K538),"")</f>
        <v/>
      </c>
      <c r="P538" s="31" t="str">
        <f>IF(B538&lt;&gt;"",IF(B538&lt;=$C$4,IF(Desplegables!$N$8=2,Hoja2!P537*(1+COMBINADO!$F$7),P537-L538),P537-L538),"")</f>
        <v/>
      </c>
      <c r="Q538" s="31" t="str">
        <f t="shared" si="35"/>
        <v/>
      </c>
    </row>
    <row r="539" spans="2:17" x14ac:dyDescent="0.2">
      <c r="B539" t="str">
        <f>IF(B538&lt;&gt;"",IF(B538=COMBINADO!$F$6,"",B538+1),"")</f>
        <v/>
      </c>
      <c r="C539" s="31" t="str">
        <f>IF(B539&lt;&gt;"",IF(B539&lt;=$C$4,IF(Desplegables!$N$8=2,0,G539),$C$9),"")</f>
        <v/>
      </c>
      <c r="D539" s="31" t="str">
        <f>IF(B539&lt;&gt;"",IF(Hoja2!B539&lt;=Hoja2!$C$4,IF(Desplegables!$N$8=2,0,Hoja2!H539),L539+H539),"")</f>
        <v/>
      </c>
      <c r="E539" s="31" t="str">
        <f t="shared" si="32"/>
        <v/>
      </c>
      <c r="F539" t="str">
        <f>IF(F538&lt;&gt;"",IF(F538=COMBINADO!$F$6,"",F538+1),"")</f>
        <v/>
      </c>
      <c r="G539" s="31" t="str">
        <f>IF(B539&lt;&gt;"",IF(B539&lt;=$C$4,IF(Desplegables!$N$8=2,0,O538*COMBINADO!$F$7),O538*COMBINADO!$F$7),"")</f>
        <v/>
      </c>
      <c r="H539" s="31" t="str">
        <f>IF(B539&lt;&gt;"",IF(B539&lt;=$C$4,IF(Desplegables!$N$8=2,0,P538*COMBINADO!$F$7),Hoja2!P538*COMBINADO!$F$7),"")</f>
        <v/>
      </c>
      <c r="I539" s="31" t="str">
        <f>IF(B539&lt;&gt;"",Q538*COMBINADO!$F$7,"")</f>
        <v/>
      </c>
      <c r="J539" t="str">
        <f>IF(J538&lt;&gt;"",IF(J538=COMBINADO!$F$6,"",J538+1),"")</f>
        <v/>
      </c>
      <c r="K539" s="31" t="str">
        <f t="shared" si="33"/>
        <v/>
      </c>
      <c r="L539" s="31" t="str">
        <f t="shared" si="34"/>
        <v/>
      </c>
      <c r="M539" s="31" t="str">
        <f>IF(B539&lt;&gt;"",IF(B539=COMBINADO!$F$6,COMBINADO!$C$6,0),"")</f>
        <v/>
      </c>
      <c r="N539" t="str">
        <f>IF(N538&lt;&gt;"",IF(N538=COMBINADO!$F$6,"",N538+1),"")</f>
        <v/>
      </c>
      <c r="O539" s="31" t="str">
        <f>IF(B539&lt;&gt;"",IF(B539&lt;=$C$4,IF(Desplegables!$N$8=2,Hoja2!O538*(1+COMBINADO!$F$7),O538-K539),O538-K539),"")</f>
        <v/>
      </c>
      <c r="P539" s="31" t="str">
        <f>IF(B539&lt;&gt;"",IF(B539&lt;=$C$4,IF(Desplegables!$N$8=2,Hoja2!P538*(1+COMBINADO!$F$7),P538-L539),P538-L539),"")</f>
        <v/>
      </c>
      <c r="Q539" s="31" t="str">
        <f t="shared" si="35"/>
        <v/>
      </c>
    </row>
    <row r="540" spans="2:17" x14ac:dyDescent="0.2">
      <c r="B540" t="str">
        <f>IF(B539&lt;&gt;"",IF(B539=COMBINADO!$F$6,"",B539+1),"")</f>
        <v/>
      </c>
      <c r="C540" s="31" t="str">
        <f>IF(B540&lt;&gt;"",IF(B540&lt;=$C$4,IF(Desplegables!$N$8=2,0,G540),$C$9),"")</f>
        <v/>
      </c>
      <c r="D540" s="31" t="str">
        <f>IF(B540&lt;&gt;"",IF(Hoja2!B540&lt;=Hoja2!$C$4,IF(Desplegables!$N$8=2,0,Hoja2!H540),L540+H540),"")</f>
        <v/>
      </c>
      <c r="E540" s="31" t="str">
        <f t="shared" si="32"/>
        <v/>
      </c>
      <c r="F540" t="str">
        <f>IF(F539&lt;&gt;"",IF(F539=COMBINADO!$F$6,"",F539+1),"")</f>
        <v/>
      </c>
      <c r="G540" s="31" t="str">
        <f>IF(B540&lt;&gt;"",IF(B540&lt;=$C$4,IF(Desplegables!$N$8=2,0,O539*COMBINADO!$F$7),O539*COMBINADO!$F$7),"")</f>
        <v/>
      </c>
      <c r="H540" s="31" t="str">
        <f>IF(B540&lt;&gt;"",IF(B540&lt;=$C$4,IF(Desplegables!$N$8=2,0,P539*COMBINADO!$F$7),Hoja2!P539*COMBINADO!$F$7),"")</f>
        <v/>
      </c>
      <c r="I540" s="31" t="str">
        <f>IF(B540&lt;&gt;"",Q539*COMBINADO!$F$7,"")</f>
        <v/>
      </c>
      <c r="J540" t="str">
        <f>IF(J539&lt;&gt;"",IF(J539=COMBINADO!$F$6,"",J539+1),"")</f>
        <v/>
      </c>
      <c r="K540" s="31" t="str">
        <f t="shared" si="33"/>
        <v/>
      </c>
      <c r="L540" s="31" t="str">
        <f t="shared" si="34"/>
        <v/>
      </c>
      <c r="M540" s="31" t="str">
        <f>IF(B540&lt;&gt;"",IF(B540=COMBINADO!$F$6,COMBINADO!$C$6,0),"")</f>
        <v/>
      </c>
      <c r="N540" t="str">
        <f>IF(N539&lt;&gt;"",IF(N539=COMBINADO!$F$6,"",N539+1),"")</f>
        <v/>
      </c>
      <c r="O540" s="31" t="str">
        <f>IF(B540&lt;&gt;"",IF(B540&lt;=$C$4,IF(Desplegables!$N$8=2,Hoja2!O539*(1+COMBINADO!$F$7),O539-K540),O539-K540),"")</f>
        <v/>
      </c>
      <c r="P540" s="31" t="str">
        <f>IF(B540&lt;&gt;"",IF(B540&lt;=$C$4,IF(Desplegables!$N$8=2,Hoja2!P539*(1+COMBINADO!$F$7),P539-L540),P539-L540),"")</f>
        <v/>
      </c>
      <c r="Q540" s="31" t="str">
        <f t="shared" si="35"/>
        <v/>
      </c>
    </row>
    <row r="541" spans="2:17" x14ac:dyDescent="0.2">
      <c r="B541" t="str">
        <f>IF(B540&lt;&gt;"",IF(B540=COMBINADO!$F$6,"",B540+1),"")</f>
        <v/>
      </c>
      <c r="C541" s="31" t="str">
        <f>IF(B541&lt;&gt;"",IF(B541&lt;=$C$4,IF(Desplegables!$N$8=2,0,G541),$C$9),"")</f>
        <v/>
      </c>
      <c r="D541" s="31" t="str">
        <f>IF(B541&lt;&gt;"",IF(Hoja2!B541&lt;=Hoja2!$C$4,IF(Desplegables!$N$8=2,0,Hoja2!H541),L541+H541),"")</f>
        <v/>
      </c>
      <c r="E541" s="31" t="str">
        <f t="shared" si="32"/>
        <v/>
      </c>
      <c r="F541" t="str">
        <f>IF(F540&lt;&gt;"",IF(F540=COMBINADO!$F$6,"",F540+1),"")</f>
        <v/>
      </c>
      <c r="G541" s="31" t="str">
        <f>IF(B541&lt;&gt;"",IF(B541&lt;=$C$4,IF(Desplegables!$N$8=2,0,O540*COMBINADO!$F$7),O540*COMBINADO!$F$7),"")</f>
        <v/>
      </c>
      <c r="H541" s="31" t="str">
        <f>IF(B541&lt;&gt;"",IF(B541&lt;=$C$4,IF(Desplegables!$N$8=2,0,P540*COMBINADO!$F$7),Hoja2!P540*COMBINADO!$F$7),"")</f>
        <v/>
      </c>
      <c r="I541" s="31" t="str">
        <f>IF(B541&lt;&gt;"",Q540*COMBINADO!$F$7,"")</f>
        <v/>
      </c>
      <c r="J541" t="str">
        <f>IF(J540&lt;&gt;"",IF(J540=COMBINADO!$F$6,"",J540+1),"")</f>
        <v/>
      </c>
      <c r="K541" s="31" t="str">
        <f t="shared" si="33"/>
        <v/>
      </c>
      <c r="L541" s="31" t="str">
        <f t="shared" si="34"/>
        <v/>
      </c>
      <c r="M541" s="31" t="str">
        <f>IF(B541&lt;&gt;"",IF(B541=COMBINADO!$F$6,COMBINADO!$C$6,0),"")</f>
        <v/>
      </c>
      <c r="N541" t="str">
        <f>IF(N540&lt;&gt;"",IF(N540=COMBINADO!$F$6,"",N540+1),"")</f>
        <v/>
      </c>
      <c r="O541" s="31" t="str">
        <f>IF(B541&lt;&gt;"",IF(B541&lt;=$C$4,IF(Desplegables!$N$8=2,Hoja2!O540*(1+COMBINADO!$F$7),O540-K541),O540-K541),"")</f>
        <v/>
      </c>
      <c r="P541" s="31" t="str">
        <f>IF(B541&lt;&gt;"",IF(B541&lt;=$C$4,IF(Desplegables!$N$8=2,Hoja2!P540*(1+COMBINADO!$F$7),P540-L541),P540-L541),"")</f>
        <v/>
      </c>
      <c r="Q541" s="31" t="str">
        <f t="shared" si="35"/>
        <v/>
      </c>
    </row>
    <row r="542" spans="2:17" x14ac:dyDescent="0.2">
      <c r="B542" t="str">
        <f>IF(B541&lt;&gt;"",IF(B541=COMBINADO!$F$6,"",B541+1),"")</f>
        <v/>
      </c>
      <c r="C542" s="31" t="str">
        <f>IF(B542&lt;&gt;"",IF(B542&lt;=$C$4,IF(Desplegables!$N$8=2,0,G542),$C$9),"")</f>
        <v/>
      </c>
      <c r="D542" s="31" t="str">
        <f>IF(B542&lt;&gt;"",IF(Hoja2!B542&lt;=Hoja2!$C$4,IF(Desplegables!$N$8=2,0,Hoja2!H542),L542+H542),"")</f>
        <v/>
      </c>
      <c r="E542" s="31" t="str">
        <f t="shared" si="32"/>
        <v/>
      </c>
      <c r="F542" t="str">
        <f>IF(F541&lt;&gt;"",IF(F541=COMBINADO!$F$6,"",F541+1),"")</f>
        <v/>
      </c>
      <c r="G542" s="31" t="str">
        <f>IF(B542&lt;&gt;"",IF(B542&lt;=$C$4,IF(Desplegables!$N$8=2,0,O541*COMBINADO!$F$7),O541*COMBINADO!$F$7),"")</f>
        <v/>
      </c>
      <c r="H542" s="31" t="str">
        <f>IF(B542&lt;&gt;"",IF(B542&lt;=$C$4,IF(Desplegables!$N$8=2,0,P541*COMBINADO!$F$7),Hoja2!P541*COMBINADO!$F$7),"")</f>
        <v/>
      </c>
      <c r="I542" s="31" t="str">
        <f>IF(B542&lt;&gt;"",Q541*COMBINADO!$F$7,"")</f>
        <v/>
      </c>
      <c r="J542" t="str">
        <f>IF(J541&lt;&gt;"",IF(J541=COMBINADO!$F$6,"",J541+1),"")</f>
        <v/>
      </c>
      <c r="K542" s="31" t="str">
        <f t="shared" si="33"/>
        <v/>
      </c>
      <c r="L542" s="31" t="str">
        <f t="shared" si="34"/>
        <v/>
      </c>
      <c r="M542" s="31" t="str">
        <f>IF(B542&lt;&gt;"",IF(B542=COMBINADO!$F$6,COMBINADO!$C$6,0),"")</f>
        <v/>
      </c>
      <c r="N542" t="str">
        <f>IF(N541&lt;&gt;"",IF(N541=COMBINADO!$F$6,"",N541+1),"")</f>
        <v/>
      </c>
      <c r="O542" s="31" t="str">
        <f>IF(B542&lt;&gt;"",IF(B542&lt;=$C$4,IF(Desplegables!$N$8=2,Hoja2!O541*(1+COMBINADO!$F$7),O541-K542),O541-K542),"")</f>
        <v/>
      </c>
      <c r="P542" s="31" t="str">
        <f>IF(B542&lt;&gt;"",IF(B542&lt;=$C$4,IF(Desplegables!$N$8=2,Hoja2!P541*(1+COMBINADO!$F$7),P541-L542),P541-L542),"")</f>
        <v/>
      </c>
      <c r="Q542" s="31" t="str">
        <f t="shared" si="35"/>
        <v/>
      </c>
    </row>
    <row r="543" spans="2:17" x14ac:dyDescent="0.2">
      <c r="B543" t="str">
        <f>IF(B542&lt;&gt;"",IF(B542=COMBINADO!$F$6,"",B542+1),"")</f>
        <v/>
      </c>
      <c r="C543" s="31" t="str">
        <f>IF(B543&lt;&gt;"",IF(B543&lt;=$C$4,IF(Desplegables!$N$8=2,0,G543),$C$9),"")</f>
        <v/>
      </c>
      <c r="D543" s="31" t="str">
        <f>IF(B543&lt;&gt;"",IF(Hoja2!B543&lt;=Hoja2!$C$4,IF(Desplegables!$N$8=2,0,Hoja2!H543),L543+H543),"")</f>
        <v/>
      </c>
      <c r="E543" s="31" t="str">
        <f t="shared" si="32"/>
        <v/>
      </c>
      <c r="F543" t="str">
        <f>IF(F542&lt;&gt;"",IF(F542=COMBINADO!$F$6,"",F542+1),"")</f>
        <v/>
      </c>
      <c r="G543" s="31" t="str">
        <f>IF(B543&lt;&gt;"",IF(B543&lt;=$C$4,IF(Desplegables!$N$8=2,0,O542*COMBINADO!$F$7),O542*COMBINADO!$F$7),"")</f>
        <v/>
      </c>
      <c r="H543" s="31" t="str">
        <f>IF(B543&lt;&gt;"",IF(B543&lt;=$C$4,IF(Desplegables!$N$8=2,0,P542*COMBINADO!$F$7),Hoja2!P542*COMBINADO!$F$7),"")</f>
        <v/>
      </c>
      <c r="I543" s="31" t="str">
        <f>IF(B543&lt;&gt;"",Q542*COMBINADO!$F$7,"")</f>
        <v/>
      </c>
      <c r="J543" t="str">
        <f>IF(J542&lt;&gt;"",IF(J542=COMBINADO!$F$6,"",J542+1),"")</f>
        <v/>
      </c>
      <c r="K543" s="31" t="str">
        <f t="shared" si="33"/>
        <v/>
      </c>
      <c r="L543" s="31" t="str">
        <f t="shared" si="34"/>
        <v/>
      </c>
      <c r="M543" s="31" t="str">
        <f>IF(B543&lt;&gt;"",IF(B543=COMBINADO!$F$6,COMBINADO!$C$6,0),"")</f>
        <v/>
      </c>
      <c r="N543" t="str">
        <f>IF(N542&lt;&gt;"",IF(N542=COMBINADO!$F$6,"",N542+1),"")</f>
        <v/>
      </c>
      <c r="O543" s="31" t="str">
        <f>IF(B543&lt;&gt;"",IF(B543&lt;=$C$4,IF(Desplegables!$N$8=2,Hoja2!O542*(1+COMBINADO!$F$7),O542-K543),O542-K543),"")</f>
        <v/>
      </c>
      <c r="P543" s="31" t="str">
        <f>IF(B543&lt;&gt;"",IF(B543&lt;=$C$4,IF(Desplegables!$N$8=2,Hoja2!P542*(1+COMBINADO!$F$7),P542-L543),P542-L543),"")</f>
        <v/>
      </c>
      <c r="Q543" s="31" t="str">
        <f t="shared" si="35"/>
        <v/>
      </c>
    </row>
    <row r="544" spans="2:17" x14ac:dyDescent="0.2">
      <c r="B544" t="str">
        <f>IF(B543&lt;&gt;"",IF(B543=COMBINADO!$F$6,"",B543+1),"")</f>
        <v/>
      </c>
      <c r="C544" s="31" t="str">
        <f>IF(B544&lt;&gt;"",IF(B544&lt;=$C$4,IF(Desplegables!$N$8=2,0,G544),$C$9),"")</f>
        <v/>
      </c>
      <c r="D544" s="31" t="str">
        <f>IF(B544&lt;&gt;"",IF(Hoja2!B544&lt;=Hoja2!$C$4,IF(Desplegables!$N$8=2,0,Hoja2!H544),L544+H544),"")</f>
        <v/>
      </c>
      <c r="E544" s="31" t="str">
        <f t="shared" si="32"/>
        <v/>
      </c>
      <c r="F544" t="str">
        <f>IF(F543&lt;&gt;"",IF(F543=COMBINADO!$F$6,"",F543+1),"")</f>
        <v/>
      </c>
      <c r="G544" s="31" t="str">
        <f>IF(B544&lt;&gt;"",IF(B544&lt;=$C$4,IF(Desplegables!$N$8=2,0,O543*COMBINADO!$F$7),O543*COMBINADO!$F$7),"")</f>
        <v/>
      </c>
      <c r="H544" s="31" t="str">
        <f>IF(B544&lt;&gt;"",IF(B544&lt;=$C$4,IF(Desplegables!$N$8=2,0,P543*COMBINADO!$F$7),Hoja2!P543*COMBINADO!$F$7),"")</f>
        <v/>
      </c>
      <c r="I544" s="31" t="str">
        <f>IF(B544&lt;&gt;"",Q543*COMBINADO!$F$7,"")</f>
        <v/>
      </c>
      <c r="J544" t="str">
        <f>IF(J543&lt;&gt;"",IF(J543=COMBINADO!$F$6,"",J543+1),"")</f>
        <v/>
      </c>
      <c r="K544" s="31" t="str">
        <f t="shared" si="33"/>
        <v/>
      </c>
      <c r="L544" s="31" t="str">
        <f t="shared" si="34"/>
        <v/>
      </c>
      <c r="M544" s="31" t="str">
        <f>IF(B544&lt;&gt;"",IF(B544=COMBINADO!$F$6,COMBINADO!$C$6,0),"")</f>
        <v/>
      </c>
      <c r="N544" t="str">
        <f>IF(N543&lt;&gt;"",IF(N543=COMBINADO!$F$6,"",N543+1),"")</f>
        <v/>
      </c>
      <c r="O544" s="31" t="str">
        <f>IF(B544&lt;&gt;"",IF(B544&lt;=$C$4,IF(Desplegables!$N$8=2,Hoja2!O543*(1+COMBINADO!$F$7),O543-K544),O543-K544),"")</f>
        <v/>
      </c>
      <c r="P544" s="31" t="str">
        <f>IF(B544&lt;&gt;"",IF(B544&lt;=$C$4,IF(Desplegables!$N$8=2,Hoja2!P543*(1+COMBINADO!$F$7),P543-L544),P543-L544),"")</f>
        <v/>
      </c>
      <c r="Q544" s="31" t="str">
        <f t="shared" si="35"/>
        <v/>
      </c>
    </row>
    <row r="545" spans="2:17" x14ac:dyDescent="0.2">
      <c r="B545" t="str">
        <f>IF(B544&lt;&gt;"",IF(B544=COMBINADO!$F$6,"",B544+1),"")</f>
        <v/>
      </c>
      <c r="C545" s="31" t="str">
        <f>IF(B545&lt;&gt;"",IF(B545&lt;=$C$4,IF(Desplegables!$N$8=2,0,G545),$C$9),"")</f>
        <v/>
      </c>
      <c r="D545" s="31" t="str">
        <f>IF(B545&lt;&gt;"",IF(Hoja2!B545&lt;=Hoja2!$C$4,IF(Desplegables!$N$8=2,0,Hoja2!H545),L545+H545),"")</f>
        <v/>
      </c>
      <c r="E545" s="31" t="str">
        <f t="shared" si="32"/>
        <v/>
      </c>
      <c r="F545" t="str">
        <f>IF(F544&lt;&gt;"",IF(F544=COMBINADO!$F$6,"",F544+1),"")</f>
        <v/>
      </c>
      <c r="G545" s="31" t="str">
        <f>IF(B545&lt;&gt;"",IF(B545&lt;=$C$4,IF(Desplegables!$N$8=2,0,O544*COMBINADO!$F$7),O544*COMBINADO!$F$7),"")</f>
        <v/>
      </c>
      <c r="H545" s="31" t="str">
        <f>IF(B545&lt;&gt;"",IF(B545&lt;=$C$4,IF(Desplegables!$N$8=2,0,P544*COMBINADO!$F$7),Hoja2!P544*COMBINADO!$F$7),"")</f>
        <v/>
      </c>
      <c r="I545" s="31" t="str">
        <f>IF(B545&lt;&gt;"",Q544*COMBINADO!$F$7,"")</f>
        <v/>
      </c>
      <c r="J545" t="str">
        <f>IF(J544&lt;&gt;"",IF(J544=COMBINADO!$F$6,"",J544+1),"")</f>
        <v/>
      </c>
      <c r="K545" s="31" t="str">
        <f t="shared" si="33"/>
        <v/>
      </c>
      <c r="L545" s="31" t="str">
        <f t="shared" si="34"/>
        <v/>
      </c>
      <c r="M545" s="31" t="str">
        <f>IF(B545&lt;&gt;"",IF(B545=COMBINADO!$F$6,COMBINADO!$C$6,0),"")</f>
        <v/>
      </c>
      <c r="N545" t="str">
        <f>IF(N544&lt;&gt;"",IF(N544=COMBINADO!$F$6,"",N544+1),"")</f>
        <v/>
      </c>
      <c r="O545" s="31" t="str">
        <f>IF(B545&lt;&gt;"",IF(B545&lt;=$C$4,IF(Desplegables!$N$8=2,Hoja2!O544*(1+COMBINADO!$F$7),O544-K545),O544-K545),"")</f>
        <v/>
      </c>
      <c r="P545" s="31" t="str">
        <f>IF(B545&lt;&gt;"",IF(B545&lt;=$C$4,IF(Desplegables!$N$8=2,Hoja2!P544*(1+COMBINADO!$F$7),P544-L545),P544-L545),"")</f>
        <v/>
      </c>
      <c r="Q545" s="31" t="str">
        <f t="shared" si="35"/>
        <v/>
      </c>
    </row>
    <row r="546" spans="2:17" x14ac:dyDescent="0.2">
      <c r="B546" t="str">
        <f>IF(B545&lt;&gt;"",IF(B545=COMBINADO!$F$6,"",B545+1),"")</f>
        <v/>
      </c>
      <c r="C546" s="31" t="str">
        <f>IF(B546&lt;&gt;"",IF(B546&lt;=$C$4,IF(Desplegables!$N$8=2,0,G546),$C$9),"")</f>
        <v/>
      </c>
      <c r="D546" s="31" t="str">
        <f>IF(B546&lt;&gt;"",IF(Hoja2!B546&lt;=Hoja2!$C$4,IF(Desplegables!$N$8=2,0,Hoja2!H546),L546+H546),"")</f>
        <v/>
      </c>
      <c r="E546" s="31" t="str">
        <f t="shared" si="32"/>
        <v/>
      </c>
      <c r="F546" t="str">
        <f>IF(F545&lt;&gt;"",IF(F545=COMBINADO!$F$6,"",F545+1),"")</f>
        <v/>
      </c>
      <c r="G546" s="31" t="str">
        <f>IF(B546&lt;&gt;"",IF(B546&lt;=$C$4,IF(Desplegables!$N$8=2,0,O545*COMBINADO!$F$7),O545*COMBINADO!$F$7),"")</f>
        <v/>
      </c>
      <c r="H546" s="31" t="str">
        <f>IF(B546&lt;&gt;"",IF(B546&lt;=$C$4,IF(Desplegables!$N$8=2,0,P545*COMBINADO!$F$7),Hoja2!P545*COMBINADO!$F$7),"")</f>
        <v/>
      </c>
      <c r="I546" s="31" t="str">
        <f>IF(B546&lt;&gt;"",Q545*COMBINADO!$F$7,"")</f>
        <v/>
      </c>
      <c r="J546" t="str">
        <f>IF(J545&lt;&gt;"",IF(J545=COMBINADO!$F$6,"",J545+1),"")</f>
        <v/>
      </c>
      <c r="K546" s="31" t="str">
        <f t="shared" si="33"/>
        <v/>
      </c>
      <c r="L546" s="31" t="str">
        <f t="shared" si="34"/>
        <v/>
      </c>
      <c r="M546" s="31" t="str">
        <f>IF(B546&lt;&gt;"",IF(B546=COMBINADO!$F$6,COMBINADO!$C$6,0),"")</f>
        <v/>
      </c>
      <c r="N546" t="str">
        <f>IF(N545&lt;&gt;"",IF(N545=COMBINADO!$F$6,"",N545+1),"")</f>
        <v/>
      </c>
      <c r="O546" s="31" t="str">
        <f>IF(B546&lt;&gt;"",IF(B546&lt;=$C$4,IF(Desplegables!$N$8=2,Hoja2!O545*(1+COMBINADO!$F$7),O545-K546),O545-K546),"")</f>
        <v/>
      </c>
      <c r="P546" s="31" t="str">
        <f>IF(B546&lt;&gt;"",IF(B546&lt;=$C$4,IF(Desplegables!$N$8=2,Hoja2!P545*(1+COMBINADO!$F$7),P545-L546),P545-L546),"")</f>
        <v/>
      </c>
      <c r="Q546" s="31" t="str">
        <f t="shared" si="35"/>
        <v/>
      </c>
    </row>
    <row r="547" spans="2:17" x14ac:dyDescent="0.2">
      <c r="B547" t="str">
        <f>IF(B546&lt;&gt;"",IF(B546=COMBINADO!$F$6,"",B546+1),"")</f>
        <v/>
      </c>
      <c r="C547" s="31" t="str">
        <f>IF(B547&lt;&gt;"",IF(B547&lt;=$C$4,IF(Desplegables!$N$8=2,0,G547),$C$9),"")</f>
        <v/>
      </c>
      <c r="D547" s="31" t="str">
        <f>IF(B547&lt;&gt;"",IF(Hoja2!B547&lt;=Hoja2!$C$4,IF(Desplegables!$N$8=2,0,Hoja2!H547),L547+H547),"")</f>
        <v/>
      </c>
      <c r="E547" s="31" t="str">
        <f t="shared" si="32"/>
        <v/>
      </c>
      <c r="F547" t="str">
        <f>IF(F546&lt;&gt;"",IF(F546=COMBINADO!$F$6,"",F546+1),"")</f>
        <v/>
      </c>
      <c r="G547" s="31" t="str">
        <f>IF(B547&lt;&gt;"",IF(B547&lt;=$C$4,IF(Desplegables!$N$8=2,0,O546*COMBINADO!$F$7),O546*COMBINADO!$F$7),"")</f>
        <v/>
      </c>
      <c r="H547" s="31" t="str">
        <f>IF(B547&lt;&gt;"",IF(B547&lt;=$C$4,IF(Desplegables!$N$8=2,0,P546*COMBINADO!$F$7),Hoja2!P546*COMBINADO!$F$7),"")</f>
        <v/>
      </c>
      <c r="I547" s="31" t="str">
        <f>IF(B547&lt;&gt;"",Q546*COMBINADO!$F$7,"")</f>
        <v/>
      </c>
      <c r="J547" t="str">
        <f>IF(J546&lt;&gt;"",IF(J546=COMBINADO!$F$6,"",J546+1),"")</f>
        <v/>
      </c>
      <c r="K547" s="31" t="str">
        <f t="shared" si="33"/>
        <v/>
      </c>
      <c r="L547" s="31" t="str">
        <f t="shared" si="34"/>
        <v/>
      </c>
      <c r="M547" s="31" t="str">
        <f>IF(B547&lt;&gt;"",IF(B547=COMBINADO!$F$6,COMBINADO!$C$6,0),"")</f>
        <v/>
      </c>
      <c r="N547" t="str">
        <f>IF(N546&lt;&gt;"",IF(N546=COMBINADO!$F$6,"",N546+1),"")</f>
        <v/>
      </c>
      <c r="O547" s="31" t="str">
        <f>IF(B547&lt;&gt;"",IF(B547&lt;=$C$4,IF(Desplegables!$N$8=2,Hoja2!O546*(1+COMBINADO!$F$7),O546-K547),O546-K547),"")</f>
        <v/>
      </c>
      <c r="P547" s="31" t="str">
        <f>IF(B547&lt;&gt;"",IF(B547&lt;=$C$4,IF(Desplegables!$N$8=2,Hoja2!P546*(1+COMBINADO!$F$7),P546-L547),P546-L547),"")</f>
        <v/>
      </c>
      <c r="Q547" s="31" t="str">
        <f t="shared" si="35"/>
        <v/>
      </c>
    </row>
    <row r="548" spans="2:17" x14ac:dyDescent="0.2">
      <c r="B548" t="str">
        <f>IF(B547&lt;&gt;"",IF(B547=COMBINADO!$F$6,"",B547+1),"")</f>
        <v/>
      </c>
      <c r="C548" s="31" t="str">
        <f>IF(B548&lt;&gt;"",IF(B548&lt;=$C$4,IF(Desplegables!$N$8=2,0,G548),$C$9),"")</f>
        <v/>
      </c>
      <c r="D548" s="31" t="str">
        <f>IF(B548&lt;&gt;"",IF(Hoja2!B548&lt;=Hoja2!$C$4,IF(Desplegables!$N$8=2,0,Hoja2!H548),L548+H548),"")</f>
        <v/>
      </c>
      <c r="E548" s="31" t="str">
        <f t="shared" si="32"/>
        <v/>
      </c>
      <c r="F548" t="str">
        <f>IF(F547&lt;&gt;"",IF(F547=COMBINADO!$F$6,"",F547+1),"")</f>
        <v/>
      </c>
      <c r="G548" s="31" t="str">
        <f>IF(B548&lt;&gt;"",IF(B548&lt;=$C$4,IF(Desplegables!$N$8=2,0,O547*COMBINADO!$F$7),O547*COMBINADO!$F$7),"")</f>
        <v/>
      </c>
      <c r="H548" s="31" t="str">
        <f>IF(B548&lt;&gt;"",IF(B548&lt;=$C$4,IF(Desplegables!$N$8=2,0,P547*COMBINADO!$F$7),Hoja2!P547*COMBINADO!$F$7),"")</f>
        <v/>
      </c>
      <c r="I548" s="31" t="str">
        <f>IF(B548&lt;&gt;"",Q547*COMBINADO!$F$7,"")</f>
        <v/>
      </c>
      <c r="J548" t="str">
        <f>IF(J547&lt;&gt;"",IF(J547=COMBINADO!$F$6,"",J547+1),"")</f>
        <v/>
      </c>
      <c r="K548" s="31" t="str">
        <f t="shared" si="33"/>
        <v/>
      </c>
      <c r="L548" s="31" t="str">
        <f t="shared" si="34"/>
        <v/>
      </c>
      <c r="M548" s="31" t="str">
        <f>IF(B548&lt;&gt;"",IF(B548=COMBINADO!$F$6,COMBINADO!$C$6,0),"")</f>
        <v/>
      </c>
      <c r="N548" t="str">
        <f>IF(N547&lt;&gt;"",IF(N547=COMBINADO!$F$6,"",N547+1),"")</f>
        <v/>
      </c>
      <c r="O548" s="31" t="str">
        <f>IF(B548&lt;&gt;"",IF(B548&lt;=$C$4,IF(Desplegables!$N$8=2,Hoja2!O547*(1+COMBINADO!$F$7),O547-K548),O547-K548),"")</f>
        <v/>
      </c>
      <c r="P548" s="31" t="str">
        <f>IF(B548&lt;&gt;"",IF(B548&lt;=$C$4,IF(Desplegables!$N$8=2,Hoja2!P547*(1+COMBINADO!$F$7),P547-L548),P547-L548),"")</f>
        <v/>
      </c>
      <c r="Q548" s="31" t="str">
        <f t="shared" si="35"/>
        <v/>
      </c>
    </row>
    <row r="549" spans="2:17" x14ac:dyDescent="0.2">
      <c r="B549" t="str">
        <f>IF(B548&lt;&gt;"",IF(B548=COMBINADO!$F$6,"",B548+1),"")</f>
        <v/>
      </c>
      <c r="C549" s="31" t="str">
        <f>IF(B549&lt;&gt;"",IF(B549&lt;=$C$4,IF(Desplegables!$N$8=2,0,G549),$C$9),"")</f>
        <v/>
      </c>
      <c r="D549" s="31" t="str">
        <f>IF(B549&lt;&gt;"",IF(Hoja2!B549&lt;=Hoja2!$C$4,IF(Desplegables!$N$8=2,0,Hoja2!H549),L549+H549),"")</f>
        <v/>
      </c>
      <c r="E549" s="31" t="str">
        <f t="shared" si="32"/>
        <v/>
      </c>
      <c r="F549" t="str">
        <f>IF(F548&lt;&gt;"",IF(F548=COMBINADO!$F$6,"",F548+1),"")</f>
        <v/>
      </c>
      <c r="G549" s="31" t="str">
        <f>IF(B549&lt;&gt;"",IF(B549&lt;=$C$4,IF(Desplegables!$N$8=2,0,O548*COMBINADO!$F$7),O548*COMBINADO!$F$7),"")</f>
        <v/>
      </c>
      <c r="H549" s="31" t="str">
        <f>IF(B549&lt;&gt;"",IF(B549&lt;=$C$4,IF(Desplegables!$N$8=2,0,P548*COMBINADO!$F$7),Hoja2!P548*COMBINADO!$F$7),"")</f>
        <v/>
      </c>
      <c r="I549" s="31" t="str">
        <f>IF(B549&lt;&gt;"",Q548*COMBINADO!$F$7,"")</f>
        <v/>
      </c>
      <c r="J549" t="str">
        <f>IF(J548&lt;&gt;"",IF(J548=COMBINADO!$F$6,"",J548+1),"")</f>
        <v/>
      </c>
      <c r="K549" s="31" t="str">
        <f t="shared" si="33"/>
        <v/>
      </c>
      <c r="L549" s="31" t="str">
        <f t="shared" si="34"/>
        <v/>
      </c>
      <c r="M549" s="31" t="str">
        <f>IF(B549&lt;&gt;"",IF(B549=COMBINADO!$F$6,COMBINADO!$C$6,0),"")</f>
        <v/>
      </c>
      <c r="N549" t="str">
        <f>IF(N548&lt;&gt;"",IF(N548=COMBINADO!$F$6,"",N548+1),"")</f>
        <v/>
      </c>
      <c r="O549" s="31" t="str">
        <f>IF(B549&lt;&gt;"",IF(B549&lt;=$C$4,IF(Desplegables!$N$8=2,Hoja2!O548*(1+COMBINADO!$F$7),O548-K549),O548-K549),"")</f>
        <v/>
      </c>
      <c r="P549" s="31" t="str">
        <f>IF(B549&lt;&gt;"",IF(B549&lt;=$C$4,IF(Desplegables!$N$8=2,Hoja2!P548*(1+COMBINADO!$F$7),P548-L549),P548-L549),"")</f>
        <v/>
      </c>
      <c r="Q549" s="31" t="str">
        <f t="shared" si="35"/>
        <v/>
      </c>
    </row>
    <row r="550" spans="2:17" x14ac:dyDescent="0.2">
      <c r="B550" t="str">
        <f>IF(B549&lt;&gt;"",IF(B549=COMBINADO!$F$6,"",B549+1),"")</f>
        <v/>
      </c>
      <c r="C550" s="31" t="str">
        <f>IF(B550&lt;&gt;"",IF(B550&lt;=$C$4,IF(Desplegables!$N$8=2,0,G550),$C$9),"")</f>
        <v/>
      </c>
      <c r="D550" s="31" t="str">
        <f>IF(B550&lt;&gt;"",IF(Hoja2!B550&lt;=Hoja2!$C$4,IF(Desplegables!$N$8=2,0,Hoja2!H550),L550+H550),"")</f>
        <v/>
      </c>
      <c r="E550" s="31" t="str">
        <f t="shared" si="32"/>
        <v/>
      </c>
      <c r="F550" t="str">
        <f>IF(F549&lt;&gt;"",IF(F549=COMBINADO!$F$6,"",F549+1),"")</f>
        <v/>
      </c>
      <c r="G550" s="31" t="str">
        <f>IF(B550&lt;&gt;"",IF(B550&lt;=$C$4,IF(Desplegables!$N$8=2,0,O549*COMBINADO!$F$7),O549*COMBINADO!$F$7),"")</f>
        <v/>
      </c>
      <c r="H550" s="31" t="str">
        <f>IF(B550&lt;&gt;"",IF(B550&lt;=$C$4,IF(Desplegables!$N$8=2,0,P549*COMBINADO!$F$7),Hoja2!P549*COMBINADO!$F$7),"")</f>
        <v/>
      </c>
      <c r="I550" s="31" t="str">
        <f>IF(B550&lt;&gt;"",Q549*COMBINADO!$F$7,"")</f>
        <v/>
      </c>
      <c r="J550" t="str">
        <f>IF(J549&lt;&gt;"",IF(J549=COMBINADO!$F$6,"",J549+1),"")</f>
        <v/>
      </c>
      <c r="K550" s="31" t="str">
        <f t="shared" si="33"/>
        <v/>
      </c>
      <c r="L550" s="31" t="str">
        <f t="shared" si="34"/>
        <v/>
      </c>
      <c r="M550" s="31" t="str">
        <f>IF(B550&lt;&gt;"",IF(B550=COMBINADO!$F$6,COMBINADO!$C$6,0),"")</f>
        <v/>
      </c>
      <c r="N550" t="str">
        <f>IF(N549&lt;&gt;"",IF(N549=COMBINADO!$F$6,"",N549+1),"")</f>
        <v/>
      </c>
      <c r="O550" s="31" t="str">
        <f>IF(B550&lt;&gt;"",IF(B550&lt;=$C$4,IF(Desplegables!$N$8=2,Hoja2!O549*(1+COMBINADO!$F$7),O549-K550),O549-K550),"")</f>
        <v/>
      </c>
      <c r="P550" s="31" t="str">
        <f>IF(B550&lt;&gt;"",IF(B550&lt;=$C$4,IF(Desplegables!$N$8=2,Hoja2!P549*(1+COMBINADO!$F$7),P549-L550),P549-L550),"")</f>
        <v/>
      </c>
      <c r="Q550" s="31" t="str">
        <f t="shared" si="35"/>
        <v/>
      </c>
    </row>
    <row r="551" spans="2:17" x14ac:dyDescent="0.2">
      <c r="B551" t="str">
        <f>IF(B550&lt;&gt;"",IF(B550=COMBINADO!$F$6,"",B550+1),"")</f>
        <v/>
      </c>
      <c r="C551" s="31" t="str">
        <f>IF(B551&lt;&gt;"",IF(B551&lt;=$C$4,IF(Desplegables!$N$8=2,0,G551),$C$9),"")</f>
        <v/>
      </c>
      <c r="D551" s="31" t="str">
        <f>IF(B551&lt;&gt;"",IF(Hoja2!B551&lt;=Hoja2!$C$4,IF(Desplegables!$N$8=2,0,Hoja2!H551),L551+H551),"")</f>
        <v/>
      </c>
      <c r="E551" s="31" t="str">
        <f t="shared" si="32"/>
        <v/>
      </c>
      <c r="F551" t="str">
        <f>IF(F550&lt;&gt;"",IF(F550=COMBINADO!$F$6,"",F550+1),"")</f>
        <v/>
      </c>
      <c r="G551" s="31" t="str">
        <f>IF(B551&lt;&gt;"",IF(B551&lt;=$C$4,IF(Desplegables!$N$8=2,0,O550*COMBINADO!$F$7),O550*COMBINADO!$F$7),"")</f>
        <v/>
      </c>
      <c r="H551" s="31" t="str">
        <f>IF(B551&lt;&gt;"",IF(B551&lt;=$C$4,IF(Desplegables!$N$8=2,0,P550*COMBINADO!$F$7),Hoja2!P550*COMBINADO!$F$7),"")</f>
        <v/>
      </c>
      <c r="I551" s="31" t="str">
        <f>IF(B551&lt;&gt;"",Q550*COMBINADO!$F$7,"")</f>
        <v/>
      </c>
      <c r="J551" t="str">
        <f>IF(J550&lt;&gt;"",IF(J550=COMBINADO!$F$6,"",J550+1),"")</f>
        <v/>
      </c>
      <c r="K551" s="31" t="str">
        <f t="shared" si="33"/>
        <v/>
      </c>
      <c r="L551" s="31" t="str">
        <f t="shared" si="34"/>
        <v/>
      </c>
      <c r="M551" s="31" t="str">
        <f>IF(B551&lt;&gt;"",IF(B551=COMBINADO!$F$6,COMBINADO!$C$6,0),"")</f>
        <v/>
      </c>
      <c r="N551" t="str">
        <f>IF(N550&lt;&gt;"",IF(N550=COMBINADO!$F$6,"",N550+1),"")</f>
        <v/>
      </c>
      <c r="O551" s="31" t="str">
        <f>IF(B551&lt;&gt;"",IF(B551&lt;=$C$4,IF(Desplegables!$N$8=2,Hoja2!O550*(1+COMBINADO!$F$7),O550-K551),O550-K551),"")</f>
        <v/>
      </c>
      <c r="P551" s="31" t="str">
        <f>IF(B551&lt;&gt;"",IF(B551&lt;=$C$4,IF(Desplegables!$N$8=2,Hoja2!P550*(1+COMBINADO!$F$7),P550-L551),P550-L551),"")</f>
        <v/>
      </c>
      <c r="Q551" s="31" t="str">
        <f t="shared" si="35"/>
        <v/>
      </c>
    </row>
    <row r="552" spans="2:17" x14ac:dyDescent="0.2">
      <c r="B552" t="str">
        <f>IF(B551&lt;&gt;"",IF(B551=COMBINADO!$F$6,"",B551+1),"")</f>
        <v/>
      </c>
      <c r="C552" s="31" t="str">
        <f>IF(B552&lt;&gt;"",IF(B552&lt;=$C$4,IF(Desplegables!$N$8=2,0,G552),$C$9),"")</f>
        <v/>
      </c>
      <c r="D552" s="31" t="str">
        <f>IF(B552&lt;&gt;"",IF(Hoja2!B552&lt;=Hoja2!$C$4,IF(Desplegables!$N$8=2,0,Hoja2!H552),L552+H552),"")</f>
        <v/>
      </c>
      <c r="E552" s="31" t="str">
        <f t="shared" si="32"/>
        <v/>
      </c>
      <c r="F552" t="str">
        <f>IF(F551&lt;&gt;"",IF(F551=COMBINADO!$F$6,"",F551+1),"")</f>
        <v/>
      </c>
      <c r="G552" s="31" t="str">
        <f>IF(B552&lt;&gt;"",IF(B552&lt;=$C$4,IF(Desplegables!$N$8=2,0,O551*COMBINADO!$F$7),O551*COMBINADO!$F$7),"")</f>
        <v/>
      </c>
      <c r="H552" s="31" t="str">
        <f>IF(B552&lt;&gt;"",IF(B552&lt;=$C$4,IF(Desplegables!$N$8=2,0,P551*COMBINADO!$F$7),Hoja2!P551*COMBINADO!$F$7),"")</f>
        <v/>
      </c>
      <c r="I552" s="31" t="str">
        <f>IF(B552&lt;&gt;"",Q551*COMBINADO!$F$7,"")</f>
        <v/>
      </c>
      <c r="J552" t="str">
        <f>IF(J551&lt;&gt;"",IF(J551=COMBINADO!$F$6,"",J551+1),"")</f>
        <v/>
      </c>
      <c r="K552" s="31" t="str">
        <f t="shared" si="33"/>
        <v/>
      </c>
      <c r="L552" s="31" t="str">
        <f t="shared" si="34"/>
        <v/>
      </c>
      <c r="M552" s="31" t="str">
        <f>IF(B552&lt;&gt;"",IF(B552=COMBINADO!$F$6,COMBINADO!$C$6,0),"")</f>
        <v/>
      </c>
      <c r="N552" t="str">
        <f>IF(N551&lt;&gt;"",IF(N551=COMBINADO!$F$6,"",N551+1),"")</f>
        <v/>
      </c>
      <c r="O552" s="31" t="str">
        <f>IF(B552&lt;&gt;"",IF(B552&lt;=$C$4,IF(Desplegables!$N$8=2,Hoja2!O551*(1+COMBINADO!$F$7),O551-K552),O551-K552),"")</f>
        <v/>
      </c>
      <c r="P552" s="31" t="str">
        <f>IF(B552&lt;&gt;"",IF(B552&lt;=$C$4,IF(Desplegables!$N$8=2,Hoja2!P551*(1+COMBINADO!$F$7),P551-L552),P551-L552),"")</f>
        <v/>
      </c>
      <c r="Q552" s="31" t="str">
        <f t="shared" si="35"/>
        <v/>
      </c>
    </row>
    <row r="553" spans="2:17" x14ac:dyDescent="0.2">
      <c r="B553" t="str">
        <f>IF(B552&lt;&gt;"",IF(B552=COMBINADO!$F$6,"",B552+1),"")</f>
        <v/>
      </c>
      <c r="C553" s="31" t="str">
        <f>IF(B553&lt;&gt;"",IF(B553&lt;=$C$4,IF(Desplegables!$N$8=2,0,G553),$C$9),"")</f>
        <v/>
      </c>
      <c r="D553" s="31" t="str">
        <f>IF(B553&lt;&gt;"",IF(Hoja2!B553&lt;=Hoja2!$C$4,IF(Desplegables!$N$8=2,0,Hoja2!H553),L553+H553),"")</f>
        <v/>
      </c>
      <c r="E553" s="31" t="str">
        <f t="shared" si="32"/>
        <v/>
      </c>
      <c r="F553" t="str">
        <f>IF(F552&lt;&gt;"",IF(F552=COMBINADO!$F$6,"",F552+1),"")</f>
        <v/>
      </c>
      <c r="G553" s="31" t="str">
        <f>IF(B553&lt;&gt;"",IF(B553&lt;=$C$4,IF(Desplegables!$N$8=2,0,O552*COMBINADO!$F$7),O552*COMBINADO!$F$7),"")</f>
        <v/>
      </c>
      <c r="H553" s="31" t="str">
        <f>IF(B553&lt;&gt;"",IF(B553&lt;=$C$4,IF(Desplegables!$N$8=2,0,P552*COMBINADO!$F$7),Hoja2!P552*COMBINADO!$F$7),"")</f>
        <v/>
      </c>
      <c r="I553" s="31" t="str">
        <f>IF(B553&lt;&gt;"",Q552*COMBINADO!$F$7,"")</f>
        <v/>
      </c>
      <c r="J553" t="str">
        <f>IF(J552&lt;&gt;"",IF(J552=COMBINADO!$F$6,"",J552+1),"")</f>
        <v/>
      </c>
      <c r="K553" s="31" t="str">
        <f t="shared" si="33"/>
        <v/>
      </c>
      <c r="L553" s="31" t="str">
        <f t="shared" si="34"/>
        <v/>
      </c>
      <c r="M553" s="31" t="str">
        <f>IF(B553&lt;&gt;"",IF(B553=COMBINADO!$F$6,COMBINADO!$C$6,0),"")</f>
        <v/>
      </c>
      <c r="N553" t="str">
        <f>IF(N552&lt;&gt;"",IF(N552=COMBINADO!$F$6,"",N552+1),"")</f>
        <v/>
      </c>
      <c r="O553" s="31" t="str">
        <f>IF(B553&lt;&gt;"",IF(B553&lt;=$C$4,IF(Desplegables!$N$8=2,Hoja2!O552*(1+COMBINADO!$F$7),O552-K553),O552-K553),"")</f>
        <v/>
      </c>
      <c r="P553" s="31" t="str">
        <f>IF(B553&lt;&gt;"",IF(B553&lt;=$C$4,IF(Desplegables!$N$8=2,Hoja2!P552*(1+COMBINADO!$F$7),P552-L553),P552-L553),"")</f>
        <v/>
      </c>
      <c r="Q553" s="31" t="str">
        <f t="shared" si="35"/>
        <v/>
      </c>
    </row>
    <row r="554" spans="2:17" x14ac:dyDescent="0.2">
      <c r="B554" t="str">
        <f>IF(B553&lt;&gt;"",IF(B553=COMBINADO!$F$6,"",B553+1),"")</f>
        <v/>
      </c>
      <c r="C554" s="31" t="str">
        <f>IF(B554&lt;&gt;"",IF(B554&lt;=$C$4,IF(Desplegables!$N$8=2,0,G554),$C$9),"")</f>
        <v/>
      </c>
      <c r="D554" s="31" t="str">
        <f>IF(B554&lt;&gt;"",IF(Hoja2!B554&lt;=Hoja2!$C$4,IF(Desplegables!$N$8=2,0,Hoja2!H554),L554+H554),"")</f>
        <v/>
      </c>
      <c r="E554" s="31" t="str">
        <f t="shared" si="32"/>
        <v/>
      </c>
      <c r="F554" t="str">
        <f>IF(F553&lt;&gt;"",IF(F553=COMBINADO!$F$6,"",F553+1),"")</f>
        <v/>
      </c>
      <c r="G554" s="31" t="str">
        <f>IF(B554&lt;&gt;"",IF(B554&lt;=$C$4,IF(Desplegables!$N$8=2,0,O553*COMBINADO!$F$7),O553*COMBINADO!$F$7),"")</f>
        <v/>
      </c>
      <c r="H554" s="31" t="str">
        <f>IF(B554&lt;&gt;"",IF(B554&lt;=$C$4,IF(Desplegables!$N$8=2,0,P553*COMBINADO!$F$7),Hoja2!P553*COMBINADO!$F$7),"")</f>
        <v/>
      </c>
      <c r="I554" s="31" t="str">
        <f>IF(B554&lt;&gt;"",Q553*COMBINADO!$F$7,"")</f>
        <v/>
      </c>
      <c r="J554" t="str">
        <f>IF(J553&lt;&gt;"",IF(J553=COMBINADO!$F$6,"",J553+1),"")</f>
        <v/>
      </c>
      <c r="K554" s="31" t="str">
        <f t="shared" si="33"/>
        <v/>
      </c>
      <c r="L554" s="31" t="str">
        <f t="shared" si="34"/>
        <v/>
      </c>
      <c r="M554" s="31" t="str">
        <f>IF(B554&lt;&gt;"",IF(B554=COMBINADO!$F$6,COMBINADO!$C$6,0),"")</f>
        <v/>
      </c>
      <c r="N554" t="str">
        <f>IF(N553&lt;&gt;"",IF(N553=COMBINADO!$F$6,"",N553+1),"")</f>
        <v/>
      </c>
      <c r="O554" s="31" t="str">
        <f>IF(B554&lt;&gt;"",IF(B554&lt;=$C$4,IF(Desplegables!$N$8=2,Hoja2!O553*(1+COMBINADO!$F$7),O553-K554),O553-K554),"")</f>
        <v/>
      </c>
      <c r="P554" s="31" t="str">
        <f>IF(B554&lt;&gt;"",IF(B554&lt;=$C$4,IF(Desplegables!$N$8=2,Hoja2!P553*(1+COMBINADO!$F$7),P553-L554),P553-L554),"")</f>
        <v/>
      </c>
      <c r="Q554" s="31" t="str">
        <f t="shared" si="35"/>
        <v/>
      </c>
    </row>
    <row r="555" spans="2:17" x14ac:dyDescent="0.2">
      <c r="B555" t="str">
        <f>IF(B554&lt;&gt;"",IF(B554=COMBINADO!$F$6,"",B554+1),"")</f>
        <v/>
      </c>
      <c r="C555" s="31" t="str">
        <f>IF(B555&lt;&gt;"",IF(B555&lt;=$C$4,IF(Desplegables!$N$8=2,0,G555),$C$9),"")</f>
        <v/>
      </c>
      <c r="D555" s="31" t="str">
        <f>IF(B555&lt;&gt;"",IF(Hoja2!B555&lt;=Hoja2!$C$4,IF(Desplegables!$N$8=2,0,Hoja2!H555),L555+H555),"")</f>
        <v/>
      </c>
      <c r="E555" s="31" t="str">
        <f t="shared" si="32"/>
        <v/>
      </c>
      <c r="F555" t="str">
        <f>IF(F554&lt;&gt;"",IF(F554=COMBINADO!$F$6,"",F554+1),"")</f>
        <v/>
      </c>
      <c r="G555" s="31" t="str">
        <f>IF(B555&lt;&gt;"",IF(B555&lt;=$C$4,IF(Desplegables!$N$8=2,0,O554*COMBINADO!$F$7),O554*COMBINADO!$F$7),"")</f>
        <v/>
      </c>
      <c r="H555" s="31" t="str">
        <f>IF(B555&lt;&gt;"",IF(B555&lt;=$C$4,IF(Desplegables!$N$8=2,0,P554*COMBINADO!$F$7),Hoja2!P554*COMBINADO!$F$7),"")</f>
        <v/>
      </c>
      <c r="I555" s="31" t="str">
        <f>IF(B555&lt;&gt;"",Q554*COMBINADO!$F$7,"")</f>
        <v/>
      </c>
      <c r="J555" t="str">
        <f>IF(J554&lt;&gt;"",IF(J554=COMBINADO!$F$6,"",J554+1),"")</f>
        <v/>
      </c>
      <c r="K555" s="31" t="str">
        <f t="shared" si="33"/>
        <v/>
      </c>
      <c r="L555" s="31" t="str">
        <f t="shared" si="34"/>
        <v/>
      </c>
      <c r="M555" s="31" t="str">
        <f>IF(B555&lt;&gt;"",IF(B555=COMBINADO!$F$6,COMBINADO!$C$6,0),"")</f>
        <v/>
      </c>
      <c r="N555" t="str">
        <f>IF(N554&lt;&gt;"",IF(N554=COMBINADO!$F$6,"",N554+1),"")</f>
        <v/>
      </c>
      <c r="O555" s="31" t="str">
        <f>IF(B555&lt;&gt;"",IF(B555&lt;=$C$4,IF(Desplegables!$N$8=2,Hoja2!O554*(1+COMBINADO!$F$7),O554-K555),O554-K555),"")</f>
        <v/>
      </c>
      <c r="P555" s="31" t="str">
        <f>IF(B555&lt;&gt;"",IF(B555&lt;=$C$4,IF(Desplegables!$N$8=2,Hoja2!P554*(1+COMBINADO!$F$7),P554-L555),P554-L555),"")</f>
        <v/>
      </c>
      <c r="Q555" s="31" t="str">
        <f t="shared" si="35"/>
        <v/>
      </c>
    </row>
    <row r="556" spans="2:17" x14ac:dyDescent="0.2">
      <c r="B556" t="str">
        <f>IF(B555&lt;&gt;"",IF(B555=COMBINADO!$F$6,"",B555+1),"")</f>
        <v/>
      </c>
      <c r="C556" s="31" t="str">
        <f>IF(B556&lt;&gt;"",IF(B556&lt;=$C$4,IF(Desplegables!$N$8=2,0,G556),$C$9),"")</f>
        <v/>
      </c>
      <c r="D556" s="31" t="str">
        <f>IF(B556&lt;&gt;"",IF(Hoja2!B556&lt;=Hoja2!$C$4,IF(Desplegables!$N$8=2,0,Hoja2!H556),L556+H556),"")</f>
        <v/>
      </c>
      <c r="E556" s="31" t="str">
        <f t="shared" si="32"/>
        <v/>
      </c>
      <c r="F556" t="str">
        <f>IF(F555&lt;&gt;"",IF(F555=COMBINADO!$F$6,"",F555+1),"")</f>
        <v/>
      </c>
      <c r="G556" s="31" t="str">
        <f>IF(B556&lt;&gt;"",IF(B556&lt;=$C$4,IF(Desplegables!$N$8=2,0,O555*COMBINADO!$F$7),O555*COMBINADO!$F$7),"")</f>
        <v/>
      </c>
      <c r="H556" s="31" t="str">
        <f>IF(B556&lt;&gt;"",IF(B556&lt;=$C$4,IF(Desplegables!$N$8=2,0,P555*COMBINADO!$F$7),Hoja2!P555*COMBINADO!$F$7),"")</f>
        <v/>
      </c>
      <c r="I556" s="31" t="str">
        <f>IF(B556&lt;&gt;"",Q555*COMBINADO!$F$7,"")</f>
        <v/>
      </c>
      <c r="J556" t="str">
        <f>IF(J555&lt;&gt;"",IF(J555=COMBINADO!$F$6,"",J555+1),"")</f>
        <v/>
      </c>
      <c r="K556" s="31" t="str">
        <f t="shared" si="33"/>
        <v/>
      </c>
      <c r="L556" s="31" t="str">
        <f t="shared" si="34"/>
        <v/>
      </c>
      <c r="M556" s="31" t="str">
        <f>IF(B556&lt;&gt;"",IF(B556=COMBINADO!$F$6,COMBINADO!$C$6,0),"")</f>
        <v/>
      </c>
      <c r="N556" t="str">
        <f>IF(N555&lt;&gt;"",IF(N555=COMBINADO!$F$6,"",N555+1),"")</f>
        <v/>
      </c>
      <c r="O556" s="31" t="str">
        <f>IF(B556&lt;&gt;"",IF(B556&lt;=$C$4,IF(Desplegables!$N$8=2,Hoja2!O555*(1+COMBINADO!$F$7),O555-K556),O555-K556),"")</f>
        <v/>
      </c>
      <c r="P556" s="31" t="str">
        <f>IF(B556&lt;&gt;"",IF(B556&lt;=$C$4,IF(Desplegables!$N$8=2,Hoja2!P555*(1+COMBINADO!$F$7),P555-L556),P555-L556),"")</f>
        <v/>
      </c>
      <c r="Q556" s="31" t="str">
        <f t="shared" si="35"/>
        <v/>
      </c>
    </row>
    <row r="557" spans="2:17" x14ac:dyDescent="0.2">
      <c r="B557" t="str">
        <f>IF(B556&lt;&gt;"",IF(B556=COMBINADO!$F$6,"",B556+1),"")</f>
        <v/>
      </c>
      <c r="C557" s="31" t="str">
        <f>IF(B557&lt;&gt;"",IF(B557&lt;=$C$4,IF(Desplegables!$N$8=2,0,G557),$C$9),"")</f>
        <v/>
      </c>
      <c r="D557" s="31" t="str">
        <f>IF(B557&lt;&gt;"",IF(Hoja2!B557&lt;=Hoja2!$C$4,IF(Desplegables!$N$8=2,0,Hoja2!H557),L557+H557),"")</f>
        <v/>
      </c>
      <c r="E557" s="31" t="str">
        <f t="shared" si="32"/>
        <v/>
      </c>
      <c r="F557" t="str">
        <f>IF(F556&lt;&gt;"",IF(F556=COMBINADO!$F$6,"",F556+1),"")</f>
        <v/>
      </c>
      <c r="G557" s="31" t="str">
        <f>IF(B557&lt;&gt;"",IF(B557&lt;=$C$4,IF(Desplegables!$N$8=2,0,O556*COMBINADO!$F$7),O556*COMBINADO!$F$7),"")</f>
        <v/>
      </c>
      <c r="H557" s="31" t="str">
        <f>IF(B557&lt;&gt;"",IF(B557&lt;=$C$4,IF(Desplegables!$N$8=2,0,P556*COMBINADO!$F$7),Hoja2!P556*COMBINADO!$F$7),"")</f>
        <v/>
      </c>
      <c r="I557" s="31" t="str">
        <f>IF(B557&lt;&gt;"",Q556*COMBINADO!$F$7,"")</f>
        <v/>
      </c>
      <c r="J557" t="str">
        <f>IF(J556&lt;&gt;"",IF(J556=COMBINADO!$F$6,"",J556+1),"")</f>
        <v/>
      </c>
      <c r="K557" s="31" t="str">
        <f t="shared" si="33"/>
        <v/>
      </c>
      <c r="L557" s="31" t="str">
        <f t="shared" si="34"/>
        <v/>
      </c>
      <c r="M557" s="31" t="str">
        <f>IF(B557&lt;&gt;"",IF(B557=COMBINADO!$F$6,COMBINADO!$C$6,0),"")</f>
        <v/>
      </c>
      <c r="N557" t="str">
        <f>IF(N556&lt;&gt;"",IF(N556=COMBINADO!$F$6,"",N556+1),"")</f>
        <v/>
      </c>
      <c r="O557" s="31" t="str">
        <f>IF(B557&lt;&gt;"",IF(B557&lt;=$C$4,IF(Desplegables!$N$8=2,Hoja2!O556*(1+COMBINADO!$F$7),O556-K557),O556-K557),"")</f>
        <v/>
      </c>
      <c r="P557" s="31" t="str">
        <f>IF(B557&lt;&gt;"",IF(B557&lt;=$C$4,IF(Desplegables!$N$8=2,Hoja2!P556*(1+COMBINADO!$F$7),P556-L557),P556-L557),"")</f>
        <v/>
      </c>
      <c r="Q557" s="31" t="str">
        <f t="shared" si="35"/>
        <v/>
      </c>
    </row>
    <row r="558" spans="2:17" x14ac:dyDescent="0.2">
      <c r="B558" t="str">
        <f>IF(B557&lt;&gt;"",IF(B557=COMBINADO!$F$6,"",B557+1),"")</f>
        <v/>
      </c>
      <c r="C558" s="31" t="str">
        <f>IF(B558&lt;&gt;"",IF(B558&lt;=$C$4,IF(Desplegables!$N$8=2,0,G558),$C$9),"")</f>
        <v/>
      </c>
      <c r="D558" s="31" t="str">
        <f>IF(B558&lt;&gt;"",IF(Hoja2!B558&lt;=Hoja2!$C$4,IF(Desplegables!$N$8=2,0,Hoja2!H558),L558+H558),"")</f>
        <v/>
      </c>
      <c r="E558" s="31" t="str">
        <f t="shared" si="32"/>
        <v/>
      </c>
      <c r="F558" t="str">
        <f>IF(F557&lt;&gt;"",IF(F557=COMBINADO!$F$6,"",F557+1),"")</f>
        <v/>
      </c>
      <c r="G558" s="31" t="str">
        <f>IF(B558&lt;&gt;"",IF(B558&lt;=$C$4,IF(Desplegables!$N$8=2,0,O557*COMBINADO!$F$7),O557*COMBINADO!$F$7),"")</f>
        <v/>
      </c>
      <c r="H558" s="31" t="str">
        <f>IF(B558&lt;&gt;"",IF(B558&lt;=$C$4,IF(Desplegables!$N$8=2,0,P557*COMBINADO!$F$7),Hoja2!P557*COMBINADO!$F$7),"")</f>
        <v/>
      </c>
      <c r="I558" s="31" t="str">
        <f>IF(B558&lt;&gt;"",Q557*COMBINADO!$F$7,"")</f>
        <v/>
      </c>
      <c r="J558" t="str">
        <f>IF(J557&lt;&gt;"",IF(J557=COMBINADO!$F$6,"",J557+1),"")</f>
        <v/>
      </c>
      <c r="K558" s="31" t="str">
        <f t="shared" si="33"/>
        <v/>
      </c>
      <c r="L558" s="31" t="str">
        <f t="shared" si="34"/>
        <v/>
      </c>
      <c r="M558" s="31" t="str">
        <f>IF(B558&lt;&gt;"",IF(B558=COMBINADO!$F$6,COMBINADO!$C$6,0),"")</f>
        <v/>
      </c>
      <c r="N558" t="str">
        <f>IF(N557&lt;&gt;"",IF(N557=COMBINADO!$F$6,"",N557+1),"")</f>
        <v/>
      </c>
      <c r="O558" s="31" t="str">
        <f>IF(B558&lt;&gt;"",IF(B558&lt;=$C$4,IF(Desplegables!$N$8=2,Hoja2!O557*(1+COMBINADO!$F$7),O557-K558),O557-K558),"")</f>
        <v/>
      </c>
      <c r="P558" s="31" t="str">
        <f>IF(B558&lt;&gt;"",IF(B558&lt;=$C$4,IF(Desplegables!$N$8=2,Hoja2!P557*(1+COMBINADO!$F$7),P557-L558),P557-L558),"")</f>
        <v/>
      </c>
      <c r="Q558" s="31" t="str">
        <f t="shared" si="35"/>
        <v/>
      </c>
    </row>
    <row r="559" spans="2:17" x14ac:dyDescent="0.2">
      <c r="B559" t="str">
        <f>IF(B558&lt;&gt;"",IF(B558=COMBINADO!$F$6,"",B558+1),"")</f>
        <v/>
      </c>
      <c r="C559" s="31" t="str">
        <f>IF(B559&lt;&gt;"",IF(B559&lt;=$C$4,IF(Desplegables!$N$8=2,0,G559),$C$9),"")</f>
        <v/>
      </c>
      <c r="D559" s="31" t="str">
        <f>IF(B559&lt;&gt;"",IF(Hoja2!B559&lt;=Hoja2!$C$4,IF(Desplegables!$N$8=2,0,Hoja2!H559),L559+H559),"")</f>
        <v/>
      </c>
      <c r="E559" s="31" t="str">
        <f t="shared" si="32"/>
        <v/>
      </c>
      <c r="F559" t="str">
        <f>IF(F558&lt;&gt;"",IF(F558=COMBINADO!$F$6,"",F558+1),"")</f>
        <v/>
      </c>
      <c r="G559" s="31" t="str">
        <f>IF(B559&lt;&gt;"",IF(B559&lt;=$C$4,IF(Desplegables!$N$8=2,0,O558*COMBINADO!$F$7),O558*COMBINADO!$F$7),"")</f>
        <v/>
      </c>
      <c r="H559" s="31" t="str">
        <f>IF(B559&lt;&gt;"",IF(B559&lt;=$C$4,IF(Desplegables!$N$8=2,0,P558*COMBINADO!$F$7),Hoja2!P558*COMBINADO!$F$7),"")</f>
        <v/>
      </c>
      <c r="I559" s="31" t="str">
        <f>IF(B559&lt;&gt;"",Q558*COMBINADO!$F$7,"")</f>
        <v/>
      </c>
      <c r="J559" t="str">
        <f>IF(J558&lt;&gt;"",IF(J558=COMBINADO!$F$6,"",J558+1),"")</f>
        <v/>
      </c>
      <c r="K559" s="31" t="str">
        <f t="shared" si="33"/>
        <v/>
      </c>
      <c r="L559" s="31" t="str">
        <f t="shared" si="34"/>
        <v/>
      </c>
      <c r="M559" s="31" t="str">
        <f>IF(B559&lt;&gt;"",IF(B559=COMBINADO!$F$6,COMBINADO!$C$6,0),"")</f>
        <v/>
      </c>
      <c r="N559" t="str">
        <f>IF(N558&lt;&gt;"",IF(N558=COMBINADO!$F$6,"",N558+1),"")</f>
        <v/>
      </c>
      <c r="O559" s="31" t="str">
        <f>IF(B559&lt;&gt;"",IF(B559&lt;=$C$4,IF(Desplegables!$N$8=2,Hoja2!O558*(1+COMBINADO!$F$7),O558-K559),O558-K559),"")</f>
        <v/>
      </c>
      <c r="P559" s="31" t="str">
        <f>IF(B559&lt;&gt;"",IF(B559&lt;=$C$4,IF(Desplegables!$N$8=2,Hoja2!P558*(1+COMBINADO!$F$7),P558-L559),P558-L559),"")</f>
        <v/>
      </c>
      <c r="Q559" s="31" t="str">
        <f t="shared" si="35"/>
        <v/>
      </c>
    </row>
    <row r="560" spans="2:17" x14ac:dyDescent="0.2">
      <c r="B560" t="str">
        <f>IF(B559&lt;&gt;"",IF(B559=COMBINADO!$F$6,"",B559+1),"")</f>
        <v/>
      </c>
      <c r="C560" s="31" t="str">
        <f>IF(B560&lt;&gt;"",IF(B560&lt;=$C$4,IF(Desplegables!$N$8=2,0,G560),$C$9),"")</f>
        <v/>
      </c>
      <c r="D560" s="31" t="str">
        <f>IF(B560&lt;&gt;"",IF(Hoja2!B560&lt;=Hoja2!$C$4,IF(Desplegables!$N$8=2,0,Hoja2!H560),L560+H560),"")</f>
        <v/>
      </c>
      <c r="E560" s="31" t="str">
        <f t="shared" si="32"/>
        <v/>
      </c>
      <c r="F560" t="str">
        <f>IF(F559&lt;&gt;"",IF(F559=COMBINADO!$F$6,"",F559+1),"")</f>
        <v/>
      </c>
      <c r="G560" s="31" t="str">
        <f>IF(B560&lt;&gt;"",IF(B560&lt;=$C$4,IF(Desplegables!$N$8=2,0,O559*COMBINADO!$F$7),O559*COMBINADO!$F$7),"")</f>
        <v/>
      </c>
      <c r="H560" s="31" t="str">
        <f>IF(B560&lt;&gt;"",IF(B560&lt;=$C$4,IF(Desplegables!$N$8=2,0,P559*COMBINADO!$F$7),Hoja2!P559*COMBINADO!$F$7),"")</f>
        <v/>
      </c>
      <c r="I560" s="31" t="str">
        <f>IF(B560&lt;&gt;"",Q559*COMBINADO!$F$7,"")</f>
        <v/>
      </c>
      <c r="J560" t="str">
        <f>IF(J559&lt;&gt;"",IF(J559=COMBINADO!$F$6,"",J559+1),"")</f>
        <v/>
      </c>
      <c r="K560" s="31" t="str">
        <f t="shared" si="33"/>
        <v/>
      </c>
      <c r="L560" s="31" t="str">
        <f t="shared" si="34"/>
        <v/>
      </c>
      <c r="M560" s="31" t="str">
        <f>IF(B560&lt;&gt;"",IF(B560=COMBINADO!$F$6,COMBINADO!$C$6,0),"")</f>
        <v/>
      </c>
      <c r="N560" t="str">
        <f>IF(N559&lt;&gt;"",IF(N559=COMBINADO!$F$6,"",N559+1),"")</f>
        <v/>
      </c>
      <c r="O560" s="31" t="str">
        <f>IF(B560&lt;&gt;"",IF(B560&lt;=$C$4,IF(Desplegables!$N$8=2,Hoja2!O559*(1+COMBINADO!$F$7),O559-K560),O559-K560),"")</f>
        <v/>
      </c>
      <c r="P560" s="31" t="str">
        <f>IF(B560&lt;&gt;"",IF(B560&lt;=$C$4,IF(Desplegables!$N$8=2,Hoja2!P559*(1+COMBINADO!$F$7),P559-L560),P559-L560),"")</f>
        <v/>
      </c>
      <c r="Q560" s="31" t="str">
        <f t="shared" si="35"/>
        <v/>
      </c>
    </row>
    <row r="561" spans="2:17" x14ac:dyDescent="0.2">
      <c r="B561" t="str">
        <f>IF(B560&lt;&gt;"",IF(B560=COMBINADO!$F$6,"",B560+1),"")</f>
        <v/>
      </c>
      <c r="C561" s="31" t="str">
        <f>IF(B561&lt;&gt;"",IF(B561&lt;=$C$4,IF(Desplegables!$N$8=2,0,G561),$C$9),"")</f>
        <v/>
      </c>
      <c r="D561" s="31" t="str">
        <f>IF(B561&lt;&gt;"",IF(Hoja2!B561&lt;=Hoja2!$C$4,IF(Desplegables!$N$8=2,0,Hoja2!H561),L561+H561),"")</f>
        <v/>
      </c>
      <c r="E561" s="31" t="str">
        <f t="shared" si="32"/>
        <v/>
      </c>
      <c r="F561" t="str">
        <f>IF(F560&lt;&gt;"",IF(F560=COMBINADO!$F$6,"",F560+1),"")</f>
        <v/>
      </c>
      <c r="G561" s="31" t="str">
        <f>IF(B561&lt;&gt;"",IF(B561&lt;=$C$4,IF(Desplegables!$N$8=2,0,O560*COMBINADO!$F$7),O560*COMBINADO!$F$7),"")</f>
        <v/>
      </c>
      <c r="H561" s="31" t="str">
        <f>IF(B561&lt;&gt;"",IF(B561&lt;=$C$4,IF(Desplegables!$N$8=2,0,P560*COMBINADO!$F$7),Hoja2!P560*COMBINADO!$F$7),"")</f>
        <v/>
      </c>
      <c r="I561" s="31" t="str">
        <f>IF(B561&lt;&gt;"",Q560*COMBINADO!$F$7,"")</f>
        <v/>
      </c>
      <c r="J561" t="str">
        <f>IF(J560&lt;&gt;"",IF(J560=COMBINADO!$F$6,"",J560+1),"")</f>
        <v/>
      </c>
      <c r="K561" s="31" t="str">
        <f t="shared" si="33"/>
        <v/>
      </c>
      <c r="L561" s="31" t="str">
        <f t="shared" si="34"/>
        <v/>
      </c>
      <c r="M561" s="31" t="str">
        <f>IF(B561&lt;&gt;"",IF(B561=COMBINADO!$F$6,COMBINADO!$C$6,0),"")</f>
        <v/>
      </c>
      <c r="N561" t="str">
        <f>IF(N560&lt;&gt;"",IF(N560=COMBINADO!$F$6,"",N560+1),"")</f>
        <v/>
      </c>
      <c r="O561" s="31" t="str">
        <f>IF(B561&lt;&gt;"",IF(B561&lt;=$C$4,IF(Desplegables!$N$8=2,Hoja2!O560*(1+COMBINADO!$F$7),O560-K561),O560-K561),"")</f>
        <v/>
      </c>
      <c r="P561" s="31" t="str">
        <f>IF(B561&lt;&gt;"",IF(B561&lt;=$C$4,IF(Desplegables!$N$8=2,Hoja2!P560*(1+COMBINADO!$F$7),P560-L561),P560-L561),"")</f>
        <v/>
      </c>
      <c r="Q561" s="31" t="str">
        <f t="shared" si="35"/>
        <v/>
      </c>
    </row>
    <row r="562" spans="2:17" x14ac:dyDescent="0.2">
      <c r="B562" t="str">
        <f>IF(B561&lt;&gt;"",IF(B561=COMBINADO!$F$6,"",B561+1),"")</f>
        <v/>
      </c>
      <c r="C562" s="31" t="str">
        <f>IF(B562&lt;&gt;"",IF(B562&lt;=$C$4,IF(Desplegables!$N$8=2,0,G562),$C$9),"")</f>
        <v/>
      </c>
      <c r="D562" s="31" t="str">
        <f>IF(B562&lt;&gt;"",IF(Hoja2!B562&lt;=Hoja2!$C$4,IF(Desplegables!$N$8=2,0,Hoja2!H562),L562+H562),"")</f>
        <v/>
      </c>
      <c r="E562" s="31" t="str">
        <f t="shared" si="32"/>
        <v/>
      </c>
      <c r="F562" t="str">
        <f>IF(F561&lt;&gt;"",IF(F561=COMBINADO!$F$6,"",F561+1),"")</f>
        <v/>
      </c>
      <c r="G562" s="31" t="str">
        <f>IF(B562&lt;&gt;"",IF(B562&lt;=$C$4,IF(Desplegables!$N$8=2,0,O561*COMBINADO!$F$7),O561*COMBINADO!$F$7),"")</f>
        <v/>
      </c>
      <c r="H562" s="31" t="str">
        <f>IF(B562&lt;&gt;"",IF(B562&lt;=$C$4,IF(Desplegables!$N$8=2,0,P561*COMBINADO!$F$7),Hoja2!P561*COMBINADO!$F$7),"")</f>
        <v/>
      </c>
      <c r="I562" s="31" t="str">
        <f>IF(B562&lt;&gt;"",Q561*COMBINADO!$F$7,"")</f>
        <v/>
      </c>
      <c r="J562" t="str">
        <f>IF(J561&lt;&gt;"",IF(J561=COMBINADO!$F$6,"",J561+1),"")</f>
        <v/>
      </c>
      <c r="K562" s="31" t="str">
        <f t="shared" si="33"/>
        <v/>
      </c>
      <c r="L562" s="31" t="str">
        <f t="shared" si="34"/>
        <v/>
      </c>
      <c r="M562" s="31" t="str">
        <f>IF(B562&lt;&gt;"",IF(B562=COMBINADO!$F$6,COMBINADO!$C$6,0),"")</f>
        <v/>
      </c>
      <c r="N562" t="str">
        <f>IF(N561&lt;&gt;"",IF(N561=COMBINADO!$F$6,"",N561+1),"")</f>
        <v/>
      </c>
      <c r="O562" s="31" t="str">
        <f>IF(B562&lt;&gt;"",IF(B562&lt;=$C$4,IF(Desplegables!$N$8=2,Hoja2!O561*(1+COMBINADO!$F$7),O561-K562),O561-K562),"")</f>
        <v/>
      </c>
      <c r="P562" s="31" t="str">
        <f>IF(B562&lt;&gt;"",IF(B562&lt;=$C$4,IF(Desplegables!$N$8=2,Hoja2!P561*(1+COMBINADO!$F$7),P561-L562),P561-L562),"")</f>
        <v/>
      </c>
      <c r="Q562" s="31" t="str">
        <f t="shared" si="35"/>
        <v/>
      </c>
    </row>
    <row r="563" spans="2:17" x14ac:dyDescent="0.2">
      <c r="B563" t="str">
        <f>IF(B562&lt;&gt;"",IF(B562=COMBINADO!$F$6,"",B562+1),"")</f>
        <v/>
      </c>
      <c r="C563" s="31" t="str">
        <f>IF(B563&lt;&gt;"",IF(B563&lt;=$C$4,IF(Desplegables!$N$8=2,0,G563),$C$9),"")</f>
        <v/>
      </c>
      <c r="D563" s="31" t="str">
        <f>IF(B563&lt;&gt;"",IF(Hoja2!B563&lt;=Hoja2!$C$4,IF(Desplegables!$N$8=2,0,Hoja2!H563),L563+H563),"")</f>
        <v/>
      </c>
      <c r="E563" s="31" t="str">
        <f t="shared" si="32"/>
        <v/>
      </c>
      <c r="F563" t="str">
        <f>IF(F562&lt;&gt;"",IF(F562=COMBINADO!$F$6,"",F562+1),"")</f>
        <v/>
      </c>
      <c r="G563" s="31" t="str">
        <f>IF(B563&lt;&gt;"",IF(B563&lt;=$C$4,IF(Desplegables!$N$8=2,0,O562*COMBINADO!$F$7),O562*COMBINADO!$F$7),"")</f>
        <v/>
      </c>
      <c r="H563" s="31" t="str">
        <f>IF(B563&lt;&gt;"",IF(B563&lt;=$C$4,IF(Desplegables!$N$8=2,0,P562*COMBINADO!$F$7),Hoja2!P562*COMBINADO!$F$7),"")</f>
        <v/>
      </c>
      <c r="I563" s="31" t="str">
        <f>IF(B563&lt;&gt;"",Q562*COMBINADO!$F$7,"")</f>
        <v/>
      </c>
      <c r="J563" t="str">
        <f>IF(J562&lt;&gt;"",IF(J562=COMBINADO!$F$6,"",J562+1),"")</f>
        <v/>
      </c>
      <c r="K563" s="31" t="str">
        <f t="shared" si="33"/>
        <v/>
      </c>
      <c r="L563" s="31" t="str">
        <f t="shared" si="34"/>
        <v/>
      </c>
      <c r="M563" s="31" t="str">
        <f>IF(B563&lt;&gt;"",IF(B563=COMBINADO!$F$6,COMBINADO!$C$6,0),"")</f>
        <v/>
      </c>
      <c r="N563" t="str">
        <f>IF(N562&lt;&gt;"",IF(N562=COMBINADO!$F$6,"",N562+1),"")</f>
        <v/>
      </c>
      <c r="O563" s="31" t="str">
        <f>IF(B563&lt;&gt;"",IF(B563&lt;=$C$4,IF(Desplegables!$N$8=2,Hoja2!O562*(1+COMBINADO!$F$7),O562-K563),O562-K563),"")</f>
        <v/>
      </c>
      <c r="P563" s="31" t="str">
        <f>IF(B563&lt;&gt;"",IF(B563&lt;=$C$4,IF(Desplegables!$N$8=2,Hoja2!P562*(1+COMBINADO!$F$7),P562-L563),P562-L563),"")</f>
        <v/>
      </c>
      <c r="Q563" s="31" t="str">
        <f t="shared" si="35"/>
        <v/>
      </c>
    </row>
    <row r="564" spans="2:17" x14ac:dyDescent="0.2">
      <c r="B564" t="str">
        <f>IF(B563&lt;&gt;"",IF(B563=COMBINADO!$F$6,"",B563+1),"")</f>
        <v/>
      </c>
      <c r="C564" s="31" t="str">
        <f>IF(B564&lt;&gt;"",IF(B564&lt;=$C$4,IF(Desplegables!$N$8=2,0,G564),$C$9),"")</f>
        <v/>
      </c>
      <c r="D564" s="31" t="str">
        <f>IF(B564&lt;&gt;"",IF(Hoja2!B564&lt;=Hoja2!$C$4,IF(Desplegables!$N$8=2,0,Hoja2!H564),L564+H564),"")</f>
        <v/>
      </c>
      <c r="E564" s="31" t="str">
        <f t="shared" si="32"/>
        <v/>
      </c>
      <c r="F564" t="str">
        <f>IF(F563&lt;&gt;"",IF(F563=COMBINADO!$F$6,"",F563+1),"")</f>
        <v/>
      </c>
      <c r="G564" s="31" t="str">
        <f>IF(B564&lt;&gt;"",IF(B564&lt;=$C$4,IF(Desplegables!$N$8=2,0,O563*COMBINADO!$F$7),O563*COMBINADO!$F$7),"")</f>
        <v/>
      </c>
      <c r="H564" s="31" t="str">
        <f>IF(B564&lt;&gt;"",IF(B564&lt;=$C$4,IF(Desplegables!$N$8=2,0,P563*COMBINADO!$F$7),Hoja2!P563*COMBINADO!$F$7),"")</f>
        <v/>
      </c>
      <c r="I564" s="31" t="str">
        <f>IF(B564&lt;&gt;"",Q563*COMBINADO!$F$7,"")</f>
        <v/>
      </c>
      <c r="J564" t="str">
        <f>IF(J563&lt;&gt;"",IF(J563=COMBINADO!$F$6,"",J563+1),"")</f>
        <v/>
      </c>
      <c r="K564" s="31" t="str">
        <f t="shared" si="33"/>
        <v/>
      </c>
      <c r="L564" s="31" t="str">
        <f t="shared" si="34"/>
        <v/>
      </c>
      <c r="M564" s="31" t="str">
        <f>IF(B564&lt;&gt;"",IF(B564=COMBINADO!$F$6,COMBINADO!$C$6,0),"")</f>
        <v/>
      </c>
      <c r="N564" t="str">
        <f>IF(N563&lt;&gt;"",IF(N563=COMBINADO!$F$6,"",N563+1),"")</f>
        <v/>
      </c>
      <c r="O564" s="31" t="str">
        <f>IF(B564&lt;&gt;"",IF(B564&lt;=$C$4,IF(Desplegables!$N$8=2,Hoja2!O563*(1+COMBINADO!$F$7),O563-K564),O563-K564),"")</f>
        <v/>
      </c>
      <c r="P564" s="31" t="str">
        <f>IF(B564&lt;&gt;"",IF(B564&lt;=$C$4,IF(Desplegables!$N$8=2,Hoja2!P563*(1+COMBINADO!$F$7),P563-L564),P563-L564),"")</f>
        <v/>
      </c>
      <c r="Q564" s="31" t="str">
        <f t="shared" si="35"/>
        <v/>
      </c>
    </row>
    <row r="565" spans="2:17" x14ac:dyDescent="0.2">
      <c r="B565" t="str">
        <f>IF(B564&lt;&gt;"",IF(B564=COMBINADO!$F$6,"",B564+1),"")</f>
        <v/>
      </c>
      <c r="C565" s="31" t="str">
        <f>IF(B565&lt;&gt;"",IF(B565&lt;=$C$4,IF(Desplegables!$N$8=2,0,G565),$C$9),"")</f>
        <v/>
      </c>
      <c r="D565" s="31" t="str">
        <f>IF(B565&lt;&gt;"",IF(Hoja2!B565&lt;=Hoja2!$C$4,IF(Desplegables!$N$8=2,0,Hoja2!H565),L565+H565),"")</f>
        <v/>
      </c>
      <c r="E565" s="31" t="str">
        <f t="shared" si="32"/>
        <v/>
      </c>
      <c r="F565" t="str">
        <f>IF(F564&lt;&gt;"",IF(F564=COMBINADO!$F$6,"",F564+1),"")</f>
        <v/>
      </c>
      <c r="G565" s="31" t="str">
        <f>IF(B565&lt;&gt;"",IF(B565&lt;=$C$4,IF(Desplegables!$N$8=2,0,O564*COMBINADO!$F$7),O564*COMBINADO!$F$7),"")</f>
        <v/>
      </c>
      <c r="H565" s="31" t="str">
        <f>IF(B565&lt;&gt;"",IF(B565&lt;=$C$4,IF(Desplegables!$N$8=2,0,P564*COMBINADO!$F$7),Hoja2!P564*COMBINADO!$F$7),"")</f>
        <v/>
      </c>
      <c r="I565" s="31" t="str">
        <f>IF(B565&lt;&gt;"",Q564*COMBINADO!$F$7,"")</f>
        <v/>
      </c>
      <c r="J565" t="str">
        <f>IF(J564&lt;&gt;"",IF(J564=COMBINADO!$F$6,"",J564+1),"")</f>
        <v/>
      </c>
      <c r="K565" s="31" t="str">
        <f t="shared" si="33"/>
        <v/>
      </c>
      <c r="L565" s="31" t="str">
        <f t="shared" si="34"/>
        <v/>
      </c>
      <c r="M565" s="31" t="str">
        <f>IF(B565&lt;&gt;"",IF(B565=COMBINADO!$F$6,COMBINADO!$C$6,0),"")</f>
        <v/>
      </c>
      <c r="N565" t="str">
        <f>IF(N564&lt;&gt;"",IF(N564=COMBINADO!$F$6,"",N564+1),"")</f>
        <v/>
      </c>
      <c r="O565" s="31" t="str">
        <f>IF(B565&lt;&gt;"",IF(B565&lt;=$C$4,IF(Desplegables!$N$8=2,Hoja2!O564*(1+COMBINADO!$F$7),O564-K565),O564-K565),"")</f>
        <v/>
      </c>
      <c r="P565" s="31" t="str">
        <f>IF(B565&lt;&gt;"",IF(B565&lt;=$C$4,IF(Desplegables!$N$8=2,Hoja2!P564*(1+COMBINADO!$F$7),P564-L565),P564-L565),"")</f>
        <v/>
      </c>
      <c r="Q565" s="31" t="str">
        <f t="shared" si="35"/>
        <v/>
      </c>
    </row>
    <row r="566" spans="2:17" x14ac:dyDescent="0.2">
      <c r="B566" t="str">
        <f>IF(B565&lt;&gt;"",IF(B565=COMBINADO!$F$6,"",B565+1),"")</f>
        <v/>
      </c>
      <c r="C566" s="31" t="str">
        <f>IF(B566&lt;&gt;"",IF(B566&lt;=$C$4,IF(Desplegables!$N$8=2,0,G566),$C$9),"")</f>
        <v/>
      </c>
      <c r="D566" s="31" t="str">
        <f>IF(B566&lt;&gt;"",IF(Hoja2!B566&lt;=Hoja2!$C$4,IF(Desplegables!$N$8=2,0,Hoja2!H566),L566+H566),"")</f>
        <v/>
      </c>
      <c r="E566" s="31" t="str">
        <f t="shared" si="32"/>
        <v/>
      </c>
      <c r="F566" t="str">
        <f>IF(F565&lt;&gt;"",IF(F565=COMBINADO!$F$6,"",F565+1),"")</f>
        <v/>
      </c>
      <c r="G566" s="31" t="str">
        <f>IF(B566&lt;&gt;"",IF(B566&lt;=$C$4,IF(Desplegables!$N$8=2,0,O565*COMBINADO!$F$7),O565*COMBINADO!$F$7),"")</f>
        <v/>
      </c>
      <c r="H566" s="31" t="str">
        <f>IF(B566&lt;&gt;"",IF(B566&lt;=$C$4,IF(Desplegables!$N$8=2,0,P565*COMBINADO!$F$7),Hoja2!P565*COMBINADO!$F$7),"")</f>
        <v/>
      </c>
      <c r="I566" s="31" t="str">
        <f>IF(B566&lt;&gt;"",Q565*COMBINADO!$F$7,"")</f>
        <v/>
      </c>
      <c r="J566" t="str">
        <f>IF(J565&lt;&gt;"",IF(J565=COMBINADO!$F$6,"",J565+1),"")</f>
        <v/>
      </c>
      <c r="K566" s="31" t="str">
        <f t="shared" si="33"/>
        <v/>
      </c>
      <c r="L566" s="31" t="str">
        <f t="shared" si="34"/>
        <v/>
      </c>
      <c r="M566" s="31" t="str">
        <f>IF(B566&lt;&gt;"",IF(B566=COMBINADO!$F$6,COMBINADO!$C$6,0),"")</f>
        <v/>
      </c>
      <c r="N566" t="str">
        <f>IF(N565&lt;&gt;"",IF(N565=COMBINADO!$F$6,"",N565+1),"")</f>
        <v/>
      </c>
      <c r="O566" s="31" t="str">
        <f>IF(B566&lt;&gt;"",IF(B566&lt;=$C$4,IF(Desplegables!$N$8=2,Hoja2!O565*(1+COMBINADO!$F$7),O565-K566),O565-K566),"")</f>
        <v/>
      </c>
      <c r="P566" s="31" t="str">
        <f>IF(B566&lt;&gt;"",IF(B566&lt;=$C$4,IF(Desplegables!$N$8=2,Hoja2!P565*(1+COMBINADO!$F$7),P565-L566),P565-L566),"")</f>
        <v/>
      </c>
      <c r="Q566" s="31" t="str">
        <f t="shared" si="35"/>
        <v/>
      </c>
    </row>
    <row r="567" spans="2:17" x14ac:dyDescent="0.2">
      <c r="B567" t="str">
        <f>IF(B566&lt;&gt;"",IF(B566=COMBINADO!$F$6,"",B566+1),"")</f>
        <v/>
      </c>
      <c r="C567" s="31" t="str">
        <f>IF(B567&lt;&gt;"",IF(B567&lt;=$C$4,IF(Desplegables!$N$8=2,0,G567),$C$9),"")</f>
        <v/>
      </c>
      <c r="D567" s="31" t="str">
        <f>IF(B567&lt;&gt;"",IF(Hoja2!B567&lt;=Hoja2!$C$4,IF(Desplegables!$N$8=2,0,Hoja2!H567),L567+H567),"")</f>
        <v/>
      </c>
      <c r="E567" s="31" t="str">
        <f t="shared" si="32"/>
        <v/>
      </c>
      <c r="F567" t="str">
        <f>IF(F566&lt;&gt;"",IF(F566=COMBINADO!$F$6,"",F566+1),"")</f>
        <v/>
      </c>
      <c r="G567" s="31" t="str">
        <f>IF(B567&lt;&gt;"",IF(B567&lt;=$C$4,IF(Desplegables!$N$8=2,0,O566*COMBINADO!$F$7),O566*COMBINADO!$F$7),"")</f>
        <v/>
      </c>
      <c r="H567" s="31" t="str">
        <f>IF(B567&lt;&gt;"",IF(B567&lt;=$C$4,IF(Desplegables!$N$8=2,0,P566*COMBINADO!$F$7),Hoja2!P566*COMBINADO!$F$7),"")</f>
        <v/>
      </c>
      <c r="I567" s="31" t="str">
        <f>IF(B567&lt;&gt;"",Q566*COMBINADO!$F$7,"")</f>
        <v/>
      </c>
      <c r="J567" t="str">
        <f>IF(J566&lt;&gt;"",IF(J566=COMBINADO!$F$6,"",J566+1),"")</f>
        <v/>
      </c>
      <c r="K567" s="31" t="str">
        <f t="shared" si="33"/>
        <v/>
      </c>
      <c r="L567" s="31" t="str">
        <f t="shared" si="34"/>
        <v/>
      </c>
      <c r="M567" s="31" t="str">
        <f>IF(B567&lt;&gt;"",IF(B567=COMBINADO!$F$6,COMBINADO!$C$6,0),"")</f>
        <v/>
      </c>
      <c r="N567" t="str">
        <f>IF(N566&lt;&gt;"",IF(N566=COMBINADO!$F$6,"",N566+1),"")</f>
        <v/>
      </c>
      <c r="O567" s="31" t="str">
        <f>IF(B567&lt;&gt;"",IF(B567&lt;=$C$4,IF(Desplegables!$N$8=2,Hoja2!O566*(1+COMBINADO!$F$7),O566-K567),O566-K567),"")</f>
        <v/>
      </c>
      <c r="P567" s="31" t="str">
        <f>IF(B567&lt;&gt;"",IF(B567&lt;=$C$4,IF(Desplegables!$N$8=2,Hoja2!P566*(1+COMBINADO!$F$7),P566-L567),P566-L567),"")</f>
        <v/>
      </c>
      <c r="Q567" s="31" t="str">
        <f t="shared" si="35"/>
        <v/>
      </c>
    </row>
    <row r="568" spans="2:17" x14ac:dyDescent="0.2">
      <c r="B568" t="str">
        <f>IF(B567&lt;&gt;"",IF(B567=COMBINADO!$F$6,"",B567+1),"")</f>
        <v/>
      </c>
      <c r="C568" s="31" t="str">
        <f>IF(B568&lt;&gt;"",IF(B568&lt;=$C$4,IF(Desplegables!$N$8=2,0,G568),$C$9),"")</f>
        <v/>
      </c>
      <c r="D568" s="31" t="str">
        <f>IF(B568&lt;&gt;"",IF(Hoja2!B568&lt;=Hoja2!$C$4,IF(Desplegables!$N$8=2,0,Hoja2!H568),L568+H568),"")</f>
        <v/>
      </c>
      <c r="E568" s="31" t="str">
        <f t="shared" si="32"/>
        <v/>
      </c>
      <c r="F568" t="str">
        <f>IF(F567&lt;&gt;"",IF(F567=COMBINADO!$F$6,"",F567+1),"")</f>
        <v/>
      </c>
      <c r="G568" s="31" t="str">
        <f>IF(B568&lt;&gt;"",IF(B568&lt;=$C$4,IF(Desplegables!$N$8=2,0,O567*COMBINADO!$F$7),O567*COMBINADO!$F$7),"")</f>
        <v/>
      </c>
      <c r="H568" s="31" t="str">
        <f>IF(B568&lt;&gt;"",IF(B568&lt;=$C$4,IF(Desplegables!$N$8=2,0,P567*COMBINADO!$F$7),Hoja2!P567*COMBINADO!$F$7),"")</f>
        <v/>
      </c>
      <c r="I568" s="31" t="str">
        <f>IF(B568&lt;&gt;"",Q567*COMBINADO!$F$7,"")</f>
        <v/>
      </c>
      <c r="J568" t="str">
        <f>IF(J567&lt;&gt;"",IF(J567=COMBINADO!$F$6,"",J567+1),"")</f>
        <v/>
      </c>
      <c r="K568" s="31" t="str">
        <f t="shared" si="33"/>
        <v/>
      </c>
      <c r="L568" s="31" t="str">
        <f t="shared" si="34"/>
        <v/>
      </c>
      <c r="M568" s="31" t="str">
        <f>IF(B568&lt;&gt;"",IF(B568=COMBINADO!$F$6,COMBINADO!$C$6,0),"")</f>
        <v/>
      </c>
      <c r="N568" t="str">
        <f>IF(N567&lt;&gt;"",IF(N567=COMBINADO!$F$6,"",N567+1),"")</f>
        <v/>
      </c>
      <c r="O568" s="31" t="str">
        <f>IF(B568&lt;&gt;"",IF(B568&lt;=$C$4,IF(Desplegables!$N$8=2,Hoja2!O567*(1+COMBINADO!$F$7),O567-K568),O567-K568),"")</f>
        <v/>
      </c>
      <c r="P568" s="31" t="str">
        <f>IF(B568&lt;&gt;"",IF(B568&lt;=$C$4,IF(Desplegables!$N$8=2,Hoja2!P567*(1+COMBINADO!$F$7),P567-L568),P567-L568),"")</f>
        <v/>
      </c>
      <c r="Q568" s="31" t="str">
        <f t="shared" si="35"/>
        <v/>
      </c>
    </row>
    <row r="569" spans="2:17" x14ac:dyDescent="0.2">
      <c r="B569" t="str">
        <f>IF(B568&lt;&gt;"",IF(B568=COMBINADO!$F$6,"",B568+1),"")</f>
        <v/>
      </c>
      <c r="C569" s="31" t="str">
        <f>IF(B569&lt;&gt;"",IF(B569&lt;=$C$4,IF(Desplegables!$N$8=2,0,G569),$C$9),"")</f>
        <v/>
      </c>
      <c r="D569" s="31" t="str">
        <f>IF(B569&lt;&gt;"",IF(Hoja2!B569&lt;=Hoja2!$C$4,IF(Desplegables!$N$8=2,0,Hoja2!H569),L569+H569),"")</f>
        <v/>
      </c>
      <c r="E569" s="31" t="str">
        <f t="shared" si="32"/>
        <v/>
      </c>
      <c r="F569" t="str">
        <f>IF(F568&lt;&gt;"",IF(F568=COMBINADO!$F$6,"",F568+1),"")</f>
        <v/>
      </c>
      <c r="G569" s="31" t="str">
        <f>IF(B569&lt;&gt;"",IF(B569&lt;=$C$4,IF(Desplegables!$N$8=2,0,O568*COMBINADO!$F$7),O568*COMBINADO!$F$7),"")</f>
        <v/>
      </c>
      <c r="H569" s="31" t="str">
        <f>IF(B569&lt;&gt;"",IF(B569&lt;=$C$4,IF(Desplegables!$N$8=2,0,P568*COMBINADO!$F$7),Hoja2!P568*COMBINADO!$F$7),"")</f>
        <v/>
      </c>
      <c r="I569" s="31" t="str">
        <f>IF(B569&lt;&gt;"",Q568*COMBINADO!$F$7,"")</f>
        <v/>
      </c>
      <c r="J569" t="str">
        <f>IF(J568&lt;&gt;"",IF(J568=COMBINADO!$F$6,"",J568+1),"")</f>
        <v/>
      </c>
      <c r="K569" s="31" t="str">
        <f t="shared" si="33"/>
        <v/>
      </c>
      <c r="L569" s="31" t="str">
        <f t="shared" si="34"/>
        <v/>
      </c>
      <c r="M569" s="31" t="str">
        <f>IF(B569&lt;&gt;"",IF(B569=COMBINADO!$F$6,COMBINADO!$C$6,0),"")</f>
        <v/>
      </c>
      <c r="N569" t="str">
        <f>IF(N568&lt;&gt;"",IF(N568=COMBINADO!$F$6,"",N568+1),"")</f>
        <v/>
      </c>
      <c r="O569" s="31" t="str">
        <f>IF(B569&lt;&gt;"",IF(B569&lt;=$C$4,IF(Desplegables!$N$8=2,Hoja2!O568*(1+COMBINADO!$F$7),O568-K569),O568-K569),"")</f>
        <v/>
      </c>
      <c r="P569" s="31" t="str">
        <f>IF(B569&lt;&gt;"",IF(B569&lt;=$C$4,IF(Desplegables!$N$8=2,Hoja2!P568*(1+COMBINADO!$F$7),P568-L569),P568-L569),"")</f>
        <v/>
      </c>
      <c r="Q569" s="31" t="str">
        <f t="shared" si="35"/>
        <v/>
      </c>
    </row>
    <row r="570" spans="2:17" x14ac:dyDescent="0.2">
      <c r="B570" t="str">
        <f>IF(B569&lt;&gt;"",IF(B569=COMBINADO!$F$6,"",B569+1),"")</f>
        <v/>
      </c>
      <c r="C570" s="31" t="str">
        <f>IF(B570&lt;&gt;"",IF(B570&lt;=$C$4,IF(Desplegables!$N$8=2,0,G570),$C$9),"")</f>
        <v/>
      </c>
      <c r="D570" s="31" t="str">
        <f>IF(B570&lt;&gt;"",IF(Hoja2!B570&lt;=Hoja2!$C$4,IF(Desplegables!$N$8=2,0,Hoja2!H570),L570+H570),"")</f>
        <v/>
      </c>
      <c r="E570" s="31" t="str">
        <f t="shared" si="32"/>
        <v/>
      </c>
      <c r="F570" t="str">
        <f>IF(F569&lt;&gt;"",IF(F569=COMBINADO!$F$6,"",F569+1),"")</f>
        <v/>
      </c>
      <c r="G570" s="31" t="str">
        <f>IF(B570&lt;&gt;"",IF(B570&lt;=$C$4,IF(Desplegables!$N$8=2,0,O569*COMBINADO!$F$7),O569*COMBINADO!$F$7),"")</f>
        <v/>
      </c>
      <c r="H570" s="31" t="str">
        <f>IF(B570&lt;&gt;"",IF(B570&lt;=$C$4,IF(Desplegables!$N$8=2,0,P569*COMBINADO!$F$7),Hoja2!P569*COMBINADO!$F$7),"")</f>
        <v/>
      </c>
      <c r="I570" s="31" t="str">
        <f>IF(B570&lt;&gt;"",Q569*COMBINADO!$F$7,"")</f>
        <v/>
      </c>
      <c r="J570" t="str">
        <f>IF(J569&lt;&gt;"",IF(J569=COMBINADO!$F$6,"",J569+1),"")</f>
        <v/>
      </c>
      <c r="K570" s="31" t="str">
        <f t="shared" si="33"/>
        <v/>
      </c>
      <c r="L570" s="31" t="str">
        <f t="shared" si="34"/>
        <v/>
      </c>
      <c r="M570" s="31" t="str">
        <f>IF(B570&lt;&gt;"",IF(B570=COMBINADO!$F$6,COMBINADO!$C$6,0),"")</f>
        <v/>
      </c>
      <c r="N570" t="str">
        <f>IF(N569&lt;&gt;"",IF(N569=COMBINADO!$F$6,"",N569+1),"")</f>
        <v/>
      </c>
      <c r="O570" s="31" t="str">
        <f>IF(B570&lt;&gt;"",IF(B570&lt;=$C$4,IF(Desplegables!$N$8=2,Hoja2!O569*(1+COMBINADO!$F$7),O569-K570),O569-K570),"")</f>
        <v/>
      </c>
      <c r="P570" s="31" t="str">
        <f>IF(B570&lt;&gt;"",IF(B570&lt;=$C$4,IF(Desplegables!$N$8=2,Hoja2!P569*(1+COMBINADO!$F$7),P569-L570),P569-L570),"")</f>
        <v/>
      </c>
      <c r="Q570" s="31" t="str">
        <f t="shared" si="35"/>
        <v/>
      </c>
    </row>
    <row r="571" spans="2:17" x14ac:dyDescent="0.2">
      <c r="B571" t="str">
        <f>IF(B570&lt;&gt;"",IF(B570=COMBINADO!$F$6,"",B570+1),"")</f>
        <v/>
      </c>
      <c r="C571" s="31" t="str">
        <f>IF(B571&lt;&gt;"",IF(B571&lt;=$C$4,IF(Desplegables!$N$8=2,0,G571),$C$9),"")</f>
        <v/>
      </c>
      <c r="D571" s="31" t="str">
        <f>IF(B571&lt;&gt;"",IF(Hoja2!B571&lt;=Hoja2!$C$4,IF(Desplegables!$N$8=2,0,Hoja2!H571),L571+H571),"")</f>
        <v/>
      </c>
      <c r="E571" s="31" t="str">
        <f t="shared" si="32"/>
        <v/>
      </c>
      <c r="F571" t="str">
        <f>IF(F570&lt;&gt;"",IF(F570=COMBINADO!$F$6,"",F570+1),"")</f>
        <v/>
      </c>
      <c r="G571" s="31" t="str">
        <f>IF(B571&lt;&gt;"",IF(B571&lt;=$C$4,IF(Desplegables!$N$8=2,0,O570*COMBINADO!$F$7),O570*COMBINADO!$F$7),"")</f>
        <v/>
      </c>
      <c r="H571" s="31" t="str">
        <f>IF(B571&lt;&gt;"",IF(B571&lt;=$C$4,IF(Desplegables!$N$8=2,0,P570*COMBINADO!$F$7),Hoja2!P570*COMBINADO!$F$7),"")</f>
        <v/>
      </c>
      <c r="I571" s="31" t="str">
        <f>IF(B571&lt;&gt;"",Q570*COMBINADO!$F$7,"")</f>
        <v/>
      </c>
      <c r="J571" t="str">
        <f>IF(J570&lt;&gt;"",IF(J570=COMBINADO!$F$6,"",J570+1),"")</f>
        <v/>
      </c>
      <c r="K571" s="31" t="str">
        <f t="shared" si="33"/>
        <v/>
      </c>
      <c r="L571" s="31" t="str">
        <f t="shared" si="34"/>
        <v/>
      </c>
      <c r="M571" s="31" t="str">
        <f>IF(B571&lt;&gt;"",IF(B571=COMBINADO!$F$6,COMBINADO!$C$6,0),"")</f>
        <v/>
      </c>
      <c r="N571" t="str">
        <f>IF(N570&lt;&gt;"",IF(N570=COMBINADO!$F$6,"",N570+1),"")</f>
        <v/>
      </c>
      <c r="O571" s="31" t="str">
        <f>IF(B571&lt;&gt;"",IF(B571&lt;=$C$4,IF(Desplegables!$N$8=2,Hoja2!O570*(1+COMBINADO!$F$7),O570-K571),O570-K571),"")</f>
        <v/>
      </c>
      <c r="P571" s="31" t="str">
        <f>IF(B571&lt;&gt;"",IF(B571&lt;=$C$4,IF(Desplegables!$N$8=2,Hoja2!P570*(1+COMBINADO!$F$7),P570-L571),P570-L571),"")</f>
        <v/>
      </c>
      <c r="Q571" s="31" t="str">
        <f t="shared" si="35"/>
        <v/>
      </c>
    </row>
    <row r="572" spans="2:17" x14ac:dyDescent="0.2">
      <c r="B572" t="str">
        <f>IF(B571&lt;&gt;"",IF(B571=COMBINADO!$F$6,"",B571+1),"")</f>
        <v/>
      </c>
      <c r="C572" s="31" t="str">
        <f>IF(B572&lt;&gt;"",IF(B572&lt;=$C$4,IF(Desplegables!$N$8=2,0,G572),$C$9),"")</f>
        <v/>
      </c>
      <c r="D572" s="31" t="str">
        <f>IF(B572&lt;&gt;"",IF(Hoja2!B572&lt;=Hoja2!$C$4,IF(Desplegables!$N$8=2,0,Hoja2!H572),L572+H572),"")</f>
        <v/>
      </c>
      <c r="E572" s="31" t="str">
        <f t="shared" si="32"/>
        <v/>
      </c>
      <c r="F572" t="str">
        <f>IF(F571&lt;&gt;"",IF(F571=COMBINADO!$F$6,"",F571+1),"")</f>
        <v/>
      </c>
      <c r="G572" s="31" t="str">
        <f>IF(B572&lt;&gt;"",IF(B572&lt;=$C$4,IF(Desplegables!$N$8=2,0,O571*COMBINADO!$F$7),O571*COMBINADO!$F$7),"")</f>
        <v/>
      </c>
      <c r="H572" s="31" t="str">
        <f>IF(B572&lt;&gt;"",IF(B572&lt;=$C$4,IF(Desplegables!$N$8=2,0,P571*COMBINADO!$F$7),Hoja2!P571*COMBINADO!$F$7),"")</f>
        <v/>
      </c>
      <c r="I572" s="31" t="str">
        <f>IF(B572&lt;&gt;"",Q571*COMBINADO!$F$7,"")</f>
        <v/>
      </c>
      <c r="J572" t="str">
        <f>IF(J571&lt;&gt;"",IF(J571=COMBINADO!$F$6,"",J571+1),"")</f>
        <v/>
      </c>
      <c r="K572" s="31" t="str">
        <f t="shared" si="33"/>
        <v/>
      </c>
      <c r="L572" s="31" t="str">
        <f t="shared" si="34"/>
        <v/>
      </c>
      <c r="M572" s="31" t="str">
        <f>IF(B572&lt;&gt;"",IF(B572=COMBINADO!$F$6,COMBINADO!$C$6,0),"")</f>
        <v/>
      </c>
      <c r="N572" t="str">
        <f>IF(N571&lt;&gt;"",IF(N571=COMBINADO!$F$6,"",N571+1),"")</f>
        <v/>
      </c>
      <c r="O572" s="31" t="str">
        <f>IF(B572&lt;&gt;"",IF(B572&lt;=$C$4,IF(Desplegables!$N$8=2,Hoja2!O571*(1+COMBINADO!$F$7),O571-K572),O571-K572),"")</f>
        <v/>
      </c>
      <c r="P572" s="31" t="str">
        <f>IF(B572&lt;&gt;"",IF(B572&lt;=$C$4,IF(Desplegables!$N$8=2,Hoja2!P571*(1+COMBINADO!$F$7),P571-L572),P571-L572),"")</f>
        <v/>
      </c>
      <c r="Q572" s="31" t="str">
        <f t="shared" si="35"/>
        <v/>
      </c>
    </row>
    <row r="573" spans="2:17" x14ac:dyDescent="0.2">
      <c r="B573" t="str">
        <f>IF(B572&lt;&gt;"",IF(B572=COMBINADO!$F$6,"",B572+1),"")</f>
        <v/>
      </c>
      <c r="C573" s="31" t="str">
        <f>IF(B573&lt;&gt;"",IF(B573&lt;=$C$4,IF(Desplegables!$N$8=2,0,G573),$C$9),"")</f>
        <v/>
      </c>
      <c r="D573" s="31" t="str">
        <f>IF(B573&lt;&gt;"",IF(Hoja2!B573&lt;=Hoja2!$C$4,IF(Desplegables!$N$8=2,0,Hoja2!H573),L573+H573),"")</f>
        <v/>
      </c>
      <c r="E573" s="31" t="str">
        <f t="shared" si="32"/>
        <v/>
      </c>
      <c r="F573" t="str">
        <f>IF(F572&lt;&gt;"",IF(F572=COMBINADO!$F$6,"",F572+1),"")</f>
        <v/>
      </c>
      <c r="G573" s="31" t="str">
        <f>IF(B573&lt;&gt;"",IF(B573&lt;=$C$4,IF(Desplegables!$N$8=2,0,O572*COMBINADO!$F$7),O572*COMBINADO!$F$7),"")</f>
        <v/>
      </c>
      <c r="H573" s="31" t="str">
        <f>IF(B573&lt;&gt;"",IF(B573&lt;=$C$4,IF(Desplegables!$N$8=2,0,P572*COMBINADO!$F$7),Hoja2!P572*COMBINADO!$F$7),"")</f>
        <v/>
      </c>
      <c r="I573" s="31" t="str">
        <f>IF(B573&lt;&gt;"",Q572*COMBINADO!$F$7,"")</f>
        <v/>
      </c>
      <c r="J573" t="str">
        <f>IF(J572&lt;&gt;"",IF(J572=COMBINADO!$F$6,"",J572+1),"")</f>
        <v/>
      </c>
      <c r="K573" s="31" t="str">
        <f t="shared" si="33"/>
        <v/>
      </c>
      <c r="L573" s="31" t="str">
        <f t="shared" si="34"/>
        <v/>
      </c>
      <c r="M573" s="31" t="str">
        <f>IF(B573&lt;&gt;"",IF(B573=COMBINADO!$F$6,COMBINADO!$C$6,0),"")</f>
        <v/>
      </c>
      <c r="N573" t="str">
        <f>IF(N572&lt;&gt;"",IF(N572=COMBINADO!$F$6,"",N572+1),"")</f>
        <v/>
      </c>
      <c r="O573" s="31" t="str">
        <f>IF(B573&lt;&gt;"",IF(B573&lt;=$C$4,IF(Desplegables!$N$8=2,Hoja2!O572*(1+COMBINADO!$F$7),O572-K573),O572-K573),"")</f>
        <v/>
      </c>
      <c r="P573" s="31" t="str">
        <f>IF(B573&lt;&gt;"",IF(B573&lt;=$C$4,IF(Desplegables!$N$8=2,Hoja2!P572*(1+COMBINADO!$F$7),P572-L573),P572-L573),"")</f>
        <v/>
      </c>
      <c r="Q573" s="31" t="str">
        <f t="shared" si="35"/>
        <v/>
      </c>
    </row>
    <row r="574" spans="2:17" x14ac:dyDescent="0.2">
      <c r="B574" t="str">
        <f>IF(B573&lt;&gt;"",IF(B573=COMBINADO!$F$6,"",B573+1),"")</f>
        <v/>
      </c>
      <c r="C574" s="31" t="str">
        <f>IF(B574&lt;&gt;"",IF(B574&lt;=$C$4,IF(Desplegables!$N$8=2,0,G574),$C$9),"")</f>
        <v/>
      </c>
      <c r="D574" s="31" t="str">
        <f>IF(B574&lt;&gt;"",IF(Hoja2!B574&lt;=Hoja2!$C$4,IF(Desplegables!$N$8=2,0,Hoja2!H574),L574+H574),"")</f>
        <v/>
      </c>
      <c r="E574" s="31" t="str">
        <f t="shared" si="32"/>
        <v/>
      </c>
      <c r="F574" t="str">
        <f>IF(F573&lt;&gt;"",IF(F573=COMBINADO!$F$6,"",F573+1),"")</f>
        <v/>
      </c>
      <c r="G574" s="31" t="str">
        <f>IF(B574&lt;&gt;"",IF(B574&lt;=$C$4,IF(Desplegables!$N$8=2,0,O573*COMBINADO!$F$7),O573*COMBINADO!$F$7),"")</f>
        <v/>
      </c>
      <c r="H574" s="31" t="str">
        <f>IF(B574&lt;&gt;"",IF(B574&lt;=$C$4,IF(Desplegables!$N$8=2,0,P573*COMBINADO!$F$7),Hoja2!P573*COMBINADO!$F$7),"")</f>
        <v/>
      </c>
      <c r="I574" s="31" t="str">
        <f>IF(B574&lt;&gt;"",Q573*COMBINADO!$F$7,"")</f>
        <v/>
      </c>
      <c r="J574" t="str">
        <f>IF(J573&lt;&gt;"",IF(J573=COMBINADO!$F$6,"",J573+1),"")</f>
        <v/>
      </c>
      <c r="K574" s="31" t="str">
        <f t="shared" si="33"/>
        <v/>
      </c>
      <c r="L574" s="31" t="str">
        <f t="shared" si="34"/>
        <v/>
      </c>
      <c r="M574" s="31" t="str">
        <f>IF(B574&lt;&gt;"",IF(B574=COMBINADO!$F$6,COMBINADO!$C$6,0),"")</f>
        <v/>
      </c>
      <c r="N574" t="str">
        <f>IF(N573&lt;&gt;"",IF(N573=COMBINADO!$F$6,"",N573+1),"")</f>
        <v/>
      </c>
      <c r="O574" s="31" t="str">
        <f>IF(B574&lt;&gt;"",IF(B574&lt;=$C$4,IF(Desplegables!$N$8=2,Hoja2!O573*(1+COMBINADO!$F$7),O573-K574),O573-K574),"")</f>
        <v/>
      </c>
      <c r="P574" s="31" t="str">
        <f>IF(B574&lt;&gt;"",IF(B574&lt;=$C$4,IF(Desplegables!$N$8=2,Hoja2!P573*(1+COMBINADO!$F$7),P573-L574),P573-L574),"")</f>
        <v/>
      </c>
      <c r="Q574" s="31" t="str">
        <f t="shared" si="35"/>
        <v/>
      </c>
    </row>
    <row r="575" spans="2:17" x14ac:dyDescent="0.2">
      <c r="B575" t="str">
        <f>IF(B574&lt;&gt;"",IF(B574=COMBINADO!$F$6,"",B574+1),"")</f>
        <v/>
      </c>
      <c r="C575" s="31" t="str">
        <f>IF(B575&lt;&gt;"",IF(B575&lt;=$C$4,IF(Desplegables!$N$8=2,0,G575),$C$9),"")</f>
        <v/>
      </c>
      <c r="D575" s="31" t="str">
        <f>IF(B575&lt;&gt;"",IF(Hoja2!B575&lt;=Hoja2!$C$4,IF(Desplegables!$N$8=2,0,Hoja2!H575),L575+H575),"")</f>
        <v/>
      </c>
      <c r="E575" s="31" t="str">
        <f t="shared" si="32"/>
        <v/>
      </c>
      <c r="F575" t="str">
        <f>IF(F574&lt;&gt;"",IF(F574=COMBINADO!$F$6,"",F574+1),"")</f>
        <v/>
      </c>
      <c r="G575" s="31" t="str">
        <f>IF(B575&lt;&gt;"",IF(B575&lt;=$C$4,IF(Desplegables!$N$8=2,0,O574*COMBINADO!$F$7),O574*COMBINADO!$F$7),"")</f>
        <v/>
      </c>
      <c r="H575" s="31" t="str">
        <f>IF(B575&lt;&gt;"",IF(B575&lt;=$C$4,IF(Desplegables!$N$8=2,0,P574*COMBINADO!$F$7),Hoja2!P574*COMBINADO!$F$7),"")</f>
        <v/>
      </c>
      <c r="I575" s="31" t="str">
        <f>IF(B575&lt;&gt;"",Q574*COMBINADO!$F$7,"")</f>
        <v/>
      </c>
      <c r="J575" t="str">
        <f>IF(J574&lt;&gt;"",IF(J574=COMBINADO!$F$6,"",J574+1),"")</f>
        <v/>
      </c>
      <c r="K575" s="31" t="str">
        <f t="shared" si="33"/>
        <v/>
      </c>
      <c r="L575" s="31" t="str">
        <f t="shared" si="34"/>
        <v/>
      </c>
      <c r="M575" s="31" t="str">
        <f>IF(B575&lt;&gt;"",IF(B575=COMBINADO!$F$6,COMBINADO!$C$6,0),"")</f>
        <v/>
      </c>
      <c r="N575" t="str">
        <f>IF(N574&lt;&gt;"",IF(N574=COMBINADO!$F$6,"",N574+1),"")</f>
        <v/>
      </c>
      <c r="O575" s="31" t="str">
        <f>IF(B575&lt;&gt;"",IF(B575&lt;=$C$4,IF(Desplegables!$N$8=2,Hoja2!O574*(1+COMBINADO!$F$7),O574-K575),O574-K575),"")</f>
        <v/>
      </c>
      <c r="P575" s="31" t="str">
        <f>IF(B575&lt;&gt;"",IF(B575&lt;=$C$4,IF(Desplegables!$N$8=2,Hoja2!P574*(1+COMBINADO!$F$7),P574-L575),P574-L575),"")</f>
        <v/>
      </c>
      <c r="Q575" s="31" t="str">
        <f t="shared" si="35"/>
        <v/>
      </c>
    </row>
    <row r="576" spans="2:17" x14ac:dyDescent="0.2">
      <c r="B576" t="str">
        <f>IF(B575&lt;&gt;"",IF(B575=COMBINADO!$F$6,"",B575+1),"")</f>
        <v/>
      </c>
      <c r="C576" s="31" t="str">
        <f>IF(B576&lt;&gt;"",IF(B576&lt;=$C$4,IF(Desplegables!$N$8=2,0,G576),$C$9),"")</f>
        <v/>
      </c>
      <c r="D576" s="31" t="str">
        <f>IF(B576&lt;&gt;"",IF(Hoja2!B576&lt;=Hoja2!$C$4,IF(Desplegables!$N$8=2,0,Hoja2!H576),L576+H576),"")</f>
        <v/>
      </c>
      <c r="E576" s="31" t="str">
        <f t="shared" si="32"/>
        <v/>
      </c>
      <c r="F576" t="str">
        <f>IF(F575&lt;&gt;"",IF(F575=COMBINADO!$F$6,"",F575+1),"")</f>
        <v/>
      </c>
      <c r="G576" s="31" t="str">
        <f>IF(B576&lt;&gt;"",IF(B576&lt;=$C$4,IF(Desplegables!$N$8=2,0,O575*COMBINADO!$F$7),O575*COMBINADO!$F$7),"")</f>
        <v/>
      </c>
      <c r="H576" s="31" t="str">
        <f>IF(B576&lt;&gt;"",IF(B576&lt;=$C$4,IF(Desplegables!$N$8=2,0,P575*COMBINADO!$F$7),Hoja2!P575*COMBINADO!$F$7),"")</f>
        <v/>
      </c>
      <c r="I576" s="31" t="str">
        <f>IF(B576&lt;&gt;"",Q575*COMBINADO!$F$7,"")</f>
        <v/>
      </c>
      <c r="J576" t="str">
        <f>IF(J575&lt;&gt;"",IF(J575=COMBINADO!$F$6,"",J575+1),"")</f>
        <v/>
      </c>
      <c r="K576" s="31" t="str">
        <f t="shared" si="33"/>
        <v/>
      </c>
      <c r="L576" s="31" t="str">
        <f t="shared" si="34"/>
        <v/>
      </c>
      <c r="M576" s="31" t="str">
        <f>IF(B576&lt;&gt;"",IF(B576=COMBINADO!$F$6,COMBINADO!$C$6,0),"")</f>
        <v/>
      </c>
      <c r="N576" t="str">
        <f>IF(N575&lt;&gt;"",IF(N575=COMBINADO!$F$6,"",N575+1),"")</f>
        <v/>
      </c>
      <c r="O576" s="31" t="str">
        <f>IF(B576&lt;&gt;"",IF(B576&lt;=$C$4,IF(Desplegables!$N$8=2,Hoja2!O575*(1+COMBINADO!$F$7),O575-K576),O575-K576),"")</f>
        <v/>
      </c>
      <c r="P576" s="31" t="str">
        <f>IF(B576&lt;&gt;"",IF(B576&lt;=$C$4,IF(Desplegables!$N$8=2,Hoja2!P575*(1+COMBINADO!$F$7),P575-L576),P575-L576),"")</f>
        <v/>
      </c>
      <c r="Q576" s="31" t="str">
        <f t="shared" si="35"/>
        <v/>
      </c>
    </row>
    <row r="577" spans="2:17" x14ac:dyDescent="0.2">
      <c r="B577" t="str">
        <f>IF(B576&lt;&gt;"",IF(B576=COMBINADO!$F$6,"",B576+1),"")</f>
        <v/>
      </c>
      <c r="C577" s="31" t="str">
        <f>IF(B577&lt;&gt;"",IF(B577&lt;=$C$4,IF(Desplegables!$N$8=2,0,G577),$C$9),"")</f>
        <v/>
      </c>
      <c r="D577" s="31" t="str">
        <f>IF(B577&lt;&gt;"",IF(Hoja2!B577&lt;=Hoja2!$C$4,IF(Desplegables!$N$8=2,0,Hoja2!H577),L577+H577),"")</f>
        <v/>
      </c>
      <c r="E577" s="31" t="str">
        <f t="shared" si="32"/>
        <v/>
      </c>
      <c r="F577" t="str">
        <f>IF(F576&lt;&gt;"",IF(F576=COMBINADO!$F$6,"",F576+1),"")</f>
        <v/>
      </c>
      <c r="G577" s="31" t="str">
        <f>IF(B577&lt;&gt;"",IF(B577&lt;=$C$4,IF(Desplegables!$N$8=2,0,O576*COMBINADO!$F$7),O576*COMBINADO!$F$7),"")</f>
        <v/>
      </c>
      <c r="H577" s="31" t="str">
        <f>IF(B577&lt;&gt;"",IF(B577&lt;=$C$4,IF(Desplegables!$N$8=2,0,P576*COMBINADO!$F$7),Hoja2!P576*COMBINADO!$F$7),"")</f>
        <v/>
      </c>
      <c r="I577" s="31" t="str">
        <f>IF(B577&lt;&gt;"",Q576*COMBINADO!$F$7,"")</f>
        <v/>
      </c>
      <c r="J577" t="str">
        <f>IF(J576&lt;&gt;"",IF(J576=COMBINADO!$F$6,"",J576+1),"")</f>
        <v/>
      </c>
      <c r="K577" s="31" t="str">
        <f t="shared" si="33"/>
        <v/>
      </c>
      <c r="L577" s="31" t="str">
        <f t="shared" si="34"/>
        <v/>
      </c>
      <c r="M577" s="31" t="str">
        <f>IF(B577&lt;&gt;"",IF(B577=COMBINADO!$F$6,COMBINADO!$C$6,0),"")</f>
        <v/>
      </c>
      <c r="N577" t="str">
        <f>IF(N576&lt;&gt;"",IF(N576=COMBINADO!$F$6,"",N576+1),"")</f>
        <v/>
      </c>
      <c r="O577" s="31" t="str">
        <f>IF(B577&lt;&gt;"",IF(B577&lt;=$C$4,IF(Desplegables!$N$8=2,Hoja2!O576*(1+COMBINADO!$F$7),O576-K577),O576-K577),"")</f>
        <v/>
      </c>
      <c r="P577" s="31" t="str">
        <f>IF(B577&lt;&gt;"",IF(B577&lt;=$C$4,IF(Desplegables!$N$8=2,Hoja2!P576*(1+COMBINADO!$F$7),P576-L577),P576-L577),"")</f>
        <v/>
      </c>
      <c r="Q577" s="31" t="str">
        <f t="shared" si="35"/>
        <v/>
      </c>
    </row>
    <row r="578" spans="2:17" x14ac:dyDescent="0.2">
      <c r="B578" t="str">
        <f>IF(B577&lt;&gt;"",IF(B577=COMBINADO!$F$6,"",B577+1),"")</f>
        <v/>
      </c>
      <c r="C578" s="31" t="str">
        <f>IF(B578&lt;&gt;"",IF(B578&lt;=$C$4,IF(Desplegables!$N$8=2,0,G578),$C$9),"")</f>
        <v/>
      </c>
      <c r="D578" s="31" t="str">
        <f>IF(B578&lt;&gt;"",IF(Hoja2!B578&lt;=Hoja2!$C$4,IF(Desplegables!$N$8=2,0,Hoja2!H578),L578+H578),"")</f>
        <v/>
      </c>
      <c r="E578" s="31" t="str">
        <f t="shared" si="32"/>
        <v/>
      </c>
      <c r="F578" t="str">
        <f>IF(F577&lt;&gt;"",IF(F577=COMBINADO!$F$6,"",F577+1),"")</f>
        <v/>
      </c>
      <c r="G578" s="31" t="str">
        <f>IF(B578&lt;&gt;"",IF(B578&lt;=$C$4,IF(Desplegables!$N$8=2,0,O577*COMBINADO!$F$7),O577*COMBINADO!$F$7),"")</f>
        <v/>
      </c>
      <c r="H578" s="31" t="str">
        <f>IF(B578&lt;&gt;"",IF(B578&lt;=$C$4,IF(Desplegables!$N$8=2,0,P577*COMBINADO!$F$7),Hoja2!P577*COMBINADO!$F$7),"")</f>
        <v/>
      </c>
      <c r="I578" s="31" t="str">
        <f>IF(B578&lt;&gt;"",Q577*COMBINADO!$F$7,"")</f>
        <v/>
      </c>
      <c r="J578" t="str">
        <f>IF(J577&lt;&gt;"",IF(J577=COMBINADO!$F$6,"",J577+1),"")</f>
        <v/>
      </c>
      <c r="K578" s="31" t="str">
        <f t="shared" si="33"/>
        <v/>
      </c>
      <c r="L578" s="31" t="str">
        <f t="shared" si="34"/>
        <v/>
      </c>
      <c r="M578" s="31" t="str">
        <f>IF(B578&lt;&gt;"",IF(B578=COMBINADO!$F$6,COMBINADO!$C$6,0),"")</f>
        <v/>
      </c>
      <c r="N578" t="str">
        <f>IF(N577&lt;&gt;"",IF(N577=COMBINADO!$F$6,"",N577+1),"")</f>
        <v/>
      </c>
      <c r="O578" s="31" t="str">
        <f>IF(B578&lt;&gt;"",IF(B578&lt;=$C$4,IF(Desplegables!$N$8=2,Hoja2!O577*(1+COMBINADO!$F$7),O577-K578),O577-K578),"")</f>
        <v/>
      </c>
      <c r="P578" s="31" t="str">
        <f>IF(B578&lt;&gt;"",IF(B578&lt;=$C$4,IF(Desplegables!$N$8=2,Hoja2!P577*(1+COMBINADO!$F$7),P577-L578),P577-L578),"")</f>
        <v/>
      </c>
      <c r="Q578" s="31" t="str">
        <f t="shared" si="35"/>
        <v/>
      </c>
    </row>
    <row r="579" spans="2:17" x14ac:dyDescent="0.2">
      <c r="B579" t="str">
        <f>IF(B578&lt;&gt;"",IF(B578=COMBINADO!$F$6,"",B578+1),"")</f>
        <v/>
      </c>
      <c r="C579" s="31" t="str">
        <f>IF(B579&lt;&gt;"",IF(B579&lt;=$C$4,IF(Desplegables!$N$8=2,0,G579),$C$9),"")</f>
        <v/>
      </c>
      <c r="D579" s="31" t="str">
        <f>IF(B579&lt;&gt;"",IF(Hoja2!B579&lt;=Hoja2!$C$4,IF(Desplegables!$N$8=2,0,Hoja2!H579),L579+H579),"")</f>
        <v/>
      </c>
      <c r="E579" s="31" t="str">
        <f t="shared" si="32"/>
        <v/>
      </c>
      <c r="F579" t="str">
        <f>IF(F578&lt;&gt;"",IF(F578=COMBINADO!$F$6,"",F578+1),"")</f>
        <v/>
      </c>
      <c r="G579" s="31" t="str">
        <f>IF(B579&lt;&gt;"",IF(B579&lt;=$C$4,IF(Desplegables!$N$8=2,0,O578*COMBINADO!$F$7),O578*COMBINADO!$F$7),"")</f>
        <v/>
      </c>
      <c r="H579" s="31" t="str">
        <f>IF(B579&lt;&gt;"",IF(B579&lt;=$C$4,IF(Desplegables!$N$8=2,0,P578*COMBINADO!$F$7),Hoja2!P578*COMBINADO!$F$7),"")</f>
        <v/>
      </c>
      <c r="I579" s="31" t="str">
        <f>IF(B579&lt;&gt;"",Q578*COMBINADO!$F$7,"")</f>
        <v/>
      </c>
      <c r="J579" t="str">
        <f>IF(J578&lt;&gt;"",IF(J578=COMBINADO!$F$6,"",J578+1),"")</f>
        <v/>
      </c>
      <c r="K579" s="31" t="str">
        <f t="shared" si="33"/>
        <v/>
      </c>
      <c r="L579" s="31" t="str">
        <f t="shared" si="34"/>
        <v/>
      </c>
      <c r="M579" s="31" t="str">
        <f>IF(B579&lt;&gt;"",IF(B579=COMBINADO!$F$6,COMBINADO!$C$6,0),"")</f>
        <v/>
      </c>
      <c r="N579" t="str">
        <f>IF(N578&lt;&gt;"",IF(N578=COMBINADO!$F$6,"",N578+1),"")</f>
        <v/>
      </c>
      <c r="O579" s="31" t="str">
        <f>IF(B579&lt;&gt;"",IF(B579&lt;=$C$4,IF(Desplegables!$N$8=2,Hoja2!O578*(1+COMBINADO!$F$7),O578-K579),O578-K579),"")</f>
        <v/>
      </c>
      <c r="P579" s="31" t="str">
        <f>IF(B579&lt;&gt;"",IF(B579&lt;=$C$4,IF(Desplegables!$N$8=2,Hoja2!P578*(1+COMBINADO!$F$7),P578-L579),P578-L579),"")</f>
        <v/>
      </c>
      <c r="Q579" s="31" t="str">
        <f t="shared" si="35"/>
        <v/>
      </c>
    </row>
    <row r="580" spans="2:17" x14ac:dyDescent="0.2">
      <c r="B580" t="str">
        <f>IF(B579&lt;&gt;"",IF(B579=COMBINADO!$F$6,"",B579+1),"")</f>
        <v/>
      </c>
      <c r="C580" s="31" t="str">
        <f>IF(B580&lt;&gt;"",IF(B580&lt;=$C$4,IF(Desplegables!$N$8=2,0,G580),$C$9),"")</f>
        <v/>
      </c>
      <c r="D580" s="31" t="str">
        <f>IF(B580&lt;&gt;"",IF(Hoja2!B580&lt;=Hoja2!$C$4,IF(Desplegables!$N$8=2,0,Hoja2!H580),L580+H580),"")</f>
        <v/>
      </c>
      <c r="E580" s="31" t="str">
        <f t="shared" si="32"/>
        <v/>
      </c>
      <c r="F580" t="str">
        <f>IF(F579&lt;&gt;"",IF(F579=COMBINADO!$F$6,"",F579+1),"")</f>
        <v/>
      </c>
      <c r="G580" s="31" t="str">
        <f>IF(B580&lt;&gt;"",IF(B580&lt;=$C$4,IF(Desplegables!$N$8=2,0,O579*COMBINADO!$F$7),O579*COMBINADO!$F$7),"")</f>
        <v/>
      </c>
      <c r="H580" s="31" t="str">
        <f>IF(B580&lt;&gt;"",IF(B580&lt;=$C$4,IF(Desplegables!$N$8=2,0,P579*COMBINADO!$F$7),Hoja2!P579*COMBINADO!$F$7),"")</f>
        <v/>
      </c>
      <c r="I580" s="31" t="str">
        <f>IF(B580&lt;&gt;"",Q579*COMBINADO!$F$7,"")</f>
        <v/>
      </c>
      <c r="J580" t="str">
        <f>IF(J579&lt;&gt;"",IF(J579=COMBINADO!$F$6,"",J579+1),"")</f>
        <v/>
      </c>
      <c r="K580" s="31" t="str">
        <f t="shared" si="33"/>
        <v/>
      </c>
      <c r="L580" s="31" t="str">
        <f t="shared" si="34"/>
        <v/>
      </c>
      <c r="M580" s="31" t="str">
        <f>IF(B580&lt;&gt;"",IF(B580=COMBINADO!$F$6,COMBINADO!$C$6,0),"")</f>
        <v/>
      </c>
      <c r="N580" t="str">
        <f>IF(N579&lt;&gt;"",IF(N579=COMBINADO!$F$6,"",N579+1),"")</f>
        <v/>
      </c>
      <c r="O580" s="31" t="str">
        <f>IF(B580&lt;&gt;"",IF(B580&lt;=$C$4,IF(Desplegables!$N$8=2,Hoja2!O579*(1+COMBINADO!$F$7),O579-K580),O579-K580),"")</f>
        <v/>
      </c>
      <c r="P580" s="31" t="str">
        <f>IF(B580&lt;&gt;"",IF(B580&lt;=$C$4,IF(Desplegables!$N$8=2,Hoja2!P579*(1+COMBINADO!$F$7),P579-L580),P579-L580),"")</f>
        <v/>
      </c>
      <c r="Q580" s="31" t="str">
        <f t="shared" si="35"/>
        <v/>
      </c>
    </row>
    <row r="581" spans="2:17" x14ac:dyDescent="0.2">
      <c r="B581" t="str">
        <f>IF(B580&lt;&gt;"",IF(B580=COMBINADO!$F$6,"",B580+1),"")</f>
        <v/>
      </c>
      <c r="C581" s="31" t="str">
        <f>IF(B581&lt;&gt;"",IF(B581&lt;=$C$4,IF(Desplegables!$N$8=2,0,G581),$C$9),"")</f>
        <v/>
      </c>
      <c r="D581" s="31" t="str">
        <f>IF(B581&lt;&gt;"",IF(Hoja2!B581&lt;=Hoja2!$C$4,IF(Desplegables!$N$8=2,0,Hoja2!H581),L581+H581),"")</f>
        <v/>
      </c>
      <c r="E581" s="31" t="str">
        <f t="shared" si="32"/>
        <v/>
      </c>
      <c r="F581" t="str">
        <f>IF(F580&lt;&gt;"",IF(F580=COMBINADO!$F$6,"",F580+1),"")</f>
        <v/>
      </c>
      <c r="G581" s="31" t="str">
        <f>IF(B581&lt;&gt;"",IF(B581&lt;=$C$4,IF(Desplegables!$N$8=2,0,O580*COMBINADO!$F$7),O580*COMBINADO!$F$7),"")</f>
        <v/>
      </c>
      <c r="H581" s="31" t="str">
        <f>IF(B581&lt;&gt;"",IF(B581&lt;=$C$4,IF(Desplegables!$N$8=2,0,P580*COMBINADO!$F$7),Hoja2!P580*COMBINADO!$F$7),"")</f>
        <v/>
      </c>
      <c r="I581" s="31" t="str">
        <f>IF(B581&lt;&gt;"",Q580*COMBINADO!$F$7,"")</f>
        <v/>
      </c>
      <c r="J581" t="str">
        <f>IF(J580&lt;&gt;"",IF(J580=COMBINADO!$F$6,"",J580+1),"")</f>
        <v/>
      </c>
      <c r="K581" s="31" t="str">
        <f t="shared" si="33"/>
        <v/>
      </c>
      <c r="L581" s="31" t="str">
        <f t="shared" si="34"/>
        <v/>
      </c>
      <c r="M581" s="31" t="str">
        <f>IF(B581&lt;&gt;"",IF(B581=COMBINADO!$F$6,COMBINADO!$C$6,0),"")</f>
        <v/>
      </c>
      <c r="N581" t="str">
        <f>IF(N580&lt;&gt;"",IF(N580=COMBINADO!$F$6,"",N580+1),"")</f>
        <v/>
      </c>
      <c r="O581" s="31" t="str">
        <f>IF(B581&lt;&gt;"",IF(B581&lt;=$C$4,IF(Desplegables!$N$8=2,Hoja2!O580*(1+COMBINADO!$F$7),O580-K581),O580-K581),"")</f>
        <v/>
      </c>
      <c r="P581" s="31" t="str">
        <f>IF(B581&lt;&gt;"",IF(B581&lt;=$C$4,IF(Desplegables!$N$8=2,Hoja2!P580*(1+COMBINADO!$F$7),P580-L581),P580-L581),"")</f>
        <v/>
      </c>
      <c r="Q581" s="31" t="str">
        <f t="shared" si="35"/>
        <v/>
      </c>
    </row>
    <row r="582" spans="2:17" x14ac:dyDescent="0.2">
      <c r="B582" t="str">
        <f>IF(B581&lt;&gt;"",IF(B581=COMBINADO!$F$6,"",B581+1),"")</f>
        <v/>
      </c>
      <c r="C582" s="31" t="str">
        <f>IF(B582&lt;&gt;"",IF(B582&lt;=$C$4,IF(Desplegables!$N$8=2,0,G582),$C$9),"")</f>
        <v/>
      </c>
      <c r="D582" s="31" t="str">
        <f>IF(B582&lt;&gt;"",IF(Hoja2!B582&lt;=Hoja2!$C$4,IF(Desplegables!$N$8=2,0,Hoja2!H582),L582+H582),"")</f>
        <v/>
      </c>
      <c r="E582" s="31" t="str">
        <f t="shared" si="32"/>
        <v/>
      </c>
      <c r="F582" t="str">
        <f>IF(F581&lt;&gt;"",IF(F581=COMBINADO!$F$6,"",F581+1),"")</f>
        <v/>
      </c>
      <c r="G582" s="31" t="str">
        <f>IF(B582&lt;&gt;"",IF(B582&lt;=$C$4,IF(Desplegables!$N$8=2,0,O581*COMBINADO!$F$7),O581*COMBINADO!$F$7),"")</f>
        <v/>
      </c>
      <c r="H582" s="31" t="str">
        <f>IF(B582&lt;&gt;"",IF(B582&lt;=$C$4,IF(Desplegables!$N$8=2,0,P581*COMBINADO!$F$7),Hoja2!P581*COMBINADO!$F$7),"")</f>
        <v/>
      </c>
      <c r="I582" s="31" t="str">
        <f>IF(B582&lt;&gt;"",Q581*COMBINADO!$F$7,"")</f>
        <v/>
      </c>
      <c r="J582" t="str">
        <f>IF(J581&lt;&gt;"",IF(J581=COMBINADO!$F$6,"",J581+1),"")</f>
        <v/>
      </c>
      <c r="K582" s="31" t="str">
        <f t="shared" si="33"/>
        <v/>
      </c>
      <c r="L582" s="31" t="str">
        <f t="shared" si="34"/>
        <v/>
      </c>
      <c r="M582" s="31" t="str">
        <f>IF(B582&lt;&gt;"",IF(B582=COMBINADO!$F$6,COMBINADO!$C$6,0),"")</f>
        <v/>
      </c>
      <c r="N582" t="str">
        <f>IF(N581&lt;&gt;"",IF(N581=COMBINADO!$F$6,"",N581+1),"")</f>
        <v/>
      </c>
      <c r="O582" s="31" t="str">
        <f>IF(B582&lt;&gt;"",IF(B582&lt;=$C$4,IF(Desplegables!$N$8=2,Hoja2!O581*(1+COMBINADO!$F$7),O581-K582),O581-K582),"")</f>
        <v/>
      </c>
      <c r="P582" s="31" t="str">
        <f>IF(B582&lt;&gt;"",IF(B582&lt;=$C$4,IF(Desplegables!$N$8=2,Hoja2!P581*(1+COMBINADO!$F$7),P581-L582),P581-L582),"")</f>
        <v/>
      </c>
      <c r="Q582" s="31" t="str">
        <f t="shared" si="35"/>
        <v/>
      </c>
    </row>
    <row r="583" spans="2:17" x14ac:dyDescent="0.2">
      <c r="B583" t="str">
        <f>IF(B582&lt;&gt;"",IF(B582=COMBINADO!$F$6,"",B582+1),"")</f>
        <v/>
      </c>
      <c r="C583" s="31" t="str">
        <f>IF(B583&lt;&gt;"",IF(B583&lt;=$C$4,IF(Desplegables!$N$8=2,0,G583),$C$9),"")</f>
        <v/>
      </c>
      <c r="D583" s="31" t="str">
        <f>IF(B583&lt;&gt;"",IF(Hoja2!B583&lt;=Hoja2!$C$4,IF(Desplegables!$N$8=2,0,Hoja2!H583),L583+H583),"")</f>
        <v/>
      </c>
      <c r="E583" s="31" t="str">
        <f t="shared" si="32"/>
        <v/>
      </c>
      <c r="F583" t="str">
        <f>IF(F582&lt;&gt;"",IF(F582=COMBINADO!$F$6,"",F582+1),"")</f>
        <v/>
      </c>
      <c r="G583" s="31" t="str">
        <f>IF(B583&lt;&gt;"",IF(B583&lt;=$C$4,IF(Desplegables!$N$8=2,0,O582*COMBINADO!$F$7),O582*COMBINADO!$F$7),"")</f>
        <v/>
      </c>
      <c r="H583" s="31" t="str">
        <f>IF(B583&lt;&gt;"",IF(B583&lt;=$C$4,IF(Desplegables!$N$8=2,0,P582*COMBINADO!$F$7),Hoja2!P582*COMBINADO!$F$7),"")</f>
        <v/>
      </c>
      <c r="I583" s="31" t="str">
        <f>IF(B583&lt;&gt;"",Q582*COMBINADO!$F$7,"")</f>
        <v/>
      </c>
      <c r="J583" t="str">
        <f>IF(J582&lt;&gt;"",IF(J582=COMBINADO!$F$6,"",J582+1),"")</f>
        <v/>
      </c>
      <c r="K583" s="31" t="str">
        <f t="shared" si="33"/>
        <v/>
      </c>
      <c r="L583" s="31" t="str">
        <f t="shared" si="34"/>
        <v/>
      </c>
      <c r="M583" s="31" t="str">
        <f>IF(B583&lt;&gt;"",IF(B583=COMBINADO!$F$6,COMBINADO!$C$6,0),"")</f>
        <v/>
      </c>
      <c r="N583" t="str">
        <f>IF(N582&lt;&gt;"",IF(N582=COMBINADO!$F$6,"",N582+1),"")</f>
        <v/>
      </c>
      <c r="O583" s="31" t="str">
        <f>IF(B583&lt;&gt;"",IF(B583&lt;=$C$4,IF(Desplegables!$N$8=2,Hoja2!O582*(1+COMBINADO!$F$7),O582-K583),O582-K583),"")</f>
        <v/>
      </c>
      <c r="P583" s="31" t="str">
        <f>IF(B583&lt;&gt;"",IF(B583&lt;=$C$4,IF(Desplegables!$N$8=2,Hoja2!P582*(1+COMBINADO!$F$7),P582-L583),P582-L583),"")</f>
        <v/>
      </c>
      <c r="Q583" s="31" t="str">
        <f t="shared" si="35"/>
        <v/>
      </c>
    </row>
    <row r="584" spans="2:17" x14ac:dyDescent="0.2">
      <c r="B584" t="str">
        <f>IF(B583&lt;&gt;"",IF(B583=COMBINADO!$F$6,"",B583+1),"")</f>
        <v/>
      </c>
      <c r="C584" s="31" t="str">
        <f>IF(B584&lt;&gt;"",IF(B584&lt;=$C$4,IF(Desplegables!$N$8=2,0,G584),$C$9),"")</f>
        <v/>
      </c>
      <c r="D584" s="31" t="str">
        <f>IF(B584&lt;&gt;"",IF(Hoja2!B584&lt;=Hoja2!$C$4,IF(Desplegables!$N$8=2,0,Hoja2!H584),L584+H584),"")</f>
        <v/>
      </c>
      <c r="E584" s="31" t="str">
        <f t="shared" si="32"/>
        <v/>
      </c>
      <c r="F584" t="str">
        <f>IF(F583&lt;&gt;"",IF(F583=COMBINADO!$F$6,"",F583+1),"")</f>
        <v/>
      </c>
      <c r="G584" s="31" t="str">
        <f>IF(B584&lt;&gt;"",IF(B584&lt;=$C$4,IF(Desplegables!$N$8=2,0,O583*COMBINADO!$F$7),O583*COMBINADO!$F$7),"")</f>
        <v/>
      </c>
      <c r="H584" s="31" t="str">
        <f>IF(B584&lt;&gt;"",IF(B584&lt;=$C$4,IF(Desplegables!$N$8=2,0,P583*COMBINADO!$F$7),Hoja2!P583*COMBINADO!$F$7),"")</f>
        <v/>
      </c>
      <c r="I584" s="31" t="str">
        <f>IF(B584&lt;&gt;"",Q583*COMBINADO!$F$7,"")</f>
        <v/>
      </c>
      <c r="J584" t="str">
        <f>IF(J583&lt;&gt;"",IF(J583=COMBINADO!$F$6,"",J583+1),"")</f>
        <v/>
      </c>
      <c r="K584" s="31" t="str">
        <f t="shared" si="33"/>
        <v/>
      </c>
      <c r="L584" s="31" t="str">
        <f t="shared" si="34"/>
        <v/>
      </c>
      <c r="M584" s="31" t="str">
        <f>IF(B584&lt;&gt;"",IF(B584=COMBINADO!$F$6,COMBINADO!$C$6,0),"")</f>
        <v/>
      </c>
      <c r="N584" t="str">
        <f>IF(N583&lt;&gt;"",IF(N583=COMBINADO!$F$6,"",N583+1),"")</f>
        <v/>
      </c>
      <c r="O584" s="31" t="str">
        <f>IF(B584&lt;&gt;"",IF(B584&lt;=$C$4,IF(Desplegables!$N$8=2,Hoja2!O583*(1+COMBINADO!$F$7),O583-K584),O583-K584),"")</f>
        <v/>
      </c>
      <c r="P584" s="31" t="str">
        <f>IF(B584&lt;&gt;"",IF(B584&lt;=$C$4,IF(Desplegables!$N$8=2,Hoja2!P583*(1+COMBINADO!$F$7),P583-L584),P583-L584),"")</f>
        <v/>
      </c>
      <c r="Q584" s="31" t="str">
        <f t="shared" si="35"/>
        <v/>
      </c>
    </row>
    <row r="585" spans="2:17" x14ac:dyDescent="0.2">
      <c r="B585" t="str">
        <f>IF(B584&lt;&gt;"",IF(B584=COMBINADO!$F$6,"",B584+1),"")</f>
        <v/>
      </c>
      <c r="C585" s="31" t="str">
        <f>IF(B585&lt;&gt;"",IF(B585&lt;=$C$4,IF(Desplegables!$N$8=2,0,G585),$C$9),"")</f>
        <v/>
      </c>
      <c r="D585" s="31" t="str">
        <f>IF(B585&lt;&gt;"",IF(Hoja2!B585&lt;=Hoja2!$C$4,IF(Desplegables!$N$8=2,0,Hoja2!H585),L585+H585),"")</f>
        <v/>
      </c>
      <c r="E585" s="31" t="str">
        <f t="shared" si="32"/>
        <v/>
      </c>
      <c r="F585" t="str">
        <f>IF(F584&lt;&gt;"",IF(F584=COMBINADO!$F$6,"",F584+1),"")</f>
        <v/>
      </c>
      <c r="G585" s="31" t="str">
        <f>IF(B585&lt;&gt;"",IF(B585&lt;=$C$4,IF(Desplegables!$N$8=2,0,O584*COMBINADO!$F$7),O584*COMBINADO!$F$7),"")</f>
        <v/>
      </c>
      <c r="H585" s="31" t="str">
        <f>IF(B585&lt;&gt;"",IF(B585&lt;=$C$4,IF(Desplegables!$N$8=2,0,P584*COMBINADO!$F$7),Hoja2!P584*COMBINADO!$F$7),"")</f>
        <v/>
      </c>
      <c r="I585" s="31" t="str">
        <f>IF(B585&lt;&gt;"",Q584*COMBINADO!$F$7,"")</f>
        <v/>
      </c>
      <c r="J585" t="str">
        <f>IF(J584&lt;&gt;"",IF(J584=COMBINADO!$F$6,"",J584+1),"")</f>
        <v/>
      </c>
      <c r="K585" s="31" t="str">
        <f t="shared" si="33"/>
        <v/>
      </c>
      <c r="L585" s="31" t="str">
        <f t="shared" si="34"/>
        <v/>
      </c>
      <c r="M585" s="31" t="str">
        <f>IF(B585&lt;&gt;"",IF(B585=COMBINADO!$F$6,COMBINADO!$C$6,0),"")</f>
        <v/>
      </c>
      <c r="N585" t="str">
        <f>IF(N584&lt;&gt;"",IF(N584=COMBINADO!$F$6,"",N584+1),"")</f>
        <v/>
      </c>
      <c r="O585" s="31" t="str">
        <f>IF(B585&lt;&gt;"",IF(B585&lt;=$C$4,IF(Desplegables!$N$8=2,Hoja2!O584*(1+COMBINADO!$F$7),O584-K585),O584-K585),"")</f>
        <v/>
      </c>
      <c r="P585" s="31" t="str">
        <f>IF(B585&lt;&gt;"",IF(B585&lt;=$C$4,IF(Desplegables!$N$8=2,Hoja2!P584*(1+COMBINADO!$F$7),P584-L585),P584-L585),"")</f>
        <v/>
      </c>
      <c r="Q585" s="31" t="str">
        <f t="shared" si="35"/>
        <v/>
      </c>
    </row>
    <row r="586" spans="2:17" x14ac:dyDescent="0.2">
      <c r="B586" t="str">
        <f>IF(B585&lt;&gt;"",IF(B585=COMBINADO!$F$6,"",B585+1),"")</f>
        <v/>
      </c>
      <c r="C586" s="31" t="str">
        <f>IF(B586&lt;&gt;"",IF(B586&lt;=$C$4,IF(Desplegables!$N$8=2,0,G586),$C$9),"")</f>
        <v/>
      </c>
      <c r="D586" s="31" t="str">
        <f>IF(B586&lt;&gt;"",IF(Hoja2!B586&lt;=Hoja2!$C$4,IF(Desplegables!$N$8=2,0,Hoja2!H586),L586+H586),"")</f>
        <v/>
      </c>
      <c r="E586" s="31" t="str">
        <f t="shared" si="32"/>
        <v/>
      </c>
      <c r="F586" t="str">
        <f>IF(F585&lt;&gt;"",IF(F585=COMBINADO!$F$6,"",F585+1),"")</f>
        <v/>
      </c>
      <c r="G586" s="31" t="str">
        <f>IF(B586&lt;&gt;"",IF(B586&lt;=$C$4,IF(Desplegables!$N$8=2,0,O585*COMBINADO!$F$7),O585*COMBINADO!$F$7),"")</f>
        <v/>
      </c>
      <c r="H586" s="31" t="str">
        <f>IF(B586&lt;&gt;"",IF(B586&lt;=$C$4,IF(Desplegables!$N$8=2,0,P585*COMBINADO!$F$7),Hoja2!P585*COMBINADO!$F$7),"")</f>
        <v/>
      </c>
      <c r="I586" s="31" t="str">
        <f>IF(B586&lt;&gt;"",Q585*COMBINADO!$F$7,"")</f>
        <v/>
      </c>
      <c r="J586" t="str">
        <f>IF(J585&lt;&gt;"",IF(J585=COMBINADO!$F$6,"",J585+1),"")</f>
        <v/>
      </c>
      <c r="K586" s="31" t="str">
        <f t="shared" si="33"/>
        <v/>
      </c>
      <c r="L586" s="31" t="str">
        <f t="shared" si="34"/>
        <v/>
      </c>
      <c r="M586" s="31" t="str">
        <f>IF(B586&lt;&gt;"",IF(B586=COMBINADO!$F$6,COMBINADO!$C$6,0),"")</f>
        <v/>
      </c>
      <c r="N586" t="str">
        <f>IF(N585&lt;&gt;"",IF(N585=COMBINADO!$F$6,"",N585+1),"")</f>
        <v/>
      </c>
      <c r="O586" s="31" t="str">
        <f>IF(B586&lt;&gt;"",IF(B586&lt;=$C$4,IF(Desplegables!$N$8=2,Hoja2!O585*(1+COMBINADO!$F$7),O585-K586),O585-K586),"")</f>
        <v/>
      </c>
      <c r="P586" s="31" t="str">
        <f>IF(B586&lt;&gt;"",IF(B586&lt;=$C$4,IF(Desplegables!$N$8=2,Hoja2!P585*(1+COMBINADO!$F$7),P585-L586),P585-L586),"")</f>
        <v/>
      </c>
      <c r="Q586" s="31" t="str">
        <f t="shared" si="35"/>
        <v/>
      </c>
    </row>
    <row r="587" spans="2:17" x14ac:dyDescent="0.2">
      <c r="B587" t="str">
        <f>IF(B586&lt;&gt;"",IF(B586=COMBINADO!$F$6,"",B586+1),"")</f>
        <v/>
      </c>
      <c r="C587" s="31" t="str">
        <f>IF(B587&lt;&gt;"",IF(B587&lt;=$C$4,IF(Desplegables!$N$8=2,0,G587),$C$9),"")</f>
        <v/>
      </c>
      <c r="D587" s="31" t="str">
        <f>IF(B587&lt;&gt;"",IF(Hoja2!B587&lt;=Hoja2!$C$4,IF(Desplegables!$N$8=2,0,Hoja2!H587),L587+H587),"")</f>
        <v/>
      </c>
      <c r="E587" s="31" t="str">
        <f t="shared" si="32"/>
        <v/>
      </c>
      <c r="F587" t="str">
        <f>IF(F586&lt;&gt;"",IF(F586=COMBINADO!$F$6,"",F586+1),"")</f>
        <v/>
      </c>
      <c r="G587" s="31" t="str">
        <f>IF(B587&lt;&gt;"",IF(B587&lt;=$C$4,IF(Desplegables!$N$8=2,0,O586*COMBINADO!$F$7),O586*COMBINADO!$F$7),"")</f>
        <v/>
      </c>
      <c r="H587" s="31" t="str">
        <f>IF(B587&lt;&gt;"",IF(B587&lt;=$C$4,IF(Desplegables!$N$8=2,0,P586*COMBINADO!$F$7),Hoja2!P586*COMBINADO!$F$7),"")</f>
        <v/>
      </c>
      <c r="I587" s="31" t="str">
        <f>IF(B587&lt;&gt;"",Q586*COMBINADO!$F$7,"")</f>
        <v/>
      </c>
      <c r="J587" t="str">
        <f>IF(J586&lt;&gt;"",IF(J586=COMBINADO!$F$6,"",J586+1),"")</f>
        <v/>
      </c>
      <c r="K587" s="31" t="str">
        <f t="shared" si="33"/>
        <v/>
      </c>
      <c r="L587" s="31" t="str">
        <f t="shared" si="34"/>
        <v/>
      </c>
      <c r="M587" s="31" t="str">
        <f>IF(B587&lt;&gt;"",IF(B587=COMBINADO!$F$6,COMBINADO!$C$6,0),"")</f>
        <v/>
      </c>
      <c r="N587" t="str">
        <f>IF(N586&lt;&gt;"",IF(N586=COMBINADO!$F$6,"",N586+1),"")</f>
        <v/>
      </c>
      <c r="O587" s="31" t="str">
        <f>IF(B587&lt;&gt;"",IF(B587&lt;=$C$4,IF(Desplegables!$N$8=2,Hoja2!O586*(1+COMBINADO!$F$7),O586-K587),O586-K587),"")</f>
        <v/>
      </c>
      <c r="P587" s="31" t="str">
        <f>IF(B587&lt;&gt;"",IF(B587&lt;=$C$4,IF(Desplegables!$N$8=2,Hoja2!P586*(1+COMBINADO!$F$7),P586-L587),P586-L587),"")</f>
        <v/>
      </c>
      <c r="Q587" s="31" t="str">
        <f t="shared" si="35"/>
        <v/>
      </c>
    </row>
    <row r="588" spans="2:17" x14ac:dyDescent="0.2">
      <c r="B588" t="str">
        <f>IF(B587&lt;&gt;"",IF(B587=COMBINADO!$F$6,"",B587+1),"")</f>
        <v/>
      </c>
      <c r="C588" s="31" t="str">
        <f>IF(B588&lt;&gt;"",IF(B588&lt;=$C$4,IF(Desplegables!$N$8=2,0,G588),$C$9),"")</f>
        <v/>
      </c>
      <c r="D588" s="31" t="str">
        <f>IF(B588&lt;&gt;"",IF(Hoja2!B588&lt;=Hoja2!$C$4,IF(Desplegables!$N$8=2,0,Hoja2!H588),L588+H588),"")</f>
        <v/>
      </c>
      <c r="E588" s="31" t="str">
        <f t="shared" si="32"/>
        <v/>
      </c>
      <c r="F588" t="str">
        <f>IF(F587&lt;&gt;"",IF(F587=COMBINADO!$F$6,"",F587+1),"")</f>
        <v/>
      </c>
      <c r="G588" s="31" t="str">
        <f>IF(B588&lt;&gt;"",IF(B588&lt;=$C$4,IF(Desplegables!$N$8=2,0,O587*COMBINADO!$F$7),O587*COMBINADO!$F$7),"")</f>
        <v/>
      </c>
      <c r="H588" s="31" t="str">
        <f>IF(B588&lt;&gt;"",IF(B588&lt;=$C$4,IF(Desplegables!$N$8=2,0,P587*COMBINADO!$F$7),Hoja2!P587*COMBINADO!$F$7),"")</f>
        <v/>
      </c>
      <c r="I588" s="31" t="str">
        <f>IF(B588&lt;&gt;"",Q587*COMBINADO!$F$7,"")</f>
        <v/>
      </c>
      <c r="J588" t="str">
        <f>IF(J587&lt;&gt;"",IF(J587=COMBINADO!$F$6,"",J587+1),"")</f>
        <v/>
      </c>
      <c r="K588" s="31" t="str">
        <f t="shared" si="33"/>
        <v/>
      </c>
      <c r="L588" s="31" t="str">
        <f t="shared" si="34"/>
        <v/>
      </c>
      <c r="M588" s="31" t="str">
        <f>IF(B588&lt;&gt;"",IF(B588=COMBINADO!$F$6,COMBINADO!$C$6,0),"")</f>
        <v/>
      </c>
      <c r="N588" t="str">
        <f>IF(N587&lt;&gt;"",IF(N587=COMBINADO!$F$6,"",N587+1),"")</f>
        <v/>
      </c>
      <c r="O588" s="31" t="str">
        <f>IF(B588&lt;&gt;"",IF(B588&lt;=$C$4,IF(Desplegables!$N$8=2,Hoja2!O587*(1+COMBINADO!$F$7),O587-K588),O587-K588),"")</f>
        <v/>
      </c>
      <c r="P588" s="31" t="str">
        <f>IF(B588&lt;&gt;"",IF(B588&lt;=$C$4,IF(Desplegables!$N$8=2,Hoja2!P587*(1+COMBINADO!$F$7),P587-L588),P587-L588),"")</f>
        <v/>
      </c>
      <c r="Q588" s="31" t="str">
        <f t="shared" si="35"/>
        <v/>
      </c>
    </row>
    <row r="589" spans="2:17" x14ac:dyDescent="0.2">
      <c r="B589" t="str">
        <f>IF(B588&lt;&gt;"",IF(B588=COMBINADO!$F$6,"",B588+1),"")</f>
        <v/>
      </c>
      <c r="C589" s="31" t="str">
        <f>IF(B589&lt;&gt;"",IF(B589&lt;=$C$4,IF(Desplegables!$N$8=2,0,G589),$C$9),"")</f>
        <v/>
      </c>
      <c r="D589" s="31" t="str">
        <f>IF(B589&lt;&gt;"",IF(Hoja2!B589&lt;=Hoja2!$C$4,IF(Desplegables!$N$8=2,0,Hoja2!H589),L589+H589),"")</f>
        <v/>
      </c>
      <c r="E589" s="31" t="str">
        <f t="shared" si="32"/>
        <v/>
      </c>
      <c r="F589" t="str">
        <f>IF(F588&lt;&gt;"",IF(F588=COMBINADO!$F$6,"",F588+1),"")</f>
        <v/>
      </c>
      <c r="G589" s="31" t="str">
        <f>IF(B589&lt;&gt;"",IF(B589&lt;=$C$4,IF(Desplegables!$N$8=2,0,O588*COMBINADO!$F$7),O588*COMBINADO!$F$7),"")</f>
        <v/>
      </c>
      <c r="H589" s="31" t="str">
        <f>IF(B589&lt;&gt;"",IF(B589&lt;=$C$4,IF(Desplegables!$N$8=2,0,P588*COMBINADO!$F$7),Hoja2!P588*COMBINADO!$F$7),"")</f>
        <v/>
      </c>
      <c r="I589" s="31" t="str">
        <f>IF(B589&lt;&gt;"",Q588*COMBINADO!$F$7,"")</f>
        <v/>
      </c>
      <c r="J589" t="str">
        <f>IF(J588&lt;&gt;"",IF(J588=COMBINADO!$F$6,"",J588+1),"")</f>
        <v/>
      </c>
      <c r="K589" s="31" t="str">
        <f t="shared" si="33"/>
        <v/>
      </c>
      <c r="L589" s="31" t="str">
        <f t="shared" si="34"/>
        <v/>
      </c>
      <c r="M589" s="31" t="str">
        <f>IF(B589&lt;&gt;"",IF(B589=COMBINADO!$F$6,COMBINADO!$C$6,0),"")</f>
        <v/>
      </c>
      <c r="N589" t="str">
        <f>IF(N588&lt;&gt;"",IF(N588=COMBINADO!$F$6,"",N588+1),"")</f>
        <v/>
      </c>
      <c r="O589" s="31" t="str">
        <f>IF(B589&lt;&gt;"",IF(B589&lt;=$C$4,IF(Desplegables!$N$8=2,Hoja2!O588*(1+COMBINADO!$F$7),O588-K589),O588-K589),"")</f>
        <v/>
      </c>
      <c r="P589" s="31" t="str">
        <f>IF(B589&lt;&gt;"",IF(B589&lt;=$C$4,IF(Desplegables!$N$8=2,Hoja2!P588*(1+COMBINADO!$F$7),P588-L589),P588-L589),"")</f>
        <v/>
      </c>
      <c r="Q589" s="31" t="str">
        <f t="shared" si="35"/>
        <v/>
      </c>
    </row>
    <row r="590" spans="2:17" x14ac:dyDescent="0.2">
      <c r="B590" t="str">
        <f>IF(B589&lt;&gt;"",IF(B589=COMBINADO!$F$6,"",B589+1),"")</f>
        <v/>
      </c>
      <c r="C590" s="31" t="str">
        <f>IF(B590&lt;&gt;"",IF(B590&lt;=$C$4,IF(Desplegables!$N$8=2,0,G590),$C$9),"")</f>
        <v/>
      </c>
      <c r="D590" s="31" t="str">
        <f>IF(B590&lt;&gt;"",IF(Hoja2!B590&lt;=Hoja2!$C$4,IF(Desplegables!$N$8=2,0,Hoja2!H590),L590+H590),"")</f>
        <v/>
      </c>
      <c r="E590" s="31" t="str">
        <f t="shared" si="32"/>
        <v/>
      </c>
      <c r="F590" t="str">
        <f>IF(F589&lt;&gt;"",IF(F589=COMBINADO!$F$6,"",F589+1),"")</f>
        <v/>
      </c>
      <c r="G590" s="31" t="str">
        <f>IF(B590&lt;&gt;"",IF(B590&lt;=$C$4,IF(Desplegables!$N$8=2,0,O589*COMBINADO!$F$7),O589*COMBINADO!$F$7),"")</f>
        <v/>
      </c>
      <c r="H590" s="31" t="str">
        <f>IF(B590&lt;&gt;"",IF(B590&lt;=$C$4,IF(Desplegables!$N$8=2,0,P589*COMBINADO!$F$7),Hoja2!P589*COMBINADO!$F$7),"")</f>
        <v/>
      </c>
      <c r="I590" s="31" t="str">
        <f>IF(B590&lt;&gt;"",Q589*COMBINADO!$F$7,"")</f>
        <v/>
      </c>
      <c r="J590" t="str">
        <f>IF(J589&lt;&gt;"",IF(J589=COMBINADO!$F$6,"",J589+1),"")</f>
        <v/>
      </c>
      <c r="K590" s="31" t="str">
        <f t="shared" si="33"/>
        <v/>
      </c>
      <c r="L590" s="31" t="str">
        <f t="shared" si="34"/>
        <v/>
      </c>
      <c r="M590" s="31" t="str">
        <f>IF(B590&lt;&gt;"",IF(B590=COMBINADO!$F$6,COMBINADO!$C$6,0),"")</f>
        <v/>
      </c>
      <c r="N590" t="str">
        <f>IF(N589&lt;&gt;"",IF(N589=COMBINADO!$F$6,"",N589+1),"")</f>
        <v/>
      </c>
      <c r="O590" s="31" t="str">
        <f>IF(B590&lt;&gt;"",IF(B590&lt;=$C$4,IF(Desplegables!$N$8=2,Hoja2!O589*(1+COMBINADO!$F$7),O589-K590),O589-K590),"")</f>
        <v/>
      </c>
      <c r="P590" s="31" t="str">
        <f>IF(B590&lt;&gt;"",IF(B590&lt;=$C$4,IF(Desplegables!$N$8=2,Hoja2!P589*(1+COMBINADO!$F$7),P589-L590),P589-L590),"")</f>
        <v/>
      </c>
      <c r="Q590" s="31" t="str">
        <f t="shared" si="35"/>
        <v/>
      </c>
    </row>
    <row r="591" spans="2:17" x14ac:dyDescent="0.2">
      <c r="B591" t="str">
        <f>IF(B590&lt;&gt;"",IF(B590=COMBINADO!$F$6,"",B590+1),"")</f>
        <v/>
      </c>
      <c r="C591" s="31" t="str">
        <f>IF(B591&lt;&gt;"",IF(B591&lt;=$C$4,IF(Desplegables!$N$8=2,0,G591),$C$9),"")</f>
        <v/>
      </c>
      <c r="D591" s="31" t="str">
        <f>IF(B591&lt;&gt;"",IF(Hoja2!B591&lt;=Hoja2!$C$4,IF(Desplegables!$N$8=2,0,Hoja2!H591),L591+H591),"")</f>
        <v/>
      </c>
      <c r="E591" s="31" t="str">
        <f t="shared" si="32"/>
        <v/>
      </c>
      <c r="F591" t="str">
        <f>IF(F590&lt;&gt;"",IF(F590=COMBINADO!$F$6,"",F590+1),"")</f>
        <v/>
      </c>
      <c r="G591" s="31" t="str">
        <f>IF(B591&lt;&gt;"",IF(B591&lt;=$C$4,IF(Desplegables!$N$8=2,0,O590*COMBINADO!$F$7),O590*COMBINADO!$F$7),"")</f>
        <v/>
      </c>
      <c r="H591" s="31" t="str">
        <f>IF(B591&lt;&gt;"",IF(B591&lt;=$C$4,IF(Desplegables!$N$8=2,0,P590*COMBINADO!$F$7),Hoja2!P590*COMBINADO!$F$7),"")</f>
        <v/>
      </c>
      <c r="I591" s="31" t="str">
        <f>IF(B591&lt;&gt;"",Q590*COMBINADO!$F$7,"")</f>
        <v/>
      </c>
      <c r="J591" t="str">
        <f>IF(J590&lt;&gt;"",IF(J590=COMBINADO!$F$6,"",J590+1),"")</f>
        <v/>
      </c>
      <c r="K591" s="31" t="str">
        <f t="shared" si="33"/>
        <v/>
      </c>
      <c r="L591" s="31" t="str">
        <f t="shared" si="34"/>
        <v/>
      </c>
      <c r="M591" s="31" t="str">
        <f>IF(B591&lt;&gt;"",IF(B591=COMBINADO!$F$6,COMBINADO!$C$6,0),"")</f>
        <v/>
      </c>
      <c r="N591" t="str">
        <f>IF(N590&lt;&gt;"",IF(N590=COMBINADO!$F$6,"",N590+1),"")</f>
        <v/>
      </c>
      <c r="O591" s="31" t="str">
        <f>IF(B591&lt;&gt;"",IF(B591&lt;=$C$4,IF(Desplegables!$N$8=2,Hoja2!O590*(1+COMBINADO!$F$7),O590-K591),O590-K591),"")</f>
        <v/>
      </c>
      <c r="P591" s="31" t="str">
        <f>IF(B591&lt;&gt;"",IF(B591&lt;=$C$4,IF(Desplegables!$N$8=2,Hoja2!P590*(1+COMBINADO!$F$7),P590-L591),P590-L591),"")</f>
        <v/>
      </c>
      <c r="Q591" s="31" t="str">
        <f t="shared" si="35"/>
        <v/>
      </c>
    </row>
    <row r="592" spans="2:17" x14ac:dyDescent="0.2">
      <c r="B592" t="str">
        <f>IF(B591&lt;&gt;"",IF(B591=COMBINADO!$F$6,"",B591+1),"")</f>
        <v/>
      </c>
      <c r="C592" s="31" t="str">
        <f>IF(B592&lt;&gt;"",IF(B592&lt;=$C$4,IF(Desplegables!$N$8=2,0,G592),$C$9),"")</f>
        <v/>
      </c>
      <c r="D592" s="31" t="str">
        <f>IF(B592&lt;&gt;"",IF(Hoja2!B592&lt;=Hoja2!$C$4,IF(Desplegables!$N$8=2,0,Hoja2!H592),L592+H592),"")</f>
        <v/>
      </c>
      <c r="E592" s="31" t="str">
        <f t="shared" ref="E592:E614" si="36">IF(B592&lt;&gt;"",I592+M592,"")</f>
        <v/>
      </c>
      <c r="F592" t="str">
        <f>IF(F591&lt;&gt;"",IF(F591=COMBINADO!$F$6,"",F591+1),"")</f>
        <v/>
      </c>
      <c r="G592" s="31" t="str">
        <f>IF(B592&lt;&gt;"",IF(B592&lt;=$C$4,IF(Desplegables!$N$8=2,0,O591*COMBINADO!$F$7),O591*COMBINADO!$F$7),"")</f>
        <v/>
      </c>
      <c r="H592" s="31" t="str">
        <f>IF(B592&lt;&gt;"",IF(B592&lt;=$C$4,IF(Desplegables!$N$8=2,0,P591*COMBINADO!$F$7),Hoja2!P591*COMBINADO!$F$7),"")</f>
        <v/>
      </c>
      <c r="I592" s="31" t="str">
        <f>IF(B592&lt;&gt;"",Q591*COMBINADO!$F$7,"")</f>
        <v/>
      </c>
      <c r="J592" t="str">
        <f>IF(J591&lt;&gt;"",IF(J591=COMBINADO!$F$6,"",J591+1),"")</f>
        <v/>
      </c>
      <c r="K592" s="31" t="str">
        <f t="shared" ref="K592:K614" si="37">IF(B592&lt;&gt;"",IF(B592&lt;=$C$4,0,C592-G592),"")</f>
        <v/>
      </c>
      <c r="L592" s="31" t="str">
        <f t="shared" ref="L592:L614" si="38">IF(B592&lt;&gt;"",IF(B592&lt;=$C$4,0,$C$8),"")</f>
        <v/>
      </c>
      <c r="M592" s="31" t="str">
        <f>IF(B592&lt;&gt;"",IF(B592=COMBINADO!$F$6,COMBINADO!$C$6,0),"")</f>
        <v/>
      </c>
      <c r="N592" t="str">
        <f>IF(N591&lt;&gt;"",IF(N591=COMBINADO!$F$6,"",N591+1),"")</f>
        <v/>
      </c>
      <c r="O592" s="31" t="str">
        <f>IF(B592&lt;&gt;"",IF(B592&lt;=$C$4,IF(Desplegables!$N$8=2,Hoja2!O591*(1+COMBINADO!$F$7),O591-K592),O591-K592),"")</f>
        <v/>
      </c>
      <c r="P592" s="31" t="str">
        <f>IF(B592&lt;&gt;"",IF(B592&lt;=$C$4,IF(Desplegables!$N$8=2,Hoja2!P591*(1+COMBINADO!$F$7),P591-L592),P591-L592),"")</f>
        <v/>
      </c>
      <c r="Q592" s="31" t="str">
        <f t="shared" ref="Q592:Q614" si="39">IF(B592&lt;&gt;"",Q591-M592,"")</f>
        <v/>
      </c>
    </row>
    <row r="593" spans="2:17" x14ac:dyDescent="0.2">
      <c r="B593" t="str">
        <f>IF(B592&lt;&gt;"",IF(B592=COMBINADO!$F$6,"",B592+1),"")</f>
        <v/>
      </c>
      <c r="C593" s="31" t="str">
        <f>IF(B593&lt;&gt;"",IF(B593&lt;=$C$4,IF(Desplegables!$N$8=2,0,G593),$C$9),"")</f>
        <v/>
      </c>
      <c r="D593" s="31" t="str">
        <f>IF(B593&lt;&gt;"",IF(Hoja2!B593&lt;=Hoja2!$C$4,IF(Desplegables!$N$8=2,0,Hoja2!H593),L593+H593),"")</f>
        <v/>
      </c>
      <c r="E593" s="31" t="str">
        <f t="shared" si="36"/>
        <v/>
      </c>
      <c r="F593" t="str">
        <f>IF(F592&lt;&gt;"",IF(F592=COMBINADO!$F$6,"",F592+1),"")</f>
        <v/>
      </c>
      <c r="G593" s="31" t="str">
        <f>IF(B593&lt;&gt;"",IF(B593&lt;=$C$4,IF(Desplegables!$N$8=2,0,O592*COMBINADO!$F$7),O592*COMBINADO!$F$7),"")</f>
        <v/>
      </c>
      <c r="H593" s="31" t="str">
        <f>IF(B593&lt;&gt;"",IF(B593&lt;=$C$4,IF(Desplegables!$N$8=2,0,P592*COMBINADO!$F$7),Hoja2!P592*COMBINADO!$F$7),"")</f>
        <v/>
      </c>
      <c r="I593" s="31" t="str">
        <f>IF(B593&lt;&gt;"",Q592*COMBINADO!$F$7,"")</f>
        <v/>
      </c>
      <c r="J593" t="str">
        <f>IF(J592&lt;&gt;"",IF(J592=COMBINADO!$F$6,"",J592+1),"")</f>
        <v/>
      </c>
      <c r="K593" s="31" t="str">
        <f t="shared" si="37"/>
        <v/>
      </c>
      <c r="L593" s="31" t="str">
        <f t="shared" si="38"/>
        <v/>
      </c>
      <c r="M593" s="31" t="str">
        <f>IF(B593&lt;&gt;"",IF(B593=COMBINADO!$F$6,COMBINADO!$C$6,0),"")</f>
        <v/>
      </c>
      <c r="N593" t="str">
        <f>IF(N592&lt;&gt;"",IF(N592=COMBINADO!$F$6,"",N592+1),"")</f>
        <v/>
      </c>
      <c r="O593" s="31" t="str">
        <f>IF(B593&lt;&gt;"",IF(B593&lt;=$C$4,IF(Desplegables!$N$8=2,Hoja2!O592*(1+COMBINADO!$F$7),O592-K593),O592-K593),"")</f>
        <v/>
      </c>
      <c r="P593" s="31" t="str">
        <f>IF(B593&lt;&gt;"",IF(B593&lt;=$C$4,IF(Desplegables!$N$8=2,Hoja2!P592*(1+COMBINADO!$F$7),P592-L593),P592-L593),"")</f>
        <v/>
      </c>
      <c r="Q593" s="31" t="str">
        <f t="shared" si="39"/>
        <v/>
      </c>
    </row>
    <row r="594" spans="2:17" x14ac:dyDescent="0.2">
      <c r="B594" t="str">
        <f>IF(B593&lt;&gt;"",IF(B593=COMBINADO!$F$6,"",B593+1),"")</f>
        <v/>
      </c>
      <c r="C594" s="31" t="str">
        <f>IF(B594&lt;&gt;"",IF(B594&lt;=$C$4,IF(Desplegables!$N$8=2,0,G594),$C$9),"")</f>
        <v/>
      </c>
      <c r="D594" s="31" t="str">
        <f>IF(B594&lt;&gt;"",IF(Hoja2!B594&lt;=Hoja2!$C$4,IF(Desplegables!$N$8=2,0,Hoja2!H594),L594+H594),"")</f>
        <v/>
      </c>
      <c r="E594" s="31" t="str">
        <f t="shared" si="36"/>
        <v/>
      </c>
      <c r="F594" t="str">
        <f>IF(F593&lt;&gt;"",IF(F593=COMBINADO!$F$6,"",F593+1),"")</f>
        <v/>
      </c>
      <c r="G594" s="31" t="str">
        <f>IF(B594&lt;&gt;"",IF(B594&lt;=$C$4,IF(Desplegables!$N$8=2,0,O593*COMBINADO!$F$7),O593*COMBINADO!$F$7),"")</f>
        <v/>
      </c>
      <c r="H594" s="31" t="str">
        <f>IF(B594&lt;&gt;"",IF(B594&lt;=$C$4,IF(Desplegables!$N$8=2,0,P593*COMBINADO!$F$7),Hoja2!P593*COMBINADO!$F$7),"")</f>
        <v/>
      </c>
      <c r="I594" s="31" t="str">
        <f>IF(B594&lt;&gt;"",Q593*COMBINADO!$F$7,"")</f>
        <v/>
      </c>
      <c r="J594" t="str">
        <f>IF(J593&lt;&gt;"",IF(J593=COMBINADO!$F$6,"",J593+1),"")</f>
        <v/>
      </c>
      <c r="K594" s="31" t="str">
        <f t="shared" si="37"/>
        <v/>
      </c>
      <c r="L594" s="31" t="str">
        <f t="shared" si="38"/>
        <v/>
      </c>
      <c r="M594" s="31" t="str">
        <f>IF(B594&lt;&gt;"",IF(B594=COMBINADO!$F$6,COMBINADO!$C$6,0),"")</f>
        <v/>
      </c>
      <c r="N594" t="str">
        <f>IF(N593&lt;&gt;"",IF(N593=COMBINADO!$F$6,"",N593+1),"")</f>
        <v/>
      </c>
      <c r="O594" s="31" t="str">
        <f>IF(B594&lt;&gt;"",IF(B594&lt;=$C$4,IF(Desplegables!$N$8=2,Hoja2!O593*(1+COMBINADO!$F$7),O593-K594),O593-K594),"")</f>
        <v/>
      </c>
      <c r="P594" s="31" t="str">
        <f>IF(B594&lt;&gt;"",IF(B594&lt;=$C$4,IF(Desplegables!$N$8=2,Hoja2!P593*(1+COMBINADO!$F$7),P593-L594),P593-L594),"")</f>
        <v/>
      </c>
      <c r="Q594" s="31" t="str">
        <f t="shared" si="39"/>
        <v/>
      </c>
    </row>
    <row r="595" spans="2:17" x14ac:dyDescent="0.2">
      <c r="B595" t="str">
        <f>IF(B594&lt;&gt;"",IF(B594=COMBINADO!$F$6,"",B594+1),"")</f>
        <v/>
      </c>
      <c r="C595" s="31" t="str">
        <f>IF(B595&lt;&gt;"",IF(B595&lt;=$C$4,IF(Desplegables!$N$8=2,0,G595),$C$9),"")</f>
        <v/>
      </c>
      <c r="D595" s="31" t="str">
        <f>IF(B595&lt;&gt;"",IF(Hoja2!B595&lt;=Hoja2!$C$4,IF(Desplegables!$N$8=2,0,Hoja2!H595),L595+H595),"")</f>
        <v/>
      </c>
      <c r="E595" s="31" t="str">
        <f t="shared" si="36"/>
        <v/>
      </c>
      <c r="F595" t="str">
        <f>IF(F594&lt;&gt;"",IF(F594=COMBINADO!$F$6,"",F594+1),"")</f>
        <v/>
      </c>
      <c r="G595" s="31" t="str">
        <f>IF(B595&lt;&gt;"",IF(B595&lt;=$C$4,IF(Desplegables!$N$8=2,0,O594*COMBINADO!$F$7),O594*COMBINADO!$F$7),"")</f>
        <v/>
      </c>
      <c r="H595" s="31" t="str">
        <f>IF(B595&lt;&gt;"",IF(B595&lt;=$C$4,IF(Desplegables!$N$8=2,0,P594*COMBINADO!$F$7),Hoja2!P594*COMBINADO!$F$7),"")</f>
        <v/>
      </c>
      <c r="I595" s="31" t="str">
        <f>IF(B595&lt;&gt;"",Q594*COMBINADO!$F$7,"")</f>
        <v/>
      </c>
      <c r="J595" t="str">
        <f>IF(J594&lt;&gt;"",IF(J594=COMBINADO!$F$6,"",J594+1),"")</f>
        <v/>
      </c>
      <c r="K595" s="31" t="str">
        <f t="shared" si="37"/>
        <v/>
      </c>
      <c r="L595" s="31" t="str">
        <f t="shared" si="38"/>
        <v/>
      </c>
      <c r="M595" s="31" t="str">
        <f>IF(B595&lt;&gt;"",IF(B595=COMBINADO!$F$6,COMBINADO!$C$6,0),"")</f>
        <v/>
      </c>
      <c r="N595" t="str">
        <f>IF(N594&lt;&gt;"",IF(N594=COMBINADO!$F$6,"",N594+1),"")</f>
        <v/>
      </c>
      <c r="O595" s="31" t="str">
        <f>IF(B595&lt;&gt;"",IF(B595&lt;=$C$4,IF(Desplegables!$N$8=2,Hoja2!O594*(1+COMBINADO!$F$7),O594-K595),O594-K595),"")</f>
        <v/>
      </c>
      <c r="P595" s="31" t="str">
        <f>IF(B595&lt;&gt;"",IF(B595&lt;=$C$4,IF(Desplegables!$N$8=2,Hoja2!P594*(1+COMBINADO!$F$7),P594-L595),P594-L595),"")</f>
        <v/>
      </c>
      <c r="Q595" s="31" t="str">
        <f t="shared" si="39"/>
        <v/>
      </c>
    </row>
    <row r="596" spans="2:17" x14ac:dyDescent="0.2">
      <c r="B596" t="str">
        <f>IF(B595&lt;&gt;"",IF(B595=COMBINADO!$F$6,"",B595+1),"")</f>
        <v/>
      </c>
      <c r="C596" s="31" t="str">
        <f>IF(B596&lt;&gt;"",IF(B596&lt;=$C$4,IF(Desplegables!$N$8=2,0,G596),$C$9),"")</f>
        <v/>
      </c>
      <c r="D596" s="31" t="str">
        <f>IF(B596&lt;&gt;"",IF(Hoja2!B596&lt;=Hoja2!$C$4,IF(Desplegables!$N$8=2,0,Hoja2!H596),L596+H596),"")</f>
        <v/>
      </c>
      <c r="E596" s="31" t="str">
        <f t="shared" si="36"/>
        <v/>
      </c>
      <c r="F596" t="str">
        <f>IF(F595&lt;&gt;"",IF(F595=COMBINADO!$F$6,"",F595+1),"")</f>
        <v/>
      </c>
      <c r="G596" s="31" t="str">
        <f>IF(B596&lt;&gt;"",IF(B596&lt;=$C$4,IF(Desplegables!$N$8=2,0,O595*COMBINADO!$F$7),O595*COMBINADO!$F$7),"")</f>
        <v/>
      </c>
      <c r="H596" s="31" t="str">
        <f>IF(B596&lt;&gt;"",IF(B596&lt;=$C$4,IF(Desplegables!$N$8=2,0,P595*COMBINADO!$F$7),Hoja2!P595*COMBINADO!$F$7),"")</f>
        <v/>
      </c>
      <c r="I596" s="31" t="str">
        <f>IF(B596&lt;&gt;"",Q595*COMBINADO!$F$7,"")</f>
        <v/>
      </c>
      <c r="J596" t="str">
        <f>IF(J595&lt;&gt;"",IF(J595=COMBINADO!$F$6,"",J595+1),"")</f>
        <v/>
      </c>
      <c r="K596" s="31" t="str">
        <f t="shared" si="37"/>
        <v/>
      </c>
      <c r="L596" s="31" t="str">
        <f t="shared" si="38"/>
        <v/>
      </c>
      <c r="M596" s="31" t="str">
        <f>IF(B596&lt;&gt;"",IF(B596=COMBINADO!$F$6,COMBINADO!$C$6,0),"")</f>
        <v/>
      </c>
      <c r="N596" t="str">
        <f>IF(N595&lt;&gt;"",IF(N595=COMBINADO!$F$6,"",N595+1),"")</f>
        <v/>
      </c>
      <c r="O596" s="31" t="str">
        <f>IF(B596&lt;&gt;"",IF(B596&lt;=$C$4,IF(Desplegables!$N$8=2,Hoja2!O595*(1+COMBINADO!$F$7),O595-K596),O595-K596),"")</f>
        <v/>
      </c>
      <c r="P596" s="31" t="str">
        <f>IF(B596&lt;&gt;"",IF(B596&lt;=$C$4,IF(Desplegables!$N$8=2,Hoja2!P595*(1+COMBINADO!$F$7),P595-L596),P595-L596),"")</f>
        <v/>
      </c>
      <c r="Q596" s="31" t="str">
        <f t="shared" si="39"/>
        <v/>
      </c>
    </row>
    <row r="597" spans="2:17" x14ac:dyDescent="0.2">
      <c r="B597" t="str">
        <f>IF(B596&lt;&gt;"",IF(B596=COMBINADO!$F$6,"",B596+1),"")</f>
        <v/>
      </c>
      <c r="C597" s="31" t="str">
        <f>IF(B597&lt;&gt;"",IF(B597&lt;=$C$4,IF(Desplegables!$N$8=2,0,G597),$C$9),"")</f>
        <v/>
      </c>
      <c r="D597" s="31" t="str">
        <f>IF(B597&lt;&gt;"",IF(Hoja2!B597&lt;=Hoja2!$C$4,IF(Desplegables!$N$8=2,0,Hoja2!H597),L597+H597),"")</f>
        <v/>
      </c>
      <c r="E597" s="31" t="str">
        <f t="shared" si="36"/>
        <v/>
      </c>
      <c r="F597" t="str">
        <f>IF(F596&lt;&gt;"",IF(F596=COMBINADO!$F$6,"",F596+1),"")</f>
        <v/>
      </c>
      <c r="G597" s="31" t="str">
        <f>IF(B597&lt;&gt;"",IF(B597&lt;=$C$4,IF(Desplegables!$N$8=2,0,O596*COMBINADO!$F$7),O596*COMBINADO!$F$7),"")</f>
        <v/>
      </c>
      <c r="H597" s="31" t="str">
        <f>IF(B597&lt;&gt;"",IF(B597&lt;=$C$4,IF(Desplegables!$N$8=2,0,P596*COMBINADO!$F$7),Hoja2!P596*COMBINADO!$F$7),"")</f>
        <v/>
      </c>
      <c r="I597" s="31" t="str">
        <f>IF(B597&lt;&gt;"",Q596*COMBINADO!$F$7,"")</f>
        <v/>
      </c>
      <c r="J597" t="str">
        <f>IF(J596&lt;&gt;"",IF(J596=COMBINADO!$F$6,"",J596+1),"")</f>
        <v/>
      </c>
      <c r="K597" s="31" t="str">
        <f t="shared" si="37"/>
        <v/>
      </c>
      <c r="L597" s="31" t="str">
        <f t="shared" si="38"/>
        <v/>
      </c>
      <c r="M597" s="31" t="str">
        <f>IF(B597&lt;&gt;"",IF(B597=COMBINADO!$F$6,COMBINADO!$C$6,0),"")</f>
        <v/>
      </c>
      <c r="N597" t="str">
        <f>IF(N596&lt;&gt;"",IF(N596=COMBINADO!$F$6,"",N596+1),"")</f>
        <v/>
      </c>
      <c r="O597" s="31" t="str">
        <f>IF(B597&lt;&gt;"",IF(B597&lt;=$C$4,IF(Desplegables!$N$8=2,Hoja2!O596*(1+COMBINADO!$F$7),O596-K597),O596-K597),"")</f>
        <v/>
      </c>
      <c r="P597" s="31" t="str">
        <f>IF(B597&lt;&gt;"",IF(B597&lt;=$C$4,IF(Desplegables!$N$8=2,Hoja2!P596*(1+COMBINADO!$F$7),P596-L597),P596-L597),"")</f>
        <v/>
      </c>
      <c r="Q597" s="31" t="str">
        <f t="shared" si="39"/>
        <v/>
      </c>
    </row>
    <row r="598" spans="2:17" x14ac:dyDescent="0.2">
      <c r="B598" t="str">
        <f>IF(B597&lt;&gt;"",IF(B597=COMBINADO!$F$6,"",B597+1),"")</f>
        <v/>
      </c>
      <c r="C598" s="31" t="str">
        <f>IF(B598&lt;&gt;"",IF(B598&lt;=$C$4,IF(Desplegables!$N$8=2,0,G598),$C$9),"")</f>
        <v/>
      </c>
      <c r="D598" s="31" t="str">
        <f>IF(B598&lt;&gt;"",IF(Hoja2!B598&lt;=Hoja2!$C$4,IF(Desplegables!$N$8=2,0,Hoja2!H598),L598+H598),"")</f>
        <v/>
      </c>
      <c r="E598" s="31" t="str">
        <f t="shared" si="36"/>
        <v/>
      </c>
      <c r="F598" t="str">
        <f>IF(F597&lt;&gt;"",IF(F597=COMBINADO!$F$6,"",F597+1),"")</f>
        <v/>
      </c>
      <c r="G598" s="31" t="str">
        <f>IF(B598&lt;&gt;"",IF(B598&lt;=$C$4,IF(Desplegables!$N$8=2,0,O597*COMBINADO!$F$7),O597*COMBINADO!$F$7),"")</f>
        <v/>
      </c>
      <c r="H598" s="31" t="str">
        <f>IF(B598&lt;&gt;"",IF(B598&lt;=$C$4,IF(Desplegables!$N$8=2,0,P597*COMBINADO!$F$7),Hoja2!P597*COMBINADO!$F$7),"")</f>
        <v/>
      </c>
      <c r="I598" s="31" t="str">
        <f>IF(B598&lt;&gt;"",Q597*COMBINADO!$F$7,"")</f>
        <v/>
      </c>
      <c r="J598" t="str">
        <f>IF(J597&lt;&gt;"",IF(J597=COMBINADO!$F$6,"",J597+1),"")</f>
        <v/>
      </c>
      <c r="K598" s="31" t="str">
        <f t="shared" si="37"/>
        <v/>
      </c>
      <c r="L598" s="31" t="str">
        <f t="shared" si="38"/>
        <v/>
      </c>
      <c r="M598" s="31" t="str">
        <f>IF(B598&lt;&gt;"",IF(B598=COMBINADO!$F$6,COMBINADO!$C$6,0),"")</f>
        <v/>
      </c>
      <c r="N598" t="str">
        <f>IF(N597&lt;&gt;"",IF(N597=COMBINADO!$F$6,"",N597+1),"")</f>
        <v/>
      </c>
      <c r="O598" s="31" t="str">
        <f>IF(B598&lt;&gt;"",IF(B598&lt;=$C$4,IF(Desplegables!$N$8=2,Hoja2!O597*(1+COMBINADO!$F$7),O597-K598),O597-K598),"")</f>
        <v/>
      </c>
      <c r="P598" s="31" t="str">
        <f>IF(B598&lt;&gt;"",IF(B598&lt;=$C$4,IF(Desplegables!$N$8=2,Hoja2!P597*(1+COMBINADO!$F$7),P597-L598),P597-L598),"")</f>
        <v/>
      </c>
      <c r="Q598" s="31" t="str">
        <f t="shared" si="39"/>
        <v/>
      </c>
    </row>
    <row r="599" spans="2:17" x14ac:dyDescent="0.2">
      <c r="B599" t="str">
        <f>IF(B598&lt;&gt;"",IF(B598=COMBINADO!$F$6,"",B598+1),"")</f>
        <v/>
      </c>
      <c r="C599" s="31" t="str">
        <f>IF(B599&lt;&gt;"",IF(B599&lt;=$C$4,IF(Desplegables!$N$8=2,0,G599),$C$9),"")</f>
        <v/>
      </c>
      <c r="D599" s="31" t="str">
        <f>IF(B599&lt;&gt;"",IF(Hoja2!B599&lt;=Hoja2!$C$4,IF(Desplegables!$N$8=2,0,Hoja2!H599),L599+H599),"")</f>
        <v/>
      </c>
      <c r="E599" s="31" t="str">
        <f t="shared" si="36"/>
        <v/>
      </c>
      <c r="F599" t="str">
        <f>IF(F598&lt;&gt;"",IF(F598=COMBINADO!$F$6,"",F598+1),"")</f>
        <v/>
      </c>
      <c r="G599" s="31" t="str">
        <f>IF(B599&lt;&gt;"",IF(B599&lt;=$C$4,IF(Desplegables!$N$8=2,0,O598*COMBINADO!$F$7),O598*COMBINADO!$F$7),"")</f>
        <v/>
      </c>
      <c r="H599" s="31" t="str">
        <f>IF(B599&lt;&gt;"",IF(B599&lt;=$C$4,IF(Desplegables!$N$8=2,0,P598*COMBINADO!$F$7),Hoja2!P598*COMBINADO!$F$7),"")</f>
        <v/>
      </c>
      <c r="I599" s="31" t="str">
        <f>IF(B599&lt;&gt;"",Q598*COMBINADO!$F$7,"")</f>
        <v/>
      </c>
      <c r="J599" t="str">
        <f>IF(J598&lt;&gt;"",IF(J598=COMBINADO!$F$6,"",J598+1),"")</f>
        <v/>
      </c>
      <c r="K599" s="31" t="str">
        <f t="shared" si="37"/>
        <v/>
      </c>
      <c r="L599" s="31" t="str">
        <f t="shared" si="38"/>
        <v/>
      </c>
      <c r="M599" s="31" t="str">
        <f>IF(B599&lt;&gt;"",IF(B599=COMBINADO!$F$6,COMBINADO!$C$6,0),"")</f>
        <v/>
      </c>
      <c r="N599" t="str">
        <f>IF(N598&lt;&gt;"",IF(N598=COMBINADO!$F$6,"",N598+1),"")</f>
        <v/>
      </c>
      <c r="O599" s="31" t="str">
        <f>IF(B599&lt;&gt;"",IF(B599&lt;=$C$4,IF(Desplegables!$N$8=2,Hoja2!O598*(1+COMBINADO!$F$7),O598-K599),O598-K599),"")</f>
        <v/>
      </c>
      <c r="P599" s="31" t="str">
        <f>IF(B599&lt;&gt;"",IF(B599&lt;=$C$4,IF(Desplegables!$N$8=2,Hoja2!P598*(1+COMBINADO!$F$7),P598-L599),P598-L599),"")</f>
        <v/>
      </c>
      <c r="Q599" s="31" t="str">
        <f t="shared" si="39"/>
        <v/>
      </c>
    </row>
    <row r="600" spans="2:17" x14ac:dyDescent="0.2">
      <c r="B600" t="str">
        <f>IF(B599&lt;&gt;"",IF(B599=COMBINADO!$F$6,"",B599+1),"")</f>
        <v/>
      </c>
      <c r="C600" s="31" t="str">
        <f>IF(B600&lt;&gt;"",IF(B600&lt;=$C$4,IF(Desplegables!$N$8=2,0,G600),$C$9),"")</f>
        <v/>
      </c>
      <c r="D600" s="31" t="str">
        <f>IF(B600&lt;&gt;"",IF(Hoja2!B600&lt;=Hoja2!$C$4,IF(Desplegables!$N$8=2,0,Hoja2!H600),L600+H600),"")</f>
        <v/>
      </c>
      <c r="E600" s="31" t="str">
        <f t="shared" si="36"/>
        <v/>
      </c>
      <c r="F600" t="str">
        <f>IF(F599&lt;&gt;"",IF(F599=COMBINADO!$F$6,"",F599+1),"")</f>
        <v/>
      </c>
      <c r="G600" s="31" t="str">
        <f>IF(B600&lt;&gt;"",IF(B600&lt;=$C$4,IF(Desplegables!$N$8=2,0,O599*COMBINADO!$F$7),O599*COMBINADO!$F$7),"")</f>
        <v/>
      </c>
      <c r="H600" s="31" t="str">
        <f>IF(B600&lt;&gt;"",IF(B600&lt;=$C$4,IF(Desplegables!$N$8=2,0,P599*COMBINADO!$F$7),Hoja2!P599*COMBINADO!$F$7),"")</f>
        <v/>
      </c>
      <c r="I600" s="31" t="str">
        <f>IF(B600&lt;&gt;"",Q599*COMBINADO!$F$7,"")</f>
        <v/>
      </c>
      <c r="J600" t="str">
        <f>IF(J599&lt;&gt;"",IF(J599=COMBINADO!$F$6,"",J599+1),"")</f>
        <v/>
      </c>
      <c r="K600" s="31" t="str">
        <f t="shared" si="37"/>
        <v/>
      </c>
      <c r="L600" s="31" t="str">
        <f t="shared" si="38"/>
        <v/>
      </c>
      <c r="M600" s="31" t="str">
        <f>IF(B600&lt;&gt;"",IF(B600=COMBINADO!$F$6,COMBINADO!$C$6,0),"")</f>
        <v/>
      </c>
      <c r="N600" t="str">
        <f>IF(N599&lt;&gt;"",IF(N599=COMBINADO!$F$6,"",N599+1),"")</f>
        <v/>
      </c>
      <c r="O600" s="31" t="str">
        <f>IF(B600&lt;&gt;"",IF(B600&lt;=$C$4,IF(Desplegables!$N$8=2,Hoja2!O599*(1+COMBINADO!$F$7),O599-K600),O599-K600),"")</f>
        <v/>
      </c>
      <c r="P600" s="31" t="str">
        <f>IF(B600&lt;&gt;"",IF(B600&lt;=$C$4,IF(Desplegables!$N$8=2,Hoja2!P599*(1+COMBINADO!$F$7),P599-L600),P599-L600),"")</f>
        <v/>
      </c>
      <c r="Q600" s="31" t="str">
        <f t="shared" si="39"/>
        <v/>
      </c>
    </row>
    <row r="601" spans="2:17" x14ac:dyDescent="0.2">
      <c r="B601" t="str">
        <f>IF(B600&lt;&gt;"",IF(B600=COMBINADO!$F$6,"",B600+1),"")</f>
        <v/>
      </c>
      <c r="C601" s="31" t="str">
        <f>IF(B601&lt;&gt;"",IF(B601&lt;=$C$4,IF(Desplegables!$N$8=2,0,G601),$C$9),"")</f>
        <v/>
      </c>
      <c r="D601" s="31" t="str">
        <f>IF(B601&lt;&gt;"",IF(Hoja2!B601&lt;=Hoja2!$C$4,IF(Desplegables!$N$8=2,0,Hoja2!H601),L601+H601),"")</f>
        <v/>
      </c>
      <c r="E601" s="31" t="str">
        <f t="shared" si="36"/>
        <v/>
      </c>
      <c r="F601" t="str">
        <f>IF(F600&lt;&gt;"",IF(F600=COMBINADO!$F$6,"",F600+1),"")</f>
        <v/>
      </c>
      <c r="G601" s="31" t="str">
        <f>IF(B601&lt;&gt;"",IF(B601&lt;=$C$4,IF(Desplegables!$N$8=2,0,O600*COMBINADO!$F$7),O600*COMBINADO!$F$7),"")</f>
        <v/>
      </c>
      <c r="H601" s="31" t="str">
        <f>IF(B601&lt;&gt;"",IF(B601&lt;=$C$4,IF(Desplegables!$N$8=2,0,P600*COMBINADO!$F$7),Hoja2!P600*COMBINADO!$F$7),"")</f>
        <v/>
      </c>
      <c r="I601" s="31" t="str">
        <f>IF(B601&lt;&gt;"",Q600*COMBINADO!$F$7,"")</f>
        <v/>
      </c>
      <c r="J601" t="str">
        <f>IF(J600&lt;&gt;"",IF(J600=COMBINADO!$F$6,"",J600+1),"")</f>
        <v/>
      </c>
      <c r="K601" s="31" t="str">
        <f t="shared" si="37"/>
        <v/>
      </c>
      <c r="L601" s="31" t="str">
        <f t="shared" si="38"/>
        <v/>
      </c>
      <c r="M601" s="31" t="str">
        <f>IF(B601&lt;&gt;"",IF(B601=COMBINADO!$F$6,COMBINADO!$C$6,0),"")</f>
        <v/>
      </c>
      <c r="N601" t="str">
        <f>IF(N600&lt;&gt;"",IF(N600=COMBINADO!$F$6,"",N600+1),"")</f>
        <v/>
      </c>
      <c r="O601" s="31" t="str">
        <f>IF(B601&lt;&gt;"",IF(B601&lt;=$C$4,IF(Desplegables!$N$8=2,Hoja2!O600*(1+COMBINADO!$F$7),O600-K601),O600-K601),"")</f>
        <v/>
      </c>
      <c r="P601" s="31" t="str">
        <f>IF(B601&lt;&gt;"",IF(B601&lt;=$C$4,IF(Desplegables!$N$8=2,Hoja2!P600*(1+COMBINADO!$F$7),P600-L601),P600-L601),"")</f>
        <v/>
      </c>
      <c r="Q601" s="31" t="str">
        <f t="shared" si="39"/>
        <v/>
      </c>
    </row>
    <row r="602" spans="2:17" x14ac:dyDescent="0.2">
      <c r="B602" t="str">
        <f>IF(B601&lt;&gt;"",IF(B601=COMBINADO!$F$6,"",B601+1),"")</f>
        <v/>
      </c>
      <c r="C602" s="31" t="str">
        <f>IF(B602&lt;&gt;"",IF(B602&lt;=$C$4,IF(Desplegables!$N$8=2,0,G602),$C$9),"")</f>
        <v/>
      </c>
      <c r="D602" s="31" t="str">
        <f>IF(B602&lt;&gt;"",IF(Hoja2!B602&lt;=Hoja2!$C$4,IF(Desplegables!$N$8=2,0,Hoja2!H602),L602+H602),"")</f>
        <v/>
      </c>
      <c r="E602" s="31" t="str">
        <f t="shared" si="36"/>
        <v/>
      </c>
      <c r="F602" t="str">
        <f>IF(F601&lt;&gt;"",IF(F601=COMBINADO!$F$6,"",F601+1),"")</f>
        <v/>
      </c>
      <c r="G602" s="31" t="str">
        <f>IF(B602&lt;&gt;"",IF(B602&lt;=$C$4,IF(Desplegables!$N$8=2,0,O601*COMBINADO!$F$7),O601*COMBINADO!$F$7),"")</f>
        <v/>
      </c>
      <c r="H602" s="31" t="str">
        <f>IF(B602&lt;&gt;"",IF(B602&lt;=$C$4,IF(Desplegables!$N$8=2,0,P601*COMBINADO!$F$7),Hoja2!P601*COMBINADO!$F$7),"")</f>
        <v/>
      </c>
      <c r="I602" s="31" t="str">
        <f>IF(B602&lt;&gt;"",Q601*COMBINADO!$F$7,"")</f>
        <v/>
      </c>
      <c r="J602" t="str">
        <f>IF(J601&lt;&gt;"",IF(J601=COMBINADO!$F$6,"",J601+1),"")</f>
        <v/>
      </c>
      <c r="K602" s="31" t="str">
        <f t="shared" si="37"/>
        <v/>
      </c>
      <c r="L602" s="31" t="str">
        <f t="shared" si="38"/>
        <v/>
      </c>
      <c r="M602" s="31" t="str">
        <f>IF(B602&lt;&gt;"",IF(B602=COMBINADO!$F$6,COMBINADO!$C$6,0),"")</f>
        <v/>
      </c>
      <c r="N602" t="str">
        <f>IF(N601&lt;&gt;"",IF(N601=COMBINADO!$F$6,"",N601+1),"")</f>
        <v/>
      </c>
      <c r="O602" s="31" t="str">
        <f>IF(B602&lt;&gt;"",IF(B602&lt;=$C$4,IF(Desplegables!$N$8=2,Hoja2!O601*(1+COMBINADO!$F$7),O601-K602),O601-K602),"")</f>
        <v/>
      </c>
      <c r="P602" s="31" t="str">
        <f>IF(B602&lt;&gt;"",IF(B602&lt;=$C$4,IF(Desplegables!$N$8=2,Hoja2!P601*(1+COMBINADO!$F$7),P601-L602),P601-L602),"")</f>
        <v/>
      </c>
      <c r="Q602" s="31" t="str">
        <f t="shared" si="39"/>
        <v/>
      </c>
    </row>
    <row r="603" spans="2:17" x14ac:dyDescent="0.2">
      <c r="B603" t="str">
        <f>IF(B602&lt;&gt;"",IF(B602=COMBINADO!$F$6,"",B602+1),"")</f>
        <v/>
      </c>
      <c r="C603" s="31" t="str">
        <f>IF(B603&lt;&gt;"",IF(B603&lt;=$C$4,IF(Desplegables!$N$8=2,0,G603),$C$9),"")</f>
        <v/>
      </c>
      <c r="D603" s="31" t="str">
        <f>IF(B603&lt;&gt;"",IF(Hoja2!B603&lt;=Hoja2!$C$4,IF(Desplegables!$N$8=2,0,Hoja2!H603),L603+H603),"")</f>
        <v/>
      </c>
      <c r="E603" s="31" t="str">
        <f t="shared" si="36"/>
        <v/>
      </c>
      <c r="F603" t="str">
        <f>IF(F602&lt;&gt;"",IF(F602=COMBINADO!$F$6,"",F602+1),"")</f>
        <v/>
      </c>
      <c r="G603" s="31" t="str">
        <f>IF(B603&lt;&gt;"",IF(B603&lt;=$C$4,IF(Desplegables!$N$8=2,0,O602*COMBINADO!$F$7),O602*COMBINADO!$F$7),"")</f>
        <v/>
      </c>
      <c r="H603" s="31" t="str">
        <f>IF(B603&lt;&gt;"",IF(B603&lt;=$C$4,IF(Desplegables!$N$8=2,0,P602*COMBINADO!$F$7),Hoja2!P602*COMBINADO!$F$7),"")</f>
        <v/>
      </c>
      <c r="I603" s="31" t="str">
        <f>IF(B603&lt;&gt;"",Q602*COMBINADO!$F$7,"")</f>
        <v/>
      </c>
      <c r="J603" t="str">
        <f>IF(J602&lt;&gt;"",IF(J602=COMBINADO!$F$6,"",J602+1),"")</f>
        <v/>
      </c>
      <c r="K603" s="31" t="str">
        <f t="shared" si="37"/>
        <v/>
      </c>
      <c r="L603" s="31" t="str">
        <f t="shared" si="38"/>
        <v/>
      </c>
      <c r="M603" s="31" t="str">
        <f>IF(B603&lt;&gt;"",IF(B603=COMBINADO!$F$6,COMBINADO!$C$6,0),"")</f>
        <v/>
      </c>
      <c r="N603" t="str">
        <f>IF(N602&lt;&gt;"",IF(N602=COMBINADO!$F$6,"",N602+1),"")</f>
        <v/>
      </c>
      <c r="O603" s="31" t="str">
        <f>IF(B603&lt;&gt;"",IF(B603&lt;=$C$4,IF(Desplegables!$N$8=2,Hoja2!O602*(1+COMBINADO!$F$7),O602-K603),O602-K603),"")</f>
        <v/>
      </c>
      <c r="P603" s="31" t="str">
        <f>IF(B603&lt;&gt;"",IF(B603&lt;=$C$4,IF(Desplegables!$N$8=2,Hoja2!P602*(1+COMBINADO!$F$7),P602-L603),P602-L603),"")</f>
        <v/>
      </c>
      <c r="Q603" s="31" t="str">
        <f t="shared" si="39"/>
        <v/>
      </c>
    </row>
    <row r="604" spans="2:17" x14ac:dyDescent="0.2">
      <c r="B604" t="str">
        <f>IF(B603&lt;&gt;"",IF(B603=COMBINADO!$F$6,"",B603+1),"")</f>
        <v/>
      </c>
      <c r="C604" s="31" t="str">
        <f>IF(B604&lt;&gt;"",IF(B604&lt;=$C$4,IF(Desplegables!$N$8=2,0,G604),$C$9),"")</f>
        <v/>
      </c>
      <c r="D604" s="31" t="str">
        <f>IF(B604&lt;&gt;"",IF(Hoja2!B604&lt;=Hoja2!$C$4,IF(Desplegables!$N$8=2,0,Hoja2!H604),L604+H604),"")</f>
        <v/>
      </c>
      <c r="E604" s="31" t="str">
        <f t="shared" si="36"/>
        <v/>
      </c>
      <c r="F604" t="str">
        <f>IF(F603&lt;&gt;"",IF(F603=COMBINADO!$F$6,"",F603+1),"")</f>
        <v/>
      </c>
      <c r="G604" s="31" t="str">
        <f>IF(B604&lt;&gt;"",IF(B604&lt;=$C$4,IF(Desplegables!$N$8=2,0,O603*COMBINADO!$F$7),O603*COMBINADO!$F$7),"")</f>
        <v/>
      </c>
      <c r="H604" s="31" t="str">
        <f>IF(B604&lt;&gt;"",IF(B604&lt;=$C$4,IF(Desplegables!$N$8=2,0,P603*COMBINADO!$F$7),Hoja2!P603*COMBINADO!$F$7),"")</f>
        <v/>
      </c>
      <c r="I604" s="31" t="str">
        <f>IF(B604&lt;&gt;"",Q603*COMBINADO!$F$7,"")</f>
        <v/>
      </c>
      <c r="J604" t="str">
        <f>IF(J603&lt;&gt;"",IF(J603=COMBINADO!$F$6,"",J603+1),"")</f>
        <v/>
      </c>
      <c r="K604" s="31" t="str">
        <f t="shared" si="37"/>
        <v/>
      </c>
      <c r="L604" s="31" t="str">
        <f t="shared" si="38"/>
        <v/>
      </c>
      <c r="M604" s="31" t="str">
        <f>IF(B604&lt;&gt;"",IF(B604=COMBINADO!$F$6,COMBINADO!$C$6,0),"")</f>
        <v/>
      </c>
      <c r="N604" t="str">
        <f>IF(N603&lt;&gt;"",IF(N603=COMBINADO!$F$6,"",N603+1),"")</f>
        <v/>
      </c>
      <c r="O604" s="31" t="str">
        <f>IF(B604&lt;&gt;"",IF(B604&lt;=$C$4,IF(Desplegables!$N$8=2,Hoja2!O603*(1+COMBINADO!$F$7),O603-K604),O603-K604),"")</f>
        <v/>
      </c>
      <c r="P604" s="31" t="str">
        <f>IF(B604&lt;&gt;"",IF(B604&lt;=$C$4,IF(Desplegables!$N$8=2,Hoja2!P603*(1+COMBINADO!$F$7),P603-L604),P603-L604),"")</f>
        <v/>
      </c>
      <c r="Q604" s="31" t="str">
        <f t="shared" si="39"/>
        <v/>
      </c>
    </row>
    <row r="605" spans="2:17" x14ac:dyDescent="0.2">
      <c r="B605" t="str">
        <f>IF(B604&lt;&gt;"",IF(B604=COMBINADO!$F$6,"",B604+1),"")</f>
        <v/>
      </c>
      <c r="C605" s="31" t="str">
        <f>IF(B605&lt;&gt;"",IF(B605&lt;=$C$4,IF(Desplegables!$N$8=2,0,G605),$C$9),"")</f>
        <v/>
      </c>
      <c r="D605" s="31" t="str">
        <f>IF(B605&lt;&gt;"",IF(Hoja2!B605&lt;=Hoja2!$C$4,IF(Desplegables!$N$8=2,0,Hoja2!H605),L605+H605),"")</f>
        <v/>
      </c>
      <c r="E605" s="31" t="str">
        <f t="shared" si="36"/>
        <v/>
      </c>
      <c r="F605" t="str">
        <f>IF(F604&lt;&gt;"",IF(F604=COMBINADO!$F$6,"",F604+1),"")</f>
        <v/>
      </c>
      <c r="G605" s="31" t="str">
        <f>IF(B605&lt;&gt;"",IF(B605&lt;=$C$4,IF(Desplegables!$N$8=2,0,O604*COMBINADO!$F$7),O604*COMBINADO!$F$7),"")</f>
        <v/>
      </c>
      <c r="H605" s="31" t="str">
        <f>IF(B605&lt;&gt;"",IF(B605&lt;=$C$4,IF(Desplegables!$N$8=2,0,P604*COMBINADO!$F$7),Hoja2!P604*COMBINADO!$F$7),"")</f>
        <v/>
      </c>
      <c r="I605" s="31" t="str">
        <f>IF(B605&lt;&gt;"",Q604*COMBINADO!$F$7,"")</f>
        <v/>
      </c>
      <c r="J605" t="str">
        <f>IF(J604&lt;&gt;"",IF(J604=COMBINADO!$F$6,"",J604+1),"")</f>
        <v/>
      </c>
      <c r="K605" s="31" t="str">
        <f t="shared" si="37"/>
        <v/>
      </c>
      <c r="L605" s="31" t="str">
        <f t="shared" si="38"/>
        <v/>
      </c>
      <c r="M605" s="31" t="str">
        <f>IF(B605&lt;&gt;"",IF(B605=COMBINADO!$F$6,COMBINADO!$C$6,0),"")</f>
        <v/>
      </c>
      <c r="N605" t="str">
        <f>IF(N604&lt;&gt;"",IF(N604=COMBINADO!$F$6,"",N604+1),"")</f>
        <v/>
      </c>
      <c r="O605" s="31" t="str">
        <f>IF(B605&lt;&gt;"",IF(B605&lt;=$C$4,IF(Desplegables!$N$8=2,Hoja2!O604*(1+COMBINADO!$F$7),O604-K605),O604-K605),"")</f>
        <v/>
      </c>
      <c r="P605" s="31" t="str">
        <f>IF(B605&lt;&gt;"",IF(B605&lt;=$C$4,IF(Desplegables!$N$8=2,Hoja2!P604*(1+COMBINADO!$F$7),P604-L605),P604-L605),"")</f>
        <v/>
      </c>
      <c r="Q605" s="31" t="str">
        <f t="shared" si="39"/>
        <v/>
      </c>
    </row>
    <row r="606" spans="2:17" x14ac:dyDescent="0.2">
      <c r="B606" t="str">
        <f>IF(B605&lt;&gt;"",IF(B605=COMBINADO!$F$6,"",B605+1),"")</f>
        <v/>
      </c>
      <c r="C606" s="31" t="str">
        <f>IF(B606&lt;&gt;"",IF(B606&lt;=$C$4,IF(Desplegables!$N$8=2,0,G606),$C$9),"")</f>
        <v/>
      </c>
      <c r="D606" s="31" t="str">
        <f>IF(B606&lt;&gt;"",IF(Hoja2!B606&lt;=Hoja2!$C$4,IF(Desplegables!$N$8=2,0,Hoja2!H606),L606+H606),"")</f>
        <v/>
      </c>
      <c r="E606" s="31" t="str">
        <f t="shared" si="36"/>
        <v/>
      </c>
      <c r="F606" t="str">
        <f>IF(F605&lt;&gt;"",IF(F605=COMBINADO!$F$6,"",F605+1),"")</f>
        <v/>
      </c>
      <c r="G606" s="31" t="str">
        <f>IF(B606&lt;&gt;"",IF(B606&lt;=$C$4,IF(Desplegables!$N$8=2,0,O605*COMBINADO!$F$7),O605*COMBINADO!$F$7),"")</f>
        <v/>
      </c>
      <c r="H606" s="31" t="str">
        <f>IF(B606&lt;&gt;"",IF(B606&lt;=$C$4,IF(Desplegables!$N$8=2,0,P605*COMBINADO!$F$7),Hoja2!P605*COMBINADO!$F$7),"")</f>
        <v/>
      </c>
      <c r="I606" s="31" t="str">
        <f>IF(B606&lt;&gt;"",Q605*COMBINADO!$F$7,"")</f>
        <v/>
      </c>
      <c r="J606" t="str">
        <f>IF(J605&lt;&gt;"",IF(J605=COMBINADO!$F$6,"",J605+1),"")</f>
        <v/>
      </c>
      <c r="K606" s="31" t="str">
        <f t="shared" si="37"/>
        <v/>
      </c>
      <c r="L606" s="31" t="str">
        <f t="shared" si="38"/>
        <v/>
      </c>
      <c r="M606" s="31" t="str">
        <f>IF(B606&lt;&gt;"",IF(B606=COMBINADO!$F$6,COMBINADO!$C$6,0),"")</f>
        <v/>
      </c>
      <c r="N606" t="str">
        <f>IF(N605&lt;&gt;"",IF(N605=COMBINADO!$F$6,"",N605+1),"")</f>
        <v/>
      </c>
      <c r="O606" s="31" t="str">
        <f>IF(B606&lt;&gt;"",IF(B606&lt;=$C$4,IF(Desplegables!$N$8=2,Hoja2!O605*(1+COMBINADO!$F$7),O605-K606),O605-K606),"")</f>
        <v/>
      </c>
      <c r="P606" s="31" t="str">
        <f>IF(B606&lt;&gt;"",IF(B606&lt;=$C$4,IF(Desplegables!$N$8=2,Hoja2!P605*(1+COMBINADO!$F$7),P605-L606),P605-L606),"")</f>
        <v/>
      </c>
      <c r="Q606" s="31" t="str">
        <f t="shared" si="39"/>
        <v/>
      </c>
    </row>
    <row r="607" spans="2:17" x14ac:dyDescent="0.2">
      <c r="B607" t="str">
        <f>IF(B606&lt;&gt;"",IF(B606=COMBINADO!$F$6,"",B606+1),"")</f>
        <v/>
      </c>
      <c r="C607" s="31" t="str">
        <f>IF(B607&lt;&gt;"",IF(B607&lt;=$C$4,IF(Desplegables!$N$8=2,0,G607),$C$9),"")</f>
        <v/>
      </c>
      <c r="D607" s="31" t="str">
        <f>IF(B607&lt;&gt;"",IF(Hoja2!B607&lt;=Hoja2!$C$4,IF(Desplegables!$N$8=2,0,Hoja2!H607),L607+H607),"")</f>
        <v/>
      </c>
      <c r="E607" s="31" t="str">
        <f t="shared" si="36"/>
        <v/>
      </c>
      <c r="F607" t="str">
        <f>IF(F606&lt;&gt;"",IF(F606=COMBINADO!$F$6,"",F606+1),"")</f>
        <v/>
      </c>
      <c r="G607" s="31" t="str">
        <f>IF(B607&lt;&gt;"",IF(B607&lt;=$C$4,IF(Desplegables!$N$8=2,0,O606*COMBINADO!$F$7),O606*COMBINADO!$F$7),"")</f>
        <v/>
      </c>
      <c r="H607" s="31" t="str">
        <f>IF(B607&lt;&gt;"",IF(B607&lt;=$C$4,IF(Desplegables!$N$8=2,0,P606*COMBINADO!$F$7),Hoja2!P606*COMBINADO!$F$7),"")</f>
        <v/>
      </c>
      <c r="I607" s="31" t="str">
        <f>IF(B607&lt;&gt;"",Q606*COMBINADO!$F$7,"")</f>
        <v/>
      </c>
      <c r="J607" t="str">
        <f>IF(J606&lt;&gt;"",IF(J606=COMBINADO!$F$6,"",J606+1),"")</f>
        <v/>
      </c>
      <c r="K607" s="31" t="str">
        <f t="shared" si="37"/>
        <v/>
      </c>
      <c r="L607" s="31" t="str">
        <f t="shared" si="38"/>
        <v/>
      </c>
      <c r="M607" s="31" t="str">
        <f>IF(B607&lt;&gt;"",IF(B607=COMBINADO!$F$6,COMBINADO!$C$6,0),"")</f>
        <v/>
      </c>
      <c r="N607" t="str">
        <f>IF(N606&lt;&gt;"",IF(N606=COMBINADO!$F$6,"",N606+1),"")</f>
        <v/>
      </c>
      <c r="O607" s="31" t="str">
        <f>IF(B607&lt;&gt;"",IF(B607&lt;=$C$4,IF(Desplegables!$N$8=2,Hoja2!O606*(1+COMBINADO!$F$7),O606-K607),O606-K607),"")</f>
        <v/>
      </c>
      <c r="P607" s="31" t="str">
        <f>IF(B607&lt;&gt;"",IF(B607&lt;=$C$4,IF(Desplegables!$N$8=2,Hoja2!P606*(1+COMBINADO!$F$7),P606-L607),P606-L607),"")</f>
        <v/>
      </c>
      <c r="Q607" s="31" t="str">
        <f t="shared" si="39"/>
        <v/>
      </c>
    </row>
    <row r="608" spans="2:17" x14ac:dyDescent="0.2">
      <c r="B608" t="str">
        <f>IF(B607&lt;&gt;"",IF(B607=COMBINADO!$F$6,"",B607+1),"")</f>
        <v/>
      </c>
      <c r="C608" s="31" t="str">
        <f>IF(B608&lt;&gt;"",IF(B608&lt;=$C$4,IF(Desplegables!$N$8=2,0,G608),$C$9),"")</f>
        <v/>
      </c>
      <c r="D608" s="31" t="str">
        <f>IF(B608&lt;&gt;"",IF(Hoja2!B608&lt;=Hoja2!$C$4,IF(Desplegables!$N$8=2,0,Hoja2!H608),L608+H608),"")</f>
        <v/>
      </c>
      <c r="E608" s="31" t="str">
        <f t="shared" si="36"/>
        <v/>
      </c>
      <c r="F608" t="str">
        <f>IF(F607&lt;&gt;"",IF(F607=COMBINADO!$F$6,"",F607+1),"")</f>
        <v/>
      </c>
      <c r="G608" s="31" t="str">
        <f>IF(B608&lt;&gt;"",IF(B608&lt;=$C$4,IF(Desplegables!$N$8=2,0,O607*COMBINADO!$F$7),O607*COMBINADO!$F$7),"")</f>
        <v/>
      </c>
      <c r="H608" s="31" t="str">
        <f>IF(B608&lt;&gt;"",IF(B608&lt;=$C$4,IF(Desplegables!$N$8=2,0,P607*COMBINADO!$F$7),Hoja2!P607*COMBINADO!$F$7),"")</f>
        <v/>
      </c>
      <c r="I608" s="31" t="str">
        <f>IF(B608&lt;&gt;"",Q607*COMBINADO!$F$7,"")</f>
        <v/>
      </c>
      <c r="J608" t="str">
        <f>IF(J607&lt;&gt;"",IF(J607=COMBINADO!$F$6,"",J607+1),"")</f>
        <v/>
      </c>
      <c r="K608" s="31" t="str">
        <f t="shared" si="37"/>
        <v/>
      </c>
      <c r="L608" s="31" t="str">
        <f t="shared" si="38"/>
        <v/>
      </c>
      <c r="M608" s="31" t="str">
        <f>IF(B608&lt;&gt;"",IF(B608=COMBINADO!$F$6,COMBINADO!$C$6,0),"")</f>
        <v/>
      </c>
      <c r="N608" t="str">
        <f>IF(N607&lt;&gt;"",IF(N607=COMBINADO!$F$6,"",N607+1),"")</f>
        <v/>
      </c>
      <c r="O608" s="31" t="str">
        <f>IF(B608&lt;&gt;"",IF(B608&lt;=$C$4,IF(Desplegables!$N$8=2,Hoja2!O607*(1+COMBINADO!$F$7),O607-K608),O607-K608),"")</f>
        <v/>
      </c>
      <c r="P608" s="31" t="str">
        <f>IF(B608&lt;&gt;"",IF(B608&lt;=$C$4,IF(Desplegables!$N$8=2,Hoja2!P607*(1+COMBINADO!$F$7),P607-L608),P607-L608),"")</f>
        <v/>
      </c>
      <c r="Q608" s="31" t="str">
        <f t="shared" si="39"/>
        <v/>
      </c>
    </row>
    <row r="609" spans="2:17" x14ac:dyDescent="0.2">
      <c r="B609" t="str">
        <f>IF(B608&lt;&gt;"",IF(B608=COMBINADO!$F$6,"",B608+1),"")</f>
        <v/>
      </c>
      <c r="C609" s="31" t="str">
        <f>IF(B609&lt;&gt;"",IF(B609&lt;=$C$4,IF(Desplegables!$N$8=2,0,G609),$C$9),"")</f>
        <v/>
      </c>
      <c r="D609" s="31" t="str">
        <f>IF(B609&lt;&gt;"",IF(Hoja2!B609&lt;=Hoja2!$C$4,IF(Desplegables!$N$8=2,0,Hoja2!H609),L609+H609),"")</f>
        <v/>
      </c>
      <c r="E609" s="31" t="str">
        <f t="shared" si="36"/>
        <v/>
      </c>
      <c r="F609" t="str">
        <f>IF(F608&lt;&gt;"",IF(F608=COMBINADO!$F$6,"",F608+1),"")</f>
        <v/>
      </c>
      <c r="G609" s="31" t="str">
        <f>IF(B609&lt;&gt;"",IF(B609&lt;=$C$4,IF(Desplegables!$N$8=2,0,O608*COMBINADO!$F$7),O608*COMBINADO!$F$7),"")</f>
        <v/>
      </c>
      <c r="H609" s="31" t="str">
        <f>IF(B609&lt;&gt;"",IF(B609&lt;=$C$4,IF(Desplegables!$N$8=2,0,P608*COMBINADO!$F$7),Hoja2!P608*COMBINADO!$F$7),"")</f>
        <v/>
      </c>
      <c r="I609" s="31" t="str">
        <f>IF(B609&lt;&gt;"",Q608*COMBINADO!$F$7,"")</f>
        <v/>
      </c>
      <c r="J609" t="str">
        <f>IF(J608&lt;&gt;"",IF(J608=COMBINADO!$F$6,"",J608+1),"")</f>
        <v/>
      </c>
      <c r="K609" s="31" t="str">
        <f t="shared" si="37"/>
        <v/>
      </c>
      <c r="L609" s="31" t="str">
        <f t="shared" si="38"/>
        <v/>
      </c>
      <c r="M609" s="31" t="str">
        <f>IF(B609&lt;&gt;"",IF(B609=COMBINADO!$F$6,COMBINADO!$C$6,0),"")</f>
        <v/>
      </c>
      <c r="N609" t="str">
        <f>IF(N608&lt;&gt;"",IF(N608=COMBINADO!$F$6,"",N608+1),"")</f>
        <v/>
      </c>
      <c r="O609" s="31" t="str">
        <f>IF(B609&lt;&gt;"",IF(B609&lt;=$C$4,IF(Desplegables!$N$8=2,Hoja2!O608*(1+COMBINADO!$F$7),O608-K609),O608-K609),"")</f>
        <v/>
      </c>
      <c r="P609" s="31" t="str">
        <f>IF(B609&lt;&gt;"",IF(B609&lt;=$C$4,IF(Desplegables!$N$8=2,Hoja2!P608*(1+COMBINADO!$F$7),P608-L609),P608-L609),"")</f>
        <v/>
      </c>
      <c r="Q609" s="31" t="str">
        <f t="shared" si="39"/>
        <v/>
      </c>
    </row>
    <row r="610" spans="2:17" x14ac:dyDescent="0.2">
      <c r="B610" t="str">
        <f>IF(B609&lt;&gt;"",IF(B609=COMBINADO!$F$6,"",B609+1),"")</f>
        <v/>
      </c>
      <c r="C610" s="31" t="str">
        <f>IF(B610&lt;&gt;"",IF(B610&lt;=$C$4,IF(Desplegables!$N$8=2,0,G610),$C$9),"")</f>
        <v/>
      </c>
      <c r="D610" s="31" t="str">
        <f>IF(B610&lt;&gt;"",IF(Hoja2!B610&lt;=Hoja2!$C$4,IF(Desplegables!$N$8=2,0,Hoja2!H610),L610+H610),"")</f>
        <v/>
      </c>
      <c r="E610" s="31" t="str">
        <f t="shared" si="36"/>
        <v/>
      </c>
      <c r="F610" t="str">
        <f>IF(F609&lt;&gt;"",IF(F609=COMBINADO!$F$6,"",F609+1),"")</f>
        <v/>
      </c>
      <c r="G610" s="31" t="str">
        <f>IF(B610&lt;&gt;"",IF(B610&lt;=$C$4,IF(Desplegables!$N$8=2,0,O609*COMBINADO!$F$7),O609*COMBINADO!$F$7),"")</f>
        <v/>
      </c>
      <c r="H610" s="31" t="str">
        <f>IF(B610&lt;&gt;"",IF(B610&lt;=$C$4,IF(Desplegables!$N$8=2,0,P609*COMBINADO!$F$7),Hoja2!P609*COMBINADO!$F$7),"")</f>
        <v/>
      </c>
      <c r="I610" s="31" t="str">
        <f>IF(B610&lt;&gt;"",Q609*COMBINADO!$F$7,"")</f>
        <v/>
      </c>
      <c r="J610" t="str">
        <f>IF(J609&lt;&gt;"",IF(J609=COMBINADO!$F$6,"",J609+1),"")</f>
        <v/>
      </c>
      <c r="K610" s="31" t="str">
        <f t="shared" si="37"/>
        <v/>
      </c>
      <c r="L610" s="31" t="str">
        <f t="shared" si="38"/>
        <v/>
      </c>
      <c r="M610" s="31" t="str">
        <f>IF(B610&lt;&gt;"",IF(B610=COMBINADO!$F$6,COMBINADO!$C$6,0),"")</f>
        <v/>
      </c>
      <c r="N610" t="str">
        <f>IF(N609&lt;&gt;"",IF(N609=COMBINADO!$F$6,"",N609+1),"")</f>
        <v/>
      </c>
      <c r="O610" s="31" t="str">
        <f>IF(B610&lt;&gt;"",IF(B610&lt;=$C$4,IF(Desplegables!$N$8=2,Hoja2!O609*(1+COMBINADO!$F$7),O609-K610),O609-K610),"")</f>
        <v/>
      </c>
      <c r="P610" s="31" t="str">
        <f>IF(B610&lt;&gt;"",IF(B610&lt;=$C$4,IF(Desplegables!$N$8=2,Hoja2!P609*(1+COMBINADO!$F$7),P609-L610),P609-L610),"")</f>
        <v/>
      </c>
      <c r="Q610" s="31" t="str">
        <f t="shared" si="39"/>
        <v/>
      </c>
    </row>
    <row r="611" spans="2:17" x14ac:dyDescent="0.2">
      <c r="B611" t="str">
        <f>IF(B610&lt;&gt;"",IF(B610=COMBINADO!$F$6,"",B610+1),"")</f>
        <v/>
      </c>
      <c r="C611" s="31" t="str">
        <f>IF(B611&lt;&gt;"",IF(B611&lt;=$C$4,IF(Desplegables!$N$8=2,0,G611),$C$9),"")</f>
        <v/>
      </c>
      <c r="D611" s="31" t="str">
        <f>IF(B611&lt;&gt;"",IF(Hoja2!B611&lt;=Hoja2!$C$4,IF(Desplegables!$N$8=2,0,Hoja2!H611),L611+H611),"")</f>
        <v/>
      </c>
      <c r="E611" s="31" t="str">
        <f t="shared" si="36"/>
        <v/>
      </c>
      <c r="F611" t="str">
        <f>IF(F610&lt;&gt;"",IF(F610=COMBINADO!$F$6,"",F610+1),"")</f>
        <v/>
      </c>
      <c r="G611" s="31" t="str">
        <f>IF(B611&lt;&gt;"",IF(B611&lt;=$C$4,IF(Desplegables!$N$8=2,0,O610*COMBINADO!$F$7),O610*COMBINADO!$F$7),"")</f>
        <v/>
      </c>
      <c r="H611" s="31" t="str">
        <f>IF(B611&lt;&gt;"",IF(B611&lt;=$C$4,IF(Desplegables!$N$8=2,0,P610*COMBINADO!$F$7),Hoja2!P610*COMBINADO!$F$7),"")</f>
        <v/>
      </c>
      <c r="I611" s="31" t="str">
        <f>IF(B611&lt;&gt;"",Q610*COMBINADO!$F$7,"")</f>
        <v/>
      </c>
      <c r="J611" t="str">
        <f>IF(J610&lt;&gt;"",IF(J610=COMBINADO!$F$6,"",J610+1),"")</f>
        <v/>
      </c>
      <c r="K611" s="31" t="str">
        <f t="shared" si="37"/>
        <v/>
      </c>
      <c r="L611" s="31" t="str">
        <f t="shared" si="38"/>
        <v/>
      </c>
      <c r="M611" s="31" t="str">
        <f>IF(B611&lt;&gt;"",IF(B611=COMBINADO!$F$6,COMBINADO!$C$6,0),"")</f>
        <v/>
      </c>
      <c r="N611" t="str">
        <f>IF(N610&lt;&gt;"",IF(N610=COMBINADO!$F$6,"",N610+1),"")</f>
        <v/>
      </c>
      <c r="O611" s="31" t="str">
        <f>IF(B611&lt;&gt;"",IF(B611&lt;=$C$4,IF(Desplegables!$N$8=2,Hoja2!O610*(1+COMBINADO!$F$7),O610-K611),O610-K611),"")</f>
        <v/>
      </c>
      <c r="P611" s="31" t="str">
        <f>IF(B611&lt;&gt;"",IF(B611&lt;=$C$4,IF(Desplegables!$N$8=2,Hoja2!P610*(1+COMBINADO!$F$7),P610-L611),P610-L611),"")</f>
        <v/>
      </c>
      <c r="Q611" s="31" t="str">
        <f t="shared" si="39"/>
        <v/>
      </c>
    </row>
    <row r="612" spans="2:17" x14ac:dyDescent="0.2">
      <c r="B612" t="str">
        <f>IF(B611&lt;&gt;"",IF(B611=COMBINADO!$F$6,"",B611+1),"")</f>
        <v/>
      </c>
      <c r="C612" s="31" t="str">
        <f>IF(B612&lt;&gt;"",IF(B612&lt;=$C$4,IF(Desplegables!$N$8=2,0,G612),$C$9),"")</f>
        <v/>
      </c>
      <c r="D612" s="31" t="str">
        <f>IF(B612&lt;&gt;"",IF(Hoja2!B612&lt;=Hoja2!$C$4,IF(Desplegables!$N$8=2,0,Hoja2!H612),L612+H612),"")</f>
        <v/>
      </c>
      <c r="E612" s="31" t="str">
        <f t="shared" si="36"/>
        <v/>
      </c>
      <c r="F612" t="str">
        <f>IF(F611&lt;&gt;"",IF(F611=COMBINADO!$F$6,"",F611+1),"")</f>
        <v/>
      </c>
      <c r="G612" s="31" t="str">
        <f>IF(B612&lt;&gt;"",IF(B612&lt;=$C$4,IF(Desplegables!$N$8=2,0,O611*COMBINADO!$F$7),O611*COMBINADO!$F$7),"")</f>
        <v/>
      </c>
      <c r="H612" s="31" t="str">
        <f>IF(B612&lt;&gt;"",IF(B612&lt;=$C$4,IF(Desplegables!$N$8=2,0,P611*COMBINADO!$F$7),Hoja2!P611*COMBINADO!$F$7),"")</f>
        <v/>
      </c>
      <c r="I612" s="31" t="str">
        <f>IF(B612&lt;&gt;"",Q611*COMBINADO!$F$7,"")</f>
        <v/>
      </c>
      <c r="J612" t="str">
        <f>IF(J611&lt;&gt;"",IF(J611=COMBINADO!$F$6,"",J611+1),"")</f>
        <v/>
      </c>
      <c r="K612" s="31" t="str">
        <f t="shared" si="37"/>
        <v/>
      </c>
      <c r="L612" s="31" t="str">
        <f t="shared" si="38"/>
        <v/>
      </c>
      <c r="M612" s="31" t="str">
        <f>IF(B612&lt;&gt;"",IF(B612=COMBINADO!$F$6,COMBINADO!$C$6,0),"")</f>
        <v/>
      </c>
      <c r="N612" t="str">
        <f>IF(N611&lt;&gt;"",IF(N611=COMBINADO!$F$6,"",N611+1),"")</f>
        <v/>
      </c>
      <c r="O612" s="31" t="str">
        <f>IF(B612&lt;&gt;"",IF(B612&lt;=$C$4,IF(Desplegables!$N$8=2,Hoja2!O611*(1+COMBINADO!$F$7),O611-K612),O611-K612),"")</f>
        <v/>
      </c>
      <c r="P612" s="31" t="str">
        <f>IF(B612&lt;&gt;"",IF(B612&lt;=$C$4,IF(Desplegables!$N$8=2,Hoja2!P611*(1+COMBINADO!$F$7),P611-L612),P611-L612),"")</f>
        <v/>
      </c>
      <c r="Q612" s="31" t="str">
        <f t="shared" si="39"/>
        <v/>
      </c>
    </row>
    <row r="613" spans="2:17" x14ac:dyDescent="0.2">
      <c r="B613" t="str">
        <f>IF(B612&lt;&gt;"",IF(B612=COMBINADO!$F$6,"",B612+1),"")</f>
        <v/>
      </c>
      <c r="C613" s="31" t="str">
        <f>IF(B613&lt;&gt;"",IF(B613&lt;=$C$4,IF(Desplegables!$N$8=2,0,G613),$C$9),"")</f>
        <v/>
      </c>
      <c r="D613" s="31" t="str">
        <f>IF(B613&lt;&gt;"",IF(Hoja2!B613&lt;=Hoja2!$C$4,IF(Desplegables!$N$8=2,0,Hoja2!H613),L613+H613),"")</f>
        <v/>
      </c>
      <c r="E613" s="31" t="str">
        <f t="shared" si="36"/>
        <v/>
      </c>
      <c r="F613" t="str">
        <f>IF(F612&lt;&gt;"",IF(F612=COMBINADO!$F$6,"",F612+1),"")</f>
        <v/>
      </c>
      <c r="G613" s="31" t="str">
        <f>IF(B613&lt;&gt;"",IF(B613&lt;=$C$4,IF(Desplegables!$N$8=2,0,O612*COMBINADO!$F$7),O612*COMBINADO!$F$7),"")</f>
        <v/>
      </c>
      <c r="H613" s="31" t="str">
        <f>IF(B613&lt;&gt;"",IF(B613&lt;=$C$4,IF(Desplegables!$N$8=2,0,P612*COMBINADO!$F$7),Hoja2!P612*COMBINADO!$F$7),"")</f>
        <v/>
      </c>
      <c r="I613" s="31" t="str">
        <f>IF(B613&lt;&gt;"",Q612*COMBINADO!$F$7,"")</f>
        <v/>
      </c>
      <c r="J613" t="str">
        <f>IF(J612&lt;&gt;"",IF(J612=COMBINADO!$F$6,"",J612+1),"")</f>
        <v/>
      </c>
      <c r="K613" s="31" t="str">
        <f t="shared" si="37"/>
        <v/>
      </c>
      <c r="L613" s="31" t="str">
        <f t="shared" si="38"/>
        <v/>
      </c>
      <c r="M613" s="31" t="str">
        <f>IF(B613&lt;&gt;"",IF(B613=COMBINADO!$F$6,COMBINADO!$C$6,0),"")</f>
        <v/>
      </c>
      <c r="N613" t="str">
        <f>IF(N612&lt;&gt;"",IF(N612=COMBINADO!$F$6,"",N612+1),"")</f>
        <v/>
      </c>
      <c r="O613" s="31" t="str">
        <f>IF(B613&lt;&gt;"",IF(B613&lt;=$C$4,IF(Desplegables!$N$8=2,Hoja2!O612*(1+COMBINADO!$F$7),O612-K613),O612-K613),"")</f>
        <v/>
      </c>
      <c r="P613" s="31" t="str">
        <f>IF(B613&lt;&gt;"",IF(B613&lt;=$C$4,IF(Desplegables!$N$8=2,Hoja2!P612*(1+COMBINADO!$F$7),P612-L613),P612-L613),"")</f>
        <v/>
      </c>
      <c r="Q613" s="31" t="str">
        <f t="shared" si="39"/>
        <v/>
      </c>
    </row>
    <row r="614" spans="2:17" x14ac:dyDescent="0.2">
      <c r="B614" t="str">
        <f>IF(B613&lt;&gt;"",IF(B613=COMBINADO!$F$6,"",B613+1),"")</f>
        <v/>
      </c>
      <c r="C614" s="31" t="str">
        <f>IF(B614&lt;&gt;"",IF(B614&lt;=$C$4,IF(Desplegables!$N$8=2,0,G614),$C$9),"")</f>
        <v/>
      </c>
      <c r="D614" s="31" t="str">
        <f>IF(B614&lt;&gt;"",IF(Hoja2!B614&lt;=Hoja2!$C$4,IF(Desplegables!$N$8=2,0,Hoja2!H614),L614+H614),"")</f>
        <v/>
      </c>
      <c r="E614" s="31" t="str">
        <f t="shared" si="36"/>
        <v/>
      </c>
      <c r="F614" t="str">
        <f>IF(F613&lt;&gt;"",IF(F613=COMBINADO!$F$6,"",F613+1),"")</f>
        <v/>
      </c>
      <c r="G614" s="31" t="str">
        <f>IF(B614&lt;&gt;"",IF(B614&lt;=$C$4,IF(Desplegables!$N$8=2,0,O613*COMBINADO!$F$7),O613*COMBINADO!$F$7),"")</f>
        <v/>
      </c>
      <c r="H614" s="31" t="str">
        <f>IF(B614&lt;&gt;"",IF(B614&lt;=$C$4,IF(Desplegables!$N$8=2,0,P613*COMBINADO!$F$7),Hoja2!P613*COMBINADO!$F$7),"")</f>
        <v/>
      </c>
      <c r="I614" s="31" t="str">
        <f>IF(B614&lt;&gt;"",Q613*COMBINADO!$F$7,"")</f>
        <v/>
      </c>
      <c r="J614" t="str">
        <f>IF(J613&lt;&gt;"",IF(J613=COMBINADO!$F$6,"",J613+1),"")</f>
        <v/>
      </c>
      <c r="K614" s="31" t="str">
        <f t="shared" si="37"/>
        <v/>
      </c>
      <c r="L614" s="31" t="str">
        <f t="shared" si="38"/>
        <v/>
      </c>
      <c r="M614" s="31" t="str">
        <f>IF(B614&lt;&gt;"",IF(B614=COMBINADO!$F$6,COMBINADO!$C$6,0),"")</f>
        <v/>
      </c>
      <c r="N614" t="str">
        <f>IF(N613&lt;&gt;"",IF(N613=COMBINADO!$F$6,"",N613+1),"")</f>
        <v/>
      </c>
      <c r="O614" s="31" t="str">
        <f>IF(B614&lt;&gt;"",IF(B614&lt;=$C$4,IF(Desplegables!$N$8=2,Hoja2!O613*(1+COMBINADO!$F$7),O613-K614),O613-K614),"")</f>
        <v/>
      </c>
      <c r="P614" s="31" t="str">
        <f>IF(B614&lt;&gt;"",IF(B614&lt;=$C$4,IF(Desplegables!$N$8=2,Hoja2!P613*(1+COMBINADO!$F$7),P613-L614),P613-L614),"")</f>
        <v/>
      </c>
      <c r="Q614" s="31" t="str">
        <f t="shared" si="39"/>
        <v/>
      </c>
    </row>
  </sheetData>
  <mergeCells count="4">
    <mergeCell ref="C12:E12"/>
    <mergeCell ref="G12:I12"/>
    <mergeCell ref="K12:M12"/>
    <mergeCell ref="O12:Q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5"/>
  <sheetViews>
    <sheetView workbookViewId="0">
      <selection activeCell="P5" sqref="P5"/>
    </sheetView>
  </sheetViews>
  <sheetFormatPr baseColWidth="10" defaultColWidth="9.1640625" defaultRowHeight="15" x14ac:dyDescent="0.2"/>
  <cols>
    <col min="6" max="6" width="12.6640625" customWidth="1"/>
    <col min="7" max="7" width="6.1640625" customWidth="1"/>
    <col min="10" max="10" width="26" customWidth="1"/>
    <col min="13" max="13" width="27.33203125" customWidth="1"/>
  </cols>
  <sheetData>
    <row r="2" spans="2:16" x14ac:dyDescent="0.2">
      <c r="B2" t="s">
        <v>4</v>
      </c>
      <c r="D2" t="s">
        <v>14</v>
      </c>
      <c r="F2" t="s">
        <v>17</v>
      </c>
      <c r="J2" t="s">
        <v>46</v>
      </c>
    </row>
    <row r="3" spans="2:16" x14ac:dyDescent="0.2">
      <c r="B3">
        <v>1</v>
      </c>
      <c r="D3" t="s">
        <v>15</v>
      </c>
      <c r="F3" t="s">
        <v>18</v>
      </c>
      <c r="G3">
        <v>1</v>
      </c>
      <c r="H3">
        <v>1</v>
      </c>
      <c r="J3" t="s">
        <v>47</v>
      </c>
      <c r="K3">
        <v>1</v>
      </c>
      <c r="M3" s="19" t="s">
        <v>54</v>
      </c>
      <c r="N3">
        <v>2</v>
      </c>
      <c r="O3">
        <f>N3+1</f>
        <v>3</v>
      </c>
    </row>
    <row r="4" spans="2:16" x14ac:dyDescent="0.2">
      <c r="B4">
        <v>2</v>
      </c>
      <c r="D4" t="s">
        <v>16</v>
      </c>
      <c r="F4" t="s">
        <v>19</v>
      </c>
      <c r="G4">
        <v>2</v>
      </c>
      <c r="H4">
        <v>2</v>
      </c>
      <c r="J4" t="s">
        <v>57</v>
      </c>
      <c r="K4">
        <v>2</v>
      </c>
      <c r="M4" s="20" t="s">
        <v>53</v>
      </c>
      <c r="N4" s="18">
        <v>550</v>
      </c>
    </row>
    <row r="5" spans="2:16" x14ac:dyDescent="0.2">
      <c r="B5">
        <v>4</v>
      </c>
      <c r="F5" t="s">
        <v>20</v>
      </c>
      <c r="G5">
        <v>3</v>
      </c>
      <c r="H5">
        <v>3</v>
      </c>
      <c r="J5" t="s">
        <v>48</v>
      </c>
      <c r="K5">
        <v>3</v>
      </c>
      <c r="M5" s="19" t="s">
        <v>52</v>
      </c>
      <c r="N5">
        <v>6</v>
      </c>
      <c r="P5">
        <f>INDEX(H3:H8,N5)</f>
        <v>12</v>
      </c>
    </row>
    <row r="6" spans="2:16" x14ac:dyDescent="0.2">
      <c r="B6">
        <v>6</v>
      </c>
      <c r="F6" t="s">
        <v>21</v>
      </c>
      <c r="G6">
        <v>4</v>
      </c>
      <c r="H6">
        <v>4</v>
      </c>
      <c r="M6" s="19" t="s">
        <v>55</v>
      </c>
      <c r="N6">
        <v>1</v>
      </c>
    </row>
    <row r="7" spans="2:16" x14ac:dyDescent="0.2">
      <c r="B7">
        <v>12</v>
      </c>
      <c r="F7" t="s">
        <v>22</v>
      </c>
      <c r="G7">
        <v>5</v>
      </c>
      <c r="H7">
        <v>6</v>
      </c>
      <c r="M7" s="19" t="s">
        <v>56</v>
      </c>
      <c r="N7">
        <v>2</v>
      </c>
    </row>
    <row r="8" spans="2:16" x14ac:dyDescent="0.2">
      <c r="F8" t="s">
        <v>23</v>
      </c>
      <c r="G8">
        <v>6</v>
      </c>
      <c r="H8">
        <v>12</v>
      </c>
      <c r="M8" s="19" t="s">
        <v>64</v>
      </c>
      <c r="N8">
        <v>2</v>
      </c>
    </row>
    <row r="13" spans="2:16" x14ac:dyDescent="0.2">
      <c r="B13" t="s">
        <v>61</v>
      </c>
    </row>
    <row r="14" spans="2:16" x14ac:dyDescent="0.2">
      <c r="B14" t="s">
        <v>63</v>
      </c>
    </row>
    <row r="15" spans="2:16" x14ac:dyDescent="0.2">
      <c r="B15"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COMBINADO</vt:lpstr>
      <vt:lpstr>FONDO AMORT.</vt:lpstr>
      <vt:lpstr>CUOTAS AMORT. CTES</vt:lpstr>
      <vt:lpstr>AMERICANO</vt:lpstr>
      <vt:lpstr>Hoja2</vt:lpstr>
      <vt:lpstr>Desplegables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2020-07-11T18:22:35Z</dcterms:modified>
</cp:coreProperties>
</file>