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fbfa53a0b8ad6c/Desktop/Work in Progress/vacine bầu/data/"/>
    </mc:Choice>
  </mc:AlternateContent>
  <xr:revisionPtr revIDLastSave="99" documentId="13_ncr:1_{266ADDD2-C76A-5C43-AA4B-999743627CE7}" xr6:coauthVersionLast="47" xr6:coauthVersionMax="47" xr10:uidLastSave="{6E30B647-A462-A24B-9112-A102875A49CA}"/>
  <bookViews>
    <workbookView xWindow="320" yWindow="560" windowWidth="38400" windowHeight="18880" xr2:uid="{4C74843F-849C-7F43-BF66-3A2BFEF5A89C}"/>
  </bookViews>
  <sheets>
    <sheet name="Sheet1" sheetId="1" r:id="rId1"/>
    <sheet name="Sheet3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9" i="1" s="1"/>
  <c r="E38" i="1"/>
  <c r="F38" i="1"/>
  <c r="F39" i="1" s="1"/>
  <c r="G38" i="1"/>
  <c r="H38" i="1"/>
  <c r="H39" i="1" s="1"/>
  <c r="I38" i="1"/>
  <c r="I39" i="1" s="1"/>
  <c r="J38" i="1"/>
  <c r="J39" i="1" s="1"/>
  <c r="K38" i="1"/>
  <c r="K39" i="1" s="1"/>
  <c r="L38" i="1"/>
  <c r="L39" i="1" s="1"/>
  <c r="M38" i="1"/>
  <c r="N38" i="1"/>
  <c r="N39" i="1" s="1"/>
  <c r="O38" i="1"/>
  <c r="P38" i="1"/>
  <c r="P39" i="1" s="1"/>
  <c r="C38" i="1"/>
  <c r="C39" i="1" s="1"/>
  <c r="Q31" i="1"/>
  <c r="R31" i="1"/>
  <c r="T31" i="1" s="1"/>
  <c r="E39" i="1" l="1"/>
  <c r="G39" i="1"/>
  <c r="O39" i="1"/>
  <c r="M39" i="1"/>
  <c r="S31" i="1"/>
  <c r="R37" i="1"/>
  <c r="Q37" i="1"/>
  <c r="R36" i="1"/>
  <c r="Q36" i="1"/>
  <c r="R35" i="1"/>
  <c r="Q35" i="1"/>
  <c r="R34" i="1"/>
  <c r="Q34" i="1"/>
  <c r="R33" i="1"/>
  <c r="Q33" i="1"/>
  <c r="R32" i="1"/>
  <c r="Q32" i="1"/>
  <c r="T33" i="1" l="1"/>
  <c r="S33" i="1"/>
  <c r="T37" i="1"/>
  <c r="T34" i="1"/>
  <c r="S35" i="1"/>
  <c r="T35" i="1"/>
  <c r="S32" i="1"/>
  <c r="S36" i="1"/>
  <c r="S37" i="1"/>
  <c r="S34" i="1"/>
  <c r="T32" i="1"/>
  <c r="T36" i="1"/>
  <c r="R39" i="1"/>
  <c r="Q39" i="1"/>
  <c r="C16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<sst xmlns="http://schemas.openxmlformats.org/spreadsheetml/2006/main" count="339" uniqueCount="187">
  <si>
    <t>&gt;p90</t>
  </si>
  <si>
    <t>p75-p90</t>
  </si>
  <si>
    <t>p50-75</t>
  </si>
  <si>
    <t>p25-p50</t>
  </si>
  <si>
    <t>p10-p25</t>
  </si>
  <si>
    <t>&lt;p10</t>
  </si>
  <si>
    <t>&lt;34</t>
  </si>
  <si>
    <t>34-&lt;37</t>
  </si>
  <si>
    <t>37-&lt;38</t>
  </si>
  <si>
    <t>38-&lt;39</t>
  </si>
  <si>
    <t>39-&lt;40</t>
  </si>
  <si>
    <t>40-&lt;41</t>
  </si>
  <si>
    <t>Pf (N = 8)</t>
  </si>
  <si>
    <t>Pf (N = 26)</t>
  </si>
  <si>
    <t>AZ (N = 53)</t>
  </si>
  <si>
    <t>AZ (N = 175)</t>
  </si>
  <si>
    <t>Pf (N = 164)</t>
  </si>
  <si>
    <t>AZ (N = 145)</t>
  </si>
  <si>
    <t>Pf (N = 203)</t>
  </si>
  <si>
    <t>AZ (N = 39)</t>
  </si>
  <si>
    <t>Pf (N = 55)</t>
  </si>
  <si>
    <t>AZ (N = 1)</t>
  </si>
  <si>
    <t>Pf (N = 1)</t>
  </si>
  <si>
    <t>AZ (N = 3)</t>
  </si>
  <si>
    <t>AZ (N = 21)</t>
  </si>
  <si>
    <t>1 (33.3)</t>
  </si>
  <si>
    <t>1 (12.5)</t>
  </si>
  <si>
    <t>2 (9.5)</t>
  </si>
  <si>
    <t>6 (23.1)</t>
  </si>
  <si>
    <t>3 (5.7)</t>
  </si>
  <si>
    <t>2 (3.6)</t>
  </si>
  <si>
    <t>7 (4)</t>
  </si>
  <si>
    <t>5 (3)</t>
  </si>
  <si>
    <t>2 (1.4)</t>
  </si>
  <si>
    <t>12 (5.9)</t>
  </si>
  <si>
    <t>1 (2.6)</t>
  </si>
  <si>
    <t>0 (0)</t>
  </si>
  <si>
    <t>2 (7.7)</t>
  </si>
  <si>
    <t>4 (7.5)</t>
  </si>
  <si>
    <t>7 (12.7)</t>
  </si>
  <si>
    <t>20 (11.4)</t>
  </si>
  <si>
    <t>16 (9.8)</t>
  </si>
  <si>
    <t>14 (9.7)</t>
  </si>
  <si>
    <t>26 (12.8)</t>
  </si>
  <si>
    <t>7 (17.9)</t>
  </si>
  <si>
    <t>8 (14.5)</t>
  </si>
  <si>
    <t>2 (25)</t>
  </si>
  <si>
    <t>5 (23.8)</t>
  </si>
  <si>
    <t>10 (38.5)</t>
  </si>
  <si>
    <t>12 (22.6)</t>
  </si>
  <si>
    <t>13 (23.6)</t>
  </si>
  <si>
    <t>39 (22.3)</t>
  </si>
  <si>
    <t>38 (23.2)</t>
  </si>
  <si>
    <t>45 (31)</t>
  </si>
  <si>
    <t>53 (26.1)</t>
  </si>
  <si>
    <t>10 (25.6)</t>
  </si>
  <si>
    <t>11 (20)</t>
  </si>
  <si>
    <t>1 (100)</t>
  </si>
  <si>
    <t>3 (11.5)</t>
  </si>
  <si>
    <t>13 (24.5)</t>
  </si>
  <si>
    <t>21 (38.2)</t>
  </si>
  <si>
    <t>38 (21.7)</t>
  </si>
  <si>
    <t>41 (25)</t>
  </si>
  <si>
    <t>43 (29.7)</t>
  </si>
  <si>
    <t>49 (24.1)</t>
  </si>
  <si>
    <t>14 (35.9)</t>
  </si>
  <si>
    <t>23 (41.8)</t>
  </si>
  <si>
    <t>8 (15.1)</t>
  </si>
  <si>
    <t>4 (7.3)</t>
  </si>
  <si>
    <t>50 (28.6)</t>
  </si>
  <si>
    <t>27 (18.6)</t>
  </si>
  <si>
    <t>41 (20.2)</t>
  </si>
  <si>
    <t>6 (15.4)</t>
  </si>
  <si>
    <t>9 (16.4)</t>
  </si>
  <si>
    <t>3 (37.5)</t>
  </si>
  <si>
    <t>21 (12)</t>
  </si>
  <si>
    <t>23 (14)</t>
  </si>
  <si>
    <t>22 (10.8)</t>
  </si>
  <si>
    <t xml:space="preserve"> </t>
  </si>
  <si>
    <t>Yellow is the table to be incoporrated in the article</t>
  </si>
  <si>
    <t>Still birth</t>
  </si>
  <si>
    <t>AZ (N = 22)</t>
  </si>
  <si>
    <t>≥</t>
  </si>
  <si>
    <t>AZ (N = 6)</t>
  </si>
  <si>
    <t>Pf (N = 56)</t>
  </si>
  <si>
    <t>Stillbirth</t>
  </si>
  <si>
    <t>Overall</t>
  </si>
  <si>
    <t>AZ (N = 441)</t>
  </si>
  <si>
    <t>Pf (N = 513)</t>
  </si>
  <si>
    <t>RR (95% CI)</t>
  </si>
  <si>
    <t>1.15 (0.40, 3.28)</t>
  </si>
  <si>
    <t>1.02 (0.58, 1.77)</t>
  </si>
  <si>
    <t>0.91 (0.64, 1.29)</t>
  </si>
  <si>
    <t>0.81 (0.68, 0.96)</t>
  </si>
  <si>
    <t>1.21 (0.82, 1.79)</t>
  </si>
  <si>
    <t>1.20 (1.01, 1.43)</t>
  </si>
  <si>
    <t>0.86 (0.05, 13.7)</t>
  </si>
  <si>
    <t>0.43 (0.04, 4.72)</t>
  </si>
  <si>
    <t>1.40 (0.76, 2.57)</t>
  </si>
  <si>
    <t>1.08 (0.75, 1.55)</t>
  </si>
  <si>
    <t>0.97 (0.78, 1.20)</t>
  </si>
  <si>
    <t>1.03 (0.83, 1.28)</t>
  </si>
  <si>
    <t>0.92 (0.71, 1.18)</t>
  </si>
  <si>
    <t>0.99 (0.70, 1.39)</t>
  </si>
  <si>
    <t>2 (33.3%)</t>
  </si>
  <si>
    <t>0 (0%)</t>
  </si>
  <si>
    <t>1 (1.8%)</t>
  </si>
  <si>
    <t>2 (0.5%)</t>
  </si>
  <si>
    <t>1 (0.2%)</t>
  </si>
  <si>
    <t>1 (16.7%)</t>
  </si>
  <si>
    <t>1 (12.5%)</t>
  </si>
  <si>
    <t>2 (9.1%)</t>
  </si>
  <si>
    <t>6 (23.1%)</t>
  </si>
  <si>
    <t>3 (5.7%)</t>
  </si>
  <si>
    <t>2 (3.6%)</t>
  </si>
  <si>
    <t>7 (4%)</t>
  </si>
  <si>
    <t>5 (3%)</t>
  </si>
  <si>
    <t>2 (1.4%)</t>
  </si>
  <si>
    <t>12 (5.9%)</t>
  </si>
  <si>
    <t>1 (2.6%)</t>
  </si>
  <si>
    <t>16 (3.6%)</t>
  </si>
  <si>
    <t>26 (5.1%)</t>
  </si>
  <si>
    <t>2 (7.7%)</t>
  </si>
  <si>
    <t>4 (7.5%)</t>
  </si>
  <si>
    <t>7 (12.5%)</t>
  </si>
  <si>
    <t>20 (11.4%)</t>
  </si>
  <si>
    <t>16 (9.8%)</t>
  </si>
  <si>
    <t>14 (9.7%)</t>
  </si>
  <si>
    <t>26 (12.8%)</t>
  </si>
  <si>
    <t>7 (17.9%)</t>
  </si>
  <si>
    <t>8 (14.5%)</t>
  </si>
  <si>
    <t>47 (10.7%)</t>
  </si>
  <si>
    <t>59 (11.5%)</t>
  </si>
  <si>
    <t>2 (25%)</t>
  </si>
  <si>
    <t>6 (27.3%)</t>
  </si>
  <si>
    <t>10 (38.5%)</t>
  </si>
  <si>
    <t>12 (22.6%)</t>
  </si>
  <si>
    <t>13 (23.2%)</t>
  </si>
  <si>
    <t>39 (22.3%)</t>
  </si>
  <si>
    <t>38 (23.2%)</t>
  </si>
  <si>
    <t>45 (31%)</t>
  </si>
  <si>
    <t>53 (26.1%)</t>
  </si>
  <si>
    <t>10 (25.6%)</t>
  </si>
  <si>
    <t>11 (20%)</t>
  </si>
  <si>
    <t>1 (100%)</t>
  </si>
  <si>
    <t>114 (25.9%)</t>
  </si>
  <si>
    <t>128 (25%)</t>
  </si>
  <si>
    <t>5 (22.7%)</t>
  </si>
  <si>
    <t>3 (11.5%)</t>
  </si>
  <si>
    <t>13 (24.5%)</t>
  </si>
  <si>
    <t>21 (37.5%)</t>
  </si>
  <si>
    <t>38 (21.7%)</t>
  </si>
  <si>
    <t>41 (25%)</t>
  </si>
  <si>
    <t>43 (29.7%)</t>
  </si>
  <si>
    <t>49 (24.1%)</t>
  </si>
  <si>
    <t>14 (35.9%)</t>
  </si>
  <si>
    <t>23 (41.8%)</t>
  </si>
  <si>
    <t>115 (26.1%)</t>
  </si>
  <si>
    <t>138 (26.9%)</t>
  </si>
  <si>
    <t>8 (15.1%)</t>
  </si>
  <si>
    <t>4 (7.1%)</t>
  </si>
  <si>
    <t>50 (28.6%)</t>
  </si>
  <si>
    <t>27 (18.6%)</t>
  </si>
  <si>
    <t>41 (20.2%)</t>
  </si>
  <si>
    <t>6 (15.4%)</t>
  </si>
  <si>
    <t>9 (16.4%)</t>
  </si>
  <si>
    <t>93 (21.1%)</t>
  </si>
  <si>
    <t>99 (19.3%)</t>
  </si>
  <si>
    <t>3 (37.5%)</t>
  </si>
  <si>
    <t>8 (14.3%)</t>
  </si>
  <si>
    <t>21 (12%)</t>
  </si>
  <si>
    <t>23 (14%)</t>
  </si>
  <si>
    <t>22 (10.8%)</t>
  </si>
  <si>
    <t>4 (7.3%)</t>
  </si>
  <si>
    <t>54 (12.2%)</t>
  </si>
  <si>
    <t>62 (12.1%)</t>
  </si>
  <si>
    <t>6 (1.4%)</t>
  </si>
  <si>
    <t>8 (1.6%)</t>
  </si>
  <si>
    <t>22 (5%)</t>
  </si>
  <si>
    <t>53 (12%)</t>
  </si>
  <si>
    <t>56 (10.9%)</t>
  </si>
  <si>
    <t>175 (39.7%)</t>
  </si>
  <si>
    <t>164 (32%)</t>
  </si>
  <si>
    <t>145 (32.9%)</t>
  </si>
  <si>
    <t>203 (39.6%)</t>
  </si>
  <si>
    <t>39 (8.8%)</t>
  </si>
  <si>
    <t>55 (10.7%)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</si>
</sst>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2C80-C78C-EC4E-8A43-C80330C09DD0}">
  <dimension ref="B2:U44"/>
  <sheetViews>
    <sheetView tabSelected="1" zoomScale="110" zoomScaleNormal="110" workbookViewId="0">
      <selection activeCell="K15" sqref="K15"/>
    </sheetView>
  </sheetViews>
  <sheetFormatPr baseColWidth="10" defaultRowHeight="16" x14ac:dyDescent="0.2"/>
  <cols>
    <col min="2" max="2" width="11.83203125" bestFit="1" customWidth="1"/>
    <col min="3" max="3" width="9.5" style="1" bestFit="1" customWidth="1"/>
    <col min="4" max="4" width="9" style="1" bestFit="1" customWidth="1"/>
    <col min="5" max="5" width="10.5" style="1" bestFit="1" customWidth="1"/>
    <col min="6" max="6" width="10" style="1" bestFit="1" customWidth="1"/>
    <col min="7" max="7" width="10.5" style="1" bestFit="1" customWidth="1"/>
    <col min="8" max="8" width="10" style="1" bestFit="1" customWidth="1"/>
    <col min="9" max="9" width="11.5" style="1" bestFit="1" customWidth="1"/>
    <col min="10" max="10" width="11" style="1" bestFit="1" customWidth="1"/>
    <col min="11" max="11" width="11.5" style="1" bestFit="1" customWidth="1"/>
    <col min="12" max="12" width="11" style="1" bestFit="1" customWidth="1"/>
    <col min="13" max="13" width="10.5" style="1" bestFit="1" customWidth="1"/>
    <col min="14" max="14" width="10" style="1" bestFit="1" customWidth="1"/>
    <col min="15" max="15" width="9.5" style="1" bestFit="1" customWidth="1"/>
    <col min="16" max="16" width="9" bestFit="1" customWidth="1"/>
    <col min="17" max="17" width="12.33203125" bestFit="1" customWidth="1"/>
    <col min="18" max="18" width="11.5" bestFit="1" customWidth="1"/>
    <col min="19" max="19" width="15.83203125" bestFit="1" customWidth="1"/>
    <col min="21" max="21" width="8.33203125" customWidth="1"/>
  </cols>
  <sheetData>
    <row r="2" spans="2:21" x14ac:dyDescent="0.2">
      <c r="B2" s="25"/>
      <c r="C2" s="26" t="s">
        <v>6</v>
      </c>
      <c r="D2" s="26"/>
      <c r="E2" s="26" t="s">
        <v>7</v>
      </c>
      <c r="F2" s="26"/>
      <c r="G2" s="26" t="s">
        <v>8</v>
      </c>
      <c r="H2" s="26"/>
      <c r="I2" s="26" t="s">
        <v>9</v>
      </c>
      <c r="J2" s="26"/>
      <c r="K2" s="26" t="s">
        <v>10</v>
      </c>
      <c r="L2" s="26"/>
      <c r="M2" s="26" t="s">
        <v>11</v>
      </c>
      <c r="N2" s="26"/>
      <c r="O2" s="26">
        <v>41</v>
      </c>
      <c r="P2" s="26"/>
      <c r="Q2" s="26" t="s">
        <v>86</v>
      </c>
      <c r="R2" s="26"/>
      <c r="S2" s="31" t="s">
        <v>89</v>
      </c>
      <c r="U2" t="s">
        <v>79</v>
      </c>
    </row>
    <row r="3" spans="2:21" x14ac:dyDescent="0.2">
      <c r="B3" s="25"/>
      <c r="C3" s="27" t="s">
        <v>83</v>
      </c>
      <c r="D3" s="27" t="s">
        <v>12</v>
      </c>
      <c r="E3" s="28" t="s">
        <v>81</v>
      </c>
      <c r="F3" s="28" t="s">
        <v>13</v>
      </c>
      <c r="G3" s="28" t="s">
        <v>14</v>
      </c>
      <c r="H3" s="28" t="s">
        <v>84</v>
      </c>
      <c r="I3" s="28" t="s">
        <v>15</v>
      </c>
      <c r="J3" s="28" t="s">
        <v>16</v>
      </c>
      <c r="K3" s="28" t="s">
        <v>17</v>
      </c>
      <c r="L3" s="28" t="s">
        <v>18</v>
      </c>
      <c r="M3" s="28" t="s">
        <v>19</v>
      </c>
      <c r="N3" s="28" t="s">
        <v>20</v>
      </c>
      <c r="O3" s="28" t="s">
        <v>21</v>
      </c>
      <c r="P3" s="28" t="s">
        <v>22</v>
      </c>
      <c r="Q3" s="25" t="s">
        <v>87</v>
      </c>
      <c r="R3" s="25" t="s">
        <v>88</v>
      </c>
      <c r="S3" s="32"/>
    </row>
    <row r="4" spans="2:21" x14ac:dyDescent="0.2">
      <c r="B4" s="25" t="s">
        <v>85</v>
      </c>
      <c r="C4" s="27" t="s">
        <v>104</v>
      </c>
      <c r="D4" s="27" t="s">
        <v>105</v>
      </c>
      <c r="E4" s="27" t="s">
        <v>105</v>
      </c>
      <c r="F4" s="27" t="s">
        <v>105</v>
      </c>
      <c r="G4" s="27" t="s">
        <v>105</v>
      </c>
      <c r="H4" s="27" t="s">
        <v>106</v>
      </c>
      <c r="I4" s="27" t="s">
        <v>105</v>
      </c>
      <c r="J4" s="27" t="s">
        <v>105</v>
      </c>
      <c r="K4" s="27" t="s">
        <v>105</v>
      </c>
      <c r="L4" s="27" t="s">
        <v>105</v>
      </c>
      <c r="M4" s="27" t="s">
        <v>105</v>
      </c>
      <c r="N4" s="27" t="s">
        <v>105</v>
      </c>
      <c r="O4" s="27" t="s">
        <v>105</v>
      </c>
      <c r="P4" s="27" t="s">
        <v>105</v>
      </c>
      <c r="Q4" s="27" t="s">
        <v>107</v>
      </c>
      <c r="R4" s="27" t="s">
        <v>108</v>
      </c>
      <c r="S4" s="29" t="s">
        <v>97</v>
      </c>
    </row>
    <row r="5" spans="2:21" x14ac:dyDescent="0.2">
      <c r="B5" s="25" t="s">
        <v>5</v>
      </c>
      <c r="C5" s="27" t="s">
        <v>109</v>
      </c>
      <c r="D5" s="27" t="s">
        <v>110</v>
      </c>
      <c r="E5" s="27" t="s">
        <v>111</v>
      </c>
      <c r="F5" s="27" t="s">
        <v>112</v>
      </c>
      <c r="G5" s="27" t="s">
        <v>113</v>
      </c>
      <c r="H5" s="27" t="s">
        <v>114</v>
      </c>
      <c r="I5" s="27" t="s">
        <v>115</v>
      </c>
      <c r="J5" s="27" t="s">
        <v>116</v>
      </c>
      <c r="K5" s="27" t="s">
        <v>117</v>
      </c>
      <c r="L5" s="27" t="s">
        <v>118</v>
      </c>
      <c r="M5" s="27" t="s">
        <v>119</v>
      </c>
      <c r="N5" s="27" t="s">
        <v>105</v>
      </c>
      <c r="O5" s="27" t="s">
        <v>105</v>
      </c>
      <c r="P5" s="27" t="s">
        <v>105</v>
      </c>
      <c r="Q5" s="27" t="s">
        <v>120</v>
      </c>
      <c r="R5" s="27" t="s">
        <v>121</v>
      </c>
      <c r="S5" s="29" t="s">
        <v>98</v>
      </c>
    </row>
    <row r="6" spans="2:21" x14ac:dyDescent="0.2">
      <c r="B6" s="25" t="s">
        <v>4</v>
      </c>
      <c r="C6" s="27" t="s">
        <v>105</v>
      </c>
      <c r="D6" s="27" t="s">
        <v>105</v>
      </c>
      <c r="E6" s="27" t="s">
        <v>111</v>
      </c>
      <c r="F6" s="27" t="s">
        <v>122</v>
      </c>
      <c r="G6" s="27" t="s">
        <v>123</v>
      </c>
      <c r="H6" s="27" t="s">
        <v>124</v>
      </c>
      <c r="I6" s="27" t="s">
        <v>125</v>
      </c>
      <c r="J6" s="27" t="s">
        <v>126</v>
      </c>
      <c r="K6" s="27" t="s">
        <v>127</v>
      </c>
      <c r="L6" s="27" t="s">
        <v>128</v>
      </c>
      <c r="M6" s="27" t="s">
        <v>129</v>
      </c>
      <c r="N6" s="27" t="s">
        <v>130</v>
      </c>
      <c r="O6" s="27" t="s">
        <v>105</v>
      </c>
      <c r="P6" s="27" t="s">
        <v>105</v>
      </c>
      <c r="Q6" s="27" t="s">
        <v>131</v>
      </c>
      <c r="R6" s="27" t="s">
        <v>132</v>
      </c>
      <c r="S6" s="29" t="s">
        <v>99</v>
      </c>
    </row>
    <row r="7" spans="2:21" x14ac:dyDescent="0.2">
      <c r="B7" s="25" t="s">
        <v>3</v>
      </c>
      <c r="C7" s="27" t="s">
        <v>104</v>
      </c>
      <c r="D7" s="27" t="s">
        <v>133</v>
      </c>
      <c r="E7" s="27" t="s">
        <v>134</v>
      </c>
      <c r="F7" s="27" t="s">
        <v>135</v>
      </c>
      <c r="G7" s="27" t="s">
        <v>136</v>
      </c>
      <c r="H7" s="27" t="s">
        <v>137</v>
      </c>
      <c r="I7" s="27" t="s">
        <v>138</v>
      </c>
      <c r="J7" s="27" t="s">
        <v>139</v>
      </c>
      <c r="K7" s="27" t="s">
        <v>140</v>
      </c>
      <c r="L7" s="27" t="s">
        <v>141</v>
      </c>
      <c r="M7" s="27" t="s">
        <v>142</v>
      </c>
      <c r="N7" s="27" t="s">
        <v>143</v>
      </c>
      <c r="O7" s="27" t="s">
        <v>105</v>
      </c>
      <c r="P7" s="27" t="s">
        <v>144</v>
      </c>
      <c r="Q7" s="27" t="s">
        <v>145</v>
      </c>
      <c r="R7" s="27" t="s">
        <v>146</v>
      </c>
      <c r="S7" s="29" t="s">
        <v>100</v>
      </c>
    </row>
    <row r="8" spans="2:21" x14ac:dyDescent="0.2">
      <c r="B8" s="25" t="s">
        <v>2</v>
      </c>
      <c r="C8" s="27" t="s">
        <v>109</v>
      </c>
      <c r="D8" s="27" t="s">
        <v>110</v>
      </c>
      <c r="E8" s="27" t="s">
        <v>147</v>
      </c>
      <c r="F8" s="27" t="s">
        <v>148</v>
      </c>
      <c r="G8" s="27" t="s">
        <v>149</v>
      </c>
      <c r="H8" s="27" t="s">
        <v>150</v>
      </c>
      <c r="I8" s="27" t="s">
        <v>151</v>
      </c>
      <c r="J8" s="27" t="s">
        <v>152</v>
      </c>
      <c r="K8" s="27" t="s">
        <v>153</v>
      </c>
      <c r="L8" s="27" t="s">
        <v>154</v>
      </c>
      <c r="M8" s="27" t="s">
        <v>155</v>
      </c>
      <c r="N8" s="27" t="s">
        <v>156</v>
      </c>
      <c r="O8" s="27" t="s">
        <v>144</v>
      </c>
      <c r="P8" s="27" t="s">
        <v>105</v>
      </c>
      <c r="Q8" s="27" t="s">
        <v>157</v>
      </c>
      <c r="R8" s="27" t="s">
        <v>158</v>
      </c>
      <c r="S8" s="29" t="s">
        <v>101</v>
      </c>
    </row>
    <row r="9" spans="2:21" x14ac:dyDescent="0.2">
      <c r="B9" s="25" t="s">
        <v>1</v>
      </c>
      <c r="C9" s="27" t="s">
        <v>105</v>
      </c>
      <c r="D9" s="27" t="s">
        <v>110</v>
      </c>
      <c r="E9" s="27" t="s">
        <v>111</v>
      </c>
      <c r="F9" s="27" t="s">
        <v>148</v>
      </c>
      <c r="G9" s="27" t="s">
        <v>159</v>
      </c>
      <c r="H9" s="27" t="s">
        <v>160</v>
      </c>
      <c r="I9" s="27" t="s">
        <v>161</v>
      </c>
      <c r="J9" s="27" t="s">
        <v>152</v>
      </c>
      <c r="K9" s="27" t="s">
        <v>162</v>
      </c>
      <c r="L9" s="27" t="s">
        <v>163</v>
      </c>
      <c r="M9" s="27" t="s">
        <v>164</v>
      </c>
      <c r="N9" s="27" t="s">
        <v>165</v>
      </c>
      <c r="O9" s="27" t="s">
        <v>105</v>
      </c>
      <c r="P9" s="27" t="s">
        <v>105</v>
      </c>
      <c r="Q9" s="27" t="s">
        <v>166</v>
      </c>
      <c r="R9" s="27" t="s">
        <v>167</v>
      </c>
      <c r="S9" s="29" t="s">
        <v>102</v>
      </c>
    </row>
    <row r="10" spans="2:21" x14ac:dyDescent="0.2">
      <c r="B10" s="25" t="s">
        <v>0</v>
      </c>
      <c r="C10" s="27" t="s">
        <v>105</v>
      </c>
      <c r="D10" s="27" t="s">
        <v>168</v>
      </c>
      <c r="E10" s="27" t="s">
        <v>147</v>
      </c>
      <c r="F10" s="27" t="s">
        <v>122</v>
      </c>
      <c r="G10" s="27" t="s">
        <v>149</v>
      </c>
      <c r="H10" s="27" t="s">
        <v>169</v>
      </c>
      <c r="I10" s="27" t="s">
        <v>170</v>
      </c>
      <c r="J10" s="27" t="s">
        <v>171</v>
      </c>
      <c r="K10" s="27" t="s">
        <v>127</v>
      </c>
      <c r="L10" s="27" t="s">
        <v>172</v>
      </c>
      <c r="M10" s="27" t="s">
        <v>119</v>
      </c>
      <c r="N10" s="27" t="s">
        <v>173</v>
      </c>
      <c r="O10" s="27" t="s">
        <v>105</v>
      </c>
      <c r="P10" s="27" t="s">
        <v>105</v>
      </c>
      <c r="Q10" s="27" t="s">
        <v>174</v>
      </c>
      <c r="R10" s="27" t="s">
        <v>175</v>
      </c>
      <c r="S10" s="29" t="s">
        <v>103</v>
      </c>
    </row>
    <row r="11" spans="2:21" x14ac:dyDescent="0.2">
      <c r="B11" s="25" t="s">
        <v>86</v>
      </c>
      <c r="C11" s="27" t="s">
        <v>176</v>
      </c>
      <c r="D11" s="27" t="s">
        <v>177</v>
      </c>
      <c r="E11" s="27" t="s">
        <v>178</v>
      </c>
      <c r="F11" s="27" t="s">
        <v>121</v>
      </c>
      <c r="G11" s="27" t="s">
        <v>179</v>
      </c>
      <c r="H11" s="27" t="s">
        <v>180</v>
      </c>
      <c r="I11" s="27" t="s">
        <v>181</v>
      </c>
      <c r="J11" s="27" t="s">
        <v>182</v>
      </c>
      <c r="K11" s="27" t="s">
        <v>183</v>
      </c>
      <c r="L11" s="27" t="s">
        <v>184</v>
      </c>
      <c r="M11" s="27" t="s">
        <v>185</v>
      </c>
      <c r="N11" s="27" t="s">
        <v>186</v>
      </c>
      <c r="O11" s="27" t="s">
        <v>108</v>
      </c>
      <c r="P11" s="27" t="s">
        <v>108</v>
      </c>
      <c r="Q11" s="27"/>
      <c r="R11" s="27"/>
      <c r="S11" s="25"/>
    </row>
    <row r="12" spans="2:21" x14ac:dyDescent="0.2">
      <c r="B12" s="25" t="s">
        <v>89</v>
      </c>
      <c r="C12" s="30" t="s">
        <v>90</v>
      </c>
      <c r="D12" s="30"/>
      <c r="E12" s="30" t="s">
        <v>91</v>
      </c>
      <c r="F12" s="30"/>
      <c r="G12" s="30" t="s">
        <v>92</v>
      </c>
      <c r="H12" s="30"/>
      <c r="I12" s="30" t="s">
        <v>93</v>
      </c>
      <c r="J12" s="30"/>
      <c r="K12" s="30" t="s">
        <v>95</v>
      </c>
      <c r="L12" s="30"/>
      <c r="M12" s="30" t="s">
        <v>94</v>
      </c>
      <c r="N12" s="30"/>
      <c r="O12" s="30" t="s">
        <v>96</v>
      </c>
      <c r="P12" s="30"/>
      <c r="Q12" s="27"/>
      <c r="R12" s="27"/>
      <c r="S12" s="25"/>
    </row>
    <row r="13" spans="2:21" x14ac:dyDescent="0.2">
      <c r="B13" s="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"/>
      <c r="R13" s="1"/>
      <c r="S13" s="10"/>
      <c r="T13" s="10"/>
    </row>
    <row r="14" spans="2:21" x14ac:dyDescent="0.2">
      <c r="B14" s="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"/>
      <c r="R14" s="1"/>
      <c r="S14" s="10"/>
      <c r="T14" s="10"/>
    </row>
    <row r="15" spans="2:21" x14ac:dyDescent="0.2">
      <c r="B15" s="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"/>
      <c r="R15" s="1"/>
      <c r="S15" s="10"/>
      <c r="T15" s="10"/>
    </row>
    <row r="16" spans="2:21" x14ac:dyDescent="0.2">
      <c r="B16" s="7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"/>
      <c r="R16" s="1"/>
      <c r="S16" s="10"/>
      <c r="T16" s="10"/>
    </row>
    <row r="17" spans="2:20" x14ac:dyDescent="0.2">
      <c r="B17" s="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"/>
      <c r="R17" s="1"/>
      <c r="S17" s="10"/>
      <c r="T17" s="10"/>
    </row>
    <row r="18" spans="2:20" x14ac:dyDescent="0.2">
      <c r="B18" s="7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"/>
      <c r="R18" s="1"/>
      <c r="S18" s="10"/>
      <c r="T18" s="10"/>
    </row>
    <row r="19" spans="2:20" x14ac:dyDescent="0.2">
      <c r="B19" s="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"/>
      <c r="R19" s="1"/>
      <c r="S19" s="10"/>
      <c r="T19" s="10"/>
    </row>
    <row r="20" spans="2:20" x14ac:dyDescent="0.2">
      <c r="B20" s="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"/>
      <c r="R20" s="1"/>
      <c r="S20" s="10"/>
      <c r="T20" s="10"/>
    </row>
    <row r="21" spans="2:20" x14ac:dyDescent="0.2">
      <c r="B21" s="7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"/>
      <c r="R21" s="1"/>
      <c r="S21" s="10"/>
      <c r="T21" s="10"/>
    </row>
    <row r="22" spans="2:20" x14ac:dyDescent="0.2">
      <c r="B22" s="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"/>
      <c r="R22" s="1"/>
      <c r="S22" s="10"/>
      <c r="T22" s="10"/>
    </row>
    <row r="23" spans="2:20" x14ac:dyDescent="0.2">
      <c r="B23" s="7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"/>
      <c r="R23" s="1"/>
      <c r="S23" s="10"/>
      <c r="T23" s="10"/>
    </row>
    <row r="24" spans="2:20" x14ac:dyDescent="0.2">
      <c r="B24" s="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"/>
      <c r="R24" s="1"/>
      <c r="S24" s="10"/>
      <c r="T24" s="10"/>
    </row>
    <row r="25" spans="2:20" x14ac:dyDescent="0.2">
      <c r="B25" s="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"/>
      <c r="R25" s="1"/>
      <c r="S25" s="10"/>
      <c r="T25" s="10"/>
    </row>
    <row r="26" spans="2:20" x14ac:dyDescent="0.2">
      <c r="B26" s="7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"/>
      <c r="R26" s="1"/>
      <c r="S26" s="10"/>
      <c r="T26" s="10"/>
    </row>
    <row r="27" spans="2:20" x14ac:dyDescent="0.2">
      <c r="B27" s="7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"/>
      <c r="R27" s="1"/>
      <c r="S27" s="10"/>
      <c r="T27" s="10"/>
    </row>
    <row r="28" spans="2:20" x14ac:dyDescent="0.2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2:20" x14ac:dyDescent="0.2">
      <c r="C29" s="12" t="s">
        <v>6</v>
      </c>
      <c r="D29" s="12"/>
      <c r="E29" s="12" t="s">
        <v>7</v>
      </c>
      <c r="F29" s="12"/>
      <c r="G29" s="12" t="s">
        <v>8</v>
      </c>
      <c r="H29" s="12"/>
      <c r="I29" s="12" t="s">
        <v>9</v>
      </c>
      <c r="J29" s="12"/>
      <c r="K29" s="12" t="s">
        <v>10</v>
      </c>
      <c r="L29" s="12"/>
      <c r="M29" s="12" t="s">
        <v>11</v>
      </c>
      <c r="N29" s="12"/>
      <c r="O29" s="12">
        <v>41</v>
      </c>
      <c r="P29" s="12"/>
    </row>
    <row r="30" spans="2:20" x14ac:dyDescent="0.2">
      <c r="C30" s="6" t="s">
        <v>23</v>
      </c>
      <c r="D30" s="6" t="s">
        <v>12</v>
      </c>
      <c r="E30" s="4" t="s">
        <v>81</v>
      </c>
      <c r="F30" s="4" t="s">
        <v>13</v>
      </c>
      <c r="G30" s="4" t="s">
        <v>14</v>
      </c>
      <c r="H30" s="4" t="s">
        <v>20</v>
      </c>
      <c r="I30" s="4" t="s">
        <v>15</v>
      </c>
      <c r="J30" s="4" t="s">
        <v>16</v>
      </c>
      <c r="K30" s="4" t="s">
        <v>17</v>
      </c>
      <c r="L30" s="4" t="s">
        <v>18</v>
      </c>
      <c r="M30" s="4" t="s">
        <v>19</v>
      </c>
      <c r="N30" s="4" t="s">
        <v>20</v>
      </c>
      <c r="O30" s="4" t="s">
        <v>21</v>
      </c>
      <c r="P30" s="4" t="s">
        <v>22</v>
      </c>
    </row>
    <row r="31" spans="2:20" x14ac:dyDescent="0.2">
      <c r="B31" t="s">
        <v>80</v>
      </c>
      <c r="C31" s="8">
        <v>2</v>
      </c>
      <c r="D31" s="8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">
        <f>C31+E31+G31+I31+K31+M31+O31</f>
        <v>2</v>
      </c>
      <c r="R31" s="1">
        <f>D31+F31+H31+J31+L31+N31+P31</f>
        <v>1</v>
      </c>
      <c r="S31" s="10">
        <f>Q31/441</f>
        <v>4.5351473922902496E-3</v>
      </c>
      <c r="T31" s="10">
        <f>R31/513</f>
        <v>1.9493177387914229E-3</v>
      </c>
    </row>
    <row r="32" spans="2:20" x14ac:dyDescent="0.2">
      <c r="B32" s="2" t="s">
        <v>5</v>
      </c>
      <c r="C32" s="1">
        <v>1</v>
      </c>
      <c r="D32" s="1">
        <v>1</v>
      </c>
      <c r="E32" s="1">
        <v>2</v>
      </c>
      <c r="F32" s="1">
        <v>6</v>
      </c>
      <c r="G32" s="1">
        <v>3</v>
      </c>
      <c r="H32" s="1">
        <v>2</v>
      </c>
      <c r="I32" s="1">
        <v>7</v>
      </c>
      <c r="J32" s="1">
        <v>5</v>
      </c>
      <c r="K32" s="1">
        <v>2</v>
      </c>
      <c r="L32" s="1">
        <v>12</v>
      </c>
      <c r="M32" s="1">
        <v>1</v>
      </c>
      <c r="N32" s="1">
        <v>0</v>
      </c>
      <c r="O32" s="1">
        <v>0</v>
      </c>
      <c r="P32" s="1">
        <v>0</v>
      </c>
      <c r="Q32" s="1">
        <f>C32+E32+G32+I32+K32+M32+O32</f>
        <v>16</v>
      </c>
      <c r="R32" s="1">
        <f>D32+F32+H32+J32+L32+N32+P32</f>
        <v>26</v>
      </c>
      <c r="S32" s="10">
        <f t="shared" ref="S32:S37" si="0">Q32/441</f>
        <v>3.6281179138321996E-2</v>
      </c>
      <c r="T32" s="10">
        <f t="shared" ref="T32:T37" si="1">R32/513</f>
        <v>5.0682261208576995E-2</v>
      </c>
    </row>
    <row r="33" spans="2:20" x14ac:dyDescent="0.2">
      <c r="B33" s="2" t="s">
        <v>4</v>
      </c>
      <c r="C33" s="1">
        <v>0</v>
      </c>
      <c r="D33" s="1">
        <v>0</v>
      </c>
      <c r="E33" s="1">
        <v>2</v>
      </c>
      <c r="F33" s="1">
        <v>2</v>
      </c>
      <c r="G33" s="1">
        <v>4</v>
      </c>
      <c r="H33" s="1">
        <v>7</v>
      </c>
      <c r="I33" s="1">
        <v>20</v>
      </c>
      <c r="J33" s="1">
        <v>16</v>
      </c>
      <c r="K33" s="1">
        <v>14</v>
      </c>
      <c r="L33" s="1">
        <v>26</v>
      </c>
      <c r="M33" s="1">
        <v>7</v>
      </c>
      <c r="N33" s="1">
        <v>8</v>
      </c>
      <c r="O33" s="1">
        <v>0</v>
      </c>
      <c r="P33" s="1">
        <v>0</v>
      </c>
      <c r="Q33" s="1">
        <f t="shared" ref="Q33:Q37" si="2">C33+E33+G33+I33+K33+M33+O33</f>
        <v>47</v>
      </c>
      <c r="R33" s="1">
        <f t="shared" ref="R33:R37" si="3">D33+F33+H33+J33+L33+N33+P33</f>
        <v>59</v>
      </c>
      <c r="S33" s="10">
        <f t="shared" si="0"/>
        <v>0.10657596371882086</v>
      </c>
      <c r="T33" s="10">
        <f t="shared" si="1"/>
        <v>0.11500974658869395</v>
      </c>
    </row>
    <row r="34" spans="2:20" x14ac:dyDescent="0.2">
      <c r="B34" s="2" t="s">
        <v>3</v>
      </c>
      <c r="C34" s="1">
        <v>2</v>
      </c>
      <c r="D34" s="1">
        <v>2</v>
      </c>
      <c r="E34" s="1">
        <v>6</v>
      </c>
      <c r="F34" s="1">
        <v>10</v>
      </c>
      <c r="G34" s="1">
        <v>12</v>
      </c>
      <c r="H34" s="1">
        <v>13</v>
      </c>
      <c r="I34" s="1">
        <v>39</v>
      </c>
      <c r="J34" s="1">
        <v>38</v>
      </c>
      <c r="K34" s="1">
        <v>45</v>
      </c>
      <c r="L34" s="1">
        <v>53</v>
      </c>
      <c r="M34" s="1">
        <v>10</v>
      </c>
      <c r="N34" s="1">
        <v>11</v>
      </c>
      <c r="O34" s="1">
        <v>0</v>
      </c>
      <c r="P34" s="1">
        <v>1</v>
      </c>
      <c r="Q34" s="1">
        <f t="shared" si="2"/>
        <v>114</v>
      </c>
      <c r="R34" s="1">
        <f t="shared" si="3"/>
        <v>128</v>
      </c>
      <c r="S34" s="10">
        <f t="shared" si="0"/>
        <v>0.25850340136054423</v>
      </c>
      <c r="T34" s="10">
        <f t="shared" si="1"/>
        <v>0.24951267056530213</v>
      </c>
    </row>
    <row r="35" spans="2:20" x14ac:dyDescent="0.2">
      <c r="B35" s="2" t="s">
        <v>2</v>
      </c>
      <c r="C35" s="1">
        <v>1</v>
      </c>
      <c r="D35" s="1">
        <v>1</v>
      </c>
      <c r="E35" s="1">
        <v>5</v>
      </c>
      <c r="F35" s="1">
        <v>3</v>
      </c>
      <c r="G35" s="1">
        <v>13</v>
      </c>
      <c r="H35" s="1">
        <v>21</v>
      </c>
      <c r="I35" s="1">
        <v>38</v>
      </c>
      <c r="J35" s="1">
        <v>41</v>
      </c>
      <c r="K35" s="1">
        <v>43</v>
      </c>
      <c r="L35" s="1">
        <v>49</v>
      </c>
      <c r="M35" s="1">
        <v>14</v>
      </c>
      <c r="N35" s="1">
        <v>23</v>
      </c>
      <c r="O35" s="1">
        <v>1</v>
      </c>
      <c r="P35" s="9">
        <v>0</v>
      </c>
      <c r="Q35" s="1">
        <f t="shared" si="2"/>
        <v>115</v>
      </c>
      <c r="R35" s="1">
        <f t="shared" si="3"/>
        <v>138</v>
      </c>
      <c r="S35" s="10">
        <f t="shared" si="0"/>
        <v>0.26077097505668934</v>
      </c>
      <c r="T35" s="10">
        <f t="shared" si="1"/>
        <v>0.26900584795321636</v>
      </c>
    </row>
    <row r="36" spans="2:20" x14ac:dyDescent="0.2">
      <c r="B36" s="2" t="s">
        <v>1</v>
      </c>
      <c r="C36" s="1">
        <v>0</v>
      </c>
      <c r="D36" s="1">
        <v>1</v>
      </c>
      <c r="E36" s="1">
        <v>2</v>
      </c>
      <c r="F36" s="1">
        <v>3</v>
      </c>
      <c r="G36" s="1">
        <v>8</v>
      </c>
      <c r="H36" s="1">
        <v>4</v>
      </c>
      <c r="I36" s="1">
        <v>50</v>
      </c>
      <c r="J36" s="1">
        <v>41</v>
      </c>
      <c r="K36" s="1">
        <v>27</v>
      </c>
      <c r="L36" s="1">
        <v>41</v>
      </c>
      <c r="M36" s="1">
        <v>6</v>
      </c>
      <c r="N36" s="1">
        <v>9</v>
      </c>
      <c r="O36" s="1">
        <v>0</v>
      </c>
      <c r="P36" s="9">
        <v>0</v>
      </c>
      <c r="Q36" s="1">
        <f t="shared" si="2"/>
        <v>93</v>
      </c>
      <c r="R36" s="1">
        <f t="shared" si="3"/>
        <v>99</v>
      </c>
      <c r="S36" s="10">
        <f t="shared" si="0"/>
        <v>0.21088435374149661</v>
      </c>
      <c r="T36" s="10">
        <f t="shared" si="1"/>
        <v>0.19298245614035087</v>
      </c>
    </row>
    <row r="37" spans="2:20" x14ac:dyDescent="0.2">
      <c r="B37" s="2" t="s">
        <v>0</v>
      </c>
      <c r="C37" s="1">
        <v>0</v>
      </c>
      <c r="D37" s="1">
        <v>3</v>
      </c>
      <c r="E37" s="1">
        <v>5</v>
      </c>
      <c r="F37" s="1">
        <v>2</v>
      </c>
      <c r="G37" s="1">
        <v>13</v>
      </c>
      <c r="H37" s="1">
        <v>8</v>
      </c>
      <c r="I37" s="1">
        <v>21</v>
      </c>
      <c r="J37" s="1">
        <v>23</v>
      </c>
      <c r="K37" s="1">
        <v>14</v>
      </c>
      <c r="L37" s="1">
        <v>22</v>
      </c>
      <c r="M37" s="1">
        <v>1</v>
      </c>
      <c r="N37" s="1">
        <v>4</v>
      </c>
      <c r="O37" s="1">
        <v>0</v>
      </c>
      <c r="P37" s="9">
        <v>0</v>
      </c>
      <c r="Q37" s="1">
        <f t="shared" si="2"/>
        <v>54</v>
      </c>
      <c r="R37" s="1">
        <f t="shared" si="3"/>
        <v>62</v>
      </c>
      <c r="S37" s="10">
        <f t="shared" si="0"/>
        <v>0.12244897959183673</v>
      </c>
      <c r="T37" s="10">
        <f t="shared" si="1"/>
        <v>0.12085769980506822</v>
      </c>
    </row>
    <row r="38" spans="2:20" x14ac:dyDescent="0.2">
      <c r="C38" s="1">
        <f>SUM(C31:C37)</f>
        <v>6</v>
      </c>
      <c r="D38" s="1">
        <f t="shared" ref="D38:P38" si="4">SUM(D31:D37)</f>
        <v>8</v>
      </c>
      <c r="E38" s="1">
        <f t="shared" si="4"/>
        <v>22</v>
      </c>
      <c r="F38" s="1">
        <f t="shared" si="4"/>
        <v>26</v>
      </c>
      <c r="G38" s="1">
        <f t="shared" si="4"/>
        <v>53</v>
      </c>
      <c r="H38" s="1">
        <f t="shared" si="4"/>
        <v>56</v>
      </c>
      <c r="I38" s="1">
        <f t="shared" si="4"/>
        <v>175</v>
      </c>
      <c r="J38" s="1">
        <f t="shared" si="4"/>
        <v>164</v>
      </c>
      <c r="K38" s="1">
        <f t="shared" si="4"/>
        <v>145</v>
      </c>
      <c r="L38" s="1">
        <f t="shared" si="4"/>
        <v>203</v>
      </c>
      <c r="M38" s="1">
        <f t="shared" si="4"/>
        <v>39</v>
      </c>
      <c r="N38" s="1">
        <f t="shared" si="4"/>
        <v>55</v>
      </c>
      <c r="O38" s="1">
        <f t="shared" si="4"/>
        <v>1</v>
      </c>
      <c r="P38" s="1">
        <f t="shared" si="4"/>
        <v>1</v>
      </c>
    </row>
    <row r="39" spans="2:20" x14ac:dyDescent="0.2">
      <c r="C39" s="10">
        <f>C38/441</f>
        <v>1.3605442176870748E-2</v>
      </c>
      <c r="D39" s="10">
        <f>D38/513</f>
        <v>1.5594541910331383E-2</v>
      </c>
      <c r="E39" s="10">
        <f>E38/441</f>
        <v>4.9886621315192746E-2</v>
      </c>
      <c r="F39" s="10">
        <f>F38/513</f>
        <v>5.0682261208576995E-2</v>
      </c>
      <c r="G39" s="10">
        <f>G38/441</f>
        <v>0.12018140589569161</v>
      </c>
      <c r="H39" s="10">
        <f>H38/513</f>
        <v>0.10916179337231968</v>
      </c>
      <c r="I39" s="10">
        <f>I38/441</f>
        <v>0.3968253968253968</v>
      </c>
      <c r="J39" s="10">
        <f>J38/513</f>
        <v>0.31968810916179335</v>
      </c>
      <c r="K39" s="10">
        <f>K38/441</f>
        <v>0.3287981859410431</v>
      </c>
      <c r="L39" s="10">
        <f>L38/513</f>
        <v>0.39571150097465885</v>
      </c>
      <c r="M39" s="10">
        <f>M38/441</f>
        <v>8.8435374149659865E-2</v>
      </c>
      <c r="N39" s="10">
        <f>N38/513</f>
        <v>0.10721247563352826</v>
      </c>
      <c r="O39" s="10">
        <f>O38/441</f>
        <v>2.2675736961451248E-3</v>
      </c>
      <c r="P39" s="10">
        <f>P38/513</f>
        <v>1.9493177387914229E-3</v>
      </c>
      <c r="Q39" s="1">
        <f>SUM(Q31:Q37)</f>
        <v>441</v>
      </c>
      <c r="R39" s="1">
        <f>SUM(R31:R37)</f>
        <v>513</v>
      </c>
    </row>
    <row r="41" spans="2:20" x14ac:dyDescent="0.2">
      <c r="C41" s="1">
        <v>441</v>
      </c>
      <c r="D41" s="1">
        <v>513</v>
      </c>
    </row>
    <row r="44" spans="2:20" x14ac:dyDescent="0.2">
      <c r="H44" s="1" t="s">
        <v>82</v>
      </c>
    </row>
  </sheetData>
  <mergeCells count="23">
    <mergeCell ref="Q2:R2"/>
    <mergeCell ref="S2:S3"/>
    <mergeCell ref="M2:N2"/>
    <mergeCell ref="O2:P2"/>
    <mergeCell ref="C2:D2"/>
    <mergeCell ref="E2:F2"/>
    <mergeCell ref="G2:H2"/>
    <mergeCell ref="I2:J2"/>
    <mergeCell ref="K2:L2"/>
    <mergeCell ref="M29:N29"/>
    <mergeCell ref="O29:P29"/>
    <mergeCell ref="C12:D12"/>
    <mergeCell ref="E12:F12"/>
    <mergeCell ref="G12:H12"/>
    <mergeCell ref="I12:J12"/>
    <mergeCell ref="K12:L12"/>
    <mergeCell ref="M12:N12"/>
    <mergeCell ref="O12:P12"/>
    <mergeCell ref="C29:D29"/>
    <mergeCell ref="E29:F29"/>
    <mergeCell ref="G29:H29"/>
    <mergeCell ref="I29:J29"/>
    <mergeCell ref="K29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6639-BF22-6E4E-9EE9-3D0A73845F50}">
  <dimension ref="A1:T11"/>
  <sheetViews>
    <sheetView workbookViewId="0">
      <selection activeCell="H24" sqref="H24"/>
    </sheetView>
  </sheetViews>
  <sheetFormatPr baseColWidth="10" defaultRowHeight="16" x14ac:dyDescent="0.2"/>
  <sheetData>
    <row r="1" spans="1:20" ht="17" thickBot="1" x14ac:dyDescent="0.25">
      <c r="A1" s="15"/>
      <c r="B1" s="21" t="s">
        <v>6</v>
      </c>
      <c r="C1" s="22"/>
      <c r="D1" s="21" t="s">
        <v>7</v>
      </c>
      <c r="E1" s="22"/>
      <c r="F1" s="21" t="s">
        <v>8</v>
      </c>
      <c r="G1" s="22"/>
      <c r="H1" s="21" t="s">
        <v>9</v>
      </c>
      <c r="I1" s="22"/>
      <c r="J1" s="21" t="s">
        <v>10</v>
      </c>
      <c r="K1" s="22"/>
      <c r="L1" s="21" t="s">
        <v>11</v>
      </c>
      <c r="M1" s="22"/>
      <c r="N1" s="21">
        <v>41</v>
      </c>
      <c r="O1" s="22"/>
      <c r="P1" s="17"/>
      <c r="Q1" s="17"/>
      <c r="R1" s="17"/>
      <c r="S1" s="17"/>
      <c r="T1" s="17"/>
    </row>
    <row r="2" spans="1:20" ht="17" thickBot="1" x14ac:dyDescent="0.25">
      <c r="A2" s="18"/>
      <c r="B2" s="19" t="s">
        <v>23</v>
      </c>
      <c r="C2" s="19" t="s">
        <v>12</v>
      </c>
      <c r="D2" s="19" t="s">
        <v>24</v>
      </c>
      <c r="E2" s="19" t="s">
        <v>13</v>
      </c>
      <c r="F2" s="19" t="s">
        <v>14</v>
      </c>
      <c r="G2" s="19" t="s">
        <v>20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19</v>
      </c>
      <c r="M2" s="19" t="s">
        <v>20</v>
      </c>
      <c r="N2" s="19" t="s">
        <v>21</v>
      </c>
      <c r="O2" s="19" t="s">
        <v>22</v>
      </c>
      <c r="P2" s="17" t="s">
        <v>78</v>
      </c>
      <c r="Q2" s="17"/>
      <c r="R2" s="17"/>
      <c r="S2" s="17"/>
      <c r="T2" s="17"/>
    </row>
    <row r="3" spans="1:20" ht="17" thickBot="1" x14ac:dyDescent="0.25">
      <c r="A3" s="18" t="s">
        <v>5</v>
      </c>
      <c r="B3" s="19" t="s">
        <v>25</v>
      </c>
      <c r="C3" s="19" t="s">
        <v>26</v>
      </c>
      <c r="D3" s="19" t="s">
        <v>27</v>
      </c>
      <c r="E3" s="19" t="s">
        <v>28</v>
      </c>
      <c r="F3" s="19" t="s">
        <v>29</v>
      </c>
      <c r="G3" s="19" t="s">
        <v>30</v>
      </c>
      <c r="H3" s="19" t="s">
        <v>31</v>
      </c>
      <c r="I3" s="19" t="s">
        <v>32</v>
      </c>
      <c r="J3" s="19" t="s">
        <v>33</v>
      </c>
      <c r="K3" s="19" t="s">
        <v>34</v>
      </c>
      <c r="L3" s="19" t="s">
        <v>35</v>
      </c>
      <c r="M3" s="19" t="s">
        <v>36</v>
      </c>
      <c r="N3" s="19" t="s">
        <v>36</v>
      </c>
      <c r="O3" s="19" t="s">
        <v>36</v>
      </c>
      <c r="P3" s="16">
        <v>16</v>
      </c>
      <c r="Q3" s="16">
        <v>26</v>
      </c>
      <c r="R3" s="20">
        <v>3.6999999999999998E-2</v>
      </c>
      <c r="S3" s="20">
        <v>5.0999999999999997E-2</v>
      </c>
      <c r="T3" s="16">
        <v>1.39</v>
      </c>
    </row>
    <row r="4" spans="1:20" ht="17" thickBot="1" x14ac:dyDescent="0.25">
      <c r="A4" s="18" t="s">
        <v>4</v>
      </c>
      <c r="B4" s="19" t="s">
        <v>36</v>
      </c>
      <c r="C4" s="19" t="s">
        <v>36</v>
      </c>
      <c r="D4" s="19" t="s">
        <v>27</v>
      </c>
      <c r="E4" s="19" t="s">
        <v>37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42</v>
      </c>
      <c r="K4" s="19" t="s">
        <v>43</v>
      </c>
      <c r="L4" s="19" t="s">
        <v>44</v>
      </c>
      <c r="M4" s="19" t="s">
        <v>45</v>
      </c>
      <c r="N4" s="19" t="s">
        <v>36</v>
      </c>
      <c r="O4" s="19" t="s">
        <v>36</v>
      </c>
      <c r="P4" s="16">
        <v>47</v>
      </c>
      <c r="Q4" s="16">
        <v>59</v>
      </c>
      <c r="R4" s="20">
        <v>0.108</v>
      </c>
      <c r="S4" s="20">
        <v>0.115</v>
      </c>
      <c r="T4" s="16">
        <v>1.07</v>
      </c>
    </row>
    <row r="5" spans="1:20" ht="17" thickBot="1" x14ac:dyDescent="0.25">
      <c r="A5" s="18" t="s">
        <v>3</v>
      </c>
      <c r="B5" s="19" t="s">
        <v>25</v>
      </c>
      <c r="C5" s="19" t="s">
        <v>46</v>
      </c>
      <c r="D5" s="19" t="s">
        <v>47</v>
      </c>
      <c r="E5" s="19" t="s">
        <v>48</v>
      </c>
      <c r="F5" s="19" t="s">
        <v>49</v>
      </c>
      <c r="G5" s="19" t="s">
        <v>50</v>
      </c>
      <c r="H5" s="19" t="s">
        <v>51</v>
      </c>
      <c r="I5" s="19" t="s">
        <v>52</v>
      </c>
      <c r="J5" s="19" t="s">
        <v>53</v>
      </c>
      <c r="K5" s="19" t="s">
        <v>54</v>
      </c>
      <c r="L5" s="19" t="s">
        <v>55</v>
      </c>
      <c r="M5" s="19" t="s">
        <v>56</v>
      </c>
      <c r="N5" s="19" t="s">
        <v>36</v>
      </c>
      <c r="O5" s="19" t="s">
        <v>57</v>
      </c>
      <c r="P5" s="16">
        <v>112</v>
      </c>
      <c r="Q5" s="16">
        <v>128</v>
      </c>
      <c r="R5" s="20">
        <v>0.25600000000000001</v>
      </c>
      <c r="S5" s="20">
        <v>0.25</v>
      </c>
      <c r="T5" s="16">
        <v>0.98</v>
      </c>
    </row>
    <row r="6" spans="1:20" ht="17" thickBot="1" x14ac:dyDescent="0.25">
      <c r="A6" s="18" t="s">
        <v>2</v>
      </c>
      <c r="B6" s="19" t="s">
        <v>25</v>
      </c>
      <c r="C6" s="19" t="s">
        <v>26</v>
      </c>
      <c r="D6" s="19" t="s">
        <v>47</v>
      </c>
      <c r="E6" s="19" t="s">
        <v>58</v>
      </c>
      <c r="F6" s="19" t="s">
        <v>59</v>
      </c>
      <c r="G6" s="19" t="s">
        <v>60</v>
      </c>
      <c r="H6" s="19" t="s">
        <v>61</v>
      </c>
      <c r="I6" s="19" t="s">
        <v>62</v>
      </c>
      <c r="J6" s="19" t="s">
        <v>63</v>
      </c>
      <c r="K6" s="19" t="s">
        <v>64</v>
      </c>
      <c r="L6" s="19" t="s">
        <v>65</v>
      </c>
      <c r="M6" s="19" t="s">
        <v>66</v>
      </c>
      <c r="N6" s="19" t="s">
        <v>57</v>
      </c>
      <c r="O6" s="19" t="s">
        <v>36</v>
      </c>
      <c r="P6" s="16">
        <v>115</v>
      </c>
      <c r="Q6" s="16">
        <v>138</v>
      </c>
      <c r="R6" s="20">
        <v>0.26300000000000001</v>
      </c>
      <c r="S6" s="20">
        <v>0.27</v>
      </c>
      <c r="T6" s="16">
        <v>1.02</v>
      </c>
    </row>
    <row r="7" spans="1:20" ht="17" thickBot="1" x14ac:dyDescent="0.25">
      <c r="A7" s="18" t="s">
        <v>1</v>
      </c>
      <c r="B7" s="19" t="s">
        <v>36</v>
      </c>
      <c r="C7" s="19" t="s">
        <v>26</v>
      </c>
      <c r="D7" s="19" t="s">
        <v>27</v>
      </c>
      <c r="E7" s="19" t="s">
        <v>58</v>
      </c>
      <c r="F7" s="19" t="s">
        <v>67</v>
      </c>
      <c r="G7" s="19" t="s">
        <v>68</v>
      </c>
      <c r="H7" s="19" t="s">
        <v>69</v>
      </c>
      <c r="I7" s="19" t="s">
        <v>62</v>
      </c>
      <c r="J7" s="19" t="s">
        <v>70</v>
      </c>
      <c r="K7" s="19" t="s">
        <v>71</v>
      </c>
      <c r="L7" s="19" t="s">
        <v>72</v>
      </c>
      <c r="M7" s="19" t="s">
        <v>73</v>
      </c>
      <c r="N7" s="19" t="s">
        <v>36</v>
      </c>
      <c r="O7" s="19" t="s">
        <v>36</v>
      </c>
      <c r="P7" s="16">
        <v>93</v>
      </c>
      <c r="Q7" s="16">
        <v>99</v>
      </c>
      <c r="R7" s="20">
        <v>0.21299999999999999</v>
      </c>
      <c r="S7" s="20">
        <v>0.193</v>
      </c>
      <c r="T7" s="16">
        <v>0.91</v>
      </c>
    </row>
    <row r="8" spans="1:20" ht="17" thickBot="1" x14ac:dyDescent="0.25">
      <c r="A8" s="18" t="s">
        <v>0</v>
      </c>
      <c r="B8" s="19" t="s">
        <v>36</v>
      </c>
      <c r="C8" s="19" t="s">
        <v>74</v>
      </c>
      <c r="D8" s="19" t="s">
        <v>47</v>
      </c>
      <c r="E8" s="19" t="s">
        <v>37</v>
      </c>
      <c r="F8" s="19" t="s">
        <v>59</v>
      </c>
      <c r="G8" s="19" t="s">
        <v>45</v>
      </c>
      <c r="H8" s="19" t="s">
        <v>75</v>
      </c>
      <c r="I8" s="19" t="s">
        <v>76</v>
      </c>
      <c r="J8" s="19" t="s">
        <v>42</v>
      </c>
      <c r="K8" s="19" t="s">
        <v>77</v>
      </c>
      <c r="L8" s="19" t="s">
        <v>35</v>
      </c>
      <c r="M8" s="19" t="s">
        <v>68</v>
      </c>
      <c r="N8" s="19" t="s">
        <v>36</v>
      </c>
      <c r="O8" s="19" t="s">
        <v>36</v>
      </c>
      <c r="P8" s="16">
        <v>54</v>
      </c>
      <c r="Q8" s="16">
        <v>62</v>
      </c>
      <c r="R8" s="20">
        <v>0.124</v>
      </c>
      <c r="S8" s="20">
        <v>0.121</v>
      </c>
      <c r="T8" s="16">
        <v>0.98</v>
      </c>
    </row>
    <row r="9" spans="1:20" x14ac:dyDescent="0.2">
      <c r="A9" s="17"/>
      <c r="B9" s="16">
        <v>3</v>
      </c>
      <c r="C9" s="16">
        <v>8</v>
      </c>
      <c r="D9" s="16">
        <v>21</v>
      </c>
      <c r="E9" s="16">
        <v>26</v>
      </c>
      <c r="F9" s="16">
        <v>53</v>
      </c>
      <c r="G9" s="16">
        <v>55</v>
      </c>
      <c r="H9" s="16">
        <v>175</v>
      </c>
      <c r="I9" s="16">
        <v>164</v>
      </c>
      <c r="J9" s="16">
        <v>145</v>
      </c>
      <c r="K9" s="16">
        <v>203</v>
      </c>
      <c r="L9" s="16">
        <v>39</v>
      </c>
      <c r="M9" s="16">
        <v>55</v>
      </c>
      <c r="N9" s="16">
        <v>1</v>
      </c>
      <c r="O9" s="16">
        <v>1</v>
      </c>
      <c r="P9" s="16"/>
      <c r="Q9" s="16"/>
      <c r="R9" s="16"/>
      <c r="S9" s="16"/>
      <c r="T9" s="17"/>
    </row>
    <row r="10" spans="1:20" ht="17" thickBot="1" x14ac:dyDescent="0.25">
      <c r="A10" s="17"/>
      <c r="B10" s="20">
        <v>7.0000000000000001E-3</v>
      </c>
      <c r="C10" s="20">
        <v>1.6E-2</v>
      </c>
      <c r="D10" s="20">
        <v>4.8000000000000001E-2</v>
      </c>
      <c r="E10" s="20">
        <v>5.0999999999999997E-2</v>
      </c>
      <c r="F10" s="20">
        <v>0.121</v>
      </c>
      <c r="G10" s="20">
        <v>0.107</v>
      </c>
      <c r="H10" s="20">
        <v>0.4</v>
      </c>
      <c r="I10" s="20">
        <v>0.32</v>
      </c>
      <c r="J10" s="20">
        <v>0.33200000000000002</v>
      </c>
      <c r="K10" s="20">
        <v>0.39600000000000002</v>
      </c>
      <c r="L10" s="20">
        <v>8.8999999999999996E-2</v>
      </c>
      <c r="M10" s="20">
        <v>0.107</v>
      </c>
      <c r="N10" s="20">
        <v>2E-3</v>
      </c>
      <c r="O10" s="20">
        <v>2E-3</v>
      </c>
      <c r="P10" s="16"/>
      <c r="Q10" s="16"/>
      <c r="R10" s="16"/>
      <c r="S10" s="16"/>
      <c r="T10" s="17"/>
    </row>
    <row r="11" spans="1:20" ht="17" thickBot="1" x14ac:dyDescent="0.25">
      <c r="A11" s="17"/>
      <c r="B11" s="21">
        <v>2.2799999999999998</v>
      </c>
      <c r="C11" s="23"/>
      <c r="D11" s="24">
        <v>1.06</v>
      </c>
      <c r="E11" s="22"/>
      <c r="F11" s="21">
        <v>0.89</v>
      </c>
      <c r="G11" s="23"/>
      <c r="H11" s="24">
        <v>0.8</v>
      </c>
      <c r="I11" s="23"/>
      <c r="J11" s="24">
        <v>1.19</v>
      </c>
      <c r="K11" s="23"/>
      <c r="L11" s="24">
        <v>1.2</v>
      </c>
      <c r="M11" s="23"/>
      <c r="N11" s="24">
        <v>0.85</v>
      </c>
      <c r="O11" s="23"/>
      <c r="P11" s="16"/>
      <c r="Q11" s="16"/>
      <c r="R11" s="16"/>
      <c r="S11" s="16"/>
      <c r="T11" s="17"/>
    </row>
  </sheetData>
  <mergeCells count="14">
    <mergeCell ref="N1:O1"/>
    <mergeCell ref="B11:C11"/>
    <mergeCell ref="D11:E11"/>
    <mergeCell ref="F11:G11"/>
    <mergeCell ref="H11:I11"/>
    <mergeCell ref="J11:K11"/>
    <mergeCell ref="L11:M11"/>
    <mergeCell ref="N11:O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0536-B12E-F346-AA8E-A2BA3DBB5617}">
  <dimension ref="B2:P16"/>
  <sheetViews>
    <sheetView workbookViewId="0">
      <selection activeCell="C17" sqref="C17"/>
    </sheetView>
  </sheetViews>
  <sheetFormatPr baseColWidth="10" defaultRowHeight="16" x14ac:dyDescent="0.2"/>
  <sheetData>
    <row r="2" spans="2:16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6" ht="18" customHeight="1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6" x14ac:dyDescent="0.2">
      <c r="B4" s="2"/>
      <c r="C4" s="13" t="s">
        <v>6</v>
      </c>
      <c r="D4" s="14"/>
      <c r="E4" s="13" t="s">
        <v>7</v>
      </c>
      <c r="F4" s="14"/>
      <c r="G4" s="13" t="s">
        <v>8</v>
      </c>
      <c r="H4" s="14"/>
      <c r="I4" s="13" t="s">
        <v>9</v>
      </c>
      <c r="J4" s="14"/>
      <c r="K4" s="13" t="s">
        <v>10</v>
      </c>
      <c r="L4" s="14"/>
      <c r="M4" s="13" t="s">
        <v>11</v>
      </c>
      <c r="N4" s="14"/>
      <c r="O4" s="13">
        <v>41</v>
      </c>
      <c r="P4" s="14"/>
    </row>
    <row r="5" spans="2:16" x14ac:dyDescent="0.2">
      <c r="B5" s="2"/>
      <c r="C5" s="3" t="s">
        <v>23</v>
      </c>
      <c r="D5" s="3" t="s">
        <v>12</v>
      </c>
      <c r="E5" s="4" t="s">
        <v>24</v>
      </c>
      <c r="F5" s="5" t="s">
        <v>13</v>
      </c>
      <c r="G5" s="4" t="s">
        <v>14</v>
      </c>
      <c r="H5" s="5" t="s">
        <v>20</v>
      </c>
      <c r="I5" s="4" t="s">
        <v>15</v>
      </c>
      <c r="J5" s="5" t="s">
        <v>16</v>
      </c>
      <c r="K5" s="4" t="s">
        <v>17</v>
      </c>
      <c r="L5" s="5" t="s">
        <v>18</v>
      </c>
      <c r="M5" s="4" t="s">
        <v>19</v>
      </c>
      <c r="N5" s="5" t="s">
        <v>20</v>
      </c>
      <c r="O5" s="4" t="s">
        <v>21</v>
      </c>
      <c r="P5" s="5" t="s">
        <v>22</v>
      </c>
    </row>
    <row r="6" spans="2:16" x14ac:dyDescent="0.2">
      <c r="B6" s="2" t="s">
        <v>5</v>
      </c>
      <c r="C6" s="3">
        <v>1</v>
      </c>
      <c r="D6" s="3">
        <v>1</v>
      </c>
      <c r="E6" s="3">
        <v>2</v>
      </c>
      <c r="F6" s="3">
        <v>6</v>
      </c>
      <c r="G6" s="3">
        <v>3</v>
      </c>
      <c r="H6" s="3">
        <v>2</v>
      </c>
      <c r="I6" s="3">
        <v>7</v>
      </c>
      <c r="J6" s="3">
        <v>5</v>
      </c>
      <c r="K6" s="3">
        <v>2</v>
      </c>
      <c r="L6" s="3">
        <v>12</v>
      </c>
      <c r="M6" s="3">
        <v>1</v>
      </c>
      <c r="N6" s="3">
        <v>0</v>
      </c>
      <c r="O6" s="3">
        <v>0</v>
      </c>
      <c r="P6" s="2">
        <v>0</v>
      </c>
    </row>
    <row r="7" spans="2:16" x14ac:dyDescent="0.2">
      <c r="B7" s="2" t="s">
        <v>4</v>
      </c>
      <c r="C7" s="3">
        <v>0</v>
      </c>
      <c r="D7" s="3">
        <v>0</v>
      </c>
      <c r="E7" s="3">
        <v>2</v>
      </c>
      <c r="F7" s="3">
        <v>2</v>
      </c>
      <c r="G7" s="3">
        <v>4</v>
      </c>
      <c r="H7" s="3">
        <v>7</v>
      </c>
      <c r="I7" s="3">
        <v>20</v>
      </c>
      <c r="J7" s="3">
        <v>16</v>
      </c>
      <c r="K7" s="3">
        <v>14</v>
      </c>
      <c r="L7" s="3">
        <v>26</v>
      </c>
      <c r="M7" s="3">
        <v>7</v>
      </c>
      <c r="N7" s="3">
        <v>8</v>
      </c>
      <c r="O7" s="3">
        <v>0</v>
      </c>
      <c r="P7" s="2">
        <v>0</v>
      </c>
    </row>
    <row r="8" spans="2:16" x14ac:dyDescent="0.2">
      <c r="B8" s="2" t="s">
        <v>3</v>
      </c>
      <c r="C8" s="3">
        <v>1</v>
      </c>
      <c r="D8" s="3">
        <v>2</v>
      </c>
      <c r="E8" s="3">
        <v>5</v>
      </c>
      <c r="F8" s="3">
        <v>10</v>
      </c>
      <c r="G8" s="3">
        <v>12</v>
      </c>
      <c r="H8" s="3">
        <v>13</v>
      </c>
      <c r="I8" s="3">
        <v>39</v>
      </c>
      <c r="J8" s="3">
        <v>38</v>
      </c>
      <c r="K8" s="3">
        <v>45</v>
      </c>
      <c r="L8" s="3">
        <v>53</v>
      </c>
      <c r="M8" s="3">
        <v>10</v>
      </c>
      <c r="N8" s="3">
        <v>11</v>
      </c>
      <c r="O8" s="3">
        <v>0</v>
      </c>
      <c r="P8" s="2">
        <v>1</v>
      </c>
    </row>
    <row r="9" spans="2:16" x14ac:dyDescent="0.2">
      <c r="B9" s="2" t="s">
        <v>2</v>
      </c>
      <c r="C9" s="3">
        <v>1</v>
      </c>
      <c r="D9" s="3">
        <v>1</v>
      </c>
      <c r="E9" s="3">
        <v>5</v>
      </c>
      <c r="F9" s="3">
        <v>3</v>
      </c>
      <c r="G9" s="3">
        <v>13</v>
      </c>
      <c r="H9" s="3">
        <v>21</v>
      </c>
      <c r="I9" s="3">
        <v>38</v>
      </c>
      <c r="J9" s="3">
        <v>41</v>
      </c>
      <c r="K9" s="3">
        <v>43</v>
      </c>
      <c r="L9" s="3">
        <v>49</v>
      </c>
      <c r="M9" s="3">
        <v>14</v>
      </c>
      <c r="N9" s="3">
        <v>23</v>
      </c>
      <c r="O9" s="3">
        <v>1</v>
      </c>
      <c r="P9" s="2">
        <v>0</v>
      </c>
    </row>
    <row r="10" spans="2:16" x14ac:dyDescent="0.2">
      <c r="B10" s="2" t="s">
        <v>1</v>
      </c>
      <c r="C10" s="3">
        <v>0</v>
      </c>
      <c r="D10" s="3">
        <v>1</v>
      </c>
      <c r="E10" s="3">
        <v>2</v>
      </c>
      <c r="F10" s="3">
        <v>3</v>
      </c>
      <c r="G10" s="3">
        <v>8</v>
      </c>
      <c r="H10" s="3">
        <v>4</v>
      </c>
      <c r="I10" s="3">
        <v>50</v>
      </c>
      <c r="J10" s="3">
        <v>41</v>
      </c>
      <c r="K10" s="3">
        <v>27</v>
      </c>
      <c r="L10" s="3">
        <v>41</v>
      </c>
      <c r="M10" s="3">
        <v>6</v>
      </c>
      <c r="N10" s="3">
        <v>9</v>
      </c>
      <c r="O10" s="3">
        <v>0</v>
      </c>
      <c r="P10" s="2">
        <v>0</v>
      </c>
    </row>
    <row r="11" spans="2:16" x14ac:dyDescent="0.2">
      <c r="B11" s="2" t="s">
        <v>0</v>
      </c>
      <c r="C11" s="3">
        <v>0</v>
      </c>
      <c r="D11" s="3">
        <v>3</v>
      </c>
      <c r="E11" s="3">
        <v>5</v>
      </c>
      <c r="F11" s="3">
        <v>2</v>
      </c>
      <c r="G11" s="3">
        <v>13</v>
      </c>
      <c r="H11" s="3">
        <v>8</v>
      </c>
      <c r="I11" s="3">
        <v>21</v>
      </c>
      <c r="J11" s="3">
        <v>23</v>
      </c>
      <c r="K11" s="3">
        <v>14</v>
      </c>
      <c r="L11" s="3">
        <v>22</v>
      </c>
      <c r="M11" s="3">
        <v>1</v>
      </c>
      <c r="N11" s="3">
        <v>4</v>
      </c>
      <c r="O11" s="3">
        <v>0</v>
      </c>
      <c r="P11" s="2">
        <v>0</v>
      </c>
    </row>
    <row r="12" spans="2:16" x14ac:dyDescent="0.2">
      <c r="C12" s="1">
        <f t="shared" ref="C12:P12" si="0">SUM(C6:C11)</f>
        <v>3</v>
      </c>
      <c r="D12" s="1">
        <f t="shared" si="0"/>
        <v>8</v>
      </c>
      <c r="E12" s="1">
        <f t="shared" si="0"/>
        <v>21</v>
      </c>
      <c r="F12" s="1">
        <f t="shared" si="0"/>
        <v>26</v>
      </c>
      <c r="G12" s="1">
        <f t="shared" si="0"/>
        <v>53</v>
      </c>
      <c r="H12" s="1">
        <f t="shared" si="0"/>
        <v>55</v>
      </c>
      <c r="I12" s="1">
        <f t="shared" si="0"/>
        <v>175</v>
      </c>
      <c r="J12" s="1">
        <f t="shared" si="0"/>
        <v>164</v>
      </c>
      <c r="K12" s="1">
        <f t="shared" si="0"/>
        <v>145</v>
      </c>
      <c r="L12" s="1">
        <f t="shared" si="0"/>
        <v>203</v>
      </c>
      <c r="M12" s="1">
        <f t="shared" si="0"/>
        <v>39</v>
      </c>
      <c r="N12" s="1">
        <f t="shared" si="0"/>
        <v>55</v>
      </c>
      <c r="O12" s="1">
        <f t="shared" si="0"/>
        <v>1</v>
      </c>
      <c r="P12" s="1">
        <f t="shared" si="0"/>
        <v>1</v>
      </c>
    </row>
    <row r="16" spans="2:16" x14ac:dyDescent="0.2">
      <c r="C16">
        <f>C6/C$12</f>
        <v>0.33333333333333331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Mol</dc:creator>
  <cp:lastModifiedBy>PHAM TOAN</cp:lastModifiedBy>
  <dcterms:created xsi:type="dcterms:W3CDTF">2022-02-09T06:28:12Z</dcterms:created>
  <dcterms:modified xsi:type="dcterms:W3CDTF">2022-02-14T03:19:36Z</dcterms:modified>
</cp:coreProperties>
</file>