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-NCKH\OneDrive\Desktop\Intralipid_BSXuyen\"/>
    </mc:Choice>
  </mc:AlternateContent>
  <xr:revisionPtr revIDLastSave="0" documentId="8_{EB7CAA91-32D3-4993-829C-696095D10579}" xr6:coauthVersionLast="47" xr6:coauthVersionMax="47" xr10:uidLastSave="{00000000-0000-0000-0000-000000000000}"/>
  <bookViews>
    <workbookView xWindow="-120" yWindow="-120" windowWidth="29040" windowHeight="16440" xr2:uid="{DFC966BF-803D-4B65-90A6-DA0DE78E51DD}"/>
  </bookViews>
  <sheets>
    <sheet name="Sheet1" sheetId="1" r:id="rId1"/>
  </sheets>
  <definedNames>
    <definedName name="_xlnm._FilterDatabase" localSheetId="0" hidden="1">Sheet1!$A$1:$I$65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4" i="1" l="1"/>
  <c r="V13" i="1"/>
  <c r="V12" i="1"/>
  <c r="V10" i="1"/>
  <c r="V9" i="1"/>
  <c r="V8" i="1"/>
  <c r="V6" i="1"/>
  <c r="V5" i="1"/>
  <c r="V4" i="1"/>
  <c r="V3" i="1"/>
  <c r="Q12" i="1"/>
  <c r="P12" i="1"/>
  <c r="O12" i="1"/>
  <c r="V18" i="1"/>
  <c r="V17" i="1"/>
  <c r="V16" i="1"/>
  <c r="Q11" i="1"/>
  <c r="P11" i="1"/>
  <c r="O11" i="1"/>
  <c r="O10" i="1"/>
  <c r="Q10" i="1"/>
  <c r="P10" i="1"/>
  <c r="P2" i="1"/>
  <c r="O2" i="1"/>
</calcChain>
</file>

<file path=xl/sharedStrings.xml><?xml version="1.0" encoding="utf-8"?>
<sst xmlns="http://schemas.openxmlformats.org/spreadsheetml/2006/main" count="251" uniqueCount="52">
  <si>
    <t>Năm sinh</t>
  </si>
  <si>
    <t>Mã NC</t>
  </si>
  <si>
    <t>ILP - 001</t>
  </si>
  <si>
    <t>ILP - 002</t>
  </si>
  <si>
    <t>ILP - 004</t>
  </si>
  <si>
    <t>ILP - 007</t>
  </si>
  <si>
    <t>ILP - 012</t>
  </si>
  <si>
    <t>ILP - 013</t>
  </si>
  <si>
    <t>ILP - 015</t>
  </si>
  <si>
    <t>ILP - 016</t>
  </si>
  <si>
    <t>ILP - 017</t>
  </si>
  <si>
    <t>ILP - 018</t>
  </si>
  <si>
    <t>ILP - 019</t>
  </si>
  <si>
    <t>ILP - 021</t>
  </si>
  <si>
    <t>ILP - 023</t>
  </si>
  <si>
    <t>ILP - 026</t>
  </si>
  <si>
    <t>ILP - 028</t>
  </si>
  <si>
    <t>ILP - 029</t>
  </si>
  <si>
    <t>ILP - 032</t>
  </si>
  <si>
    <t>ILP - 033</t>
  </si>
  <si>
    <t>ILP - 036</t>
  </si>
  <si>
    <t>ILP - 038</t>
  </si>
  <si>
    <t>ILP - 040</t>
  </si>
  <si>
    <t>ILP - 042</t>
  </si>
  <si>
    <t>ILP - 043</t>
  </si>
  <si>
    <t>ILP - 047</t>
  </si>
  <si>
    <t>Số chu kỳ chuyển phôi</t>
  </si>
  <si>
    <t>Số phôi đã chuyển</t>
  </si>
  <si>
    <t>Tuổi phôi</t>
  </si>
  <si>
    <t>THỬ THAI</t>
  </si>
  <si>
    <t>Yes</t>
  </si>
  <si>
    <t>YES</t>
  </si>
  <si>
    <t>NO</t>
  </si>
  <si>
    <t>Thai lâm sàng</t>
  </si>
  <si>
    <t>No</t>
  </si>
  <si>
    <t>yes</t>
  </si>
  <si>
    <t>Thai diễn tiến (&gt;=12w)</t>
  </si>
  <si>
    <t>Tuổi</t>
  </si>
  <si>
    <t>Not yet</t>
  </si>
  <si>
    <t>Mean</t>
  </si>
  <si>
    <t>SD</t>
  </si>
  <si>
    <t>Median</t>
  </si>
  <si>
    <t>Q1</t>
  </si>
  <si>
    <t>Q3</t>
  </si>
  <si>
    <t>n</t>
  </si>
  <si>
    <t>%</t>
  </si>
  <si>
    <t>d3</t>
  </si>
  <si>
    <t>d5</t>
  </si>
  <si>
    <t>d2</t>
  </si>
  <si>
    <t>d6</t>
  </si>
  <si>
    <t>Thử thai</t>
  </si>
  <si>
    <t>Thai diễn tiến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</si>
</sst>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17C6-7ED8-4C8B-AAF1-234E028D8A70}">
  <dimension ref="A1:V65"/>
  <sheetViews>
    <sheetView tabSelected="1" workbookViewId="0">
      <selection activeCell="Q17" sqref="Q17"/>
    </sheetView>
  </sheetViews>
  <sheetFormatPr defaultRowHeight="15" x14ac:dyDescent="0.25"/>
  <sheetData>
    <row r="1" spans="1:22" x14ac:dyDescent="0.25">
      <c r="A1" t="s">
        <v>1</v>
      </c>
      <c r="B1" t="s">
        <v>0</v>
      </c>
      <c r="C1" t="s">
        <v>37</v>
      </c>
      <c r="D1" t="s">
        <v>26</v>
      </c>
      <c r="E1" t="s">
        <v>27</v>
      </c>
      <c r="F1" t="s">
        <v>28</v>
      </c>
      <c r="G1" t="s">
        <v>29</v>
      </c>
      <c r="H1" t="s">
        <v>33</v>
      </c>
      <c r="I1" t="s">
        <v>36</v>
      </c>
      <c r="O1" t="s">
        <v>39</v>
      </c>
      <c r="P1" t="s">
        <v>40</v>
      </c>
      <c r="U1" t="s">
        <v>44</v>
      </c>
      <c r="V1" t="s">
        <v>45</v>
      </c>
    </row>
    <row r="2" spans="1:22" x14ac:dyDescent="0.25">
      <c r="A2" t="s">
        <v>2</v>
      </c>
      <c r="B2">
        <v>1978</v>
      </c>
      <c r="C2">
        <v>44</v>
      </c>
      <c r="D2">
        <v>8</v>
      </c>
      <c r="E2">
        <v>20</v>
      </c>
      <c r="F2">
        <v>5</v>
      </c>
      <c r="G2" t="s">
        <v>30</v>
      </c>
      <c r="H2" t="s">
        <v>30</v>
      </c>
      <c r="I2" t="s">
        <v>34</v>
      </c>
      <c r="N2" t="s">
        <v>37</v>
      </c>
      <c r="O2" s="1">
        <f>AVERAGE(C2:C65)</f>
        <v>35.59375</v>
      </c>
      <c r="P2" s="1">
        <f>STDEV(C2:C65)</f>
        <v>5.4618990534283283</v>
      </c>
      <c r="T2" t="s">
        <v>28</v>
      </c>
    </row>
    <row r="3" spans="1:22" x14ac:dyDescent="0.25">
      <c r="A3" t="s">
        <v>3</v>
      </c>
      <c r="B3">
        <v>1993</v>
      </c>
      <c r="C3">
        <v>29</v>
      </c>
      <c r="D3">
        <v>3</v>
      </c>
      <c r="E3">
        <v>4</v>
      </c>
      <c r="F3">
        <v>5</v>
      </c>
      <c r="G3" t="s">
        <v>30</v>
      </c>
      <c r="H3" t="s">
        <v>30</v>
      </c>
      <c r="I3" t="s">
        <v>30</v>
      </c>
      <c r="T3" t="s">
        <v>48</v>
      </c>
      <c r="U3">
        <v>1</v>
      </c>
      <c r="V3" s="1">
        <f>U3*100/64</f>
        <v>1.5625</v>
      </c>
    </row>
    <row r="4" spans="1:22" x14ac:dyDescent="0.25">
      <c r="A4" t="s">
        <v>4</v>
      </c>
      <c r="B4">
        <v>1991</v>
      </c>
      <c r="C4">
        <v>31</v>
      </c>
      <c r="D4">
        <v>3</v>
      </c>
      <c r="E4">
        <v>5</v>
      </c>
      <c r="F4">
        <v>5</v>
      </c>
      <c r="G4" t="s">
        <v>30</v>
      </c>
      <c r="H4" t="s">
        <v>30</v>
      </c>
      <c r="I4" t="s">
        <v>35</v>
      </c>
      <c r="T4" t="s">
        <v>46</v>
      </c>
      <c r="U4">
        <v>17</v>
      </c>
      <c r="V4" s="1">
        <f t="shared" ref="V4:V6" si="0">U4*100/64</f>
        <v>26.5625</v>
      </c>
    </row>
    <row r="5" spans="1:22" x14ac:dyDescent="0.25">
      <c r="A5" t="s">
        <v>5</v>
      </c>
      <c r="B5">
        <v>1984</v>
      </c>
      <c r="C5">
        <v>38</v>
      </c>
      <c r="D5">
        <v>2</v>
      </c>
      <c r="E5">
        <v>4</v>
      </c>
      <c r="F5">
        <v>3</v>
      </c>
      <c r="G5" t="s">
        <v>30</v>
      </c>
      <c r="H5" t="s">
        <v>30</v>
      </c>
      <c r="I5" t="s">
        <v>35</v>
      </c>
      <c r="T5" t="s">
        <v>47</v>
      </c>
      <c r="U5">
        <v>43</v>
      </c>
      <c r="V5" s="1">
        <f t="shared" si="0"/>
        <v>67.1875</v>
      </c>
    </row>
    <row r="6" spans="1:22" x14ac:dyDescent="0.25">
      <c r="A6" t="s">
        <v>6</v>
      </c>
      <c r="B6">
        <v>1981</v>
      </c>
      <c r="C6">
        <v>41</v>
      </c>
      <c r="D6">
        <v>4</v>
      </c>
      <c r="E6">
        <v>4</v>
      </c>
      <c r="F6">
        <v>5</v>
      </c>
      <c r="G6" t="s">
        <v>30</v>
      </c>
      <c r="H6" t="s">
        <v>30</v>
      </c>
      <c r="I6" t="s">
        <v>35</v>
      </c>
      <c r="T6" t="s">
        <v>49</v>
      </c>
      <c r="U6">
        <v>3</v>
      </c>
      <c r="V6" s="1">
        <f t="shared" si="0"/>
        <v>4.6875</v>
      </c>
    </row>
    <row r="7" spans="1:22" x14ac:dyDescent="0.25">
      <c r="A7" t="s">
        <v>7</v>
      </c>
      <c r="B7">
        <v>1992</v>
      </c>
      <c r="C7">
        <v>30</v>
      </c>
      <c r="D7">
        <v>4</v>
      </c>
      <c r="E7">
        <v>4</v>
      </c>
      <c r="F7">
        <v>5</v>
      </c>
      <c r="G7" t="s">
        <v>30</v>
      </c>
      <c r="H7" t="s">
        <v>30</v>
      </c>
      <c r="I7" t="s">
        <v>35</v>
      </c>
      <c r="T7" t="s">
        <v>50</v>
      </c>
    </row>
    <row r="8" spans="1:22" x14ac:dyDescent="0.25">
      <c r="A8" t="s">
        <v>8</v>
      </c>
      <c r="B8">
        <v>1990</v>
      </c>
      <c r="C8">
        <v>32</v>
      </c>
      <c r="D8">
        <v>3</v>
      </c>
      <c r="E8">
        <v>4</v>
      </c>
      <c r="F8">
        <v>3</v>
      </c>
      <c r="G8" t="s">
        <v>30</v>
      </c>
      <c r="H8" t="s">
        <v>34</v>
      </c>
      <c r="I8" t="s">
        <v>34</v>
      </c>
      <c r="T8" t="s">
        <v>30</v>
      </c>
      <c r="U8">
        <v>42</v>
      </c>
      <c r="V8" s="1">
        <f>U8*100/64</f>
        <v>65.625</v>
      </c>
    </row>
    <row r="9" spans="1:22" x14ac:dyDescent="0.25">
      <c r="A9" t="s">
        <v>9</v>
      </c>
      <c r="B9">
        <v>1984</v>
      </c>
      <c r="C9">
        <v>38</v>
      </c>
      <c r="D9">
        <v>3</v>
      </c>
      <c r="E9">
        <v>3</v>
      </c>
      <c r="F9">
        <v>5</v>
      </c>
      <c r="G9" t="s">
        <v>30</v>
      </c>
      <c r="H9" t="s">
        <v>34</v>
      </c>
      <c r="I9" t="s">
        <v>34</v>
      </c>
      <c r="O9" t="s">
        <v>41</v>
      </c>
      <c r="P9" t="s">
        <v>42</v>
      </c>
      <c r="Q9" t="s">
        <v>43</v>
      </c>
      <c r="T9" t="s">
        <v>34</v>
      </c>
      <c r="U9">
        <v>20</v>
      </c>
      <c r="V9" s="1">
        <f t="shared" ref="V9:V10" si="1">U9*100/64</f>
        <v>31.25</v>
      </c>
    </row>
    <row r="10" spans="1:22" x14ac:dyDescent="0.25">
      <c r="A10" t="s">
        <v>10</v>
      </c>
      <c r="B10">
        <v>1989</v>
      </c>
      <c r="C10">
        <v>33</v>
      </c>
      <c r="D10">
        <v>10</v>
      </c>
      <c r="E10">
        <v>21</v>
      </c>
      <c r="F10">
        <v>3</v>
      </c>
      <c r="G10" t="s">
        <v>30</v>
      </c>
      <c r="H10" t="s">
        <v>30</v>
      </c>
      <c r="I10" t="s">
        <v>35</v>
      </c>
      <c r="N10" t="s">
        <v>26</v>
      </c>
      <c r="O10">
        <f>MEDIAN($D$2:$D$65)</f>
        <v>3</v>
      </c>
      <c r="P10">
        <f>QUARTILE($D$2:$D$65,1)</f>
        <v>3</v>
      </c>
      <c r="Q10">
        <f>QUARTILE($D$2:$D$65,3)</f>
        <v>5</v>
      </c>
      <c r="T10" t="s">
        <v>38</v>
      </c>
      <c r="U10">
        <v>2</v>
      </c>
      <c r="V10" s="1">
        <f t="shared" si="1"/>
        <v>3.125</v>
      </c>
    </row>
    <row r="11" spans="1:22" x14ac:dyDescent="0.25">
      <c r="A11" t="s">
        <v>11</v>
      </c>
      <c r="B11">
        <v>1991</v>
      </c>
      <c r="C11">
        <v>31</v>
      </c>
      <c r="D11">
        <v>3</v>
      </c>
      <c r="E11">
        <v>4</v>
      </c>
      <c r="F11">
        <v>5</v>
      </c>
      <c r="G11" t="s">
        <v>30</v>
      </c>
      <c r="H11" t="s">
        <v>30</v>
      </c>
      <c r="I11" t="s">
        <v>35</v>
      </c>
      <c r="N11" t="s">
        <v>27</v>
      </c>
      <c r="O11">
        <f>MEDIAN($E$2:$E$65)</f>
        <v>5</v>
      </c>
      <c r="P11">
        <f>QUARTILE($E$2:$E$65,1)</f>
        <v>4</v>
      </c>
      <c r="Q11">
        <f>QUARTILE($E$2:$E$65,3)</f>
        <v>6.25</v>
      </c>
      <c r="T11" t="s">
        <v>33</v>
      </c>
    </row>
    <row r="12" spans="1:22" x14ac:dyDescent="0.25">
      <c r="A12" t="s">
        <v>12</v>
      </c>
      <c r="B12">
        <v>1972</v>
      </c>
      <c r="C12">
        <v>50</v>
      </c>
      <c r="D12">
        <v>5</v>
      </c>
      <c r="E12">
        <v>5</v>
      </c>
      <c r="F12">
        <v>5</v>
      </c>
      <c r="G12" t="s">
        <v>30</v>
      </c>
      <c r="H12" t="s">
        <v>35</v>
      </c>
      <c r="I12" t="s">
        <v>35</v>
      </c>
      <c r="N12" t="s">
        <v>37</v>
      </c>
      <c r="O12">
        <f>MEDIAN($C$2:$C$65)</f>
        <v>34.5</v>
      </c>
      <c r="P12">
        <f>QUARTILE($C$2:$C$65,1)</f>
        <v>31</v>
      </c>
      <c r="Q12">
        <f>QUARTILE($C$2:$C$65,3)</f>
        <v>39.25</v>
      </c>
      <c r="T12" t="s">
        <v>30</v>
      </c>
      <c r="U12">
        <v>29</v>
      </c>
      <c r="V12" s="1">
        <f t="shared" ref="V12:V14" si="2">U12*100/64</f>
        <v>45.3125</v>
      </c>
    </row>
    <row r="13" spans="1:22" x14ac:dyDescent="0.25">
      <c r="A13" t="s">
        <v>13</v>
      </c>
      <c r="B13">
        <v>1996</v>
      </c>
      <c r="C13">
        <v>26</v>
      </c>
      <c r="D13">
        <v>2</v>
      </c>
      <c r="E13">
        <v>4</v>
      </c>
      <c r="F13">
        <v>5</v>
      </c>
      <c r="G13" t="s">
        <v>30</v>
      </c>
      <c r="H13" t="s">
        <v>30</v>
      </c>
      <c r="I13" t="s">
        <v>35</v>
      </c>
      <c r="T13" t="s">
        <v>34</v>
      </c>
      <c r="U13">
        <v>28</v>
      </c>
      <c r="V13" s="1">
        <f t="shared" si="2"/>
        <v>43.75</v>
      </c>
    </row>
    <row r="14" spans="1:22" x14ac:dyDescent="0.25">
      <c r="A14" t="s">
        <v>14</v>
      </c>
      <c r="B14">
        <v>1989</v>
      </c>
      <c r="C14">
        <v>33</v>
      </c>
      <c r="D14">
        <v>3</v>
      </c>
      <c r="E14">
        <v>5</v>
      </c>
      <c r="F14">
        <v>5</v>
      </c>
      <c r="G14" t="s">
        <v>30</v>
      </c>
      <c r="H14" t="s">
        <v>34</v>
      </c>
      <c r="I14" t="s">
        <v>32</v>
      </c>
      <c r="T14" t="s">
        <v>38</v>
      </c>
      <c r="U14">
        <v>7</v>
      </c>
      <c r="V14" s="1">
        <f t="shared" si="2"/>
        <v>10.9375</v>
      </c>
    </row>
    <row r="15" spans="1:22" x14ac:dyDescent="0.25">
      <c r="A15" t="s">
        <v>15</v>
      </c>
      <c r="B15">
        <v>1992</v>
      </c>
      <c r="C15">
        <v>30</v>
      </c>
      <c r="D15">
        <v>2</v>
      </c>
      <c r="E15">
        <v>3</v>
      </c>
      <c r="F15">
        <v>3</v>
      </c>
      <c r="G15" t="s">
        <v>30</v>
      </c>
      <c r="H15" t="s">
        <v>30</v>
      </c>
      <c r="I15" t="s">
        <v>35</v>
      </c>
      <c r="T15" t="s">
        <v>51</v>
      </c>
      <c r="V15" s="1"/>
    </row>
    <row r="16" spans="1:22" x14ac:dyDescent="0.25">
      <c r="A16" t="s">
        <v>16</v>
      </c>
      <c r="B16">
        <v>1991</v>
      </c>
      <c r="C16">
        <v>31</v>
      </c>
      <c r="D16">
        <v>3</v>
      </c>
      <c r="E16">
        <v>4</v>
      </c>
      <c r="F16">
        <v>5</v>
      </c>
      <c r="G16" t="s">
        <v>30</v>
      </c>
      <c r="H16" t="s">
        <v>30</v>
      </c>
      <c r="I16" t="s">
        <v>35</v>
      </c>
      <c r="T16" t="s">
        <v>30</v>
      </c>
      <c r="U16">
        <v>17</v>
      </c>
      <c r="V16" s="1">
        <f>U16*100/64</f>
        <v>26.5625</v>
      </c>
    </row>
    <row r="17" spans="1:22" x14ac:dyDescent="0.25">
      <c r="A17" t="s">
        <v>17</v>
      </c>
      <c r="B17">
        <v>1991</v>
      </c>
      <c r="C17">
        <v>31</v>
      </c>
      <c r="D17">
        <v>3</v>
      </c>
      <c r="E17">
        <v>4</v>
      </c>
      <c r="F17">
        <v>3</v>
      </c>
      <c r="G17" t="s">
        <v>30</v>
      </c>
      <c r="H17" t="s">
        <v>30</v>
      </c>
      <c r="I17" t="s">
        <v>35</v>
      </c>
      <c r="T17" t="s">
        <v>34</v>
      </c>
      <c r="U17">
        <v>28</v>
      </c>
      <c r="V17" s="1">
        <f t="shared" ref="V17:V18" si="3">U17*100/64</f>
        <v>43.75</v>
      </c>
    </row>
    <row r="18" spans="1:22" x14ac:dyDescent="0.25">
      <c r="A18" t="s">
        <v>18</v>
      </c>
      <c r="B18">
        <v>1988</v>
      </c>
      <c r="C18">
        <v>34</v>
      </c>
      <c r="D18">
        <v>3</v>
      </c>
      <c r="E18">
        <v>5</v>
      </c>
      <c r="F18">
        <v>5</v>
      </c>
      <c r="G18" t="s">
        <v>30</v>
      </c>
      <c r="H18" t="s">
        <v>30</v>
      </c>
      <c r="I18" t="s">
        <v>35</v>
      </c>
      <c r="T18" t="s">
        <v>38</v>
      </c>
      <c r="U18">
        <v>19</v>
      </c>
      <c r="V18" s="1">
        <f t="shared" si="3"/>
        <v>29.6875</v>
      </c>
    </row>
    <row r="19" spans="1:22" x14ac:dyDescent="0.25">
      <c r="A19" t="s">
        <v>19</v>
      </c>
      <c r="B19">
        <v>1990</v>
      </c>
      <c r="C19">
        <v>32</v>
      </c>
      <c r="D19">
        <v>4</v>
      </c>
      <c r="E19">
        <v>6</v>
      </c>
      <c r="F19">
        <v>5</v>
      </c>
      <c r="G19" t="s">
        <v>30</v>
      </c>
      <c r="H19" t="s">
        <v>31</v>
      </c>
      <c r="I19" t="s">
        <v>32</v>
      </c>
    </row>
    <row r="20" spans="1:22" x14ac:dyDescent="0.25">
      <c r="A20" t="s">
        <v>20</v>
      </c>
      <c r="B20">
        <v>1989</v>
      </c>
      <c r="C20">
        <v>33</v>
      </c>
      <c r="D20">
        <v>7</v>
      </c>
      <c r="E20">
        <v>5</v>
      </c>
      <c r="F20">
        <v>3</v>
      </c>
      <c r="G20" t="s">
        <v>31</v>
      </c>
      <c r="H20" t="s">
        <v>31</v>
      </c>
      <c r="I20" t="s">
        <v>31</v>
      </c>
    </row>
    <row r="21" spans="1:22" x14ac:dyDescent="0.25">
      <c r="A21" t="s">
        <v>21</v>
      </c>
      <c r="B21">
        <v>1982</v>
      </c>
      <c r="C21">
        <v>40</v>
      </c>
      <c r="D21">
        <v>5</v>
      </c>
      <c r="E21">
        <v>11</v>
      </c>
      <c r="F21">
        <v>5</v>
      </c>
      <c r="G21" t="s">
        <v>31</v>
      </c>
      <c r="H21" t="s">
        <v>32</v>
      </c>
      <c r="I21" t="s">
        <v>32</v>
      </c>
    </row>
    <row r="22" spans="1:22" x14ac:dyDescent="0.25">
      <c r="A22" t="s">
        <v>22</v>
      </c>
      <c r="B22">
        <v>1981</v>
      </c>
      <c r="C22">
        <v>41</v>
      </c>
      <c r="D22">
        <v>2</v>
      </c>
      <c r="E22">
        <v>4</v>
      </c>
      <c r="F22">
        <v>5</v>
      </c>
      <c r="G22" t="s">
        <v>31</v>
      </c>
      <c r="H22" t="s">
        <v>31</v>
      </c>
      <c r="I22" t="s">
        <v>31</v>
      </c>
    </row>
    <row r="23" spans="1:22" x14ac:dyDescent="0.25">
      <c r="A23" t="s">
        <v>23</v>
      </c>
      <c r="B23">
        <v>1982</v>
      </c>
      <c r="C23">
        <v>40</v>
      </c>
      <c r="D23">
        <v>3</v>
      </c>
      <c r="E23">
        <v>5</v>
      </c>
      <c r="F23">
        <v>3</v>
      </c>
      <c r="G23" t="s">
        <v>31</v>
      </c>
      <c r="H23" t="s">
        <v>32</v>
      </c>
      <c r="I23" t="s">
        <v>32</v>
      </c>
    </row>
    <row r="24" spans="1:22" x14ac:dyDescent="0.25">
      <c r="A24" t="s">
        <v>24</v>
      </c>
      <c r="B24">
        <v>1986</v>
      </c>
      <c r="C24">
        <v>36</v>
      </c>
      <c r="D24">
        <v>13</v>
      </c>
      <c r="E24">
        <v>9</v>
      </c>
      <c r="F24">
        <v>5</v>
      </c>
      <c r="G24" t="s">
        <v>31</v>
      </c>
      <c r="H24" t="s">
        <v>31</v>
      </c>
      <c r="I24" t="s">
        <v>31</v>
      </c>
    </row>
    <row r="25" spans="1:22" x14ac:dyDescent="0.25">
      <c r="A25" t="s">
        <v>25</v>
      </c>
      <c r="B25">
        <v>1984</v>
      </c>
      <c r="C25">
        <v>38</v>
      </c>
      <c r="D25">
        <v>3</v>
      </c>
      <c r="E25">
        <v>4</v>
      </c>
      <c r="F25">
        <v>5</v>
      </c>
      <c r="G25" t="s">
        <v>31</v>
      </c>
      <c r="H25" t="s">
        <v>32</v>
      </c>
      <c r="I25" t="s">
        <v>32</v>
      </c>
    </row>
    <row r="26" spans="1:22" x14ac:dyDescent="0.25">
      <c r="B26">
        <v>1986</v>
      </c>
      <c r="C26">
        <v>36</v>
      </c>
      <c r="D26">
        <v>3</v>
      </c>
      <c r="E26">
        <v>5</v>
      </c>
      <c r="F26">
        <v>3</v>
      </c>
      <c r="G26" t="s">
        <v>31</v>
      </c>
      <c r="H26" t="s">
        <v>31</v>
      </c>
      <c r="I26" t="s">
        <v>38</v>
      </c>
    </row>
    <row r="27" spans="1:22" x14ac:dyDescent="0.25">
      <c r="B27">
        <v>1991</v>
      </c>
      <c r="C27">
        <v>31</v>
      </c>
      <c r="D27">
        <v>5</v>
      </c>
      <c r="E27">
        <v>10</v>
      </c>
      <c r="F27">
        <v>5</v>
      </c>
      <c r="G27" t="s">
        <v>31</v>
      </c>
      <c r="H27" t="s">
        <v>31</v>
      </c>
      <c r="I27" t="s">
        <v>38</v>
      </c>
    </row>
    <row r="28" spans="1:22" x14ac:dyDescent="0.25">
      <c r="B28">
        <v>1980</v>
      </c>
      <c r="C28">
        <v>42</v>
      </c>
      <c r="D28">
        <v>4</v>
      </c>
      <c r="E28">
        <v>6</v>
      </c>
      <c r="F28">
        <v>3</v>
      </c>
      <c r="G28" t="s">
        <v>31</v>
      </c>
      <c r="H28" t="s">
        <v>31</v>
      </c>
      <c r="I28" t="s">
        <v>38</v>
      </c>
    </row>
    <row r="29" spans="1:22" x14ac:dyDescent="0.25">
      <c r="B29">
        <v>1985</v>
      </c>
      <c r="C29">
        <v>37</v>
      </c>
      <c r="D29">
        <v>10</v>
      </c>
      <c r="E29">
        <v>15</v>
      </c>
      <c r="F29">
        <v>5</v>
      </c>
      <c r="G29" t="s">
        <v>31</v>
      </c>
      <c r="H29" t="s">
        <v>31</v>
      </c>
      <c r="I29" t="s">
        <v>38</v>
      </c>
    </row>
    <row r="30" spans="1:22" x14ac:dyDescent="0.25">
      <c r="B30">
        <v>1992</v>
      </c>
      <c r="C30">
        <v>30</v>
      </c>
      <c r="D30">
        <v>3</v>
      </c>
      <c r="E30">
        <v>4</v>
      </c>
      <c r="F30">
        <v>5</v>
      </c>
      <c r="G30" t="s">
        <v>32</v>
      </c>
      <c r="H30" t="s">
        <v>32</v>
      </c>
      <c r="I30" t="s">
        <v>38</v>
      </c>
    </row>
    <row r="31" spans="1:22" x14ac:dyDescent="0.25">
      <c r="B31">
        <v>1993</v>
      </c>
      <c r="C31">
        <v>29</v>
      </c>
      <c r="D31">
        <v>2</v>
      </c>
      <c r="E31">
        <v>4</v>
      </c>
      <c r="F31">
        <v>5</v>
      </c>
      <c r="G31" t="s">
        <v>31</v>
      </c>
      <c r="H31" t="s">
        <v>31</v>
      </c>
      <c r="I31" t="s">
        <v>38</v>
      </c>
    </row>
    <row r="32" spans="1:22" x14ac:dyDescent="0.25">
      <c r="B32">
        <v>1987</v>
      </c>
      <c r="C32">
        <v>35</v>
      </c>
      <c r="D32">
        <v>5</v>
      </c>
      <c r="E32">
        <v>10</v>
      </c>
      <c r="F32">
        <v>5</v>
      </c>
      <c r="G32" t="s">
        <v>31</v>
      </c>
      <c r="H32" t="s">
        <v>31</v>
      </c>
      <c r="I32" t="s">
        <v>38</v>
      </c>
    </row>
    <row r="33" spans="2:9" x14ac:dyDescent="0.25">
      <c r="B33">
        <v>1978</v>
      </c>
      <c r="C33">
        <v>44</v>
      </c>
      <c r="D33">
        <v>3</v>
      </c>
      <c r="E33">
        <v>5</v>
      </c>
      <c r="F33">
        <v>5</v>
      </c>
      <c r="G33" t="s">
        <v>32</v>
      </c>
      <c r="H33" t="s">
        <v>32</v>
      </c>
      <c r="I33" t="s">
        <v>32</v>
      </c>
    </row>
    <row r="34" spans="2:9" x14ac:dyDescent="0.25">
      <c r="B34">
        <v>1993</v>
      </c>
      <c r="C34">
        <v>29</v>
      </c>
      <c r="D34">
        <v>3</v>
      </c>
      <c r="E34">
        <v>3</v>
      </c>
      <c r="F34">
        <v>5</v>
      </c>
      <c r="G34" t="s">
        <v>32</v>
      </c>
      <c r="H34" t="s">
        <v>32</v>
      </c>
    </row>
    <row r="35" spans="2:9" x14ac:dyDescent="0.25">
      <c r="B35">
        <v>1984</v>
      </c>
      <c r="C35">
        <v>38</v>
      </c>
      <c r="D35">
        <v>3</v>
      </c>
      <c r="E35">
        <v>6</v>
      </c>
      <c r="F35">
        <v>3</v>
      </c>
      <c r="G35" t="s">
        <v>32</v>
      </c>
      <c r="H35" t="s">
        <v>32</v>
      </c>
      <c r="I35" t="s">
        <v>32</v>
      </c>
    </row>
    <row r="36" spans="2:9" x14ac:dyDescent="0.25">
      <c r="B36">
        <v>1984</v>
      </c>
      <c r="C36">
        <v>38</v>
      </c>
      <c r="D36">
        <v>6</v>
      </c>
      <c r="E36">
        <v>10</v>
      </c>
      <c r="F36">
        <v>5</v>
      </c>
      <c r="G36" t="s">
        <v>32</v>
      </c>
      <c r="H36" t="s">
        <v>32</v>
      </c>
      <c r="I36" t="s">
        <v>32</v>
      </c>
    </row>
    <row r="37" spans="2:9" x14ac:dyDescent="0.25">
      <c r="B37">
        <v>1979</v>
      </c>
      <c r="C37">
        <v>43</v>
      </c>
      <c r="D37">
        <v>5</v>
      </c>
      <c r="E37">
        <v>6</v>
      </c>
      <c r="F37">
        <v>5</v>
      </c>
      <c r="G37" t="s">
        <v>31</v>
      </c>
      <c r="H37" t="s">
        <v>32</v>
      </c>
      <c r="I37" t="s">
        <v>32</v>
      </c>
    </row>
    <row r="38" spans="2:9" x14ac:dyDescent="0.25">
      <c r="B38">
        <v>1992</v>
      </c>
      <c r="C38">
        <v>30</v>
      </c>
      <c r="D38">
        <v>2</v>
      </c>
      <c r="E38">
        <v>4</v>
      </c>
      <c r="F38">
        <v>2</v>
      </c>
      <c r="G38" t="s">
        <v>32</v>
      </c>
      <c r="H38" t="s">
        <v>32</v>
      </c>
      <c r="I38" t="s">
        <v>32</v>
      </c>
    </row>
    <row r="39" spans="2:9" x14ac:dyDescent="0.25">
      <c r="B39">
        <v>1993</v>
      </c>
      <c r="C39">
        <v>29</v>
      </c>
      <c r="D39">
        <v>3</v>
      </c>
      <c r="E39">
        <v>4</v>
      </c>
      <c r="F39">
        <v>5</v>
      </c>
      <c r="G39" t="s">
        <v>31</v>
      </c>
      <c r="H39" t="s">
        <v>32</v>
      </c>
      <c r="I39" t="s">
        <v>32</v>
      </c>
    </row>
    <row r="40" spans="2:9" x14ac:dyDescent="0.25">
      <c r="B40">
        <v>1988</v>
      </c>
      <c r="C40">
        <v>34</v>
      </c>
      <c r="D40">
        <v>3</v>
      </c>
      <c r="E40">
        <v>4</v>
      </c>
      <c r="F40">
        <v>5</v>
      </c>
      <c r="G40" t="s">
        <v>32</v>
      </c>
      <c r="H40" t="s">
        <v>32</v>
      </c>
      <c r="I40" t="s">
        <v>32</v>
      </c>
    </row>
    <row r="41" spans="2:9" x14ac:dyDescent="0.25">
      <c r="B41">
        <v>1983</v>
      </c>
      <c r="C41">
        <v>39</v>
      </c>
      <c r="D41">
        <v>1</v>
      </c>
      <c r="E41">
        <v>1</v>
      </c>
      <c r="F41">
        <v>5</v>
      </c>
      <c r="G41" t="s">
        <v>32</v>
      </c>
      <c r="H41" t="s">
        <v>32</v>
      </c>
      <c r="I41" t="s">
        <v>32</v>
      </c>
    </row>
    <row r="42" spans="2:9" x14ac:dyDescent="0.25">
      <c r="B42">
        <v>1984</v>
      </c>
      <c r="C42">
        <v>38</v>
      </c>
      <c r="D42">
        <v>3</v>
      </c>
      <c r="E42">
        <v>4</v>
      </c>
      <c r="F42">
        <v>5</v>
      </c>
      <c r="G42" t="s">
        <v>32</v>
      </c>
      <c r="H42" t="s">
        <v>32</v>
      </c>
      <c r="I42" t="s">
        <v>32</v>
      </c>
    </row>
    <row r="43" spans="2:9" x14ac:dyDescent="0.25">
      <c r="B43">
        <v>1987</v>
      </c>
      <c r="C43">
        <v>35</v>
      </c>
      <c r="D43">
        <v>3</v>
      </c>
      <c r="E43">
        <v>3</v>
      </c>
      <c r="F43">
        <v>3</v>
      </c>
      <c r="G43" t="s">
        <v>32</v>
      </c>
      <c r="H43" t="s">
        <v>32</v>
      </c>
      <c r="I43" t="s">
        <v>32</v>
      </c>
    </row>
    <row r="44" spans="2:9" x14ac:dyDescent="0.25">
      <c r="B44">
        <v>1989</v>
      </c>
      <c r="C44">
        <v>33</v>
      </c>
      <c r="D44">
        <v>1</v>
      </c>
      <c r="E44">
        <v>2</v>
      </c>
      <c r="F44">
        <v>6</v>
      </c>
      <c r="G44" t="s">
        <v>32</v>
      </c>
      <c r="H44" t="s">
        <v>32</v>
      </c>
      <c r="I44" t="s">
        <v>32</v>
      </c>
    </row>
    <row r="45" spans="2:9" x14ac:dyDescent="0.25">
      <c r="B45">
        <v>1989</v>
      </c>
      <c r="C45">
        <v>33</v>
      </c>
      <c r="D45">
        <v>6</v>
      </c>
      <c r="E45">
        <v>7</v>
      </c>
      <c r="F45">
        <v>5</v>
      </c>
      <c r="G45" t="s">
        <v>32</v>
      </c>
      <c r="H45" t="s">
        <v>32</v>
      </c>
      <c r="I45" t="s">
        <v>32</v>
      </c>
    </row>
    <row r="46" spans="2:9" x14ac:dyDescent="0.25">
      <c r="B46">
        <v>1989</v>
      </c>
      <c r="C46">
        <v>33</v>
      </c>
      <c r="D46">
        <v>3</v>
      </c>
      <c r="E46">
        <v>3</v>
      </c>
      <c r="F46">
        <v>5</v>
      </c>
      <c r="G46" t="s">
        <v>31</v>
      </c>
      <c r="H46" t="s">
        <v>38</v>
      </c>
      <c r="I46" t="s">
        <v>38</v>
      </c>
    </row>
    <row r="47" spans="2:9" x14ac:dyDescent="0.25">
      <c r="B47">
        <v>1988</v>
      </c>
      <c r="C47">
        <v>34</v>
      </c>
      <c r="D47">
        <v>3</v>
      </c>
      <c r="E47">
        <v>6</v>
      </c>
      <c r="F47">
        <v>5</v>
      </c>
      <c r="G47" t="s">
        <v>31</v>
      </c>
      <c r="H47" t="s">
        <v>31</v>
      </c>
      <c r="I47" t="s">
        <v>38</v>
      </c>
    </row>
    <row r="48" spans="2:9" x14ac:dyDescent="0.25">
      <c r="B48">
        <v>1981</v>
      </c>
      <c r="C48">
        <v>41</v>
      </c>
      <c r="D48">
        <v>6</v>
      </c>
      <c r="E48">
        <v>6</v>
      </c>
      <c r="F48">
        <v>3</v>
      </c>
      <c r="G48" t="s">
        <v>32</v>
      </c>
      <c r="H48" t="s">
        <v>32</v>
      </c>
      <c r="I48" t="s">
        <v>32</v>
      </c>
    </row>
    <row r="49" spans="2:9" x14ac:dyDescent="0.25">
      <c r="B49">
        <v>1993</v>
      </c>
      <c r="C49">
        <v>29</v>
      </c>
      <c r="D49">
        <v>3</v>
      </c>
      <c r="E49">
        <v>4</v>
      </c>
      <c r="F49">
        <v>6</v>
      </c>
      <c r="G49" t="s">
        <v>31</v>
      </c>
      <c r="H49" t="s">
        <v>38</v>
      </c>
      <c r="I49" t="s">
        <v>38</v>
      </c>
    </row>
    <row r="50" spans="2:9" x14ac:dyDescent="0.25">
      <c r="B50">
        <v>1982</v>
      </c>
      <c r="C50">
        <v>40</v>
      </c>
      <c r="D50">
        <v>4</v>
      </c>
      <c r="E50">
        <v>8</v>
      </c>
      <c r="F50">
        <v>5</v>
      </c>
      <c r="G50" t="s">
        <v>38</v>
      </c>
      <c r="H50" t="s">
        <v>38</v>
      </c>
    </row>
    <row r="51" spans="2:9" x14ac:dyDescent="0.25">
      <c r="B51">
        <v>1987</v>
      </c>
      <c r="C51">
        <v>35</v>
      </c>
      <c r="D51">
        <v>5</v>
      </c>
      <c r="E51">
        <v>7</v>
      </c>
      <c r="F51">
        <v>5</v>
      </c>
      <c r="G51" t="s">
        <v>38</v>
      </c>
      <c r="H51" t="s">
        <v>38</v>
      </c>
      <c r="I51" t="s">
        <v>38</v>
      </c>
    </row>
    <row r="52" spans="2:9" x14ac:dyDescent="0.25">
      <c r="B52">
        <v>1985</v>
      </c>
      <c r="C52">
        <v>37</v>
      </c>
      <c r="D52">
        <v>3</v>
      </c>
      <c r="E52">
        <v>4</v>
      </c>
      <c r="F52">
        <v>3</v>
      </c>
      <c r="G52" t="s">
        <v>31</v>
      </c>
      <c r="H52" t="s">
        <v>31</v>
      </c>
      <c r="I52" t="s">
        <v>31</v>
      </c>
    </row>
    <row r="53" spans="2:9" x14ac:dyDescent="0.25">
      <c r="B53">
        <v>1995</v>
      </c>
      <c r="C53">
        <v>27</v>
      </c>
      <c r="D53">
        <v>4</v>
      </c>
      <c r="E53">
        <v>5</v>
      </c>
      <c r="F53">
        <v>5</v>
      </c>
      <c r="G53" t="s">
        <v>31</v>
      </c>
      <c r="H53" t="s">
        <v>38</v>
      </c>
      <c r="I53" t="s">
        <v>38</v>
      </c>
    </row>
    <row r="54" spans="2:9" x14ac:dyDescent="0.25">
      <c r="B54">
        <v>1992</v>
      </c>
      <c r="C54">
        <v>30</v>
      </c>
      <c r="D54">
        <v>3</v>
      </c>
      <c r="E54">
        <v>4</v>
      </c>
      <c r="F54">
        <v>5</v>
      </c>
      <c r="G54" t="s">
        <v>32</v>
      </c>
      <c r="H54" t="s">
        <v>32</v>
      </c>
      <c r="I54" t="s">
        <v>32</v>
      </c>
    </row>
    <row r="55" spans="2:9" x14ac:dyDescent="0.25">
      <c r="B55">
        <v>1980</v>
      </c>
      <c r="C55">
        <v>42</v>
      </c>
      <c r="D55">
        <v>10</v>
      </c>
      <c r="E55">
        <v>10</v>
      </c>
      <c r="F55">
        <v>3</v>
      </c>
      <c r="G55" t="s">
        <v>32</v>
      </c>
      <c r="H55" t="s">
        <v>32</v>
      </c>
      <c r="I55" t="s">
        <v>32</v>
      </c>
    </row>
    <row r="56" spans="2:9" x14ac:dyDescent="0.25">
      <c r="B56">
        <v>1988</v>
      </c>
      <c r="C56">
        <v>34</v>
      </c>
      <c r="D56">
        <v>3</v>
      </c>
      <c r="E56">
        <v>5</v>
      </c>
      <c r="F56">
        <v>5</v>
      </c>
      <c r="G56" t="s">
        <v>32</v>
      </c>
      <c r="H56" t="s">
        <v>32</v>
      </c>
      <c r="I56" t="s">
        <v>32</v>
      </c>
    </row>
    <row r="57" spans="2:9" x14ac:dyDescent="0.25">
      <c r="B57">
        <v>1988</v>
      </c>
      <c r="C57">
        <v>34</v>
      </c>
      <c r="D57">
        <v>1</v>
      </c>
      <c r="E57">
        <v>2</v>
      </c>
      <c r="F57">
        <v>3</v>
      </c>
      <c r="G57" t="s">
        <v>32</v>
      </c>
      <c r="H57" t="s">
        <v>31</v>
      </c>
      <c r="I57" t="s">
        <v>38</v>
      </c>
    </row>
    <row r="58" spans="2:9" x14ac:dyDescent="0.25">
      <c r="B58">
        <v>1985</v>
      </c>
      <c r="C58">
        <v>37</v>
      </c>
      <c r="D58">
        <v>5</v>
      </c>
      <c r="E58">
        <v>8</v>
      </c>
      <c r="F58">
        <v>5</v>
      </c>
      <c r="G58" t="s">
        <v>31</v>
      </c>
      <c r="H58" t="s">
        <v>31</v>
      </c>
      <c r="I58" t="s">
        <v>38</v>
      </c>
    </row>
    <row r="59" spans="2:9" x14ac:dyDescent="0.25">
      <c r="B59">
        <v>1973</v>
      </c>
      <c r="C59">
        <v>49</v>
      </c>
      <c r="D59">
        <v>3</v>
      </c>
      <c r="E59">
        <v>5</v>
      </c>
      <c r="F59">
        <v>3</v>
      </c>
      <c r="G59" t="s">
        <v>32</v>
      </c>
      <c r="H59" t="s">
        <v>32</v>
      </c>
      <c r="I59" t="s">
        <v>32</v>
      </c>
    </row>
    <row r="60" spans="2:9" x14ac:dyDescent="0.25">
      <c r="B60">
        <v>1983</v>
      </c>
      <c r="C60">
        <v>39</v>
      </c>
      <c r="D60">
        <v>2</v>
      </c>
      <c r="E60">
        <v>3</v>
      </c>
      <c r="F60">
        <v>5</v>
      </c>
      <c r="G60" t="s">
        <v>32</v>
      </c>
      <c r="H60" t="s">
        <v>32</v>
      </c>
      <c r="I60" t="s">
        <v>32</v>
      </c>
    </row>
    <row r="61" spans="2:9" x14ac:dyDescent="0.25">
      <c r="B61">
        <v>1979</v>
      </c>
      <c r="C61">
        <v>43</v>
      </c>
      <c r="D61">
        <v>0</v>
      </c>
      <c r="E61">
        <v>0</v>
      </c>
      <c r="F61">
        <v>6</v>
      </c>
      <c r="G61" t="s">
        <v>31</v>
      </c>
      <c r="H61" t="s">
        <v>38</v>
      </c>
      <c r="I61" t="s">
        <v>38</v>
      </c>
    </row>
    <row r="62" spans="2:9" x14ac:dyDescent="0.25">
      <c r="B62">
        <v>1989</v>
      </c>
      <c r="C62">
        <v>33</v>
      </c>
      <c r="D62">
        <v>5</v>
      </c>
      <c r="E62">
        <v>7</v>
      </c>
      <c r="F62">
        <v>5</v>
      </c>
      <c r="G62" t="s">
        <v>32</v>
      </c>
      <c r="H62" t="s">
        <v>32</v>
      </c>
      <c r="I62" t="s">
        <v>32</v>
      </c>
    </row>
    <row r="63" spans="2:9" x14ac:dyDescent="0.25">
      <c r="B63">
        <v>1994</v>
      </c>
      <c r="C63">
        <v>28</v>
      </c>
      <c r="D63">
        <v>1</v>
      </c>
      <c r="E63">
        <v>1</v>
      </c>
      <c r="F63">
        <v>5</v>
      </c>
      <c r="G63" t="s">
        <v>31</v>
      </c>
      <c r="H63" t="s">
        <v>38</v>
      </c>
      <c r="I63" t="s">
        <v>38</v>
      </c>
    </row>
    <row r="64" spans="2:9" x14ac:dyDescent="0.25">
      <c r="B64">
        <v>1981</v>
      </c>
      <c r="C64">
        <v>41</v>
      </c>
      <c r="D64">
        <v>6</v>
      </c>
      <c r="E64">
        <v>8</v>
      </c>
      <c r="F64">
        <v>3</v>
      </c>
      <c r="G64" t="s">
        <v>31</v>
      </c>
      <c r="H64" t="s">
        <v>31</v>
      </c>
      <c r="I64" t="s">
        <v>38</v>
      </c>
    </row>
    <row r="65" spans="2:9" x14ac:dyDescent="0.25">
      <c r="B65">
        <v>1975</v>
      </c>
      <c r="C65">
        <v>47</v>
      </c>
      <c r="D65">
        <v>10</v>
      </c>
      <c r="E65">
        <v>15</v>
      </c>
      <c r="F65">
        <v>5</v>
      </c>
      <c r="G65" t="s">
        <v>31</v>
      </c>
      <c r="H65" t="s">
        <v>32</v>
      </c>
      <c r="I65" t="s">
        <v>32</v>
      </c>
    </row>
  </sheetData>
  <autoFilter ref="A1:I65" xr:uid="{5D4B17C6-7ED8-4C8B-AAF1-234E028D8A7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DUY-NCKH</dc:creator>
  <cp:lastModifiedBy>DUY-NCKH</cp:lastModifiedBy>
  <dcterms:created xsi:type="dcterms:W3CDTF">2022-03-31T07:10:32Z</dcterms:created>
  <dcterms:modified xsi:type="dcterms:W3CDTF">2022-03-31T07:44:03Z</dcterms:modified>
</cp:coreProperties>
</file>