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2876A38B-BEE3-42D5-AC86-C9F46010DAB9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" i="1"/>
  <c r="H2" i="1"/>
  <c r="D2" i="1"/>
  <c r="D185" i="1"/>
  <c r="D118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2" i="1"/>
  <c r="E189" i="1"/>
  <c r="A114" i="1"/>
  <c r="A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P126" i="1"/>
  <c r="P58" i="1"/>
  <c r="P2" i="1"/>
  <c r="P118" i="1"/>
  <c r="P117" i="1"/>
  <c r="P79" i="1"/>
  <c r="P68" i="1"/>
  <c r="P45" i="1"/>
  <c r="P67" i="1"/>
  <c r="P189" i="1"/>
  <c r="P44" i="1"/>
  <c r="P186" i="1"/>
  <c r="P43" i="1"/>
  <c r="P174" i="1"/>
  <c r="P165" i="1"/>
  <c r="P106" i="1"/>
  <c r="P163" i="1"/>
  <c r="P105" i="1"/>
  <c r="P162" i="1"/>
  <c r="P85" i="1"/>
  <c r="P35" i="1"/>
  <c r="P34" i="1"/>
  <c r="P150" i="1"/>
  <c r="P83" i="1"/>
  <c r="P24" i="1"/>
  <c r="P107" i="1"/>
  <c r="P151" i="1"/>
  <c r="P141" i="1"/>
  <c r="P82" i="1"/>
  <c r="P23" i="1"/>
  <c r="P84" i="1"/>
  <c r="P128" i="1"/>
  <c r="P80" i="1"/>
  <c r="P22" i="1"/>
  <c r="P61" i="1"/>
  <c r="P188" i="1"/>
  <c r="P143" i="1"/>
  <c r="P120" i="1"/>
  <c r="P104" i="1"/>
  <c r="P60" i="1"/>
  <c r="P37" i="1"/>
  <c r="P21" i="1"/>
  <c r="P187" i="1"/>
  <c r="P164" i="1"/>
  <c r="P142" i="1"/>
  <c r="P119" i="1"/>
  <c r="P103" i="1"/>
  <c r="P81" i="1"/>
  <c r="P59" i="1"/>
  <c r="P36" i="1"/>
  <c r="P20" i="1"/>
  <c r="P14" i="1"/>
  <c r="P13" i="1"/>
  <c r="P179" i="1"/>
  <c r="P156" i="1"/>
  <c r="P139" i="1"/>
  <c r="P116" i="1"/>
  <c r="P95" i="1"/>
  <c r="P73" i="1"/>
  <c r="P56" i="1"/>
  <c r="P33" i="1"/>
  <c r="P12" i="1"/>
  <c r="P144" i="1"/>
  <c r="P178" i="1"/>
  <c r="P155" i="1"/>
  <c r="P138" i="1"/>
  <c r="P115" i="1"/>
  <c r="P94" i="1"/>
  <c r="P72" i="1"/>
  <c r="P55" i="1"/>
  <c r="P32" i="1"/>
  <c r="P11" i="1"/>
  <c r="P57" i="1"/>
  <c r="P177" i="1"/>
  <c r="P154" i="1"/>
  <c r="P131" i="1"/>
  <c r="P114" i="1"/>
  <c r="P93" i="1"/>
  <c r="P71" i="1"/>
  <c r="P49" i="1"/>
  <c r="P31" i="1"/>
  <c r="P10" i="1"/>
  <c r="P167" i="1"/>
  <c r="P96" i="1"/>
  <c r="P176" i="1"/>
  <c r="P153" i="1"/>
  <c r="P130" i="1"/>
  <c r="P109" i="1"/>
  <c r="P92" i="1"/>
  <c r="P70" i="1"/>
  <c r="P48" i="1"/>
  <c r="P26" i="1"/>
  <c r="P9" i="1"/>
  <c r="P168" i="1"/>
  <c r="P97" i="1"/>
  <c r="P180" i="1"/>
  <c r="P140" i="1"/>
  <c r="P175" i="1"/>
  <c r="P152" i="1"/>
  <c r="P129" i="1"/>
  <c r="P108" i="1"/>
  <c r="P91" i="1"/>
  <c r="P69" i="1"/>
  <c r="P47" i="1"/>
  <c r="P25" i="1"/>
  <c r="P8" i="1"/>
  <c r="P185" i="1"/>
  <c r="P173" i="1"/>
  <c r="P161" i="1"/>
  <c r="P149" i="1"/>
  <c r="P137" i="1"/>
  <c r="P125" i="1"/>
  <c r="P102" i="1"/>
  <c r="P90" i="1"/>
  <c r="P78" i="1"/>
  <c r="P66" i="1"/>
  <c r="P54" i="1"/>
  <c r="P42" i="1"/>
  <c r="P19" i="1"/>
  <c r="P7" i="1"/>
  <c r="P184" i="1"/>
  <c r="P172" i="1"/>
  <c r="P160" i="1"/>
  <c r="P148" i="1"/>
  <c r="P136" i="1"/>
  <c r="P124" i="1"/>
  <c r="P113" i="1"/>
  <c r="P101" i="1"/>
  <c r="P89" i="1"/>
  <c r="P77" i="1"/>
  <c r="P65" i="1"/>
  <c r="P53" i="1"/>
  <c r="P41" i="1"/>
  <c r="P30" i="1"/>
  <c r="P18" i="1"/>
  <c r="P6" i="1"/>
  <c r="P183" i="1"/>
  <c r="P171" i="1"/>
  <c r="P159" i="1"/>
  <c r="P147" i="1"/>
  <c r="P135" i="1"/>
  <c r="P123" i="1"/>
  <c r="P112" i="1"/>
  <c r="P100" i="1"/>
  <c r="P88" i="1"/>
  <c r="P76" i="1"/>
  <c r="P64" i="1"/>
  <c r="P52" i="1"/>
  <c r="P40" i="1"/>
  <c r="P29" i="1"/>
  <c r="P17" i="1"/>
  <c r="P5" i="1"/>
  <c r="P182" i="1"/>
  <c r="P170" i="1"/>
  <c r="P158" i="1"/>
  <c r="P146" i="1"/>
  <c r="P134" i="1"/>
  <c r="P122" i="1"/>
  <c r="P111" i="1"/>
  <c r="P99" i="1"/>
  <c r="P87" i="1"/>
  <c r="P75" i="1"/>
  <c r="P63" i="1"/>
  <c r="P51" i="1"/>
  <c r="P39" i="1"/>
  <c r="P28" i="1"/>
  <c r="P16" i="1"/>
  <c r="P4" i="1"/>
  <c r="P181" i="1"/>
  <c r="P169" i="1"/>
  <c r="P157" i="1"/>
  <c r="P145" i="1"/>
  <c r="P133" i="1"/>
  <c r="P121" i="1"/>
  <c r="P110" i="1"/>
  <c r="P98" i="1"/>
  <c r="P86" i="1"/>
  <c r="P74" i="1"/>
  <c r="P62" i="1"/>
  <c r="P50" i="1"/>
  <c r="P38" i="1"/>
  <c r="P27" i="1"/>
  <c r="P15" i="1"/>
  <c r="P3" i="1"/>
  <c r="M132" i="1"/>
  <c r="P132" i="1" s="1"/>
  <c r="M166" i="1"/>
  <c r="P166" i="1" s="1"/>
  <c r="M46" i="1"/>
  <c r="P46" i="1" s="1"/>
</calcChain>
</file>

<file path=xl/sharedStrings.xml><?xml version="1.0" encoding="utf-8"?>
<sst xmlns="http://schemas.openxmlformats.org/spreadsheetml/2006/main" count="393" uniqueCount="211">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</sst>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topLeftCell="F106" workbookViewId="0">
      <selection activeCell="Q2" sqref="Q2:Q189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13.09765625" style="2" bestFit="1" customWidth="1"/>
    <col min="6" max="6" width="16.3984375" style="1" bestFit="1" customWidth="1"/>
    <col min="7" max="7" width="9.59765625" style="1" bestFit="1" customWidth="1"/>
    <col min="8" max="8" width="28.0976562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S202312120001</v>
      </c>
      <c r="B2" s="4" t="s">
        <v>16</v>
      </c>
      <c r="C2" s="4" t="str">
        <f ca="1">"TG" &amp; TEXT(TODAY(), "yyyyMMdd") &amp; TEXT(RANDBETWEEN(1, 29), "0000")</f>
        <v>TG202312120014</v>
      </c>
      <c r="D2" s="4" t="str">
        <f ca="1">"TL" &amp; TEXT(TODAY(), "yyyyMMdd") &amp; TEXT(RANDBETWEEN(1, 24), "0000")</f>
        <v>TL202312120004</v>
      </c>
      <c r="E2" s="5">
        <f ca="1">RANDBETWEEN(DATE(2000, 1,1), TODAY())</f>
        <v>40305</v>
      </c>
      <c r="F2" s="4" t="str">
        <f ca="1">"978-" &amp; TEXT(RANDBETWEEN(100,999), "000") &amp; "-" &amp; TEXT(RANDBETWEEN(100,999), "000") &amp; "-" &amp; TEXT(RANDBETWEEN(100, 999), "000") &amp; "-" &amp; RANDBETWEEN(1, 9)</f>
        <v>978-815-435-594-9</v>
      </c>
      <c r="G2" s="4">
        <f ca="1">INT(RAND() * (1000 - 100 + 1) + 100)</f>
        <v>768</v>
      </c>
      <c r="H2" s="4" t="str">
        <f ca="1">"LSP" &amp; TEXT(TODAY(), "YYYYMMDD") &amp; TEXT(1,"0000")</f>
        <v>LSP202312120001</v>
      </c>
      <c r="I2" s="4" t="str">
        <f ca="1">"NCC" &amp; TEXT(TODAY(), "yyyyMMdd") &amp; TEXT(RANDBETWEEN(1, 23), "0000")</f>
        <v>NCC202312120004</v>
      </c>
      <c r="J2" s="4">
        <f ca="1">RANDBETWEEN(20, 35)</f>
        <v>28</v>
      </c>
      <c r="K2" s="4" t="s">
        <v>195</v>
      </c>
      <c r="L2" s="4">
        <f ca="1">IF(RAND() &lt;= 0.89, 1, 0)</f>
        <v>1</v>
      </c>
      <c r="M2" s="4">
        <f ca="1">O2*0.05</f>
        <v>14823.2</v>
      </c>
      <c r="N2" s="4">
        <f ca="1">RANDBETWEEN(10,100)</f>
        <v>70</v>
      </c>
      <c r="O2" s="4">
        <f ca="1">RANDBETWEEN(30000, 450000)</f>
        <v>296464</v>
      </c>
      <c r="P2" s="4">
        <f ca="1">O2+(O2*0.55) +M2</f>
        <v>474342.40000000002</v>
      </c>
      <c r="Q2" s="4">
        <v>0</v>
      </c>
    </row>
    <row r="3" spans="1:17" x14ac:dyDescent="0.25">
      <c r="A3" s="4" t="str">
        <f t="shared" ref="A3:A65" ca="1" si="0">"S" &amp; TEXT(TODAY(), "yyyyMMdd") &amp; TEXT(ROW(A2), "0000")</f>
        <v>S202312120002</v>
      </c>
      <c r="B3" s="4" t="s">
        <v>17</v>
      </c>
      <c r="C3" s="4" t="str">
        <f t="shared" ref="C3:C66" ca="1" si="1">"TG" &amp; TEXT(TODAY(), "yyyyMMdd") &amp; TEXT(RANDBETWEEN(1, 29), "0000")</f>
        <v>TG202312120006</v>
      </c>
      <c r="D3" s="4" t="str">
        <f t="shared" ref="D3:D66" ca="1" si="2">"TL" &amp; TEXT(TODAY(), "yyyyMMdd") &amp; TEXT(RANDBETWEEN(1, 24), "0000")</f>
        <v>TL202312120015</v>
      </c>
      <c r="E3" s="5">
        <f t="shared" ref="E3:E65" ca="1" si="3">RANDBETWEEN(DATE(2000, 1,1), TODAY())</f>
        <v>41220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978-714-681-175-9</v>
      </c>
      <c r="G3" s="4">
        <f t="shared" ref="G3:G65" ca="1" si="5">INT(RAND() * (1000 - 100 + 1) + 100)</f>
        <v>425</v>
      </c>
      <c r="H3" s="4" t="str">
        <f ca="1">"LSP" &amp; TEXT(TODAY(), "YYYYMMDD") &amp; TEXT(1,"0000")</f>
        <v>LSP202312120001</v>
      </c>
      <c r="I3" s="4" t="str">
        <f t="shared" ref="I3:I66" ca="1" si="6">"NCC" &amp; TEXT(TODAY(), "yyyyMMdd") &amp; TEXT(RANDBETWEEN(1, 23), "0000")</f>
        <v>NCC202312120008</v>
      </c>
      <c r="J3" s="4">
        <f t="shared" ref="J3:J65" ca="1" si="7">RANDBETWEEN(20, 35)</f>
        <v>28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5900.35</v>
      </c>
      <c r="N3" s="4">
        <f t="shared" ref="N3:N65" ca="1" si="10">RANDBETWEEN(10,100)</f>
        <v>41</v>
      </c>
      <c r="O3" s="4">
        <f t="shared" ref="O3:O65" ca="1" si="11">RANDBETWEEN(30000, 450000)</f>
        <v>118007</v>
      </c>
      <c r="P3" s="4">
        <f t="shared" ref="P3:P65" ca="1" si="12">O3+(O3*0.55) +M3</f>
        <v>188811.2</v>
      </c>
      <c r="Q3" s="4">
        <v>0</v>
      </c>
    </row>
    <row r="4" spans="1:17" x14ac:dyDescent="0.25">
      <c r="A4" s="4" t="str">
        <f t="shared" ca="1" si="0"/>
        <v>S202312120003</v>
      </c>
      <c r="B4" s="4" t="s">
        <v>18</v>
      </c>
      <c r="C4" s="4" t="str">
        <f t="shared" ca="1" si="1"/>
        <v>TG202312120017</v>
      </c>
      <c r="D4" s="4" t="str">
        <f t="shared" ca="1" si="2"/>
        <v>TL202312120014</v>
      </c>
      <c r="E4" s="5">
        <f t="shared" ca="1" si="3"/>
        <v>41534</v>
      </c>
      <c r="F4" s="4" t="str">
        <f t="shared" ca="1" si="4"/>
        <v>978-788-672-479-1</v>
      </c>
      <c r="G4" s="4">
        <f t="shared" ca="1" si="5"/>
        <v>948</v>
      </c>
      <c r="H4" s="4" t="str">
        <f t="shared" ref="H4:H67" ca="1" si="13">"LSP" &amp; TEXT(TODAY(), "YYYYMMDD") &amp; TEXT(1,"0000")</f>
        <v>LSP202312120001</v>
      </c>
      <c r="I4" s="4" t="str">
        <f t="shared" ca="1" si="6"/>
        <v>NCC202312120016</v>
      </c>
      <c r="J4" s="4">
        <f t="shared" ca="1" si="7"/>
        <v>32</v>
      </c>
      <c r="K4" s="4" t="s">
        <v>197</v>
      </c>
      <c r="L4" s="4">
        <f t="shared" ca="1" si="8"/>
        <v>1</v>
      </c>
      <c r="M4" s="4">
        <f t="shared" ca="1" si="9"/>
        <v>3583.8500000000004</v>
      </c>
      <c r="N4" s="4">
        <f t="shared" ca="1" si="10"/>
        <v>80</v>
      </c>
      <c r="O4" s="4">
        <f t="shared" ca="1" si="11"/>
        <v>71677</v>
      </c>
      <c r="P4" s="4">
        <f t="shared" ca="1" si="12"/>
        <v>114683.20000000001</v>
      </c>
      <c r="Q4" s="4">
        <v>0</v>
      </c>
    </row>
    <row r="5" spans="1:17" x14ac:dyDescent="0.25">
      <c r="A5" s="4" t="str">
        <f t="shared" ca="1" si="0"/>
        <v>S202312120004</v>
      </c>
      <c r="B5" s="4" t="s">
        <v>19</v>
      </c>
      <c r="C5" s="4" t="str">
        <f t="shared" ca="1" si="1"/>
        <v>TG202312120019</v>
      </c>
      <c r="D5" s="4" t="str">
        <f t="shared" ca="1" si="2"/>
        <v>TL202312120011</v>
      </c>
      <c r="E5" s="5">
        <f t="shared" ca="1" si="3"/>
        <v>38692</v>
      </c>
      <c r="F5" s="4" t="str">
        <f t="shared" ca="1" si="4"/>
        <v>978-760-859-642-6</v>
      </c>
      <c r="G5" s="4">
        <f t="shared" ca="1" si="5"/>
        <v>667</v>
      </c>
      <c r="H5" s="4" t="str">
        <f t="shared" ca="1" si="13"/>
        <v>LSP202312120001</v>
      </c>
      <c r="I5" s="4" t="str">
        <f t="shared" ca="1" si="6"/>
        <v>NCC202312120020</v>
      </c>
      <c r="J5" s="4">
        <f t="shared" ca="1" si="7"/>
        <v>22</v>
      </c>
      <c r="K5" s="4" t="s">
        <v>198</v>
      </c>
      <c r="L5" s="4">
        <f t="shared" ca="1" si="8"/>
        <v>1</v>
      </c>
      <c r="M5" s="4">
        <f t="shared" ca="1" si="9"/>
        <v>10323.650000000001</v>
      </c>
      <c r="N5" s="4">
        <f t="shared" ca="1" si="10"/>
        <v>79</v>
      </c>
      <c r="O5" s="4">
        <f t="shared" ca="1" si="11"/>
        <v>206473</v>
      </c>
      <c r="P5" s="4">
        <f t="shared" ca="1" si="12"/>
        <v>330356.80000000005</v>
      </c>
      <c r="Q5" s="4">
        <v>0</v>
      </c>
    </row>
    <row r="6" spans="1:17" x14ac:dyDescent="0.25">
      <c r="A6" s="4" t="str">
        <f t="shared" ca="1" si="0"/>
        <v>S202312120005</v>
      </c>
      <c r="B6" s="4" t="s">
        <v>20</v>
      </c>
      <c r="C6" s="4" t="str">
        <f t="shared" ca="1" si="1"/>
        <v>TG202312120004</v>
      </c>
      <c r="D6" s="4" t="str">
        <f t="shared" ca="1" si="2"/>
        <v>TL202312120022</v>
      </c>
      <c r="E6" s="5">
        <f t="shared" ca="1" si="3"/>
        <v>45061</v>
      </c>
      <c r="F6" s="4" t="str">
        <f t="shared" ca="1" si="4"/>
        <v>978-905-149-700-2</v>
      </c>
      <c r="G6" s="4">
        <f t="shared" ca="1" si="5"/>
        <v>420</v>
      </c>
      <c r="H6" s="4" t="str">
        <f t="shared" ca="1" si="13"/>
        <v>LSP202312120001</v>
      </c>
      <c r="I6" s="4" t="str">
        <f t="shared" ca="1" si="6"/>
        <v>NCC202312120001</v>
      </c>
      <c r="J6" s="4">
        <f t="shared" ca="1" si="7"/>
        <v>30</v>
      </c>
      <c r="K6" s="4" t="s">
        <v>199</v>
      </c>
      <c r="L6" s="4">
        <f t="shared" ca="1" si="8"/>
        <v>1</v>
      </c>
      <c r="M6" s="4">
        <f t="shared" ca="1" si="9"/>
        <v>9778.0500000000011</v>
      </c>
      <c r="N6" s="4">
        <f t="shared" ca="1" si="10"/>
        <v>55</v>
      </c>
      <c r="O6" s="4">
        <f t="shared" ca="1" si="11"/>
        <v>195561</v>
      </c>
      <c r="P6" s="4">
        <f t="shared" ca="1" si="12"/>
        <v>312897.59999999998</v>
      </c>
      <c r="Q6" s="4">
        <v>0</v>
      </c>
    </row>
    <row r="7" spans="1:17" x14ac:dyDescent="0.25">
      <c r="A7" s="4" t="str">
        <f t="shared" ca="1" si="0"/>
        <v>S202312120006</v>
      </c>
      <c r="B7" s="4" t="s">
        <v>21</v>
      </c>
      <c r="C7" s="4" t="str">
        <f t="shared" ca="1" si="1"/>
        <v>TG202312120002</v>
      </c>
      <c r="D7" s="4" t="str">
        <f t="shared" ca="1" si="2"/>
        <v>TL202312120011</v>
      </c>
      <c r="E7" s="5">
        <f t="shared" ca="1" si="3"/>
        <v>42288</v>
      </c>
      <c r="F7" s="4" t="str">
        <f t="shared" ca="1" si="4"/>
        <v>978-486-659-908-3</v>
      </c>
      <c r="G7" s="4">
        <f t="shared" ca="1" si="5"/>
        <v>780</v>
      </c>
      <c r="H7" s="4" t="str">
        <f t="shared" ca="1" si="13"/>
        <v>LSP202312120001</v>
      </c>
      <c r="I7" s="4" t="str">
        <f t="shared" ca="1" si="6"/>
        <v>NCC202312120009</v>
      </c>
      <c r="J7" s="4">
        <f t="shared" ca="1" si="7"/>
        <v>25</v>
      </c>
      <c r="K7" s="4" t="s">
        <v>200</v>
      </c>
      <c r="L7" s="4">
        <f t="shared" ca="1" si="8"/>
        <v>1</v>
      </c>
      <c r="M7" s="4">
        <f t="shared" ca="1" si="9"/>
        <v>11998.650000000001</v>
      </c>
      <c r="N7" s="4">
        <f t="shared" ca="1" si="10"/>
        <v>25</v>
      </c>
      <c r="O7" s="4">
        <f t="shared" ca="1" si="11"/>
        <v>239973</v>
      </c>
      <c r="P7" s="4">
        <f t="shared" ca="1" si="12"/>
        <v>383956.80000000005</v>
      </c>
      <c r="Q7" s="4">
        <v>0</v>
      </c>
    </row>
    <row r="8" spans="1:17" x14ac:dyDescent="0.25">
      <c r="A8" s="4" t="str">
        <f t="shared" ca="1" si="0"/>
        <v>S202312120007</v>
      </c>
      <c r="B8" s="4" t="s">
        <v>32</v>
      </c>
      <c r="C8" s="4" t="str">
        <f t="shared" ca="1" si="1"/>
        <v>TG202312120013</v>
      </c>
      <c r="D8" s="4" t="str">
        <f t="shared" ca="1" si="2"/>
        <v>TL202312120015</v>
      </c>
      <c r="E8" s="5">
        <f t="shared" ca="1" si="3"/>
        <v>43322</v>
      </c>
      <c r="F8" s="4" t="str">
        <f t="shared" ca="1" si="4"/>
        <v>978-514-701-815-4</v>
      </c>
      <c r="G8" s="4">
        <f t="shared" ca="1" si="5"/>
        <v>505</v>
      </c>
      <c r="H8" s="4" t="str">
        <f t="shared" ca="1" si="13"/>
        <v>LSP202312120001</v>
      </c>
      <c r="I8" s="4" t="str">
        <f t="shared" ca="1" si="6"/>
        <v>NCC202312120005</v>
      </c>
      <c r="J8" s="4">
        <f t="shared" ca="1" si="7"/>
        <v>33</v>
      </c>
      <c r="K8" s="4" t="s">
        <v>201</v>
      </c>
      <c r="L8" s="4">
        <f t="shared" ca="1" si="8"/>
        <v>1</v>
      </c>
      <c r="M8" s="4">
        <f t="shared" ca="1" si="9"/>
        <v>10889.550000000001</v>
      </c>
      <c r="N8" s="4">
        <f t="shared" ca="1" si="10"/>
        <v>77</v>
      </c>
      <c r="O8" s="4">
        <f t="shared" ca="1" si="11"/>
        <v>217791</v>
      </c>
      <c r="P8" s="4">
        <f t="shared" ca="1" si="12"/>
        <v>348465.6</v>
      </c>
      <c r="Q8" s="4">
        <v>0</v>
      </c>
    </row>
    <row r="9" spans="1:17" x14ac:dyDescent="0.25">
      <c r="A9" s="4" t="str">
        <f t="shared" ca="1" si="0"/>
        <v>S202312120008</v>
      </c>
      <c r="B9" s="4" t="s">
        <v>22</v>
      </c>
      <c r="C9" s="4" t="str">
        <f t="shared" ca="1" si="1"/>
        <v>TG202312120021</v>
      </c>
      <c r="D9" s="4" t="str">
        <f t="shared" ca="1" si="2"/>
        <v>TL202312120012</v>
      </c>
      <c r="E9" s="5">
        <f t="shared" ca="1" si="3"/>
        <v>40562</v>
      </c>
      <c r="F9" s="4" t="str">
        <f t="shared" ca="1" si="4"/>
        <v>978-148-256-998-8</v>
      </c>
      <c r="G9" s="4">
        <f t="shared" ca="1" si="5"/>
        <v>746</v>
      </c>
      <c r="H9" s="4" t="str">
        <f t="shared" ca="1" si="13"/>
        <v>LSP202312120001</v>
      </c>
      <c r="I9" s="4" t="str">
        <f t="shared" ca="1" si="6"/>
        <v>NCC202312120015</v>
      </c>
      <c r="J9" s="4">
        <f t="shared" ca="1" si="7"/>
        <v>26</v>
      </c>
      <c r="K9" s="4" t="s">
        <v>199</v>
      </c>
      <c r="L9" s="4">
        <f t="shared" ca="1" si="8"/>
        <v>1</v>
      </c>
      <c r="M9" s="4">
        <f t="shared" ca="1" si="9"/>
        <v>21802.15</v>
      </c>
      <c r="N9" s="4">
        <f t="shared" ca="1" si="10"/>
        <v>97</v>
      </c>
      <c r="O9" s="4">
        <f t="shared" ca="1" si="11"/>
        <v>436043</v>
      </c>
      <c r="P9" s="4">
        <f t="shared" ca="1" si="12"/>
        <v>697668.8</v>
      </c>
      <c r="Q9" s="4">
        <v>0</v>
      </c>
    </row>
    <row r="10" spans="1:17" x14ac:dyDescent="0.25">
      <c r="A10" s="4" t="str">
        <f t="shared" ca="1" si="0"/>
        <v>S202312120009</v>
      </c>
      <c r="B10" s="4" t="s">
        <v>23</v>
      </c>
      <c r="C10" s="4" t="str">
        <f t="shared" ca="1" si="1"/>
        <v>TG202312120020</v>
      </c>
      <c r="D10" s="4" t="str">
        <f t="shared" ca="1" si="2"/>
        <v>TL202312120013</v>
      </c>
      <c r="E10" s="5">
        <f t="shared" ca="1" si="3"/>
        <v>44379</v>
      </c>
      <c r="F10" s="4" t="str">
        <f t="shared" ca="1" si="4"/>
        <v>978-736-472-473-8</v>
      </c>
      <c r="G10" s="4">
        <f t="shared" ca="1" si="5"/>
        <v>701</v>
      </c>
      <c r="H10" s="4" t="str">
        <f t="shared" ca="1" si="13"/>
        <v>LSP202312120001</v>
      </c>
      <c r="I10" s="4" t="str">
        <f t="shared" ca="1" si="6"/>
        <v>NCC202312120006</v>
      </c>
      <c r="J10" s="4">
        <f t="shared" ca="1" si="7"/>
        <v>22</v>
      </c>
      <c r="K10" s="4" t="s">
        <v>202</v>
      </c>
      <c r="L10" s="4">
        <f t="shared" ca="1" si="8"/>
        <v>1</v>
      </c>
      <c r="M10" s="4">
        <f t="shared" ca="1" si="9"/>
        <v>20145.400000000001</v>
      </c>
      <c r="N10" s="4">
        <f t="shared" ca="1" si="10"/>
        <v>52</v>
      </c>
      <c r="O10" s="4">
        <f t="shared" ca="1" si="11"/>
        <v>402908</v>
      </c>
      <c r="P10" s="4">
        <f t="shared" ca="1" si="12"/>
        <v>644652.80000000005</v>
      </c>
      <c r="Q10" s="4">
        <v>0</v>
      </c>
    </row>
    <row r="11" spans="1:17" x14ac:dyDescent="0.25">
      <c r="A11" s="4" t="str">
        <f t="shared" ca="1" si="0"/>
        <v>S202312120010</v>
      </c>
      <c r="B11" s="4" t="s">
        <v>24</v>
      </c>
      <c r="C11" s="4" t="str">
        <f ca="1">"TG" &amp; TEXT(TODAY(), "yyyyMMdd") &amp; TEXT(RANDBETWEEN(1, 29), "0000")</f>
        <v>TG202312120020</v>
      </c>
      <c r="D11" s="4" t="str">
        <f t="shared" ca="1" si="2"/>
        <v>TL202312120009</v>
      </c>
      <c r="E11" s="5">
        <f t="shared" ca="1" si="3"/>
        <v>39332</v>
      </c>
      <c r="F11" s="4" t="str">
        <f t="shared" ca="1" si="4"/>
        <v>978-756-989-835-4</v>
      </c>
      <c r="G11" s="4">
        <f t="shared" ca="1" si="5"/>
        <v>237</v>
      </c>
      <c r="H11" s="4" t="str">
        <f t="shared" ca="1" si="13"/>
        <v>LSP202312120001</v>
      </c>
      <c r="I11" s="4" t="str">
        <f t="shared" ca="1" si="6"/>
        <v>NCC202312120016</v>
      </c>
      <c r="J11" s="4">
        <f t="shared" ca="1" si="7"/>
        <v>33</v>
      </c>
      <c r="K11" s="4" t="s">
        <v>201</v>
      </c>
      <c r="L11" s="4">
        <f t="shared" ca="1" si="8"/>
        <v>1</v>
      </c>
      <c r="M11" s="4">
        <f t="shared" ca="1" si="9"/>
        <v>9839.1</v>
      </c>
      <c r="N11" s="4">
        <f t="shared" ca="1" si="10"/>
        <v>15</v>
      </c>
      <c r="O11" s="4">
        <f t="shared" ca="1" si="11"/>
        <v>196782</v>
      </c>
      <c r="P11" s="4">
        <f t="shared" ca="1" si="12"/>
        <v>314851.19999999995</v>
      </c>
      <c r="Q11" s="4">
        <v>0</v>
      </c>
    </row>
    <row r="12" spans="1:17" x14ac:dyDescent="0.25">
      <c r="A12" s="4" t="str">
        <f t="shared" ca="1" si="0"/>
        <v>S202312120011</v>
      </c>
      <c r="B12" s="4" t="s">
        <v>25</v>
      </c>
      <c r="C12" s="4" t="str">
        <f t="shared" ca="1" si="1"/>
        <v>TG202312120023</v>
      </c>
      <c r="D12" s="4" t="str">
        <f t="shared" ca="1" si="2"/>
        <v>TL202312120001</v>
      </c>
      <c r="E12" s="5">
        <f t="shared" ca="1" si="3"/>
        <v>43270</v>
      </c>
      <c r="F12" s="4" t="str">
        <f t="shared" ca="1" si="4"/>
        <v>978-725-273-267-7</v>
      </c>
      <c r="G12" s="4">
        <f t="shared" ca="1" si="5"/>
        <v>313</v>
      </c>
      <c r="H12" s="4" t="str">
        <f t="shared" ca="1" si="13"/>
        <v>LSP202312120001</v>
      </c>
      <c r="I12" s="4" t="str">
        <f t="shared" ca="1" si="6"/>
        <v>NCC202312120022</v>
      </c>
      <c r="J12" s="4">
        <f t="shared" ca="1" si="7"/>
        <v>29</v>
      </c>
      <c r="K12" s="4" t="s">
        <v>203</v>
      </c>
      <c r="L12" s="4">
        <f t="shared" ca="1" si="8"/>
        <v>1</v>
      </c>
      <c r="M12" s="4">
        <f t="shared" ca="1" si="9"/>
        <v>3796.4</v>
      </c>
      <c r="N12" s="4">
        <f t="shared" ca="1" si="10"/>
        <v>73</v>
      </c>
      <c r="O12" s="4">
        <f t="shared" ca="1" si="11"/>
        <v>75928</v>
      </c>
      <c r="P12" s="4">
        <f t="shared" ca="1" si="12"/>
        <v>121484.79999999999</v>
      </c>
      <c r="Q12" s="4">
        <v>0</v>
      </c>
    </row>
    <row r="13" spans="1:17" x14ac:dyDescent="0.25">
      <c r="A13" s="4" t="str">
        <f t="shared" ca="1" si="0"/>
        <v>S202312120012</v>
      </c>
      <c r="B13" s="4" t="s">
        <v>26</v>
      </c>
      <c r="C13" s="4" t="str">
        <f t="shared" ca="1" si="1"/>
        <v>TG202312120006</v>
      </c>
      <c r="D13" s="4" t="str">
        <f t="shared" ca="1" si="2"/>
        <v>TL202312120002</v>
      </c>
      <c r="E13" s="5">
        <f t="shared" ca="1" si="3"/>
        <v>43530</v>
      </c>
      <c r="F13" s="4" t="str">
        <f t="shared" ca="1" si="4"/>
        <v>978-734-998-583-1</v>
      </c>
      <c r="G13" s="4">
        <f t="shared" ca="1" si="5"/>
        <v>497</v>
      </c>
      <c r="H13" s="4" t="str">
        <f t="shared" ca="1" si="13"/>
        <v>LSP202312120001</v>
      </c>
      <c r="I13" s="4" t="str">
        <f t="shared" ca="1" si="6"/>
        <v>NCC202312120004</v>
      </c>
      <c r="J13" s="4">
        <f t="shared" ca="1" si="7"/>
        <v>29</v>
      </c>
      <c r="K13" s="4" t="s">
        <v>199</v>
      </c>
      <c r="L13" s="4">
        <f t="shared" ca="1" si="8"/>
        <v>1</v>
      </c>
      <c r="M13" s="4">
        <f t="shared" ca="1" si="9"/>
        <v>21620.25</v>
      </c>
      <c r="N13" s="4">
        <f t="shared" ca="1" si="10"/>
        <v>27</v>
      </c>
      <c r="O13" s="4">
        <f t="shared" ca="1" si="11"/>
        <v>432405</v>
      </c>
      <c r="P13" s="4">
        <f t="shared" ca="1" si="12"/>
        <v>691848</v>
      </c>
      <c r="Q13" s="4">
        <v>0</v>
      </c>
    </row>
    <row r="14" spans="1:17" x14ac:dyDescent="0.25">
      <c r="A14" s="4" t="str">
        <f t="shared" ca="1" si="0"/>
        <v>S202312120013</v>
      </c>
      <c r="B14" s="4" t="s">
        <v>27</v>
      </c>
      <c r="C14" s="4" t="str">
        <f t="shared" ca="1" si="1"/>
        <v>TG202312120005</v>
      </c>
      <c r="D14" s="4" t="str">
        <f t="shared" ca="1" si="2"/>
        <v>TL202312120007</v>
      </c>
      <c r="E14" s="5">
        <f t="shared" ca="1" si="3"/>
        <v>38366</v>
      </c>
      <c r="F14" s="4" t="str">
        <f t="shared" ca="1" si="4"/>
        <v>978-221-520-228-8</v>
      </c>
      <c r="G14" s="4">
        <f t="shared" ca="1" si="5"/>
        <v>227</v>
      </c>
      <c r="H14" s="4" t="str">
        <f t="shared" ca="1" si="13"/>
        <v>LSP202312120001</v>
      </c>
      <c r="I14" s="4" t="str">
        <f t="shared" ca="1" si="6"/>
        <v>NCC202312120002</v>
      </c>
      <c r="J14" s="4">
        <f t="shared" ca="1" si="7"/>
        <v>24</v>
      </c>
      <c r="K14" s="4" t="s">
        <v>197</v>
      </c>
      <c r="L14" s="4">
        <f t="shared" ca="1" si="8"/>
        <v>1</v>
      </c>
      <c r="M14" s="4">
        <f t="shared" ca="1" si="9"/>
        <v>17698.150000000001</v>
      </c>
      <c r="N14" s="4">
        <f t="shared" ca="1" si="10"/>
        <v>58</v>
      </c>
      <c r="O14" s="4">
        <f t="shared" ca="1" si="11"/>
        <v>353963</v>
      </c>
      <c r="P14" s="4">
        <f t="shared" ca="1" si="12"/>
        <v>566340.80000000005</v>
      </c>
      <c r="Q14" s="4">
        <v>0</v>
      </c>
    </row>
    <row r="15" spans="1:17" x14ac:dyDescent="0.25">
      <c r="A15" s="4" t="str">
        <f t="shared" ca="1" si="0"/>
        <v>S202312120014</v>
      </c>
      <c r="B15" s="4" t="s">
        <v>28</v>
      </c>
      <c r="C15" s="4" t="str">
        <f t="shared" ca="1" si="1"/>
        <v>TG202312120008</v>
      </c>
      <c r="D15" s="4" t="str">
        <f t="shared" ca="1" si="2"/>
        <v>TL202312120016</v>
      </c>
      <c r="E15" s="5">
        <f t="shared" ca="1" si="3"/>
        <v>37133</v>
      </c>
      <c r="F15" s="4" t="str">
        <f t="shared" ca="1" si="4"/>
        <v>978-150-546-291-9</v>
      </c>
      <c r="G15" s="4">
        <f t="shared" ca="1" si="5"/>
        <v>728</v>
      </c>
      <c r="H15" s="4" t="str">
        <f t="shared" ca="1" si="13"/>
        <v>LSP202312120001</v>
      </c>
      <c r="I15" s="4" t="str">
        <f t="shared" ca="1" si="6"/>
        <v>NCC202312120007</v>
      </c>
      <c r="J15" s="4">
        <f t="shared" ca="1" si="7"/>
        <v>33</v>
      </c>
      <c r="K15" s="4" t="s">
        <v>204</v>
      </c>
      <c r="L15" s="4">
        <f t="shared" ca="1" si="8"/>
        <v>0</v>
      </c>
      <c r="M15" s="4">
        <f t="shared" ca="1" si="9"/>
        <v>16735.5</v>
      </c>
      <c r="N15" s="4">
        <f t="shared" ca="1" si="10"/>
        <v>54</v>
      </c>
      <c r="O15" s="4">
        <f t="shared" ca="1" si="11"/>
        <v>334710</v>
      </c>
      <c r="P15" s="4">
        <f t="shared" ca="1" si="12"/>
        <v>535536</v>
      </c>
      <c r="Q15" s="4">
        <v>0</v>
      </c>
    </row>
    <row r="16" spans="1:17" x14ac:dyDescent="0.25">
      <c r="A16" s="4" t="str">
        <f t="shared" ca="1" si="0"/>
        <v>S202312120015</v>
      </c>
      <c r="B16" s="4" t="s">
        <v>29</v>
      </c>
      <c r="C16" s="4" t="str">
        <f t="shared" ca="1" si="1"/>
        <v>TG202312120022</v>
      </c>
      <c r="D16" s="4" t="str">
        <f t="shared" ca="1" si="2"/>
        <v>TL202312120009</v>
      </c>
      <c r="E16" s="5">
        <f t="shared" ca="1" si="3"/>
        <v>40231</v>
      </c>
      <c r="F16" s="4" t="str">
        <f t="shared" ca="1" si="4"/>
        <v>978-190-866-444-2</v>
      </c>
      <c r="G16" s="4">
        <f t="shared" ca="1" si="5"/>
        <v>410</v>
      </c>
      <c r="H16" s="4" t="str">
        <f t="shared" ca="1" si="13"/>
        <v>LSP202312120001</v>
      </c>
      <c r="I16" s="4" t="str">
        <f t="shared" ca="1" si="6"/>
        <v>NCC202312120014</v>
      </c>
      <c r="J16" s="4">
        <f t="shared" ca="1" si="7"/>
        <v>34</v>
      </c>
      <c r="K16" s="4" t="s">
        <v>196</v>
      </c>
      <c r="L16" s="4">
        <f t="shared" ca="1" si="8"/>
        <v>0</v>
      </c>
      <c r="M16" s="4">
        <f t="shared" ca="1" si="9"/>
        <v>14490.5</v>
      </c>
      <c r="N16" s="4">
        <f t="shared" ca="1" si="10"/>
        <v>39</v>
      </c>
      <c r="O16" s="4">
        <f t="shared" ca="1" si="11"/>
        <v>289810</v>
      </c>
      <c r="P16" s="4">
        <f t="shared" ca="1" si="12"/>
        <v>463696</v>
      </c>
      <c r="Q16" s="4">
        <v>0</v>
      </c>
    </row>
    <row r="17" spans="1:17" x14ac:dyDescent="0.25">
      <c r="A17" s="4" t="str">
        <f t="shared" ca="1" si="0"/>
        <v>S202312120016</v>
      </c>
      <c r="B17" s="4" t="s">
        <v>30</v>
      </c>
      <c r="C17" s="4" t="str">
        <f t="shared" ca="1" si="1"/>
        <v>TG202312120014</v>
      </c>
      <c r="D17" s="4" t="str">
        <f t="shared" ca="1" si="2"/>
        <v>TL202312120017</v>
      </c>
      <c r="E17" s="5">
        <f t="shared" ca="1" si="3"/>
        <v>44753</v>
      </c>
      <c r="F17" s="4" t="str">
        <f t="shared" ca="1" si="4"/>
        <v>978-429-980-213-1</v>
      </c>
      <c r="G17" s="4">
        <f t="shared" ca="1" si="5"/>
        <v>775</v>
      </c>
      <c r="H17" s="4" t="str">
        <f t="shared" ca="1" si="13"/>
        <v>LSP202312120001</v>
      </c>
      <c r="I17" s="4" t="str">
        <f t="shared" ca="1" si="6"/>
        <v>NCC202312120017</v>
      </c>
      <c r="J17" s="4">
        <f t="shared" ca="1" si="7"/>
        <v>25</v>
      </c>
      <c r="K17" s="4" t="s">
        <v>196</v>
      </c>
      <c r="L17" s="4">
        <f t="shared" ca="1" si="8"/>
        <v>1</v>
      </c>
      <c r="M17" s="4">
        <f t="shared" ca="1" si="9"/>
        <v>21779.800000000003</v>
      </c>
      <c r="N17" s="4">
        <f t="shared" ca="1" si="10"/>
        <v>39</v>
      </c>
      <c r="O17" s="4">
        <f t="shared" ca="1" si="11"/>
        <v>435596</v>
      </c>
      <c r="P17" s="4">
        <f t="shared" ca="1" si="12"/>
        <v>696953.60000000009</v>
      </c>
      <c r="Q17" s="4">
        <v>0</v>
      </c>
    </row>
    <row r="18" spans="1:17" x14ac:dyDescent="0.25">
      <c r="A18" s="4" t="str">
        <f t="shared" ca="1" si="0"/>
        <v>S202312120017</v>
      </c>
      <c r="B18" s="4" t="s">
        <v>31</v>
      </c>
      <c r="C18" s="4" t="str">
        <f t="shared" ca="1" si="1"/>
        <v>TG202312120014</v>
      </c>
      <c r="D18" s="4" t="str">
        <f t="shared" ca="1" si="2"/>
        <v>TL202312120018</v>
      </c>
      <c r="E18" s="5">
        <f t="shared" ca="1" si="3"/>
        <v>43194</v>
      </c>
      <c r="F18" s="4" t="str">
        <f t="shared" ca="1" si="4"/>
        <v>978-930-878-353-7</v>
      </c>
      <c r="G18" s="4">
        <f t="shared" ca="1" si="5"/>
        <v>481</v>
      </c>
      <c r="H18" s="4" t="str">
        <f t="shared" ca="1" si="13"/>
        <v>LSP202312120001</v>
      </c>
      <c r="I18" s="4" t="str">
        <f t="shared" ca="1" si="6"/>
        <v>NCC202312120003</v>
      </c>
      <c r="J18" s="4">
        <f t="shared" ca="1" si="7"/>
        <v>24</v>
      </c>
      <c r="K18" s="4" t="s">
        <v>199</v>
      </c>
      <c r="L18" s="4">
        <f t="shared" ca="1" si="8"/>
        <v>0</v>
      </c>
      <c r="M18" s="4">
        <f t="shared" ca="1" si="9"/>
        <v>16008</v>
      </c>
      <c r="N18" s="4">
        <f t="shared" ca="1" si="10"/>
        <v>14</v>
      </c>
      <c r="O18" s="4">
        <f t="shared" ca="1" si="11"/>
        <v>320160</v>
      </c>
      <c r="P18" s="4">
        <f t="shared" ca="1" si="12"/>
        <v>512256</v>
      </c>
      <c r="Q18" s="4">
        <v>0</v>
      </c>
    </row>
    <row r="19" spans="1:17" x14ac:dyDescent="0.25">
      <c r="A19" s="4" t="str">
        <f t="shared" ca="1" si="0"/>
        <v>S202312120018</v>
      </c>
      <c r="B19" s="4" t="s">
        <v>33</v>
      </c>
      <c r="C19" s="4" t="str">
        <f t="shared" ca="1" si="1"/>
        <v>TG202312120010</v>
      </c>
      <c r="D19" s="4" t="str">
        <f t="shared" ca="1" si="2"/>
        <v>TL202312120024</v>
      </c>
      <c r="E19" s="5">
        <f t="shared" ca="1" si="3"/>
        <v>37021</v>
      </c>
      <c r="F19" s="4" t="str">
        <f t="shared" ca="1" si="4"/>
        <v>978-254-299-496-3</v>
      </c>
      <c r="G19" s="4">
        <f t="shared" ca="1" si="5"/>
        <v>291</v>
      </c>
      <c r="H19" s="4" t="str">
        <f t="shared" ca="1" si="13"/>
        <v>LSP202312120001</v>
      </c>
      <c r="I19" s="4" t="str">
        <f t="shared" ca="1" si="6"/>
        <v>NCC202312120005</v>
      </c>
      <c r="J19" s="4">
        <f t="shared" ca="1" si="7"/>
        <v>22</v>
      </c>
      <c r="K19" s="4" t="s">
        <v>203</v>
      </c>
      <c r="L19" s="4">
        <f t="shared" ca="1" si="8"/>
        <v>1</v>
      </c>
      <c r="M19" s="4">
        <f t="shared" ca="1" si="9"/>
        <v>13889.800000000001</v>
      </c>
      <c r="N19" s="4">
        <f t="shared" ca="1" si="10"/>
        <v>60</v>
      </c>
      <c r="O19" s="4">
        <f t="shared" ca="1" si="11"/>
        <v>277796</v>
      </c>
      <c r="P19" s="4">
        <f t="shared" ca="1" si="12"/>
        <v>444473.60000000003</v>
      </c>
      <c r="Q19" s="4">
        <v>0</v>
      </c>
    </row>
    <row r="20" spans="1:17" x14ac:dyDescent="0.25">
      <c r="A20" s="4" t="str">
        <f t="shared" ca="1" si="0"/>
        <v>S202312120019</v>
      </c>
      <c r="B20" s="4" t="s">
        <v>34</v>
      </c>
      <c r="C20" s="4" t="str">
        <f t="shared" ca="1" si="1"/>
        <v>TG202312120005</v>
      </c>
      <c r="D20" s="4" t="str">
        <f t="shared" ca="1" si="2"/>
        <v>TL202312120015</v>
      </c>
      <c r="E20" s="5">
        <f t="shared" ca="1" si="3"/>
        <v>44801</v>
      </c>
      <c r="F20" s="4" t="str">
        <f t="shared" ca="1" si="4"/>
        <v>978-886-643-418-6</v>
      </c>
      <c r="G20" s="4">
        <f t="shared" ca="1" si="5"/>
        <v>990</v>
      </c>
      <c r="H20" s="4" t="str">
        <f t="shared" ca="1" si="13"/>
        <v>LSP202312120001</v>
      </c>
      <c r="I20" s="4" t="str">
        <f t="shared" ca="1" si="6"/>
        <v>NCC202312120010</v>
      </c>
      <c r="J20" s="4">
        <f t="shared" ca="1" si="7"/>
        <v>32</v>
      </c>
      <c r="K20" s="4" t="s">
        <v>200</v>
      </c>
      <c r="L20" s="4">
        <f t="shared" ca="1" si="8"/>
        <v>1</v>
      </c>
      <c r="M20" s="4">
        <f t="shared" ca="1" si="9"/>
        <v>18393.100000000002</v>
      </c>
      <c r="N20" s="4">
        <f t="shared" ca="1" si="10"/>
        <v>78</v>
      </c>
      <c r="O20" s="4">
        <f t="shared" ca="1" si="11"/>
        <v>367862</v>
      </c>
      <c r="P20" s="4">
        <f t="shared" ca="1" si="12"/>
        <v>588579.19999999995</v>
      </c>
      <c r="Q20" s="4">
        <v>0</v>
      </c>
    </row>
    <row r="21" spans="1:17" x14ac:dyDescent="0.25">
      <c r="A21" s="4" t="str">
        <f t="shared" ca="1" si="0"/>
        <v>S202312120020</v>
      </c>
      <c r="B21" s="4" t="s">
        <v>35</v>
      </c>
      <c r="C21" s="4" t="str">
        <f t="shared" ca="1" si="1"/>
        <v>TG202312120019</v>
      </c>
      <c r="D21" s="4" t="str">
        <f t="shared" ca="1" si="2"/>
        <v>TL202312120023</v>
      </c>
      <c r="E21" s="5">
        <f t="shared" ca="1" si="3"/>
        <v>44004</v>
      </c>
      <c r="F21" s="4" t="str">
        <f t="shared" ca="1" si="4"/>
        <v>978-915-537-528-4</v>
      </c>
      <c r="G21" s="4">
        <f t="shared" ca="1" si="5"/>
        <v>594</v>
      </c>
      <c r="H21" s="4" t="str">
        <f t="shared" ca="1" si="13"/>
        <v>LSP202312120001</v>
      </c>
      <c r="I21" s="4" t="str">
        <f t="shared" ca="1" si="6"/>
        <v>NCC202312120011</v>
      </c>
      <c r="J21" s="4">
        <f t="shared" ca="1" si="7"/>
        <v>32</v>
      </c>
      <c r="K21" s="4" t="s">
        <v>201</v>
      </c>
      <c r="L21" s="4">
        <f t="shared" ca="1" si="8"/>
        <v>1</v>
      </c>
      <c r="M21" s="4">
        <f t="shared" ca="1" si="9"/>
        <v>8960.8000000000011</v>
      </c>
      <c r="N21" s="4">
        <f t="shared" ca="1" si="10"/>
        <v>57</v>
      </c>
      <c r="O21" s="4">
        <f t="shared" ca="1" si="11"/>
        <v>179216</v>
      </c>
      <c r="P21" s="4">
        <f t="shared" ca="1" si="12"/>
        <v>286745.59999999998</v>
      </c>
      <c r="Q21" s="4">
        <v>0</v>
      </c>
    </row>
    <row r="22" spans="1:17" x14ac:dyDescent="0.25">
      <c r="A22" s="4" t="str">
        <f t="shared" ca="1" si="0"/>
        <v>S202312120021</v>
      </c>
      <c r="B22" s="4" t="s">
        <v>36</v>
      </c>
      <c r="C22" s="4" t="str">
        <f t="shared" ca="1" si="1"/>
        <v>TG202312120003</v>
      </c>
      <c r="D22" s="4" t="str">
        <f t="shared" ca="1" si="2"/>
        <v>TL202312120019</v>
      </c>
      <c r="E22" s="5">
        <f t="shared" ca="1" si="3"/>
        <v>38656</v>
      </c>
      <c r="F22" s="4" t="str">
        <f t="shared" ca="1" si="4"/>
        <v>978-890-648-458-7</v>
      </c>
      <c r="G22" s="4">
        <f t="shared" ca="1" si="5"/>
        <v>293</v>
      </c>
      <c r="H22" s="4" t="str">
        <f t="shared" ca="1" si="13"/>
        <v>LSP202312120001</v>
      </c>
      <c r="I22" s="4" t="str">
        <f t="shared" ca="1" si="6"/>
        <v>NCC202312120016</v>
      </c>
      <c r="J22" s="4">
        <f t="shared" ca="1" si="7"/>
        <v>20</v>
      </c>
      <c r="K22" s="4" t="s">
        <v>205</v>
      </c>
      <c r="L22" s="4">
        <f t="shared" ca="1" si="8"/>
        <v>1</v>
      </c>
      <c r="M22" s="4">
        <f t="shared" ca="1" si="9"/>
        <v>4832.2</v>
      </c>
      <c r="N22" s="4">
        <f t="shared" ca="1" si="10"/>
        <v>27</v>
      </c>
      <c r="O22" s="4">
        <f t="shared" ca="1" si="11"/>
        <v>96644</v>
      </c>
      <c r="P22" s="4">
        <f t="shared" ca="1" si="12"/>
        <v>154630.40000000002</v>
      </c>
      <c r="Q22" s="4">
        <v>0</v>
      </c>
    </row>
    <row r="23" spans="1:17" x14ac:dyDescent="0.25">
      <c r="A23" s="4" t="str">
        <f t="shared" ca="1" si="0"/>
        <v>S202312120022</v>
      </c>
      <c r="B23" s="4" t="s">
        <v>37</v>
      </c>
      <c r="C23" s="4" t="str">
        <f t="shared" ca="1" si="1"/>
        <v>TG202312120022</v>
      </c>
      <c r="D23" s="4" t="str">
        <f t="shared" ca="1" si="2"/>
        <v>TL202312120003</v>
      </c>
      <c r="E23" s="5">
        <f t="shared" ca="1" si="3"/>
        <v>39083</v>
      </c>
      <c r="F23" s="4" t="str">
        <f t="shared" ca="1" si="4"/>
        <v>978-875-568-665-6</v>
      </c>
      <c r="G23" s="4">
        <f t="shared" ca="1" si="5"/>
        <v>946</v>
      </c>
      <c r="H23" s="4" t="str">
        <f t="shared" ca="1" si="13"/>
        <v>LSP202312120001</v>
      </c>
      <c r="I23" s="4" t="str">
        <f t="shared" ca="1" si="6"/>
        <v>NCC202312120006</v>
      </c>
      <c r="J23" s="4">
        <f t="shared" ca="1" si="7"/>
        <v>31</v>
      </c>
      <c r="K23" s="4" t="s">
        <v>206</v>
      </c>
      <c r="L23" s="4">
        <f t="shared" ca="1" si="8"/>
        <v>1</v>
      </c>
      <c r="M23" s="4">
        <f t="shared" ca="1" si="9"/>
        <v>19843.350000000002</v>
      </c>
      <c r="N23" s="4">
        <f t="shared" ca="1" si="10"/>
        <v>24</v>
      </c>
      <c r="O23" s="4">
        <f t="shared" ca="1" si="11"/>
        <v>396867</v>
      </c>
      <c r="P23" s="4">
        <f t="shared" ca="1" si="12"/>
        <v>634987.19999999995</v>
      </c>
      <c r="Q23" s="4">
        <v>0</v>
      </c>
    </row>
    <row r="24" spans="1:17" x14ac:dyDescent="0.25">
      <c r="A24" s="4" t="str">
        <f t="shared" ca="1" si="0"/>
        <v>S202312120023</v>
      </c>
      <c r="B24" s="4" t="s">
        <v>38</v>
      </c>
      <c r="C24" s="4" t="str">
        <f t="shared" ca="1" si="1"/>
        <v>TG202312120012</v>
      </c>
      <c r="D24" s="4" t="str">
        <f t="shared" ca="1" si="2"/>
        <v>TL202312120016</v>
      </c>
      <c r="E24" s="5">
        <f t="shared" ca="1" si="3"/>
        <v>40994</v>
      </c>
      <c r="F24" s="4" t="str">
        <f t="shared" ca="1" si="4"/>
        <v>978-373-108-680-8</v>
      </c>
      <c r="G24" s="4">
        <f t="shared" ca="1" si="5"/>
        <v>700</v>
      </c>
      <c r="H24" s="4" t="str">
        <f t="shared" ca="1" si="13"/>
        <v>LSP202312120001</v>
      </c>
      <c r="I24" s="4" t="str">
        <f t="shared" ca="1" si="6"/>
        <v>NCC202312120018</v>
      </c>
      <c r="J24" s="4">
        <f t="shared" ca="1" si="7"/>
        <v>35</v>
      </c>
      <c r="K24" s="4" t="s">
        <v>199</v>
      </c>
      <c r="L24" s="4">
        <f t="shared" ca="1" si="8"/>
        <v>1</v>
      </c>
      <c r="M24" s="4">
        <f t="shared" ca="1" si="9"/>
        <v>16555.55</v>
      </c>
      <c r="N24" s="4">
        <f t="shared" ca="1" si="10"/>
        <v>18</v>
      </c>
      <c r="O24" s="4">
        <f t="shared" ca="1" si="11"/>
        <v>331111</v>
      </c>
      <c r="P24" s="4">
        <f t="shared" ca="1" si="12"/>
        <v>529777.60000000009</v>
      </c>
      <c r="Q24" s="4">
        <v>0</v>
      </c>
    </row>
    <row r="25" spans="1:17" x14ac:dyDescent="0.25">
      <c r="A25" s="4" t="str">
        <f t="shared" ca="1" si="0"/>
        <v>S202312120024</v>
      </c>
      <c r="B25" s="4" t="s">
        <v>39</v>
      </c>
      <c r="C25" s="4" t="str">
        <f t="shared" ca="1" si="1"/>
        <v>TG202312120008</v>
      </c>
      <c r="D25" s="4" t="str">
        <f t="shared" ca="1" si="2"/>
        <v>TL202312120011</v>
      </c>
      <c r="E25" s="5">
        <f t="shared" ca="1" si="3"/>
        <v>40115</v>
      </c>
      <c r="F25" s="4" t="str">
        <f t="shared" ca="1" si="4"/>
        <v>978-928-396-854-9</v>
      </c>
      <c r="G25" s="4">
        <f t="shared" ca="1" si="5"/>
        <v>291</v>
      </c>
      <c r="H25" s="4" t="str">
        <f t="shared" ca="1" si="13"/>
        <v>LSP202312120001</v>
      </c>
      <c r="I25" s="4" t="str">
        <f t="shared" ca="1" si="6"/>
        <v>NCC202312120002</v>
      </c>
      <c r="J25" s="4">
        <f t="shared" ca="1" si="7"/>
        <v>28</v>
      </c>
      <c r="K25" s="4" t="s">
        <v>195</v>
      </c>
      <c r="L25" s="4">
        <f t="shared" ca="1" si="8"/>
        <v>1</v>
      </c>
      <c r="M25" s="4">
        <f t="shared" ca="1" si="9"/>
        <v>2461.8500000000004</v>
      </c>
      <c r="N25" s="4">
        <f t="shared" ca="1" si="10"/>
        <v>81</v>
      </c>
      <c r="O25" s="4">
        <f t="shared" ca="1" si="11"/>
        <v>49237</v>
      </c>
      <c r="P25" s="4">
        <f t="shared" ca="1" si="12"/>
        <v>78779.200000000012</v>
      </c>
      <c r="Q25" s="4">
        <v>0</v>
      </c>
    </row>
    <row r="26" spans="1:17" x14ac:dyDescent="0.25">
      <c r="A26" s="4" t="str">
        <f t="shared" ca="1" si="0"/>
        <v>S202312120025</v>
      </c>
      <c r="B26" s="4" t="s">
        <v>40</v>
      </c>
      <c r="C26" s="4" t="str">
        <f t="shared" ca="1" si="1"/>
        <v>TG202312120018</v>
      </c>
      <c r="D26" s="4" t="str">
        <f t="shared" ca="1" si="2"/>
        <v>TL202312120007</v>
      </c>
      <c r="E26" s="5">
        <f t="shared" ca="1" si="3"/>
        <v>41278</v>
      </c>
      <c r="F26" s="4" t="str">
        <f t="shared" ca="1" si="4"/>
        <v>978-637-643-417-1</v>
      </c>
      <c r="G26" s="4">
        <f t="shared" ca="1" si="5"/>
        <v>850</v>
      </c>
      <c r="H26" s="4" t="str">
        <f t="shared" ca="1" si="13"/>
        <v>LSP202312120001</v>
      </c>
      <c r="I26" s="4" t="str">
        <f t="shared" ca="1" si="6"/>
        <v>NCC202312120007</v>
      </c>
      <c r="J26" s="4">
        <f t="shared" ca="1" si="7"/>
        <v>25</v>
      </c>
      <c r="K26" s="4" t="s">
        <v>198</v>
      </c>
      <c r="L26" s="4">
        <f t="shared" ca="1" si="8"/>
        <v>1</v>
      </c>
      <c r="M26" s="4">
        <f t="shared" ca="1" si="9"/>
        <v>7911.2000000000007</v>
      </c>
      <c r="N26" s="4">
        <f t="shared" ca="1" si="10"/>
        <v>77</v>
      </c>
      <c r="O26" s="4">
        <f t="shared" ca="1" si="11"/>
        <v>158224</v>
      </c>
      <c r="P26" s="4">
        <f t="shared" ca="1" si="12"/>
        <v>253158.40000000002</v>
      </c>
      <c r="Q26" s="4">
        <v>0</v>
      </c>
    </row>
    <row r="27" spans="1:17" x14ac:dyDescent="0.25">
      <c r="A27" s="4" t="str">
        <f t="shared" ca="1" si="0"/>
        <v>S202312120026</v>
      </c>
      <c r="B27" s="4" t="s">
        <v>41</v>
      </c>
      <c r="C27" s="4" t="str">
        <f t="shared" ca="1" si="1"/>
        <v>TG202312120010</v>
      </c>
      <c r="D27" s="4" t="str">
        <f t="shared" ca="1" si="2"/>
        <v>TL202312120017</v>
      </c>
      <c r="E27" s="5">
        <f t="shared" ca="1" si="3"/>
        <v>41868</v>
      </c>
      <c r="F27" s="4" t="str">
        <f t="shared" ca="1" si="4"/>
        <v>978-488-222-304-6</v>
      </c>
      <c r="G27" s="4">
        <f t="shared" ca="1" si="5"/>
        <v>521</v>
      </c>
      <c r="H27" s="4" t="str">
        <f t="shared" ca="1" si="13"/>
        <v>LSP202312120001</v>
      </c>
      <c r="I27" s="4" t="str">
        <f t="shared" ca="1" si="6"/>
        <v>NCC202312120002</v>
      </c>
      <c r="J27" s="4">
        <f t="shared" ca="1" si="7"/>
        <v>33</v>
      </c>
      <c r="K27" s="4" t="s">
        <v>196</v>
      </c>
      <c r="L27" s="4">
        <f t="shared" ca="1" si="8"/>
        <v>1</v>
      </c>
      <c r="M27" s="4">
        <f t="shared" ca="1" si="9"/>
        <v>21097.4</v>
      </c>
      <c r="N27" s="4">
        <f t="shared" ca="1" si="10"/>
        <v>26</v>
      </c>
      <c r="O27" s="4">
        <f t="shared" ca="1" si="11"/>
        <v>421948</v>
      </c>
      <c r="P27" s="4">
        <f t="shared" ca="1" si="12"/>
        <v>675116.8</v>
      </c>
      <c r="Q27" s="4">
        <v>0</v>
      </c>
    </row>
    <row r="28" spans="1:17" x14ac:dyDescent="0.25">
      <c r="A28" s="4" t="str">
        <f t="shared" ca="1" si="0"/>
        <v>S202312120027</v>
      </c>
      <c r="B28" s="4" t="s">
        <v>42</v>
      </c>
      <c r="C28" s="4" t="str">
        <f t="shared" ca="1" si="1"/>
        <v>TG202312120016</v>
      </c>
      <c r="D28" s="4" t="str">
        <f t="shared" ca="1" si="2"/>
        <v>TL202312120021</v>
      </c>
      <c r="E28" s="5">
        <f t="shared" ca="1" si="3"/>
        <v>37732</v>
      </c>
      <c r="F28" s="4" t="str">
        <f t="shared" ca="1" si="4"/>
        <v>978-876-138-311-6</v>
      </c>
      <c r="G28" s="4">
        <f t="shared" ca="1" si="5"/>
        <v>169</v>
      </c>
      <c r="H28" s="4" t="str">
        <f t="shared" ca="1" si="13"/>
        <v>LSP202312120001</v>
      </c>
      <c r="I28" s="4" t="str">
        <f t="shared" ca="1" si="6"/>
        <v>NCC202312120021</v>
      </c>
      <c r="J28" s="4">
        <f t="shared" ca="1" si="7"/>
        <v>20</v>
      </c>
      <c r="K28" s="4" t="s">
        <v>207</v>
      </c>
      <c r="L28" s="4">
        <f t="shared" ca="1" si="8"/>
        <v>1</v>
      </c>
      <c r="M28" s="4">
        <f t="shared" ca="1" si="9"/>
        <v>20859.300000000003</v>
      </c>
      <c r="N28" s="4">
        <f t="shared" ca="1" si="10"/>
        <v>40</v>
      </c>
      <c r="O28" s="4">
        <f t="shared" ca="1" si="11"/>
        <v>417186</v>
      </c>
      <c r="P28" s="4">
        <f t="shared" ca="1" si="12"/>
        <v>667497.60000000009</v>
      </c>
      <c r="Q28" s="4">
        <v>0</v>
      </c>
    </row>
    <row r="29" spans="1:17" x14ac:dyDescent="0.25">
      <c r="A29" s="4" t="str">
        <f t="shared" ca="1" si="0"/>
        <v>S202312120028</v>
      </c>
      <c r="B29" s="4" t="s">
        <v>44</v>
      </c>
      <c r="C29" s="4" t="str">
        <f t="shared" ca="1" si="1"/>
        <v>TG202312120006</v>
      </c>
      <c r="D29" s="4" t="str">
        <f t="shared" ca="1" si="2"/>
        <v>TL202312120023</v>
      </c>
      <c r="E29" s="5">
        <f t="shared" ca="1" si="3"/>
        <v>44032</v>
      </c>
      <c r="F29" s="4" t="str">
        <f t="shared" ca="1" si="4"/>
        <v>978-833-614-391-4</v>
      </c>
      <c r="G29" s="4">
        <f t="shared" ca="1" si="5"/>
        <v>815</v>
      </c>
      <c r="H29" s="4" t="str">
        <f t="shared" ca="1" si="13"/>
        <v>LSP202312120001</v>
      </c>
      <c r="I29" s="4" t="str">
        <f t="shared" ca="1" si="6"/>
        <v>NCC202312120001</v>
      </c>
      <c r="J29" s="4">
        <f t="shared" ca="1" si="7"/>
        <v>23</v>
      </c>
      <c r="K29" s="4" t="s">
        <v>199</v>
      </c>
      <c r="L29" s="4">
        <f t="shared" ca="1" si="8"/>
        <v>1</v>
      </c>
      <c r="M29" s="4">
        <f t="shared" ca="1" si="9"/>
        <v>17841.100000000002</v>
      </c>
      <c r="N29" s="4">
        <f t="shared" ca="1" si="10"/>
        <v>47</v>
      </c>
      <c r="O29" s="4">
        <f t="shared" ca="1" si="11"/>
        <v>356822</v>
      </c>
      <c r="P29" s="4">
        <f t="shared" ca="1" si="12"/>
        <v>570915.19999999995</v>
      </c>
      <c r="Q29" s="4">
        <v>0</v>
      </c>
    </row>
    <row r="30" spans="1:17" x14ac:dyDescent="0.25">
      <c r="A30" s="4" t="str">
        <f t="shared" ca="1" si="0"/>
        <v>S202312120029</v>
      </c>
      <c r="B30" s="4" t="s">
        <v>43</v>
      </c>
      <c r="C30" s="4" t="str">
        <f t="shared" ca="1" si="1"/>
        <v>TG202312120003</v>
      </c>
      <c r="D30" s="4" t="str">
        <f t="shared" ca="1" si="2"/>
        <v>TL202312120024</v>
      </c>
      <c r="E30" s="5">
        <f t="shared" ca="1" si="3"/>
        <v>41390</v>
      </c>
      <c r="F30" s="4" t="str">
        <f t="shared" ca="1" si="4"/>
        <v>978-977-743-189-3</v>
      </c>
      <c r="G30" s="4">
        <f t="shared" ca="1" si="5"/>
        <v>407</v>
      </c>
      <c r="H30" s="4" t="str">
        <f t="shared" ca="1" si="13"/>
        <v>LSP202312120001</v>
      </c>
      <c r="I30" s="4" t="str">
        <f t="shared" ca="1" si="6"/>
        <v>NCC202312120008</v>
      </c>
      <c r="J30" s="4">
        <f t="shared" ca="1" si="7"/>
        <v>30</v>
      </c>
      <c r="K30" s="4" t="s">
        <v>208</v>
      </c>
      <c r="L30" s="4">
        <f t="shared" ca="1" si="8"/>
        <v>1</v>
      </c>
      <c r="M30" s="4">
        <f t="shared" ca="1" si="9"/>
        <v>4762.2</v>
      </c>
      <c r="N30" s="4">
        <f t="shared" ca="1" si="10"/>
        <v>48</v>
      </c>
      <c r="O30" s="4">
        <f t="shared" ca="1" si="11"/>
        <v>95244</v>
      </c>
      <c r="P30" s="4">
        <f t="shared" ca="1" si="12"/>
        <v>152390.40000000002</v>
      </c>
      <c r="Q30" s="4">
        <v>0</v>
      </c>
    </row>
    <row r="31" spans="1:17" x14ac:dyDescent="0.25">
      <c r="A31" s="4" t="str">
        <f t="shared" ca="1" si="0"/>
        <v>S202312120030</v>
      </c>
      <c r="B31" s="4" t="s">
        <v>45</v>
      </c>
      <c r="C31" s="4" t="str">
        <f t="shared" ca="1" si="1"/>
        <v>TG202312120017</v>
      </c>
      <c r="D31" s="4" t="str">
        <f t="shared" ca="1" si="2"/>
        <v>TL202312120003</v>
      </c>
      <c r="E31" s="5">
        <f t="shared" ca="1" si="3"/>
        <v>44260</v>
      </c>
      <c r="F31" s="4" t="str">
        <f t="shared" ca="1" si="4"/>
        <v>978-518-991-178-7</v>
      </c>
      <c r="G31" s="4">
        <f t="shared" ca="1" si="5"/>
        <v>223</v>
      </c>
      <c r="H31" s="4" t="str">
        <f t="shared" ca="1" si="13"/>
        <v>LSP202312120001</v>
      </c>
      <c r="I31" s="4" t="str">
        <f t="shared" ca="1" si="6"/>
        <v>NCC202312120012</v>
      </c>
      <c r="J31" s="4">
        <f t="shared" ca="1" si="7"/>
        <v>33</v>
      </c>
      <c r="K31" s="4" t="s">
        <v>199</v>
      </c>
      <c r="L31" s="4">
        <f t="shared" ca="1" si="8"/>
        <v>1</v>
      </c>
      <c r="M31" s="4">
        <f t="shared" ca="1" si="9"/>
        <v>17240.55</v>
      </c>
      <c r="N31" s="4">
        <f t="shared" ca="1" si="10"/>
        <v>33</v>
      </c>
      <c r="O31" s="4">
        <f t="shared" ca="1" si="11"/>
        <v>344811</v>
      </c>
      <c r="P31" s="4">
        <f t="shared" ca="1" si="12"/>
        <v>551697.60000000009</v>
      </c>
      <c r="Q31" s="4">
        <v>0</v>
      </c>
    </row>
    <row r="32" spans="1:17" x14ac:dyDescent="0.25">
      <c r="A32" s="4" t="str">
        <f t="shared" ca="1" si="0"/>
        <v>S202312120031</v>
      </c>
      <c r="B32" s="4" t="s">
        <v>46</v>
      </c>
      <c r="C32" s="4" t="str">
        <f t="shared" ca="1" si="1"/>
        <v>TG202312120029</v>
      </c>
      <c r="D32" s="4" t="str">
        <f t="shared" ca="1" si="2"/>
        <v>TL202312120001</v>
      </c>
      <c r="E32" s="5">
        <f t="shared" ca="1" si="3"/>
        <v>38719</v>
      </c>
      <c r="F32" s="4" t="str">
        <f t="shared" ca="1" si="4"/>
        <v>978-625-495-566-6</v>
      </c>
      <c r="G32" s="4">
        <f t="shared" ca="1" si="5"/>
        <v>962</v>
      </c>
      <c r="H32" s="4" t="str">
        <f t="shared" ca="1" si="13"/>
        <v>LSP202312120001</v>
      </c>
      <c r="I32" s="4" t="str">
        <f t="shared" ca="1" si="6"/>
        <v>NCC202312120023</v>
      </c>
      <c r="J32" s="4">
        <f t="shared" ca="1" si="7"/>
        <v>25</v>
      </c>
      <c r="K32" s="4" t="s">
        <v>203</v>
      </c>
      <c r="L32" s="4">
        <f t="shared" ca="1" si="8"/>
        <v>1</v>
      </c>
      <c r="M32" s="4">
        <f t="shared" ca="1" si="9"/>
        <v>11784.1</v>
      </c>
      <c r="N32" s="4">
        <f t="shared" ca="1" si="10"/>
        <v>12</v>
      </c>
      <c r="O32" s="4">
        <f t="shared" ca="1" si="11"/>
        <v>235682</v>
      </c>
      <c r="P32" s="4">
        <f t="shared" ca="1" si="12"/>
        <v>377091.19999999995</v>
      </c>
      <c r="Q32" s="4">
        <v>0</v>
      </c>
    </row>
    <row r="33" spans="1:17" x14ac:dyDescent="0.25">
      <c r="A33" s="4" t="str">
        <f t="shared" ca="1" si="0"/>
        <v>S202312120032</v>
      </c>
      <c r="B33" s="4" t="s">
        <v>47</v>
      </c>
      <c r="C33" s="4" t="str">
        <f t="shared" ca="1" si="1"/>
        <v>TG202312120019</v>
      </c>
      <c r="D33" s="4" t="str">
        <f t="shared" ca="1" si="2"/>
        <v>TL202312120019</v>
      </c>
      <c r="E33" s="5">
        <f t="shared" ca="1" si="3"/>
        <v>43449</v>
      </c>
      <c r="F33" s="4" t="str">
        <f t="shared" ca="1" si="4"/>
        <v>978-809-304-308-9</v>
      </c>
      <c r="G33" s="4">
        <f t="shared" ca="1" si="5"/>
        <v>268</v>
      </c>
      <c r="H33" s="4" t="str">
        <f t="shared" ca="1" si="13"/>
        <v>LSP202312120001</v>
      </c>
      <c r="I33" s="4" t="str">
        <f t="shared" ca="1" si="6"/>
        <v>NCC202312120012</v>
      </c>
      <c r="J33" s="4">
        <f t="shared" ca="1" si="7"/>
        <v>21</v>
      </c>
      <c r="K33" s="4" t="s">
        <v>198</v>
      </c>
      <c r="L33" s="4">
        <f t="shared" ca="1" si="8"/>
        <v>0</v>
      </c>
      <c r="M33" s="4">
        <f t="shared" ca="1" si="9"/>
        <v>8595.6</v>
      </c>
      <c r="N33" s="4">
        <f t="shared" ca="1" si="10"/>
        <v>35</v>
      </c>
      <c r="O33" s="4">
        <f t="shared" ca="1" si="11"/>
        <v>171912</v>
      </c>
      <c r="P33" s="4">
        <f t="shared" ca="1" si="12"/>
        <v>275059.19999999995</v>
      </c>
      <c r="Q33" s="4">
        <v>0</v>
      </c>
    </row>
    <row r="34" spans="1:17" x14ac:dyDescent="0.25">
      <c r="A34" s="4" t="str">
        <f t="shared" ca="1" si="0"/>
        <v>S202312120033</v>
      </c>
      <c r="B34" s="4" t="s">
        <v>48</v>
      </c>
      <c r="C34" s="4" t="str">
        <f t="shared" ca="1" si="1"/>
        <v>TG202312120011</v>
      </c>
      <c r="D34" s="4" t="str">
        <f t="shared" ca="1" si="2"/>
        <v>TL202312120003</v>
      </c>
      <c r="E34" s="5">
        <f t="shared" ca="1" si="3"/>
        <v>40897</v>
      </c>
      <c r="F34" s="4" t="str">
        <f t="shared" ca="1" si="4"/>
        <v>978-573-452-713-6</v>
      </c>
      <c r="G34" s="4">
        <f t="shared" ca="1" si="5"/>
        <v>294</v>
      </c>
      <c r="H34" s="4" t="str">
        <f t="shared" ca="1" si="13"/>
        <v>LSP202312120001</v>
      </c>
      <c r="I34" s="4" t="str">
        <f t="shared" ca="1" si="6"/>
        <v>NCC202312120020</v>
      </c>
      <c r="J34" s="4">
        <f t="shared" ca="1" si="7"/>
        <v>23</v>
      </c>
      <c r="K34" s="4" t="s">
        <v>201</v>
      </c>
      <c r="L34" s="4">
        <f t="shared" ca="1" si="8"/>
        <v>0</v>
      </c>
      <c r="M34" s="4">
        <f t="shared" ca="1" si="9"/>
        <v>19035.8</v>
      </c>
      <c r="N34" s="4">
        <f t="shared" ca="1" si="10"/>
        <v>93</v>
      </c>
      <c r="O34" s="4">
        <f t="shared" ca="1" si="11"/>
        <v>380716</v>
      </c>
      <c r="P34" s="4">
        <f t="shared" ca="1" si="12"/>
        <v>609145.60000000009</v>
      </c>
      <c r="Q34" s="4">
        <v>0</v>
      </c>
    </row>
    <row r="35" spans="1:17" x14ac:dyDescent="0.25">
      <c r="A35" s="4" t="str">
        <f t="shared" ca="1" si="0"/>
        <v>S202312120034</v>
      </c>
      <c r="B35" s="4" t="s">
        <v>49</v>
      </c>
      <c r="C35" s="4" t="str">
        <f t="shared" ca="1" si="1"/>
        <v>TG202312120020</v>
      </c>
      <c r="D35" s="4" t="str">
        <f t="shared" ca="1" si="2"/>
        <v>TL202312120005</v>
      </c>
      <c r="E35" s="5">
        <f t="shared" ca="1" si="3"/>
        <v>40516</v>
      </c>
      <c r="F35" s="4" t="str">
        <f t="shared" ca="1" si="4"/>
        <v>978-322-815-839-3</v>
      </c>
      <c r="G35" s="4">
        <f t="shared" ca="1" si="5"/>
        <v>301</v>
      </c>
      <c r="H35" s="4" t="str">
        <f t="shared" ca="1" si="13"/>
        <v>LSP202312120001</v>
      </c>
      <c r="I35" s="4" t="str">
        <f t="shared" ca="1" si="6"/>
        <v>NCC202312120008</v>
      </c>
      <c r="J35" s="4">
        <f t="shared" ca="1" si="7"/>
        <v>25</v>
      </c>
      <c r="K35" s="4" t="s">
        <v>200</v>
      </c>
      <c r="L35" s="4">
        <f t="shared" ca="1" si="8"/>
        <v>1</v>
      </c>
      <c r="M35" s="4">
        <f t="shared" ca="1" si="9"/>
        <v>4997.3500000000004</v>
      </c>
      <c r="N35" s="4">
        <f t="shared" ca="1" si="10"/>
        <v>16</v>
      </c>
      <c r="O35" s="4">
        <f t="shared" ca="1" si="11"/>
        <v>99947</v>
      </c>
      <c r="P35" s="4">
        <f t="shared" ca="1" si="12"/>
        <v>159915.20000000001</v>
      </c>
      <c r="Q35" s="4">
        <v>0</v>
      </c>
    </row>
    <row r="36" spans="1:17" x14ac:dyDescent="0.25">
      <c r="A36" s="4" t="str">
        <f t="shared" ca="1" si="0"/>
        <v>S202312120035</v>
      </c>
      <c r="B36" s="4" t="s">
        <v>50</v>
      </c>
      <c r="C36" s="4" t="str">
        <f t="shared" ca="1" si="1"/>
        <v>TG202312120004</v>
      </c>
      <c r="D36" s="4" t="str">
        <f t="shared" ca="1" si="2"/>
        <v>TL202312120024</v>
      </c>
      <c r="E36" s="5">
        <f t="shared" ca="1" si="3"/>
        <v>40064</v>
      </c>
      <c r="F36" s="4" t="str">
        <f t="shared" ca="1" si="4"/>
        <v>978-439-170-524-4</v>
      </c>
      <c r="G36" s="4">
        <f t="shared" ca="1" si="5"/>
        <v>783</v>
      </c>
      <c r="H36" s="4" t="str">
        <f t="shared" ca="1" si="13"/>
        <v>LSP202312120001</v>
      </c>
      <c r="I36" s="4" t="str">
        <f t="shared" ca="1" si="6"/>
        <v>NCC202312120023</v>
      </c>
      <c r="J36" s="4">
        <f t="shared" ca="1" si="7"/>
        <v>28</v>
      </c>
      <c r="K36" s="4" t="s">
        <v>196</v>
      </c>
      <c r="L36" s="4">
        <f t="shared" ca="1" si="8"/>
        <v>1</v>
      </c>
      <c r="M36" s="4">
        <f t="shared" ca="1" si="9"/>
        <v>19853.45</v>
      </c>
      <c r="N36" s="4">
        <f t="shared" ca="1" si="10"/>
        <v>43</v>
      </c>
      <c r="O36" s="4">
        <f t="shared" ca="1" si="11"/>
        <v>397069</v>
      </c>
      <c r="P36" s="4">
        <f t="shared" ca="1" si="12"/>
        <v>635310.39999999991</v>
      </c>
      <c r="Q36" s="4">
        <v>0</v>
      </c>
    </row>
    <row r="37" spans="1:17" x14ac:dyDescent="0.25">
      <c r="A37" s="4" t="str">
        <f t="shared" ca="1" si="0"/>
        <v>S202312120036</v>
      </c>
      <c r="B37" s="4" t="s">
        <v>51</v>
      </c>
      <c r="C37" s="4" t="str">
        <f t="shared" ca="1" si="1"/>
        <v>TG202312120021</v>
      </c>
      <c r="D37" s="4" t="str">
        <f t="shared" ca="1" si="2"/>
        <v>TL202312120017</v>
      </c>
      <c r="E37" s="5">
        <f t="shared" ca="1" si="3"/>
        <v>36564</v>
      </c>
      <c r="F37" s="4" t="str">
        <f t="shared" ca="1" si="4"/>
        <v>978-516-516-570-8</v>
      </c>
      <c r="G37" s="4">
        <f t="shared" ca="1" si="5"/>
        <v>139</v>
      </c>
      <c r="H37" s="4" t="str">
        <f t="shared" ca="1" si="13"/>
        <v>LSP202312120001</v>
      </c>
      <c r="I37" s="4" t="str">
        <f t="shared" ca="1" si="6"/>
        <v>NCC202312120004</v>
      </c>
      <c r="J37" s="4">
        <f t="shared" ca="1" si="7"/>
        <v>35</v>
      </c>
      <c r="K37" s="4" t="s">
        <v>196</v>
      </c>
      <c r="L37" s="4">
        <f t="shared" ca="1" si="8"/>
        <v>0</v>
      </c>
      <c r="M37" s="4">
        <f t="shared" ca="1" si="9"/>
        <v>21931.75</v>
      </c>
      <c r="N37" s="4">
        <f t="shared" ca="1" si="10"/>
        <v>45</v>
      </c>
      <c r="O37" s="4">
        <f t="shared" ca="1" si="11"/>
        <v>438635</v>
      </c>
      <c r="P37" s="4">
        <f t="shared" ca="1" si="12"/>
        <v>701816</v>
      </c>
      <c r="Q37" s="4">
        <v>0</v>
      </c>
    </row>
    <row r="38" spans="1:17" x14ac:dyDescent="0.25">
      <c r="A38" s="4" t="str">
        <f t="shared" ca="1" si="0"/>
        <v>S202312120037</v>
      </c>
      <c r="B38" s="4" t="s">
        <v>52</v>
      </c>
      <c r="C38" s="4" t="str">
        <f t="shared" ca="1" si="1"/>
        <v>TG202312120001</v>
      </c>
      <c r="D38" s="4" t="str">
        <f t="shared" ca="1" si="2"/>
        <v>TL202312120005</v>
      </c>
      <c r="E38" s="5">
        <f t="shared" ca="1" si="3"/>
        <v>36772</v>
      </c>
      <c r="F38" s="4" t="str">
        <f t="shared" ca="1" si="4"/>
        <v>978-727-821-619-9</v>
      </c>
      <c r="G38" s="4">
        <f t="shared" ca="1" si="5"/>
        <v>369</v>
      </c>
      <c r="H38" s="4" t="str">
        <f t="shared" ca="1" si="13"/>
        <v>LSP202312120001</v>
      </c>
      <c r="I38" s="4" t="str">
        <f t="shared" ca="1" si="6"/>
        <v>NCC202312120007</v>
      </c>
      <c r="J38" s="4">
        <f t="shared" ca="1" si="7"/>
        <v>25</v>
      </c>
      <c r="K38" s="4" t="s">
        <v>203</v>
      </c>
      <c r="L38" s="4">
        <f t="shared" ca="1" si="8"/>
        <v>1</v>
      </c>
      <c r="M38" s="4">
        <f t="shared" ca="1" si="9"/>
        <v>7406.1</v>
      </c>
      <c r="N38" s="4">
        <f t="shared" ca="1" si="10"/>
        <v>21</v>
      </c>
      <c r="O38" s="4">
        <f t="shared" ca="1" si="11"/>
        <v>148122</v>
      </c>
      <c r="P38" s="4">
        <f t="shared" ca="1" si="12"/>
        <v>236995.20000000001</v>
      </c>
      <c r="Q38" s="4">
        <v>0</v>
      </c>
    </row>
    <row r="39" spans="1:17" x14ac:dyDescent="0.25">
      <c r="A39" s="4" t="str">
        <f t="shared" ca="1" si="0"/>
        <v>S202312120038</v>
      </c>
      <c r="B39" s="4" t="s">
        <v>53</v>
      </c>
      <c r="C39" s="4" t="str">
        <f t="shared" ca="1" si="1"/>
        <v>TG202312120010</v>
      </c>
      <c r="D39" s="4" t="str">
        <f t="shared" ca="1" si="2"/>
        <v>TL202312120015</v>
      </c>
      <c r="E39" s="5">
        <f t="shared" ca="1" si="3"/>
        <v>38042</v>
      </c>
      <c r="F39" s="4" t="str">
        <f t="shared" ca="1" si="4"/>
        <v>978-466-213-270-1</v>
      </c>
      <c r="G39" s="4">
        <f t="shared" ca="1" si="5"/>
        <v>464</v>
      </c>
      <c r="H39" s="4" t="str">
        <f t="shared" ca="1" si="13"/>
        <v>LSP202312120001</v>
      </c>
      <c r="I39" s="4" t="str">
        <f t="shared" ca="1" si="6"/>
        <v>NCC202312120023</v>
      </c>
      <c r="J39" s="4">
        <f t="shared" ca="1" si="7"/>
        <v>22</v>
      </c>
      <c r="K39" s="4" t="s">
        <v>199</v>
      </c>
      <c r="L39" s="4">
        <f t="shared" ca="1" si="8"/>
        <v>1</v>
      </c>
      <c r="M39" s="4">
        <f t="shared" ca="1" si="9"/>
        <v>21370.75</v>
      </c>
      <c r="N39" s="4">
        <f t="shared" ca="1" si="10"/>
        <v>38</v>
      </c>
      <c r="O39" s="4">
        <f t="shared" ca="1" si="11"/>
        <v>427415</v>
      </c>
      <c r="P39" s="4">
        <f t="shared" ca="1" si="12"/>
        <v>683864</v>
      </c>
      <c r="Q39" s="4">
        <v>0</v>
      </c>
    </row>
    <row r="40" spans="1:17" x14ac:dyDescent="0.25">
      <c r="A40" s="4" t="str">
        <f t="shared" ca="1" si="0"/>
        <v>S202312120039</v>
      </c>
      <c r="B40" s="4" t="s">
        <v>54</v>
      </c>
      <c r="C40" s="4" t="str">
        <f t="shared" ca="1" si="1"/>
        <v>TG202312120025</v>
      </c>
      <c r="D40" s="4" t="str">
        <f t="shared" ca="1" si="2"/>
        <v>TL202312120002</v>
      </c>
      <c r="E40" s="5">
        <f t="shared" ca="1" si="3"/>
        <v>37934</v>
      </c>
      <c r="F40" s="4" t="str">
        <f t="shared" ca="1" si="4"/>
        <v>978-564-594-684-1</v>
      </c>
      <c r="G40" s="4">
        <f t="shared" ca="1" si="5"/>
        <v>544</v>
      </c>
      <c r="H40" s="4" t="str">
        <f t="shared" ca="1" si="13"/>
        <v>LSP202312120001</v>
      </c>
      <c r="I40" s="4" t="str">
        <f t="shared" ca="1" si="6"/>
        <v>NCC202312120004</v>
      </c>
      <c r="J40" s="4">
        <f t="shared" ca="1" si="7"/>
        <v>21</v>
      </c>
      <c r="K40" s="4" t="s">
        <v>201</v>
      </c>
      <c r="L40" s="4">
        <f t="shared" ca="1" si="8"/>
        <v>1</v>
      </c>
      <c r="M40" s="4">
        <f t="shared" ca="1" si="9"/>
        <v>11480.95</v>
      </c>
      <c r="N40" s="4">
        <f t="shared" ca="1" si="10"/>
        <v>17</v>
      </c>
      <c r="O40" s="4">
        <f t="shared" ca="1" si="11"/>
        <v>229619</v>
      </c>
      <c r="P40" s="4">
        <f t="shared" ca="1" si="12"/>
        <v>367390.4</v>
      </c>
      <c r="Q40" s="4">
        <v>0</v>
      </c>
    </row>
    <row r="41" spans="1:17" x14ac:dyDescent="0.25">
      <c r="A41" s="4" t="str">
        <f t="shared" ca="1" si="0"/>
        <v>S202312120040</v>
      </c>
      <c r="B41" s="4" t="s">
        <v>55</v>
      </c>
      <c r="C41" s="4" t="str">
        <f t="shared" ca="1" si="1"/>
        <v>TG202312120017</v>
      </c>
      <c r="D41" s="4" t="str">
        <f t="shared" ca="1" si="2"/>
        <v>TL202312120015</v>
      </c>
      <c r="E41" s="5">
        <f t="shared" ca="1" si="3"/>
        <v>43642</v>
      </c>
      <c r="F41" s="4" t="str">
        <f t="shared" ca="1" si="4"/>
        <v>978-669-193-592-8</v>
      </c>
      <c r="G41" s="4">
        <f t="shared" ca="1" si="5"/>
        <v>987</v>
      </c>
      <c r="H41" s="4" t="str">
        <f t="shared" ca="1" si="13"/>
        <v>LSP202312120001</v>
      </c>
      <c r="I41" s="4" t="str">
        <f t="shared" ca="1" si="6"/>
        <v>NCC202312120014</v>
      </c>
      <c r="J41" s="4">
        <f t="shared" ca="1" si="7"/>
        <v>23</v>
      </c>
      <c r="K41" s="4" t="s">
        <v>198</v>
      </c>
      <c r="L41" s="4">
        <f t="shared" ca="1" si="8"/>
        <v>1</v>
      </c>
      <c r="M41" s="4">
        <f t="shared" ca="1" si="9"/>
        <v>5958.7000000000007</v>
      </c>
      <c r="N41" s="4">
        <f t="shared" ca="1" si="10"/>
        <v>71</v>
      </c>
      <c r="O41" s="4">
        <f t="shared" ca="1" si="11"/>
        <v>119174</v>
      </c>
      <c r="P41" s="4">
        <f t="shared" ca="1" si="12"/>
        <v>190678.40000000002</v>
      </c>
      <c r="Q41" s="4">
        <v>0</v>
      </c>
    </row>
    <row r="42" spans="1:17" x14ac:dyDescent="0.25">
      <c r="A42" s="4" t="str">
        <f t="shared" ca="1" si="0"/>
        <v>S202312120041</v>
      </c>
      <c r="B42" s="4" t="s">
        <v>56</v>
      </c>
      <c r="C42" s="4" t="str">
        <f t="shared" ca="1" si="1"/>
        <v>TG202312120028</v>
      </c>
      <c r="D42" s="4" t="str">
        <f t="shared" ca="1" si="2"/>
        <v>TL202312120011</v>
      </c>
      <c r="E42" s="5">
        <f t="shared" ca="1" si="3"/>
        <v>38205</v>
      </c>
      <c r="F42" s="4" t="str">
        <f t="shared" ca="1" si="4"/>
        <v>978-392-678-569-1</v>
      </c>
      <c r="G42" s="4">
        <f t="shared" ca="1" si="5"/>
        <v>104</v>
      </c>
      <c r="H42" s="4" t="str">
        <f t="shared" ca="1" si="13"/>
        <v>LSP202312120001</v>
      </c>
      <c r="I42" s="4" t="str">
        <f t="shared" ca="1" si="6"/>
        <v>NCC202312120001</v>
      </c>
      <c r="J42" s="4">
        <f t="shared" ca="1" si="7"/>
        <v>34</v>
      </c>
      <c r="K42" s="4" t="s">
        <v>199</v>
      </c>
      <c r="L42" s="4">
        <f t="shared" ca="1" si="8"/>
        <v>1</v>
      </c>
      <c r="M42" s="4">
        <f t="shared" ca="1" si="9"/>
        <v>1799.15</v>
      </c>
      <c r="N42" s="4">
        <f t="shared" ca="1" si="10"/>
        <v>71</v>
      </c>
      <c r="O42" s="4">
        <f t="shared" ca="1" si="11"/>
        <v>35983</v>
      </c>
      <c r="P42" s="4">
        <f t="shared" ca="1" si="12"/>
        <v>57572.800000000003</v>
      </c>
      <c r="Q42" s="4">
        <v>0</v>
      </c>
    </row>
    <row r="43" spans="1:17" x14ac:dyDescent="0.25">
      <c r="A43" s="4" t="str">
        <f t="shared" ca="1" si="0"/>
        <v>S202312120042</v>
      </c>
      <c r="B43" s="4" t="s">
        <v>57</v>
      </c>
      <c r="C43" s="4" t="str">
        <f t="shared" ca="1" si="1"/>
        <v>TG202312120005</v>
      </c>
      <c r="D43" s="4" t="str">
        <f t="shared" ca="1" si="2"/>
        <v>TL202312120020</v>
      </c>
      <c r="E43" s="5">
        <f t="shared" ca="1" si="3"/>
        <v>38632</v>
      </c>
      <c r="F43" s="4" t="str">
        <f t="shared" ca="1" si="4"/>
        <v>978-284-860-450-7</v>
      </c>
      <c r="G43" s="4">
        <f t="shared" ca="1" si="5"/>
        <v>777</v>
      </c>
      <c r="H43" s="4" t="str">
        <f t="shared" ca="1" si="13"/>
        <v>LSP202312120001</v>
      </c>
      <c r="I43" s="4" t="str">
        <f t="shared" ca="1" si="6"/>
        <v>NCC202312120009</v>
      </c>
      <c r="J43" s="4">
        <f t="shared" ca="1" si="7"/>
        <v>26</v>
      </c>
      <c r="K43" s="4" t="s">
        <v>201</v>
      </c>
      <c r="L43" s="4">
        <f t="shared" ca="1" si="8"/>
        <v>1</v>
      </c>
      <c r="M43" s="4">
        <f t="shared" ca="1" si="9"/>
        <v>14377.800000000001</v>
      </c>
      <c r="N43" s="4">
        <f t="shared" ca="1" si="10"/>
        <v>88</v>
      </c>
      <c r="O43" s="4">
        <f t="shared" ca="1" si="11"/>
        <v>287556</v>
      </c>
      <c r="P43" s="4">
        <f t="shared" ca="1" si="12"/>
        <v>460089.60000000003</v>
      </c>
      <c r="Q43" s="4">
        <v>0</v>
      </c>
    </row>
    <row r="44" spans="1:17" x14ac:dyDescent="0.25">
      <c r="A44" s="4" t="str">
        <f t="shared" ca="1" si="0"/>
        <v>S202312120043</v>
      </c>
      <c r="B44" s="4" t="s">
        <v>58</v>
      </c>
      <c r="C44" s="4" t="str">
        <f t="shared" ca="1" si="1"/>
        <v>TG202312120017</v>
      </c>
      <c r="D44" s="4" t="str">
        <f t="shared" ca="1" si="2"/>
        <v>TL202312120010</v>
      </c>
      <c r="E44" s="5">
        <f t="shared" ca="1" si="3"/>
        <v>43093</v>
      </c>
      <c r="F44" s="4" t="str">
        <f t="shared" ca="1" si="4"/>
        <v>978-987-828-466-8</v>
      </c>
      <c r="G44" s="4">
        <f t="shared" ca="1" si="5"/>
        <v>641</v>
      </c>
      <c r="H44" s="4" t="str">
        <f t="shared" ca="1" si="13"/>
        <v>LSP202312120001</v>
      </c>
      <c r="I44" s="4" t="str">
        <f t="shared" ca="1" si="6"/>
        <v>NCC202312120005</v>
      </c>
      <c r="J44" s="4">
        <f t="shared" ca="1" si="7"/>
        <v>23</v>
      </c>
      <c r="K44" s="4" t="s">
        <v>205</v>
      </c>
      <c r="L44" s="4">
        <f t="shared" ca="1" si="8"/>
        <v>1</v>
      </c>
      <c r="M44" s="4">
        <f t="shared" ca="1" si="9"/>
        <v>2968</v>
      </c>
      <c r="N44" s="4">
        <f t="shared" ca="1" si="10"/>
        <v>25</v>
      </c>
      <c r="O44" s="4">
        <f t="shared" ca="1" si="11"/>
        <v>59360</v>
      </c>
      <c r="P44" s="4">
        <f t="shared" ca="1" si="12"/>
        <v>94976</v>
      </c>
      <c r="Q44" s="4">
        <v>0</v>
      </c>
    </row>
    <row r="45" spans="1:17" x14ac:dyDescent="0.25">
      <c r="A45" s="4" t="str">
        <f t="shared" ca="1" si="0"/>
        <v>S202312120044</v>
      </c>
      <c r="B45" s="4" t="s">
        <v>59</v>
      </c>
      <c r="C45" s="4" t="str">
        <f t="shared" ca="1" si="1"/>
        <v>TG202312120016</v>
      </c>
      <c r="D45" s="4" t="str">
        <f t="shared" ca="1" si="2"/>
        <v>TL202312120002</v>
      </c>
      <c r="E45" s="5">
        <f t="shared" ca="1" si="3"/>
        <v>44647</v>
      </c>
      <c r="F45" s="4" t="str">
        <f t="shared" ca="1" si="4"/>
        <v>978-198-129-868-8</v>
      </c>
      <c r="G45" s="4">
        <f t="shared" ca="1" si="5"/>
        <v>499</v>
      </c>
      <c r="H45" s="4" t="str">
        <f t="shared" ca="1" si="13"/>
        <v>LSP202312120001</v>
      </c>
      <c r="I45" s="4" t="str">
        <f t="shared" ca="1" si="6"/>
        <v>NCC202312120009</v>
      </c>
      <c r="J45" s="4">
        <f t="shared" ca="1" si="7"/>
        <v>32</v>
      </c>
      <c r="K45" s="4" t="s">
        <v>199</v>
      </c>
      <c r="L45" s="4">
        <f t="shared" ca="1" si="8"/>
        <v>0</v>
      </c>
      <c r="M45" s="4">
        <f t="shared" ca="1" si="9"/>
        <v>5451</v>
      </c>
      <c r="N45" s="4">
        <f t="shared" ca="1" si="10"/>
        <v>71</v>
      </c>
      <c r="O45" s="4">
        <f t="shared" ca="1" si="11"/>
        <v>109020</v>
      </c>
      <c r="P45" s="4">
        <f t="shared" ca="1" si="12"/>
        <v>174432</v>
      </c>
      <c r="Q45" s="4">
        <v>0</v>
      </c>
    </row>
    <row r="46" spans="1:17" x14ac:dyDescent="0.25">
      <c r="A46" s="4" t="str">
        <f t="shared" ca="1" si="0"/>
        <v>S202312120045</v>
      </c>
      <c r="B46" s="4" t="s">
        <v>60</v>
      </c>
      <c r="C46" s="4" t="str">
        <f t="shared" ca="1" si="1"/>
        <v>TG202312120008</v>
      </c>
      <c r="D46" s="4" t="str">
        <f t="shared" ca="1" si="2"/>
        <v>TL202312120015</v>
      </c>
      <c r="E46" s="5">
        <f t="shared" ca="1" si="3"/>
        <v>44653</v>
      </c>
      <c r="F46" s="4" t="str">
        <f t="shared" ca="1" si="4"/>
        <v>978-307-853-210-1</v>
      </c>
      <c r="G46" s="4">
        <f t="shared" ca="1" si="5"/>
        <v>991</v>
      </c>
      <c r="H46" s="4" t="str">
        <f t="shared" ca="1" si="13"/>
        <v>LSP202312120001</v>
      </c>
      <c r="I46" s="4" t="str">
        <f t="shared" ca="1" si="6"/>
        <v>NCC202312120010</v>
      </c>
      <c r="J46" s="4">
        <f t="shared" ca="1" si="7"/>
        <v>30</v>
      </c>
      <c r="K46" s="4" t="s">
        <v>208</v>
      </c>
      <c r="L46" s="4">
        <f t="shared" ca="1" si="8"/>
        <v>1</v>
      </c>
      <c r="M46" s="4">
        <f t="shared" ca="1" si="9"/>
        <v>19928.400000000001</v>
      </c>
      <c r="N46" s="4">
        <f t="shared" ca="1" si="10"/>
        <v>61</v>
      </c>
      <c r="O46" s="4">
        <f t="shared" ca="1" si="11"/>
        <v>398568</v>
      </c>
      <c r="P46" s="4">
        <f t="shared" ca="1" si="12"/>
        <v>637708.80000000005</v>
      </c>
      <c r="Q46" s="4">
        <v>0</v>
      </c>
    </row>
    <row r="47" spans="1:17" x14ac:dyDescent="0.25">
      <c r="A47" s="4" t="str">
        <f t="shared" ca="1" si="0"/>
        <v>S202312120046</v>
      </c>
      <c r="B47" s="4" t="s">
        <v>61</v>
      </c>
      <c r="C47" s="4" t="str">
        <f t="shared" ca="1" si="1"/>
        <v>TG202312120013</v>
      </c>
      <c r="D47" s="4" t="str">
        <f t="shared" ca="1" si="2"/>
        <v>TL202312120017</v>
      </c>
      <c r="E47" s="5">
        <f t="shared" ca="1" si="3"/>
        <v>43297</v>
      </c>
      <c r="F47" s="4" t="str">
        <f t="shared" ca="1" si="4"/>
        <v>978-284-620-501-6</v>
      </c>
      <c r="G47" s="4">
        <f t="shared" ca="1" si="5"/>
        <v>512</v>
      </c>
      <c r="H47" s="4" t="str">
        <f t="shared" ca="1" si="13"/>
        <v>LSP202312120001</v>
      </c>
      <c r="I47" s="4" t="str">
        <f t="shared" ca="1" si="6"/>
        <v>NCC202312120020</v>
      </c>
      <c r="J47" s="4">
        <f t="shared" ca="1" si="7"/>
        <v>23</v>
      </c>
      <c r="K47" s="4" t="s">
        <v>195</v>
      </c>
      <c r="L47" s="4">
        <f t="shared" ca="1" si="8"/>
        <v>0</v>
      </c>
      <c r="M47" s="4">
        <f t="shared" ca="1" si="9"/>
        <v>2099.75</v>
      </c>
      <c r="N47" s="4">
        <f t="shared" ca="1" si="10"/>
        <v>47</v>
      </c>
      <c r="O47" s="4">
        <f t="shared" ca="1" si="11"/>
        <v>41995</v>
      </c>
      <c r="P47" s="4">
        <f t="shared" ca="1" si="12"/>
        <v>67192</v>
      </c>
      <c r="Q47" s="4">
        <v>0</v>
      </c>
    </row>
    <row r="48" spans="1:17" x14ac:dyDescent="0.25">
      <c r="A48" s="4" t="str">
        <f t="shared" ca="1" si="0"/>
        <v>S202312120047</v>
      </c>
      <c r="B48" s="4" t="s">
        <v>62</v>
      </c>
      <c r="C48" s="4" t="str">
        <f t="shared" ca="1" si="1"/>
        <v>TG202312120026</v>
      </c>
      <c r="D48" s="4" t="str">
        <f t="shared" ca="1" si="2"/>
        <v>TL202312120022</v>
      </c>
      <c r="E48" s="5">
        <f t="shared" ca="1" si="3"/>
        <v>43216</v>
      </c>
      <c r="F48" s="4" t="str">
        <f t="shared" ca="1" si="4"/>
        <v>978-216-632-315-4</v>
      </c>
      <c r="G48" s="4">
        <f t="shared" ca="1" si="5"/>
        <v>847</v>
      </c>
      <c r="H48" s="4" t="str">
        <f t="shared" ca="1" si="13"/>
        <v>LSP202312120001</v>
      </c>
      <c r="I48" s="4" t="str">
        <f t="shared" ca="1" si="6"/>
        <v>NCC202312120004</v>
      </c>
      <c r="J48" s="4">
        <f t="shared" ca="1" si="7"/>
        <v>34</v>
      </c>
      <c r="K48" s="4" t="s">
        <v>201</v>
      </c>
      <c r="L48" s="4">
        <f t="shared" ca="1" si="8"/>
        <v>1</v>
      </c>
      <c r="M48" s="4">
        <f t="shared" ca="1" si="9"/>
        <v>7304.1</v>
      </c>
      <c r="N48" s="4">
        <f t="shared" ca="1" si="10"/>
        <v>13</v>
      </c>
      <c r="O48" s="4">
        <f t="shared" ca="1" si="11"/>
        <v>146082</v>
      </c>
      <c r="P48" s="4">
        <f t="shared" ca="1" si="12"/>
        <v>233731.20000000001</v>
      </c>
      <c r="Q48" s="4">
        <v>0</v>
      </c>
    </row>
    <row r="49" spans="1:17" x14ac:dyDescent="0.25">
      <c r="A49" s="4" t="str">
        <f t="shared" ca="1" si="0"/>
        <v>S202312120048</v>
      </c>
      <c r="B49" s="4" t="s">
        <v>63</v>
      </c>
      <c r="C49" s="4" t="str">
        <f t="shared" ca="1" si="1"/>
        <v>TG202312120005</v>
      </c>
      <c r="D49" s="4" t="str">
        <f t="shared" ca="1" si="2"/>
        <v>TL202312120005</v>
      </c>
      <c r="E49" s="5">
        <f t="shared" ca="1" si="3"/>
        <v>39586</v>
      </c>
      <c r="F49" s="4" t="str">
        <f t="shared" ca="1" si="4"/>
        <v>978-940-607-537-8</v>
      </c>
      <c r="G49" s="4">
        <f t="shared" ca="1" si="5"/>
        <v>381</v>
      </c>
      <c r="H49" s="4" t="str">
        <f t="shared" ca="1" si="13"/>
        <v>LSP202312120001</v>
      </c>
      <c r="I49" s="4" t="str">
        <f t="shared" ca="1" si="6"/>
        <v>NCC202312120019</v>
      </c>
      <c r="J49" s="4">
        <f t="shared" ca="1" si="7"/>
        <v>32</v>
      </c>
      <c r="K49" s="4" t="s">
        <v>199</v>
      </c>
      <c r="L49" s="4">
        <f t="shared" ca="1" si="8"/>
        <v>1</v>
      </c>
      <c r="M49" s="4">
        <f t="shared" ca="1" si="9"/>
        <v>4376.6000000000004</v>
      </c>
      <c r="N49" s="4">
        <f t="shared" ca="1" si="10"/>
        <v>20</v>
      </c>
      <c r="O49" s="4">
        <f t="shared" ca="1" si="11"/>
        <v>87532</v>
      </c>
      <c r="P49" s="4">
        <f t="shared" ca="1" si="12"/>
        <v>140051.20000000001</v>
      </c>
      <c r="Q49" s="4">
        <v>0</v>
      </c>
    </row>
    <row r="50" spans="1:17" x14ac:dyDescent="0.25">
      <c r="A50" s="4" t="str">
        <f t="shared" ca="1" si="0"/>
        <v>S202312120049</v>
      </c>
      <c r="B50" s="4" t="s">
        <v>64</v>
      </c>
      <c r="C50" s="4" t="str">
        <f t="shared" ca="1" si="1"/>
        <v>TG202312120003</v>
      </c>
      <c r="D50" s="4" t="str">
        <f t="shared" ca="1" si="2"/>
        <v>TL202312120013</v>
      </c>
      <c r="E50" s="5">
        <f t="shared" ca="1" si="3"/>
        <v>36683</v>
      </c>
      <c r="F50" s="4" t="str">
        <f t="shared" ca="1" si="4"/>
        <v>978-351-772-351-9</v>
      </c>
      <c r="G50" s="4">
        <f t="shared" ca="1" si="5"/>
        <v>466</v>
      </c>
      <c r="H50" s="4" t="str">
        <f t="shared" ca="1" si="13"/>
        <v>LSP202312120001</v>
      </c>
      <c r="I50" s="4" t="str">
        <f t="shared" ca="1" si="6"/>
        <v>NCC202312120020</v>
      </c>
      <c r="J50" s="4">
        <f t="shared" ca="1" si="7"/>
        <v>25</v>
      </c>
      <c r="K50" s="4" t="s">
        <v>199</v>
      </c>
      <c r="L50" s="4">
        <f t="shared" ca="1" si="8"/>
        <v>1</v>
      </c>
      <c r="M50" s="4">
        <f t="shared" ca="1" si="9"/>
        <v>5845</v>
      </c>
      <c r="N50" s="4">
        <f t="shared" ca="1" si="10"/>
        <v>56</v>
      </c>
      <c r="O50" s="4">
        <f t="shared" ca="1" si="11"/>
        <v>116900</v>
      </c>
      <c r="P50" s="4">
        <f t="shared" ca="1" si="12"/>
        <v>187040</v>
      </c>
      <c r="Q50" s="4">
        <v>0</v>
      </c>
    </row>
    <row r="51" spans="1:17" x14ac:dyDescent="0.25">
      <c r="A51" s="4" t="str">
        <f t="shared" ca="1" si="0"/>
        <v>S202312120050</v>
      </c>
      <c r="B51" s="4" t="s">
        <v>65</v>
      </c>
      <c r="C51" s="4" t="str">
        <f t="shared" ca="1" si="1"/>
        <v>TG202312120007</v>
      </c>
      <c r="D51" s="4" t="str">
        <f t="shared" ca="1" si="2"/>
        <v>TL202312120004</v>
      </c>
      <c r="E51" s="5">
        <f t="shared" ca="1" si="3"/>
        <v>37761</v>
      </c>
      <c r="F51" s="4" t="str">
        <f t="shared" ca="1" si="4"/>
        <v>978-228-328-230-9</v>
      </c>
      <c r="G51" s="4">
        <f t="shared" ca="1" si="5"/>
        <v>143</v>
      </c>
      <c r="H51" s="4" t="str">
        <f t="shared" ca="1" si="13"/>
        <v>LSP202312120001</v>
      </c>
      <c r="I51" s="4" t="str">
        <f t="shared" ca="1" si="6"/>
        <v>NCC202312120015</v>
      </c>
      <c r="J51" s="4">
        <f t="shared" ca="1" si="7"/>
        <v>29</v>
      </c>
      <c r="K51" s="4" t="s">
        <v>196</v>
      </c>
      <c r="L51" s="4">
        <f t="shared" ca="1" si="8"/>
        <v>1</v>
      </c>
      <c r="M51" s="4">
        <f t="shared" ca="1" si="9"/>
        <v>12244.050000000001</v>
      </c>
      <c r="N51" s="4">
        <f t="shared" ca="1" si="10"/>
        <v>55</v>
      </c>
      <c r="O51" s="4">
        <f t="shared" ca="1" si="11"/>
        <v>244881</v>
      </c>
      <c r="P51" s="4">
        <f t="shared" ca="1" si="12"/>
        <v>391809.60000000003</v>
      </c>
      <c r="Q51" s="4">
        <v>0</v>
      </c>
    </row>
    <row r="52" spans="1:17" x14ac:dyDescent="0.25">
      <c r="A52" s="4" t="str">
        <f t="shared" ca="1" si="0"/>
        <v>S202312120051</v>
      </c>
      <c r="B52" s="4" t="s">
        <v>66</v>
      </c>
      <c r="C52" s="4" t="str">
        <f t="shared" ca="1" si="1"/>
        <v>TG202312120005</v>
      </c>
      <c r="D52" s="4" t="str">
        <f t="shared" ca="1" si="2"/>
        <v>TL202312120023</v>
      </c>
      <c r="E52" s="5">
        <f t="shared" ca="1" si="3"/>
        <v>45096</v>
      </c>
      <c r="F52" s="4" t="str">
        <f t="shared" ca="1" si="4"/>
        <v>978-424-291-955-6</v>
      </c>
      <c r="G52" s="4">
        <f t="shared" ca="1" si="5"/>
        <v>266</v>
      </c>
      <c r="H52" s="4" t="str">
        <f t="shared" ca="1" si="13"/>
        <v>LSP202312120001</v>
      </c>
      <c r="I52" s="4" t="str">
        <f t="shared" ca="1" si="6"/>
        <v>NCC202312120019</v>
      </c>
      <c r="J52" s="4">
        <f t="shared" ca="1" si="7"/>
        <v>26</v>
      </c>
      <c r="K52" s="4" t="s">
        <v>203</v>
      </c>
      <c r="L52" s="4">
        <f t="shared" ca="1" si="8"/>
        <v>1</v>
      </c>
      <c r="M52" s="4">
        <f t="shared" ca="1" si="9"/>
        <v>2134.7000000000003</v>
      </c>
      <c r="N52" s="4">
        <f t="shared" ca="1" si="10"/>
        <v>89</v>
      </c>
      <c r="O52" s="4">
        <f t="shared" ca="1" si="11"/>
        <v>42694</v>
      </c>
      <c r="P52" s="4">
        <f t="shared" ca="1" si="12"/>
        <v>68310.399999999994</v>
      </c>
      <c r="Q52" s="4">
        <v>0</v>
      </c>
    </row>
    <row r="53" spans="1:17" x14ac:dyDescent="0.25">
      <c r="A53" s="4" t="str">
        <f t="shared" ca="1" si="0"/>
        <v>S202312120052</v>
      </c>
      <c r="B53" s="4" t="s">
        <v>67</v>
      </c>
      <c r="C53" s="4" t="str">
        <f t="shared" ca="1" si="1"/>
        <v>TG202312120007</v>
      </c>
      <c r="D53" s="4" t="str">
        <f t="shared" ca="1" si="2"/>
        <v>TL202312120009</v>
      </c>
      <c r="E53" s="5">
        <f t="shared" ca="1" si="3"/>
        <v>37414</v>
      </c>
      <c r="F53" s="4" t="str">
        <f t="shared" ca="1" si="4"/>
        <v>978-401-335-670-2</v>
      </c>
      <c r="G53" s="4">
        <f t="shared" ca="1" si="5"/>
        <v>600</v>
      </c>
      <c r="H53" s="4" t="str">
        <f t="shared" ca="1" si="13"/>
        <v>LSP202312120001</v>
      </c>
      <c r="I53" s="4" t="str">
        <f t="shared" ca="1" si="6"/>
        <v>NCC202312120001</v>
      </c>
      <c r="J53" s="4">
        <f t="shared" ca="1" si="7"/>
        <v>34</v>
      </c>
      <c r="K53" s="4" t="s">
        <v>199</v>
      </c>
      <c r="L53" s="4">
        <f t="shared" ca="1" si="8"/>
        <v>1</v>
      </c>
      <c r="M53" s="4">
        <f t="shared" ca="1" si="9"/>
        <v>19309.100000000002</v>
      </c>
      <c r="N53" s="4">
        <f t="shared" ca="1" si="10"/>
        <v>25</v>
      </c>
      <c r="O53" s="4">
        <f t="shared" ca="1" si="11"/>
        <v>386182</v>
      </c>
      <c r="P53" s="4">
        <f t="shared" ca="1" si="12"/>
        <v>617891.19999999995</v>
      </c>
      <c r="Q53" s="4">
        <v>0</v>
      </c>
    </row>
    <row r="54" spans="1:17" x14ac:dyDescent="0.25">
      <c r="A54" s="4" t="str">
        <f t="shared" ca="1" si="0"/>
        <v>S202312120053</v>
      </c>
      <c r="B54" s="4" t="s">
        <v>68</v>
      </c>
      <c r="C54" s="4" t="str">
        <f t="shared" ca="1" si="1"/>
        <v>TG202312120022</v>
      </c>
      <c r="D54" s="4" t="str">
        <f t="shared" ca="1" si="2"/>
        <v>TL202312120008</v>
      </c>
      <c r="E54" s="5">
        <f t="shared" ca="1" si="3"/>
        <v>44403</v>
      </c>
      <c r="F54" s="4" t="str">
        <f t="shared" ca="1" si="4"/>
        <v>978-566-814-190-6</v>
      </c>
      <c r="G54" s="4">
        <f t="shared" ca="1" si="5"/>
        <v>158</v>
      </c>
      <c r="H54" s="4" t="str">
        <f t="shared" ca="1" si="13"/>
        <v>LSP202312120001</v>
      </c>
      <c r="I54" s="4" t="str">
        <f t="shared" ca="1" si="6"/>
        <v>NCC202312120003</v>
      </c>
      <c r="J54" s="4">
        <f t="shared" ca="1" si="7"/>
        <v>21</v>
      </c>
      <c r="K54" s="4" t="s">
        <v>195</v>
      </c>
      <c r="L54" s="4">
        <f t="shared" ca="1" si="8"/>
        <v>1</v>
      </c>
      <c r="M54" s="4">
        <f t="shared" ca="1" si="9"/>
        <v>6606.55</v>
      </c>
      <c r="N54" s="4">
        <f t="shared" ca="1" si="10"/>
        <v>82</v>
      </c>
      <c r="O54" s="4">
        <f t="shared" ca="1" si="11"/>
        <v>132131</v>
      </c>
      <c r="P54" s="4">
        <f t="shared" ca="1" si="12"/>
        <v>211409.59999999998</v>
      </c>
      <c r="Q54" s="4">
        <v>0</v>
      </c>
    </row>
    <row r="55" spans="1:17" x14ac:dyDescent="0.25">
      <c r="A55" s="4" t="str">
        <f t="shared" ca="1" si="0"/>
        <v>S202312120054</v>
      </c>
      <c r="B55" s="4" t="s">
        <v>69</v>
      </c>
      <c r="C55" s="4" t="str">
        <f t="shared" ca="1" si="1"/>
        <v>TG202312120007</v>
      </c>
      <c r="D55" s="4" t="str">
        <f t="shared" ca="1" si="2"/>
        <v>TL202312120022</v>
      </c>
      <c r="E55" s="5">
        <f t="shared" ca="1" si="3"/>
        <v>39160</v>
      </c>
      <c r="F55" s="4" t="str">
        <f t="shared" ca="1" si="4"/>
        <v>978-186-802-965-8</v>
      </c>
      <c r="G55" s="4">
        <f t="shared" ca="1" si="5"/>
        <v>537</v>
      </c>
      <c r="H55" s="4" t="str">
        <f t="shared" ca="1" si="13"/>
        <v>LSP202312120001</v>
      </c>
      <c r="I55" s="4" t="str">
        <f t="shared" ca="1" si="6"/>
        <v>NCC202312120001</v>
      </c>
      <c r="J55" s="4">
        <f t="shared" ca="1" si="7"/>
        <v>34</v>
      </c>
      <c r="K55" s="4" t="s">
        <v>196</v>
      </c>
      <c r="L55" s="4">
        <f t="shared" ca="1" si="8"/>
        <v>1</v>
      </c>
      <c r="M55" s="4">
        <f t="shared" ca="1" si="9"/>
        <v>21045.200000000001</v>
      </c>
      <c r="N55" s="4">
        <f t="shared" ca="1" si="10"/>
        <v>23</v>
      </c>
      <c r="O55" s="4">
        <f t="shared" ca="1" si="11"/>
        <v>420904</v>
      </c>
      <c r="P55" s="4">
        <f t="shared" ca="1" si="12"/>
        <v>673446.39999999991</v>
      </c>
      <c r="Q55" s="4">
        <v>0</v>
      </c>
    </row>
    <row r="56" spans="1:17" x14ac:dyDescent="0.25">
      <c r="A56" s="4" t="str">
        <f t="shared" ca="1" si="0"/>
        <v>S202312120055</v>
      </c>
      <c r="B56" s="4" t="s">
        <v>70</v>
      </c>
      <c r="C56" s="4" t="str">
        <f t="shared" ca="1" si="1"/>
        <v>TG202312120020</v>
      </c>
      <c r="D56" s="4" t="str">
        <f t="shared" ca="1" si="2"/>
        <v>TL202312120010</v>
      </c>
      <c r="E56" s="5">
        <f t="shared" ca="1" si="3"/>
        <v>45122</v>
      </c>
      <c r="F56" s="4" t="str">
        <f t="shared" ca="1" si="4"/>
        <v>978-625-253-303-1</v>
      </c>
      <c r="G56" s="4">
        <f t="shared" ca="1" si="5"/>
        <v>669</v>
      </c>
      <c r="H56" s="4" t="str">
        <f t="shared" ca="1" si="13"/>
        <v>LSP202312120001</v>
      </c>
      <c r="I56" s="4" t="str">
        <f t="shared" ca="1" si="6"/>
        <v>NCC202312120016</v>
      </c>
      <c r="J56" s="4">
        <f t="shared" ca="1" si="7"/>
        <v>31</v>
      </c>
      <c r="K56" s="4" t="s">
        <v>209</v>
      </c>
      <c r="L56" s="4">
        <f t="shared" ca="1" si="8"/>
        <v>0</v>
      </c>
      <c r="M56" s="4">
        <f t="shared" ca="1" si="9"/>
        <v>17324.8</v>
      </c>
      <c r="N56" s="4">
        <f t="shared" ca="1" si="10"/>
        <v>32</v>
      </c>
      <c r="O56" s="4">
        <f t="shared" ca="1" si="11"/>
        <v>346496</v>
      </c>
      <c r="P56" s="4">
        <f t="shared" ca="1" si="12"/>
        <v>554393.60000000009</v>
      </c>
      <c r="Q56" s="4">
        <v>0</v>
      </c>
    </row>
    <row r="57" spans="1:17" x14ac:dyDescent="0.25">
      <c r="A57" s="4" t="str">
        <f t="shared" ca="1" si="0"/>
        <v>S202312120056</v>
      </c>
      <c r="B57" s="4" t="s">
        <v>43</v>
      </c>
      <c r="C57" s="4" t="str">
        <f t="shared" ca="1" si="1"/>
        <v>TG202312120008</v>
      </c>
      <c r="D57" s="4" t="str">
        <f t="shared" ca="1" si="2"/>
        <v>TL202312120017</v>
      </c>
      <c r="E57" s="5">
        <f t="shared" ca="1" si="3"/>
        <v>45055</v>
      </c>
      <c r="F57" s="4" t="str">
        <f t="shared" ca="1" si="4"/>
        <v>978-120-418-153-8</v>
      </c>
      <c r="G57" s="4">
        <f t="shared" ca="1" si="5"/>
        <v>935</v>
      </c>
      <c r="H57" s="4" t="str">
        <f t="shared" ca="1" si="13"/>
        <v>LSP202312120001</v>
      </c>
      <c r="I57" s="4" t="str">
        <f t="shared" ca="1" si="6"/>
        <v>NCC202312120016</v>
      </c>
      <c r="J57" s="4">
        <f t="shared" ca="1" si="7"/>
        <v>31</v>
      </c>
      <c r="K57" s="4" t="s">
        <v>199</v>
      </c>
      <c r="L57" s="4">
        <f t="shared" ca="1" si="8"/>
        <v>1</v>
      </c>
      <c r="M57" s="4">
        <f t="shared" ca="1" si="9"/>
        <v>9998.4500000000007</v>
      </c>
      <c r="N57" s="4">
        <f t="shared" ca="1" si="10"/>
        <v>72</v>
      </c>
      <c r="O57" s="4">
        <f t="shared" ca="1" si="11"/>
        <v>199969</v>
      </c>
      <c r="P57" s="4">
        <f t="shared" ca="1" si="12"/>
        <v>319950.40000000002</v>
      </c>
      <c r="Q57" s="4">
        <v>0</v>
      </c>
    </row>
    <row r="58" spans="1:17" x14ac:dyDescent="0.25">
      <c r="A58" s="4" t="str">
        <f t="shared" ca="1" si="0"/>
        <v>S202312120057</v>
      </c>
      <c r="B58" s="4" t="s">
        <v>71</v>
      </c>
      <c r="C58" s="4" t="str">
        <f t="shared" ca="1" si="1"/>
        <v>TG202312120024</v>
      </c>
      <c r="D58" s="4" t="str">
        <f t="shared" ca="1" si="2"/>
        <v>TL202312120012</v>
      </c>
      <c r="E58" s="5">
        <f t="shared" ca="1" si="3"/>
        <v>40164</v>
      </c>
      <c r="F58" s="4" t="str">
        <f t="shared" ca="1" si="4"/>
        <v>978-125-247-148-3</v>
      </c>
      <c r="G58" s="4">
        <f t="shared" ca="1" si="5"/>
        <v>674</v>
      </c>
      <c r="H58" s="4" t="str">
        <f t="shared" ca="1" si="13"/>
        <v>LSP202312120001</v>
      </c>
      <c r="I58" s="4" t="str">
        <f t="shared" ca="1" si="6"/>
        <v>NCC202312120021</v>
      </c>
      <c r="J58" s="4">
        <f t="shared" ca="1" si="7"/>
        <v>34</v>
      </c>
      <c r="K58" s="4" t="s">
        <v>201</v>
      </c>
      <c r="L58" s="4">
        <f t="shared" ca="1" si="8"/>
        <v>1</v>
      </c>
      <c r="M58" s="4">
        <f t="shared" ca="1" si="9"/>
        <v>15049.300000000001</v>
      </c>
      <c r="N58" s="4">
        <f t="shared" ca="1" si="10"/>
        <v>66</v>
      </c>
      <c r="O58" s="4">
        <f t="shared" ca="1" si="11"/>
        <v>300986</v>
      </c>
      <c r="P58" s="4">
        <f t="shared" ca="1" si="12"/>
        <v>481577.60000000003</v>
      </c>
      <c r="Q58" s="4">
        <v>0</v>
      </c>
    </row>
    <row r="59" spans="1:17" x14ac:dyDescent="0.25">
      <c r="A59" s="4" t="str">
        <f t="shared" ca="1" si="0"/>
        <v>S202312120058</v>
      </c>
      <c r="B59" s="4" t="s">
        <v>72</v>
      </c>
      <c r="C59" s="4" t="str">
        <f t="shared" ca="1" si="1"/>
        <v>TG202312120021</v>
      </c>
      <c r="D59" s="4" t="str">
        <f t="shared" ca="1" si="2"/>
        <v>TL202312120012</v>
      </c>
      <c r="E59" s="5">
        <f t="shared" ca="1" si="3"/>
        <v>44074</v>
      </c>
      <c r="F59" s="4" t="str">
        <f t="shared" ca="1" si="4"/>
        <v>978-238-520-175-7</v>
      </c>
      <c r="G59" s="4">
        <f t="shared" ca="1" si="5"/>
        <v>292</v>
      </c>
      <c r="H59" s="4" t="str">
        <f t="shared" ca="1" si="13"/>
        <v>LSP202312120001</v>
      </c>
      <c r="I59" s="4" t="str">
        <f t="shared" ca="1" si="6"/>
        <v>NCC202312120009</v>
      </c>
      <c r="J59" s="4">
        <f t="shared" ca="1" si="7"/>
        <v>21</v>
      </c>
      <c r="K59" s="4" t="s">
        <v>199</v>
      </c>
      <c r="L59" s="4">
        <f t="shared" ca="1" si="8"/>
        <v>1</v>
      </c>
      <c r="M59" s="4">
        <f t="shared" ca="1" si="9"/>
        <v>3901.9</v>
      </c>
      <c r="N59" s="4">
        <f t="shared" ca="1" si="10"/>
        <v>70</v>
      </c>
      <c r="O59" s="4">
        <f t="shared" ca="1" si="11"/>
        <v>78038</v>
      </c>
      <c r="P59" s="4">
        <f t="shared" ca="1" si="12"/>
        <v>124860.79999999999</v>
      </c>
      <c r="Q59" s="4">
        <v>0</v>
      </c>
    </row>
    <row r="60" spans="1:17" x14ac:dyDescent="0.25">
      <c r="A60" s="4" t="str">
        <f t="shared" ca="1" si="0"/>
        <v>S202312120059</v>
      </c>
      <c r="B60" s="4" t="s">
        <v>73</v>
      </c>
      <c r="C60" s="4" t="str">
        <f t="shared" ca="1" si="1"/>
        <v>TG202312120022</v>
      </c>
      <c r="D60" s="4" t="str">
        <f t="shared" ca="1" si="2"/>
        <v>TL202312120021</v>
      </c>
      <c r="E60" s="5">
        <f t="shared" ca="1" si="3"/>
        <v>38750</v>
      </c>
      <c r="F60" s="4" t="str">
        <f t="shared" ca="1" si="4"/>
        <v>978-656-282-837-6</v>
      </c>
      <c r="G60" s="4">
        <f t="shared" ca="1" si="5"/>
        <v>890</v>
      </c>
      <c r="H60" s="4" t="str">
        <f t="shared" ca="1" si="13"/>
        <v>LSP202312120001</v>
      </c>
      <c r="I60" s="4" t="str">
        <f t="shared" ca="1" si="6"/>
        <v>NCC202312120020</v>
      </c>
      <c r="J60" s="4">
        <f t="shared" ca="1" si="7"/>
        <v>29</v>
      </c>
      <c r="K60" s="4" t="s">
        <v>200</v>
      </c>
      <c r="L60" s="4">
        <f t="shared" ca="1" si="8"/>
        <v>0</v>
      </c>
      <c r="M60" s="4">
        <f t="shared" ca="1" si="9"/>
        <v>20529.150000000001</v>
      </c>
      <c r="N60" s="4">
        <f t="shared" ca="1" si="10"/>
        <v>26</v>
      </c>
      <c r="O60" s="4">
        <f t="shared" ca="1" si="11"/>
        <v>410583</v>
      </c>
      <c r="P60" s="4">
        <f t="shared" ca="1" si="12"/>
        <v>656932.80000000005</v>
      </c>
      <c r="Q60" s="4">
        <v>0</v>
      </c>
    </row>
    <row r="61" spans="1:17" x14ac:dyDescent="0.25">
      <c r="A61" s="4" t="str">
        <f t="shared" ca="1" si="0"/>
        <v>S202312120060</v>
      </c>
      <c r="B61" s="4" t="s">
        <v>74</v>
      </c>
      <c r="C61" s="4" t="str">
        <f t="shared" ca="1" si="1"/>
        <v>TG202312120020</v>
      </c>
      <c r="D61" s="4" t="str">
        <f t="shared" ca="1" si="2"/>
        <v>TL202312120002</v>
      </c>
      <c r="E61" s="5">
        <f t="shared" ca="1" si="3"/>
        <v>41153</v>
      </c>
      <c r="F61" s="4" t="str">
        <f t="shared" ca="1" si="4"/>
        <v>978-554-212-227-3</v>
      </c>
      <c r="G61" s="4">
        <f t="shared" ca="1" si="5"/>
        <v>763</v>
      </c>
      <c r="H61" s="4" t="str">
        <f t="shared" ca="1" si="13"/>
        <v>LSP202312120001</v>
      </c>
      <c r="I61" s="4" t="str">
        <f t="shared" ca="1" si="6"/>
        <v>NCC202312120014</v>
      </c>
      <c r="J61" s="4">
        <f t="shared" ca="1" si="7"/>
        <v>31</v>
      </c>
      <c r="K61" s="4" t="s">
        <v>196</v>
      </c>
      <c r="L61" s="4">
        <f t="shared" ca="1" si="8"/>
        <v>1</v>
      </c>
      <c r="M61" s="4">
        <f t="shared" ca="1" si="9"/>
        <v>14011</v>
      </c>
      <c r="N61" s="4">
        <f t="shared" ca="1" si="10"/>
        <v>15</v>
      </c>
      <c r="O61" s="4">
        <f t="shared" ca="1" si="11"/>
        <v>280220</v>
      </c>
      <c r="P61" s="4">
        <f t="shared" ca="1" si="12"/>
        <v>448352</v>
      </c>
      <c r="Q61" s="4">
        <v>0</v>
      </c>
    </row>
    <row r="62" spans="1:17" x14ac:dyDescent="0.25">
      <c r="A62" s="4" t="str">
        <f t="shared" ca="1" si="0"/>
        <v>S202312120061</v>
      </c>
      <c r="B62" s="4" t="s">
        <v>75</v>
      </c>
      <c r="C62" s="4" t="str">
        <f t="shared" ca="1" si="1"/>
        <v>TG202312120027</v>
      </c>
      <c r="D62" s="4" t="str">
        <f t="shared" ca="1" si="2"/>
        <v>TL202312120017</v>
      </c>
      <c r="E62" s="5">
        <f t="shared" ca="1" si="3"/>
        <v>42203</v>
      </c>
      <c r="F62" s="4" t="str">
        <f t="shared" ca="1" si="4"/>
        <v>978-305-723-616-1</v>
      </c>
      <c r="G62" s="4">
        <f t="shared" ca="1" si="5"/>
        <v>409</v>
      </c>
      <c r="H62" s="4" t="str">
        <f t="shared" ca="1" si="13"/>
        <v>LSP202312120001</v>
      </c>
      <c r="I62" s="4" t="str">
        <f t="shared" ca="1" si="6"/>
        <v>NCC202312120004</v>
      </c>
      <c r="J62" s="4">
        <f t="shared" ca="1" si="7"/>
        <v>31</v>
      </c>
      <c r="K62" s="4" t="s">
        <v>195</v>
      </c>
      <c r="L62" s="4">
        <f t="shared" ca="1" si="8"/>
        <v>1</v>
      </c>
      <c r="M62" s="4">
        <f t="shared" ca="1" si="9"/>
        <v>14569.1</v>
      </c>
      <c r="N62" s="4">
        <f t="shared" ca="1" si="10"/>
        <v>87</v>
      </c>
      <c r="O62" s="4">
        <f t="shared" ca="1" si="11"/>
        <v>291382</v>
      </c>
      <c r="P62" s="4">
        <f t="shared" ca="1" si="12"/>
        <v>466211.19999999995</v>
      </c>
      <c r="Q62" s="4">
        <v>0</v>
      </c>
    </row>
    <row r="63" spans="1:17" x14ac:dyDescent="0.25">
      <c r="A63" s="4" t="str">
        <f t="shared" ca="1" si="0"/>
        <v>S202312120062</v>
      </c>
      <c r="B63" s="4" t="s">
        <v>76</v>
      </c>
      <c r="C63" s="4" t="str">
        <f t="shared" ca="1" si="1"/>
        <v>TG202312120002</v>
      </c>
      <c r="D63" s="4" t="str">
        <f t="shared" ca="1" si="2"/>
        <v>TL202312120021</v>
      </c>
      <c r="E63" s="5">
        <f t="shared" ca="1" si="3"/>
        <v>36736</v>
      </c>
      <c r="F63" s="4" t="str">
        <f t="shared" ca="1" si="4"/>
        <v>978-299-245-945-6</v>
      </c>
      <c r="G63" s="4">
        <f t="shared" ca="1" si="5"/>
        <v>254</v>
      </c>
      <c r="H63" s="4" t="str">
        <f t="shared" ca="1" si="13"/>
        <v>LSP202312120001</v>
      </c>
      <c r="I63" s="4" t="str">
        <f t="shared" ca="1" si="6"/>
        <v>NCC202312120021</v>
      </c>
      <c r="J63" s="4">
        <f t="shared" ca="1" si="7"/>
        <v>20</v>
      </c>
      <c r="K63" s="4" t="s">
        <v>196</v>
      </c>
      <c r="L63" s="4">
        <f t="shared" ca="1" si="8"/>
        <v>1</v>
      </c>
      <c r="M63" s="4">
        <f t="shared" ca="1" si="9"/>
        <v>8830.3000000000011</v>
      </c>
      <c r="N63" s="4">
        <f t="shared" ca="1" si="10"/>
        <v>42</v>
      </c>
      <c r="O63" s="4">
        <f t="shared" ca="1" si="11"/>
        <v>176606</v>
      </c>
      <c r="P63" s="4">
        <f t="shared" ca="1" si="12"/>
        <v>282569.59999999998</v>
      </c>
      <c r="Q63" s="4">
        <v>0</v>
      </c>
    </row>
    <row r="64" spans="1:17" x14ac:dyDescent="0.25">
      <c r="A64" s="4" t="str">
        <f t="shared" ca="1" si="0"/>
        <v>S202312120063</v>
      </c>
      <c r="B64" s="4" t="s">
        <v>77</v>
      </c>
      <c r="C64" s="4" t="str">
        <f t="shared" ca="1" si="1"/>
        <v>TG202312120020</v>
      </c>
      <c r="D64" s="4" t="str">
        <f t="shared" ca="1" si="2"/>
        <v>TL202312120012</v>
      </c>
      <c r="E64" s="5">
        <f t="shared" ca="1" si="3"/>
        <v>41005</v>
      </c>
      <c r="F64" s="4" t="str">
        <f t="shared" ca="1" si="4"/>
        <v>978-723-301-292-7</v>
      </c>
      <c r="G64" s="4">
        <f t="shared" ca="1" si="5"/>
        <v>359</v>
      </c>
      <c r="H64" s="4" t="str">
        <f t="shared" ca="1" si="13"/>
        <v>LSP202312120001</v>
      </c>
      <c r="I64" s="4" t="str">
        <f t="shared" ca="1" si="6"/>
        <v>NCC202312120020</v>
      </c>
      <c r="J64" s="4">
        <f t="shared" ca="1" si="7"/>
        <v>23</v>
      </c>
      <c r="K64" s="4" t="s">
        <v>197</v>
      </c>
      <c r="L64" s="4">
        <f t="shared" ca="1" si="8"/>
        <v>1</v>
      </c>
      <c r="M64" s="4">
        <f t="shared" ca="1" si="9"/>
        <v>21318.050000000003</v>
      </c>
      <c r="N64" s="4">
        <f t="shared" ca="1" si="10"/>
        <v>31</v>
      </c>
      <c r="O64" s="4">
        <f t="shared" ca="1" si="11"/>
        <v>426361</v>
      </c>
      <c r="P64" s="4">
        <f t="shared" ca="1" si="12"/>
        <v>682177.60000000009</v>
      </c>
      <c r="Q64" s="4">
        <v>0</v>
      </c>
    </row>
    <row r="65" spans="1:17" x14ac:dyDescent="0.25">
      <c r="A65" s="4" t="str">
        <f t="shared" ca="1" si="0"/>
        <v>S202312120064</v>
      </c>
      <c r="B65" s="4" t="s">
        <v>78</v>
      </c>
      <c r="C65" s="4" t="str">
        <f t="shared" ca="1" si="1"/>
        <v>TG202312120009</v>
      </c>
      <c r="D65" s="4" t="str">
        <f t="shared" ca="1" si="2"/>
        <v>TL202312120021</v>
      </c>
      <c r="E65" s="5">
        <f t="shared" ca="1" si="3"/>
        <v>43675</v>
      </c>
      <c r="F65" s="4" t="str">
        <f t="shared" ca="1" si="4"/>
        <v>978-562-603-249-4</v>
      </c>
      <c r="G65" s="4">
        <f t="shared" ca="1" si="5"/>
        <v>356</v>
      </c>
      <c r="H65" s="4" t="str">
        <f t="shared" ca="1" si="13"/>
        <v>LSP202312120001</v>
      </c>
      <c r="I65" s="4" t="str">
        <f t="shared" ca="1" si="6"/>
        <v>NCC202312120002</v>
      </c>
      <c r="J65" s="4">
        <f t="shared" ca="1" si="7"/>
        <v>22</v>
      </c>
      <c r="K65" s="4" t="s">
        <v>198</v>
      </c>
      <c r="L65" s="4">
        <f t="shared" ca="1" si="8"/>
        <v>1</v>
      </c>
      <c r="M65" s="4">
        <f t="shared" ca="1" si="9"/>
        <v>3516.3500000000004</v>
      </c>
      <c r="N65" s="4">
        <f t="shared" ca="1" si="10"/>
        <v>87</v>
      </c>
      <c r="O65" s="4">
        <f t="shared" ca="1" si="11"/>
        <v>70327</v>
      </c>
      <c r="P65" s="4">
        <f t="shared" ca="1" si="12"/>
        <v>112523.20000000001</v>
      </c>
      <c r="Q65" s="4">
        <v>0</v>
      </c>
    </row>
    <row r="66" spans="1:17" x14ac:dyDescent="0.25">
      <c r="A66" s="4" t="str">
        <f t="shared" ref="A66:A128" ca="1" si="14">"S" &amp; TEXT(TODAY(), "yyyyMMdd") &amp; TEXT(ROW(A65), "0000")</f>
        <v>S202312120065</v>
      </c>
      <c r="B66" s="4" t="s">
        <v>79</v>
      </c>
      <c r="C66" s="4" t="str">
        <f t="shared" ca="1" si="1"/>
        <v>TG202312120028</v>
      </c>
      <c r="D66" s="4" t="str">
        <f t="shared" ca="1" si="2"/>
        <v>TL202312120015</v>
      </c>
      <c r="E66" s="5">
        <f t="shared" ref="E66:E128" ca="1" si="15">RANDBETWEEN(DATE(2000, 1,1), TODAY())</f>
        <v>41183</v>
      </c>
      <c r="F66" s="4" t="str">
        <f t="shared" ref="F66:F128" ca="1" si="16">"978-" &amp; TEXT(RANDBETWEEN(100,999), "000") &amp; "-" &amp; TEXT(RANDBETWEEN(100,999), "000") &amp; "-" &amp; TEXT(RANDBETWEEN(100, 999), "000") &amp; "-" &amp; RANDBETWEEN(1, 9)</f>
        <v>978-303-533-456-4</v>
      </c>
      <c r="G66" s="4">
        <f t="shared" ref="G66:G128" ca="1" si="17">INT(RAND() * (1000 - 100 + 1) + 100)</f>
        <v>844</v>
      </c>
      <c r="H66" s="4" t="str">
        <f t="shared" ca="1" si="13"/>
        <v>LSP202312120001</v>
      </c>
      <c r="I66" s="4" t="str">
        <f t="shared" ca="1" si="6"/>
        <v>NCC202312120021</v>
      </c>
      <c r="J66" s="4">
        <f t="shared" ref="J66:J128" ca="1" si="18">RANDBETWEEN(20, 35)</f>
        <v>35</v>
      </c>
      <c r="K66" s="4" t="s">
        <v>199</v>
      </c>
      <c r="L66" s="4">
        <f t="shared" ref="L66:L128" ca="1" si="19">IF(RAND() &lt;= 0.89, 1, 0)</f>
        <v>1</v>
      </c>
      <c r="M66" s="4">
        <f t="shared" ref="M66:M128" ca="1" si="20">O66*0.05</f>
        <v>6018.1500000000005</v>
      </c>
      <c r="N66" s="4">
        <f t="shared" ref="N66:N128" ca="1" si="21">RANDBETWEEN(10,100)</f>
        <v>29</v>
      </c>
      <c r="O66" s="4">
        <f t="shared" ref="O66:O128" ca="1" si="22">RANDBETWEEN(30000, 450000)</f>
        <v>120363</v>
      </c>
      <c r="P66" s="4">
        <f t="shared" ref="P66:P128" ca="1" si="23">O66+(O66*0.55) +M66</f>
        <v>192580.80000000002</v>
      </c>
      <c r="Q66" s="4">
        <v>0</v>
      </c>
    </row>
    <row r="67" spans="1:17" x14ac:dyDescent="0.25">
      <c r="A67" s="4" t="str">
        <f t="shared" ca="1" si="14"/>
        <v>S202312120066</v>
      </c>
      <c r="B67" s="4" t="s">
        <v>80</v>
      </c>
      <c r="C67" s="4" t="str">
        <f t="shared" ref="C67:C130" ca="1" si="24">"TG" &amp; TEXT(TODAY(), "yyyyMMdd") &amp; TEXT(RANDBETWEEN(1, 29), "0000")</f>
        <v>TG202312120008</v>
      </c>
      <c r="D67" s="4" t="str">
        <f t="shared" ref="D67:D130" ca="1" si="25">"TL" &amp; TEXT(TODAY(), "yyyyMMdd") &amp; TEXT(RANDBETWEEN(1, 24), "0000")</f>
        <v>TL202312120019</v>
      </c>
      <c r="E67" s="5">
        <f t="shared" ca="1" si="15"/>
        <v>36572</v>
      </c>
      <c r="F67" s="4" t="str">
        <f t="shared" ca="1" si="16"/>
        <v>978-795-179-219-4</v>
      </c>
      <c r="G67" s="4">
        <f t="shared" ca="1" si="17"/>
        <v>285</v>
      </c>
      <c r="H67" s="4" t="str">
        <f t="shared" ca="1" si="13"/>
        <v>LSP202312120001</v>
      </c>
      <c r="I67" s="4" t="str">
        <f t="shared" ref="I67:I130" ca="1" si="26">"NCC" &amp; TEXT(TODAY(), "yyyyMMdd") &amp; TEXT(RANDBETWEEN(1, 23), "0000")</f>
        <v>NCC202312120006</v>
      </c>
      <c r="J67" s="4">
        <f t="shared" ca="1" si="18"/>
        <v>35</v>
      </c>
      <c r="K67" s="4" t="s">
        <v>200</v>
      </c>
      <c r="L67" s="4">
        <f t="shared" ca="1" si="19"/>
        <v>1</v>
      </c>
      <c r="M67" s="4">
        <f t="shared" ca="1" si="20"/>
        <v>20602.050000000003</v>
      </c>
      <c r="N67" s="4">
        <f t="shared" ca="1" si="21"/>
        <v>86</v>
      </c>
      <c r="O67" s="4">
        <f t="shared" ca="1" si="22"/>
        <v>412041</v>
      </c>
      <c r="P67" s="4">
        <f t="shared" ca="1" si="23"/>
        <v>659265.60000000009</v>
      </c>
      <c r="Q67" s="4">
        <v>0</v>
      </c>
    </row>
    <row r="68" spans="1:17" x14ac:dyDescent="0.25">
      <c r="A68" s="4" t="str">
        <f t="shared" ca="1" si="14"/>
        <v>S202312120067</v>
      </c>
      <c r="B68" s="4" t="s">
        <v>81</v>
      </c>
      <c r="C68" s="4" t="str">
        <f t="shared" ca="1" si="24"/>
        <v>TG202312120015</v>
      </c>
      <c r="D68" s="4" t="str">
        <f t="shared" ca="1" si="25"/>
        <v>TL202312120007</v>
      </c>
      <c r="E68" s="5">
        <f t="shared" ca="1" si="15"/>
        <v>37933</v>
      </c>
      <c r="F68" s="4" t="str">
        <f t="shared" ca="1" si="16"/>
        <v>978-302-413-129-9</v>
      </c>
      <c r="G68" s="4">
        <f t="shared" ca="1" si="17"/>
        <v>578</v>
      </c>
      <c r="H68" s="4" t="str">
        <f t="shared" ref="H68:H129" ca="1" si="27">"LSP" &amp; TEXT(TODAY(), "YYYYMMDD") &amp; TEXT(1,"0000")</f>
        <v>LSP202312120001</v>
      </c>
      <c r="I68" s="4" t="str">
        <f t="shared" ca="1" si="26"/>
        <v>NCC202312120015</v>
      </c>
      <c r="J68" s="4">
        <f t="shared" ca="1" si="18"/>
        <v>24</v>
      </c>
      <c r="K68" s="4" t="s">
        <v>201</v>
      </c>
      <c r="L68" s="4">
        <f t="shared" ca="1" si="19"/>
        <v>1</v>
      </c>
      <c r="M68" s="4">
        <f t="shared" ca="1" si="20"/>
        <v>22260.300000000003</v>
      </c>
      <c r="N68" s="4">
        <f t="shared" ca="1" si="21"/>
        <v>19</v>
      </c>
      <c r="O68" s="4">
        <f t="shared" ca="1" si="22"/>
        <v>445206</v>
      </c>
      <c r="P68" s="4">
        <f t="shared" ca="1" si="23"/>
        <v>712329.60000000009</v>
      </c>
      <c r="Q68" s="4">
        <v>0</v>
      </c>
    </row>
    <row r="69" spans="1:17" x14ac:dyDescent="0.25">
      <c r="A69" s="4" t="str">
        <f t="shared" ca="1" si="14"/>
        <v>S202312120068</v>
      </c>
      <c r="B69" s="4" t="s">
        <v>82</v>
      </c>
      <c r="C69" s="4" t="str">
        <f t="shared" ca="1" si="24"/>
        <v>TG202312120020</v>
      </c>
      <c r="D69" s="4" t="str">
        <f t="shared" ca="1" si="25"/>
        <v>TL202312120020</v>
      </c>
      <c r="E69" s="5">
        <f t="shared" ca="1" si="15"/>
        <v>40908</v>
      </c>
      <c r="F69" s="4" t="str">
        <f t="shared" ca="1" si="16"/>
        <v>978-195-255-353-8</v>
      </c>
      <c r="G69" s="4">
        <f t="shared" ca="1" si="17"/>
        <v>975</v>
      </c>
      <c r="H69" s="4" t="str">
        <f t="shared" ca="1" si="27"/>
        <v>LSP202312120001</v>
      </c>
      <c r="I69" s="4" t="str">
        <f t="shared" ca="1" si="26"/>
        <v>NCC202312120004</v>
      </c>
      <c r="J69" s="4">
        <f t="shared" ca="1" si="18"/>
        <v>32</v>
      </c>
      <c r="K69" s="4" t="s">
        <v>199</v>
      </c>
      <c r="L69" s="4">
        <f t="shared" ca="1" si="19"/>
        <v>1</v>
      </c>
      <c r="M69" s="4">
        <f t="shared" ca="1" si="20"/>
        <v>9664.5</v>
      </c>
      <c r="N69" s="4">
        <f t="shared" ca="1" si="21"/>
        <v>84</v>
      </c>
      <c r="O69" s="4">
        <f t="shared" ca="1" si="22"/>
        <v>193290</v>
      </c>
      <c r="P69" s="4">
        <f t="shared" ca="1" si="23"/>
        <v>309264</v>
      </c>
      <c r="Q69" s="4">
        <v>0</v>
      </c>
    </row>
    <row r="70" spans="1:17" x14ac:dyDescent="0.25">
      <c r="A70" s="4" t="str">
        <f t="shared" ca="1" si="14"/>
        <v>S202312120069</v>
      </c>
      <c r="B70" s="4" t="s">
        <v>83</v>
      </c>
      <c r="C70" s="4" t="str">
        <f t="shared" ca="1" si="24"/>
        <v>TG202312120009</v>
      </c>
      <c r="D70" s="4" t="str">
        <f t="shared" ca="1" si="25"/>
        <v>TL202312120008</v>
      </c>
      <c r="E70" s="5">
        <f t="shared" ca="1" si="15"/>
        <v>43914</v>
      </c>
      <c r="F70" s="4" t="str">
        <f t="shared" ca="1" si="16"/>
        <v>978-392-106-167-4</v>
      </c>
      <c r="G70" s="4">
        <f t="shared" ca="1" si="17"/>
        <v>779</v>
      </c>
      <c r="H70" s="4" t="str">
        <f t="shared" ca="1" si="27"/>
        <v>LSP202312120001</v>
      </c>
      <c r="I70" s="4" t="str">
        <f t="shared" ca="1" si="26"/>
        <v>NCC202312120008</v>
      </c>
      <c r="J70" s="4">
        <f t="shared" ca="1" si="18"/>
        <v>21</v>
      </c>
      <c r="K70" s="4" t="s">
        <v>202</v>
      </c>
      <c r="L70" s="4">
        <f t="shared" ca="1" si="19"/>
        <v>1</v>
      </c>
      <c r="M70" s="4">
        <f t="shared" ca="1" si="20"/>
        <v>6930.4000000000005</v>
      </c>
      <c r="N70" s="4">
        <f t="shared" ca="1" si="21"/>
        <v>79</v>
      </c>
      <c r="O70" s="4">
        <f t="shared" ca="1" si="22"/>
        <v>138608</v>
      </c>
      <c r="P70" s="4">
        <f t="shared" ca="1" si="23"/>
        <v>221772.80000000002</v>
      </c>
      <c r="Q70" s="4">
        <v>0</v>
      </c>
    </row>
    <row r="71" spans="1:17" x14ac:dyDescent="0.25">
      <c r="A71" s="4" t="str">
        <f t="shared" ca="1" si="14"/>
        <v>S202312120070</v>
      </c>
      <c r="B71" s="4" t="s">
        <v>84</v>
      </c>
      <c r="C71" s="4" t="str">
        <f t="shared" ca="1" si="24"/>
        <v>TG202312120005</v>
      </c>
      <c r="D71" s="4" t="str">
        <f t="shared" ca="1" si="25"/>
        <v>TL202312120018</v>
      </c>
      <c r="E71" s="5">
        <f t="shared" ca="1" si="15"/>
        <v>39778</v>
      </c>
      <c r="F71" s="4" t="str">
        <f t="shared" ca="1" si="16"/>
        <v>978-715-323-458-6</v>
      </c>
      <c r="G71" s="4">
        <f t="shared" ca="1" si="17"/>
        <v>332</v>
      </c>
      <c r="H71" s="4" t="str">
        <f t="shared" ca="1" si="27"/>
        <v>LSP202312120001</v>
      </c>
      <c r="I71" s="4" t="str">
        <f t="shared" ca="1" si="26"/>
        <v>NCC202312120003</v>
      </c>
      <c r="J71" s="4">
        <f t="shared" ca="1" si="18"/>
        <v>33</v>
      </c>
      <c r="K71" s="4" t="s">
        <v>201</v>
      </c>
      <c r="L71" s="4">
        <f t="shared" ca="1" si="19"/>
        <v>1</v>
      </c>
      <c r="M71" s="4">
        <f t="shared" ca="1" si="20"/>
        <v>17909.650000000001</v>
      </c>
      <c r="N71" s="4">
        <f t="shared" ca="1" si="21"/>
        <v>88</v>
      </c>
      <c r="O71" s="4">
        <f t="shared" ca="1" si="22"/>
        <v>358193</v>
      </c>
      <c r="P71" s="4">
        <f t="shared" ca="1" si="23"/>
        <v>573108.80000000005</v>
      </c>
      <c r="Q71" s="4">
        <v>0</v>
      </c>
    </row>
    <row r="72" spans="1:17" x14ac:dyDescent="0.25">
      <c r="A72" s="4" t="str">
        <f t="shared" ca="1" si="14"/>
        <v>S202312120071</v>
      </c>
      <c r="B72" s="4" t="s">
        <v>85</v>
      </c>
      <c r="C72" s="4" t="str">
        <f t="shared" ca="1" si="24"/>
        <v>TG202312120021</v>
      </c>
      <c r="D72" s="4" t="str">
        <f t="shared" ca="1" si="25"/>
        <v>TL202312120005</v>
      </c>
      <c r="E72" s="5">
        <f t="shared" ca="1" si="15"/>
        <v>36550</v>
      </c>
      <c r="F72" s="4" t="str">
        <f t="shared" ca="1" si="16"/>
        <v>978-758-555-763-7</v>
      </c>
      <c r="G72" s="4">
        <f t="shared" ca="1" si="17"/>
        <v>616</v>
      </c>
      <c r="H72" s="4" t="str">
        <f t="shared" ca="1" si="27"/>
        <v>LSP202312120001</v>
      </c>
      <c r="I72" s="4" t="str">
        <f t="shared" ca="1" si="26"/>
        <v>NCC202312120007</v>
      </c>
      <c r="J72" s="4">
        <f t="shared" ca="1" si="18"/>
        <v>23</v>
      </c>
      <c r="K72" s="4" t="s">
        <v>203</v>
      </c>
      <c r="L72" s="4">
        <f t="shared" ca="1" si="19"/>
        <v>1</v>
      </c>
      <c r="M72" s="4">
        <f t="shared" ca="1" si="20"/>
        <v>5729.6500000000005</v>
      </c>
      <c r="N72" s="4">
        <f t="shared" ca="1" si="21"/>
        <v>45</v>
      </c>
      <c r="O72" s="4">
        <f t="shared" ca="1" si="22"/>
        <v>114593</v>
      </c>
      <c r="P72" s="4">
        <f t="shared" ca="1" si="23"/>
        <v>183348.8</v>
      </c>
      <c r="Q72" s="4">
        <v>0</v>
      </c>
    </row>
    <row r="73" spans="1:17" x14ac:dyDescent="0.25">
      <c r="A73" s="4" t="str">
        <f t="shared" ca="1" si="14"/>
        <v>S202312120072</v>
      </c>
      <c r="B73" s="4" t="s">
        <v>86</v>
      </c>
      <c r="C73" s="4" t="str">
        <f t="shared" ca="1" si="24"/>
        <v>TG202312120025</v>
      </c>
      <c r="D73" s="4" t="str">
        <f t="shared" ca="1" si="25"/>
        <v>TL202312120001</v>
      </c>
      <c r="E73" s="5">
        <f t="shared" ca="1" si="15"/>
        <v>39157</v>
      </c>
      <c r="F73" s="4" t="str">
        <f t="shared" ca="1" si="16"/>
        <v>978-862-922-549-9</v>
      </c>
      <c r="G73" s="4">
        <f t="shared" ca="1" si="17"/>
        <v>996</v>
      </c>
      <c r="H73" s="4" t="str">
        <f t="shared" ca="1" si="27"/>
        <v>LSP202312120001</v>
      </c>
      <c r="I73" s="4" t="str">
        <f t="shared" ca="1" si="26"/>
        <v>NCC202312120003</v>
      </c>
      <c r="J73" s="4">
        <f t="shared" ca="1" si="18"/>
        <v>32</v>
      </c>
      <c r="K73" s="4" t="s">
        <v>199</v>
      </c>
      <c r="L73" s="4">
        <f t="shared" ca="1" si="19"/>
        <v>1</v>
      </c>
      <c r="M73" s="4">
        <f t="shared" ca="1" si="20"/>
        <v>13374.85</v>
      </c>
      <c r="N73" s="4">
        <f t="shared" ca="1" si="21"/>
        <v>74</v>
      </c>
      <c r="O73" s="4">
        <f t="shared" ca="1" si="22"/>
        <v>267497</v>
      </c>
      <c r="P73" s="4">
        <f t="shared" ca="1" si="23"/>
        <v>427995.19999999995</v>
      </c>
      <c r="Q73" s="4">
        <v>0</v>
      </c>
    </row>
    <row r="74" spans="1:17" x14ac:dyDescent="0.25">
      <c r="A74" s="4" t="str">
        <f t="shared" ca="1" si="14"/>
        <v>S202312120073</v>
      </c>
      <c r="B74" s="4" t="s">
        <v>87</v>
      </c>
      <c r="C74" s="4" t="str">
        <f t="shared" ca="1" si="24"/>
        <v>TG202312120001</v>
      </c>
      <c r="D74" s="4" t="str">
        <f t="shared" ca="1" si="25"/>
        <v>TL202312120007</v>
      </c>
      <c r="E74" s="5">
        <f t="shared" ca="1" si="15"/>
        <v>39800</v>
      </c>
      <c r="F74" s="4" t="str">
        <f t="shared" ca="1" si="16"/>
        <v>978-244-306-147-7</v>
      </c>
      <c r="G74" s="4">
        <f t="shared" ca="1" si="17"/>
        <v>623</v>
      </c>
      <c r="H74" s="4" t="str">
        <f t="shared" ca="1" si="27"/>
        <v>LSP202312120001</v>
      </c>
      <c r="I74" s="4" t="str">
        <f t="shared" ca="1" si="26"/>
        <v>NCC202312120007</v>
      </c>
      <c r="J74" s="4">
        <f t="shared" ca="1" si="18"/>
        <v>28</v>
      </c>
      <c r="K74" s="4" t="s">
        <v>197</v>
      </c>
      <c r="L74" s="4">
        <f t="shared" ca="1" si="19"/>
        <v>1</v>
      </c>
      <c r="M74" s="4">
        <f t="shared" ca="1" si="20"/>
        <v>7883.4500000000007</v>
      </c>
      <c r="N74" s="4">
        <f t="shared" ca="1" si="21"/>
        <v>13</v>
      </c>
      <c r="O74" s="4">
        <f t="shared" ca="1" si="22"/>
        <v>157669</v>
      </c>
      <c r="P74" s="4">
        <f t="shared" ca="1" si="23"/>
        <v>252270.40000000002</v>
      </c>
      <c r="Q74" s="4">
        <v>0</v>
      </c>
    </row>
    <row r="75" spans="1:17" x14ac:dyDescent="0.25">
      <c r="A75" s="4" t="str">
        <f t="shared" ca="1" si="14"/>
        <v>S202312120074</v>
      </c>
      <c r="B75" s="4" t="s">
        <v>88</v>
      </c>
      <c r="C75" s="4" t="str">
        <f t="shared" ca="1" si="24"/>
        <v>TG202312120012</v>
      </c>
      <c r="D75" s="4" t="str">
        <f t="shared" ca="1" si="25"/>
        <v>TL202312120010</v>
      </c>
      <c r="E75" s="5">
        <f t="shared" ca="1" si="15"/>
        <v>38271</v>
      </c>
      <c r="F75" s="4" t="str">
        <f t="shared" ca="1" si="16"/>
        <v>978-463-395-233-9</v>
      </c>
      <c r="G75" s="4">
        <f t="shared" ca="1" si="17"/>
        <v>304</v>
      </c>
      <c r="H75" s="4" t="str">
        <f t="shared" ca="1" si="27"/>
        <v>LSP202312120001</v>
      </c>
      <c r="I75" s="4" t="str">
        <f t="shared" ca="1" si="26"/>
        <v>NCC202312120008</v>
      </c>
      <c r="J75" s="4">
        <f t="shared" ca="1" si="18"/>
        <v>24</v>
      </c>
      <c r="K75" s="4" t="s">
        <v>204</v>
      </c>
      <c r="L75" s="4">
        <f t="shared" ca="1" si="19"/>
        <v>1</v>
      </c>
      <c r="M75" s="4">
        <f t="shared" ca="1" si="20"/>
        <v>5022.5</v>
      </c>
      <c r="N75" s="4">
        <f t="shared" ca="1" si="21"/>
        <v>42</v>
      </c>
      <c r="O75" s="4">
        <f t="shared" ca="1" si="22"/>
        <v>100450</v>
      </c>
      <c r="P75" s="4">
        <f t="shared" ca="1" si="23"/>
        <v>160720</v>
      </c>
      <c r="Q75" s="4">
        <v>0</v>
      </c>
    </row>
    <row r="76" spans="1:17" x14ac:dyDescent="0.25">
      <c r="A76" s="4" t="str">
        <f t="shared" ca="1" si="14"/>
        <v>S202312120075</v>
      </c>
      <c r="B76" s="4" t="s">
        <v>89</v>
      </c>
      <c r="C76" s="4" t="str">
        <f t="shared" ca="1" si="24"/>
        <v>TG202312120024</v>
      </c>
      <c r="D76" s="4" t="str">
        <f t="shared" ca="1" si="25"/>
        <v>TL202312120006</v>
      </c>
      <c r="E76" s="5">
        <f t="shared" ca="1" si="15"/>
        <v>40504</v>
      </c>
      <c r="F76" s="4" t="str">
        <f t="shared" ca="1" si="16"/>
        <v>978-209-813-705-2</v>
      </c>
      <c r="G76" s="4">
        <f t="shared" ca="1" si="17"/>
        <v>563</v>
      </c>
      <c r="H76" s="4" t="str">
        <f t="shared" ca="1" si="27"/>
        <v>LSP202312120001</v>
      </c>
      <c r="I76" s="4" t="str">
        <f t="shared" ca="1" si="26"/>
        <v>NCC202312120007</v>
      </c>
      <c r="J76" s="4">
        <f t="shared" ca="1" si="18"/>
        <v>22</v>
      </c>
      <c r="K76" s="4" t="s">
        <v>196</v>
      </c>
      <c r="L76" s="4">
        <f t="shared" ca="1" si="19"/>
        <v>1</v>
      </c>
      <c r="M76" s="4">
        <f t="shared" ca="1" si="20"/>
        <v>15641.900000000001</v>
      </c>
      <c r="N76" s="4">
        <f t="shared" ca="1" si="21"/>
        <v>81</v>
      </c>
      <c r="O76" s="4">
        <f t="shared" ca="1" si="22"/>
        <v>312838</v>
      </c>
      <c r="P76" s="4">
        <f t="shared" ca="1" si="23"/>
        <v>500540.80000000005</v>
      </c>
      <c r="Q76" s="4">
        <v>0</v>
      </c>
    </row>
    <row r="77" spans="1:17" x14ac:dyDescent="0.25">
      <c r="A77" s="4" t="str">
        <f t="shared" ca="1" si="14"/>
        <v>S202312120076</v>
      </c>
      <c r="B77" s="4" t="s">
        <v>90</v>
      </c>
      <c r="C77" s="4" t="str">
        <f t="shared" ca="1" si="24"/>
        <v>TG202312120009</v>
      </c>
      <c r="D77" s="4" t="str">
        <f t="shared" ca="1" si="25"/>
        <v>TL202312120024</v>
      </c>
      <c r="E77" s="5">
        <f t="shared" ca="1" si="15"/>
        <v>43630</v>
      </c>
      <c r="F77" s="4" t="str">
        <f t="shared" ca="1" si="16"/>
        <v>978-876-936-502-7</v>
      </c>
      <c r="G77" s="4">
        <f t="shared" ca="1" si="17"/>
        <v>798</v>
      </c>
      <c r="H77" s="4" t="str">
        <f t="shared" ca="1" si="27"/>
        <v>LSP202312120001</v>
      </c>
      <c r="I77" s="4" t="str">
        <f t="shared" ca="1" si="26"/>
        <v>NCC202312120012</v>
      </c>
      <c r="J77" s="4">
        <f t="shared" ca="1" si="18"/>
        <v>34</v>
      </c>
      <c r="K77" s="4" t="s">
        <v>196</v>
      </c>
      <c r="L77" s="4">
        <f t="shared" ca="1" si="19"/>
        <v>1</v>
      </c>
      <c r="M77" s="4">
        <f t="shared" ca="1" si="20"/>
        <v>2063.4</v>
      </c>
      <c r="N77" s="4">
        <f t="shared" ca="1" si="21"/>
        <v>91</v>
      </c>
      <c r="O77" s="4">
        <f t="shared" ca="1" si="22"/>
        <v>41268</v>
      </c>
      <c r="P77" s="4">
        <f t="shared" ca="1" si="23"/>
        <v>66028.800000000003</v>
      </c>
      <c r="Q77" s="4">
        <v>0</v>
      </c>
    </row>
    <row r="78" spans="1:17" x14ac:dyDescent="0.25">
      <c r="A78" s="4" t="str">
        <f t="shared" ca="1" si="14"/>
        <v>S202312120077</v>
      </c>
      <c r="B78" s="4" t="s">
        <v>91</v>
      </c>
      <c r="C78" s="4" t="str">
        <f t="shared" ca="1" si="24"/>
        <v>TG202312120029</v>
      </c>
      <c r="D78" s="4" t="str">
        <f t="shared" ca="1" si="25"/>
        <v>TL202312120002</v>
      </c>
      <c r="E78" s="5">
        <f t="shared" ca="1" si="15"/>
        <v>44269</v>
      </c>
      <c r="F78" s="4" t="str">
        <f t="shared" ca="1" si="16"/>
        <v>978-603-234-407-6</v>
      </c>
      <c r="G78" s="4">
        <f t="shared" ca="1" si="17"/>
        <v>782</v>
      </c>
      <c r="H78" s="4" t="str">
        <f t="shared" ca="1" si="27"/>
        <v>LSP202312120001</v>
      </c>
      <c r="I78" s="4" t="str">
        <f t="shared" ca="1" si="26"/>
        <v>NCC202312120004</v>
      </c>
      <c r="J78" s="4">
        <f t="shared" ca="1" si="18"/>
        <v>20</v>
      </c>
      <c r="K78" s="4" t="s">
        <v>199</v>
      </c>
      <c r="L78" s="4">
        <f t="shared" ca="1" si="19"/>
        <v>1</v>
      </c>
      <c r="M78" s="4">
        <f t="shared" ca="1" si="20"/>
        <v>20967.800000000003</v>
      </c>
      <c r="N78" s="4">
        <f t="shared" ca="1" si="21"/>
        <v>89</v>
      </c>
      <c r="O78" s="4">
        <f t="shared" ca="1" si="22"/>
        <v>419356</v>
      </c>
      <c r="P78" s="4">
        <f t="shared" ca="1" si="23"/>
        <v>670969.60000000009</v>
      </c>
      <c r="Q78" s="4">
        <v>0</v>
      </c>
    </row>
    <row r="79" spans="1:17" x14ac:dyDescent="0.25">
      <c r="A79" s="4" t="str">
        <f t="shared" ca="1" si="14"/>
        <v>S202312120078</v>
      </c>
      <c r="B79" s="4" t="s">
        <v>92</v>
      </c>
      <c r="C79" s="4" t="str">
        <f t="shared" ca="1" si="24"/>
        <v>TG202312120020</v>
      </c>
      <c r="D79" s="4" t="str">
        <f t="shared" ca="1" si="25"/>
        <v>TL202312120002</v>
      </c>
      <c r="E79" s="5">
        <f t="shared" ca="1" si="15"/>
        <v>45032</v>
      </c>
      <c r="F79" s="4" t="str">
        <f t="shared" ca="1" si="16"/>
        <v>978-413-421-602-9</v>
      </c>
      <c r="G79" s="4">
        <f t="shared" ca="1" si="17"/>
        <v>473</v>
      </c>
      <c r="H79" s="4" t="str">
        <f t="shared" ca="1" si="27"/>
        <v>LSP202312120001</v>
      </c>
      <c r="I79" s="4" t="str">
        <f t="shared" ca="1" si="26"/>
        <v>NCC202312120023</v>
      </c>
      <c r="J79" s="4">
        <f t="shared" ca="1" si="18"/>
        <v>35</v>
      </c>
      <c r="K79" s="4" t="s">
        <v>203</v>
      </c>
      <c r="L79" s="4">
        <f t="shared" ca="1" si="19"/>
        <v>1</v>
      </c>
      <c r="M79" s="4">
        <f t="shared" ca="1" si="20"/>
        <v>4478.95</v>
      </c>
      <c r="N79" s="4">
        <f t="shared" ca="1" si="21"/>
        <v>45</v>
      </c>
      <c r="O79" s="4">
        <f t="shared" ca="1" si="22"/>
        <v>89579</v>
      </c>
      <c r="P79" s="4">
        <f t="shared" ca="1" si="23"/>
        <v>143326.40000000002</v>
      </c>
      <c r="Q79" s="4">
        <v>0</v>
      </c>
    </row>
    <row r="80" spans="1:17" x14ac:dyDescent="0.25">
      <c r="A80" s="4" t="str">
        <f t="shared" ca="1" si="14"/>
        <v>S202312120079</v>
      </c>
      <c r="B80" s="4" t="s">
        <v>93</v>
      </c>
      <c r="C80" s="4" t="str">
        <f t="shared" ca="1" si="24"/>
        <v>TG202312120027</v>
      </c>
      <c r="D80" s="4" t="str">
        <f t="shared" ca="1" si="25"/>
        <v>TL202312120005</v>
      </c>
      <c r="E80" s="5">
        <f t="shared" ca="1" si="15"/>
        <v>42233</v>
      </c>
      <c r="F80" s="4" t="str">
        <f t="shared" ca="1" si="16"/>
        <v>978-112-674-752-4</v>
      </c>
      <c r="G80" s="4">
        <f t="shared" ca="1" si="17"/>
        <v>541</v>
      </c>
      <c r="H80" s="4" t="str">
        <f t="shared" ca="1" si="27"/>
        <v>LSP202312120001</v>
      </c>
      <c r="I80" s="4" t="str">
        <f t="shared" ca="1" si="26"/>
        <v>NCC202312120007</v>
      </c>
      <c r="J80" s="4">
        <f t="shared" ca="1" si="18"/>
        <v>22</v>
      </c>
      <c r="K80" s="4" t="s">
        <v>200</v>
      </c>
      <c r="L80" s="4">
        <f t="shared" ca="1" si="19"/>
        <v>1</v>
      </c>
      <c r="M80" s="4">
        <f t="shared" ca="1" si="20"/>
        <v>18901.95</v>
      </c>
      <c r="N80" s="4">
        <f t="shared" ca="1" si="21"/>
        <v>33</v>
      </c>
      <c r="O80" s="4">
        <f t="shared" ca="1" si="22"/>
        <v>378039</v>
      </c>
      <c r="P80" s="4">
        <f t="shared" ca="1" si="23"/>
        <v>604862.39999999991</v>
      </c>
      <c r="Q80" s="4">
        <v>0</v>
      </c>
    </row>
    <row r="81" spans="1:17" x14ac:dyDescent="0.25">
      <c r="A81" s="4" t="str">
        <f t="shared" ca="1" si="14"/>
        <v>S202312120080</v>
      </c>
      <c r="B81" s="4" t="s">
        <v>94</v>
      </c>
      <c r="C81" s="4" t="str">
        <f t="shared" ca="1" si="24"/>
        <v>TG202312120001</v>
      </c>
      <c r="D81" s="4" t="str">
        <f t="shared" ca="1" si="25"/>
        <v>TL202312120001</v>
      </c>
      <c r="E81" s="5">
        <f t="shared" ca="1" si="15"/>
        <v>41933</v>
      </c>
      <c r="F81" s="4" t="str">
        <f t="shared" ca="1" si="16"/>
        <v>978-713-130-512-2</v>
      </c>
      <c r="G81" s="4">
        <f t="shared" ca="1" si="17"/>
        <v>969</v>
      </c>
      <c r="H81" s="4" t="str">
        <f t="shared" ca="1" si="27"/>
        <v>LSP202312120001</v>
      </c>
      <c r="I81" s="4" t="str">
        <f t="shared" ca="1" si="26"/>
        <v>NCC202312120016</v>
      </c>
      <c r="J81" s="4">
        <f t="shared" ca="1" si="18"/>
        <v>21</v>
      </c>
      <c r="K81" s="4" t="s">
        <v>201</v>
      </c>
      <c r="L81" s="4">
        <f t="shared" ca="1" si="19"/>
        <v>1</v>
      </c>
      <c r="M81" s="4">
        <f t="shared" ca="1" si="20"/>
        <v>15189.650000000001</v>
      </c>
      <c r="N81" s="4">
        <f t="shared" ca="1" si="21"/>
        <v>77</v>
      </c>
      <c r="O81" s="4">
        <f t="shared" ca="1" si="22"/>
        <v>303793</v>
      </c>
      <c r="P81" s="4">
        <f t="shared" ca="1" si="23"/>
        <v>486068.80000000005</v>
      </c>
      <c r="Q81" s="4">
        <v>0</v>
      </c>
    </row>
    <row r="82" spans="1:17" x14ac:dyDescent="0.25">
      <c r="A82" s="4" t="str">
        <f t="shared" ca="1" si="14"/>
        <v>S202312120081</v>
      </c>
      <c r="B82" s="4" t="s">
        <v>95</v>
      </c>
      <c r="C82" s="4" t="str">
        <f t="shared" ca="1" si="24"/>
        <v>TG202312120005</v>
      </c>
      <c r="D82" s="4" t="str">
        <f t="shared" ca="1" si="25"/>
        <v>TL202312120015</v>
      </c>
      <c r="E82" s="5">
        <f t="shared" ca="1" si="15"/>
        <v>43710</v>
      </c>
      <c r="F82" s="4" t="str">
        <f t="shared" ca="1" si="16"/>
        <v>978-460-713-422-8</v>
      </c>
      <c r="G82" s="4">
        <f t="shared" ca="1" si="17"/>
        <v>190</v>
      </c>
      <c r="H82" s="4" t="str">
        <f t="shared" ca="1" si="27"/>
        <v>LSP202312120001</v>
      </c>
      <c r="I82" s="4" t="str">
        <f t="shared" ca="1" si="26"/>
        <v>NCC202312120006</v>
      </c>
      <c r="J82" s="4">
        <f t="shared" ca="1" si="18"/>
        <v>26</v>
      </c>
      <c r="K82" s="4" t="s">
        <v>205</v>
      </c>
      <c r="L82" s="4">
        <f t="shared" ca="1" si="19"/>
        <v>0</v>
      </c>
      <c r="M82" s="4">
        <f t="shared" ca="1" si="20"/>
        <v>4667.75</v>
      </c>
      <c r="N82" s="4">
        <f t="shared" ca="1" si="21"/>
        <v>79</v>
      </c>
      <c r="O82" s="4">
        <f t="shared" ca="1" si="22"/>
        <v>93355</v>
      </c>
      <c r="P82" s="4">
        <f t="shared" ca="1" si="23"/>
        <v>149368</v>
      </c>
      <c r="Q82" s="4">
        <v>0</v>
      </c>
    </row>
    <row r="83" spans="1:17" x14ac:dyDescent="0.25">
      <c r="A83" s="4" t="str">
        <f t="shared" ca="1" si="14"/>
        <v>S202312120082</v>
      </c>
      <c r="B83" s="4" t="s">
        <v>96</v>
      </c>
      <c r="C83" s="4" t="str">
        <f t="shared" ca="1" si="24"/>
        <v>TG202312120028</v>
      </c>
      <c r="D83" s="4" t="str">
        <f t="shared" ca="1" si="25"/>
        <v>TL202312120001</v>
      </c>
      <c r="E83" s="5">
        <f t="shared" ca="1" si="15"/>
        <v>39964</v>
      </c>
      <c r="F83" s="4" t="str">
        <f t="shared" ca="1" si="16"/>
        <v>978-328-602-121-2</v>
      </c>
      <c r="G83" s="4">
        <f t="shared" ca="1" si="17"/>
        <v>529</v>
      </c>
      <c r="H83" s="4" t="str">
        <f t="shared" ca="1" si="27"/>
        <v>LSP202312120001</v>
      </c>
      <c r="I83" s="4" t="str">
        <f t="shared" ca="1" si="26"/>
        <v>NCC202312120007</v>
      </c>
      <c r="J83" s="4">
        <f t="shared" ca="1" si="18"/>
        <v>30</v>
      </c>
      <c r="K83" s="4" t="s">
        <v>206</v>
      </c>
      <c r="L83" s="4">
        <f t="shared" ca="1" si="19"/>
        <v>1</v>
      </c>
      <c r="M83" s="4">
        <f t="shared" ca="1" si="20"/>
        <v>20521.550000000003</v>
      </c>
      <c r="N83" s="4">
        <f t="shared" ca="1" si="21"/>
        <v>40</v>
      </c>
      <c r="O83" s="4">
        <f t="shared" ca="1" si="22"/>
        <v>410431</v>
      </c>
      <c r="P83" s="4">
        <f t="shared" ca="1" si="23"/>
        <v>656689.60000000009</v>
      </c>
      <c r="Q83" s="4">
        <v>0</v>
      </c>
    </row>
    <row r="84" spans="1:17" x14ac:dyDescent="0.25">
      <c r="A84" s="4" t="str">
        <f t="shared" ca="1" si="14"/>
        <v>S202312120083</v>
      </c>
      <c r="B84" s="4" t="s">
        <v>97</v>
      </c>
      <c r="C84" s="4" t="str">
        <f t="shared" ca="1" si="24"/>
        <v>TG202312120019</v>
      </c>
      <c r="D84" s="4" t="str">
        <f t="shared" ca="1" si="25"/>
        <v>TL202312120005</v>
      </c>
      <c r="E84" s="5">
        <f t="shared" ca="1" si="15"/>
        <v>41736</v>
      </c>
      <c r="F84" s="4" t="str">
        <f t="shared" ca="1" si="16"/>
        <v>978-834-656-984-8</v>
      </c>
      <c r="G84" s="4">
        <f t="shared" ca="1" si="17"/>
        <v>465</v>
      </c>
      <c r="H84" s="4" t="str">
        <f t="shared" ca="1" si="27"/>
        <v>LSP202312120001</v>
      </c>
      <c r="I84" s="4" t="str">
        <f t="shared" ca="1" si="26"/>
        <v>NCC202312120005</v>
      </c>
      <c r="J84" s="4">
        <f t="shared" ca="1" si="18"/>
        <v>22</v>
      </c>
      <c r="K84" s="4" t="s">
        <v>199</v>
      </c>
      <c r="L84" s="4">
        <f t="shared" ca="1" si="19"/>
        <v>1</v>
      </c>
      <c r="M84" s="4">
        <f t="shared" ca="1" si="20"/>
        <v>2366.85</v>
      </c>
      <c r="N84" s="4">
        <f t="shared" ca="1" si="21"/>
        <v>96</v>
      </c>
      <c r="O84" s="4">
        <f t="shared" ca="1" si="22"/>
        <v>47337</v>
      </c>
      <c r="P84" s="4">
        <f t="shared" ca="1" si="23"/>
        <v>75739.200000000012</v>
      </c>
      <c r="Q84" s="4">
        <v>0</v>
      </c>
    </row>
    <row r="85" spans="1:17" x14ac:dyDescent="0.25">
      <c r="A85" s="4" t="str">
        <f t="shared" ca="1" si="14"/>
        <v>S202312120084</v>
      </c>
      <c r="B85" s="4" t="s">
        <v>98</v>
      </c>
      <c r="C85" s="4" t="str">
        <f t="shared" ca="1" si="24"/>
        <v>TG202312120008</v>
      </c>
      <c r="D85" s="4" t="str">
        <f t="shared" ca="1" si="25"/>
        <v>TL202312120024</v>
      </c>
      <c r="E85" s="5">
        <f t="shared" ca="1" si="15"/>
        <v>42362</v>
      </c>
      <c r="F85" s="4" t="str">
        <f t="shared" ca="1" si="16"/>
        <v>978-278-424-666-3</v>
      </c>
      <c r="G85" s="4">
        <f t="shared" ca="1" si="17"/>
        <v>478</v>
      </c>
      <c r="H85" s="4" t="str">
        <f t="shared" ca="1" si="27"/>
        <v>LSP202312120001</v>
      </c>
      <c r="I85" s="4" t="str">
        <f t="shared" ca="1" si="26"/>
        <v>NCC202312120001</v>
      </c>
      <c r="J85" s="4">
        <f t="shared" ca="1" si="18"/>
        <v>29</v>
      </c>
      <c r="K85" s="4" t="s">
        <v>195</v>
      </c>
      <c r="L85" s="4">
        <f t="shared" ca="1" si="19"/>
        <v>1</v>
      </c>
      <c r="M85" s="4">
        <f t="shared" ca="1" si="20"/>
        <v>4361.3</v>
      </c>
      <c r="N85" s="4">
        <f t="shared" ca="1" si="21"/>
        <v>52</v>
      </c>
      <c r="O85" s="4">
        <f t="shared" ca="1" si="22"/>
        <v>87226</v>
      </c>
      <c r="P85" s="4">
        <f t="shared" ca="1" si="23"/>
        <v>139561.59999999998</v>
      </c>
      <c r="Q85" s="4">
        <v>0</v>
      </c>
    </row>
    <row r="86" spans="1:17" x14ac:dyDescent="0.25">
      <c r="A86" s="4" t="str">
        <f t="shared" ca="1" si="14"/>
        <v>S202312120085</v>
      </c>
      <c r="B86" s="4" t="s">
        <v>99</v>
      </c>
      <c r="C86" s="4" t="str">
        <f t="shared" ca="1" si="24"/>
        <v>TG202312120028</v>
      </c>
      <c r="D86" s="4" t="str">
        <f t="shared" ca="1" si="25"/>
        <v>TL202312120021</v>
      </c>
      <c r="E86" s="5">
        <f t="shared" ca="1" si="15"/>
        <v>39506</v>
      </c>
      <c r="F86" s="4" t="str">
        <f t="shared" ca="1" si="16"/>
        <v>978-515-163-440-1</v>
      </c>
      <c r="G86" s="4">
        <f t="shared" ca="1" si="17"/>
        <v>774</v>
      </c>
      <c r="H86" s="4" t="str">
        <f t="shared" ca="1" si="27"/>
        <v>LSP202312120001</v>
      </c>
      <c r="I86" s="4" t="str">
        <f t="shared" ca="1" si="26"/>
        <v>NCC202312120017</v>
      </c>
      <c r="J86" s="4">
        <f t="shared" ca="1" si="18"/>
        <v>34</v>
      </c>
      <c r="K86" s="4" t="s">
        <v>198</v>
      </c>
      <c r="L86" s="4">
        <f t="shared" ca="1" si="19"/>
        <v>1</v>
      </c>
      <c r="M86" s="4">
        <f t="shared" ca="1" si="20"/>
        <v>17292.7</v>
      </c>
      <c r="N86" s="4">
        <f t="shared" ca="1" si="21"/>
        <v>90</v>
      </c>
      <c r="O86" s="4">
        <f t="shared" ca="1" si="22"/>
        <v>345854</v>
      </c>
      <c r="P86" s="4">
        <f t="shared" ca="1" si="23"/>
        <v>553366.39999999991</v>
      </c>
      <c r="Q86" s="4">
        <v>0</v>
      </c>
    </row>
    <row r="87" spans="1:17" x14ac:dyDescent="0.25">
      <c r="A87" s="4" t="str">
        <f t="shared" ca="1" si="14"/>
        <v>S202312120086</v>
      </c>
      <c r="B87" s="4" t="s">
        <v>100</v>
      </c>
      <c r="C87" s="4" t="str">
        <f t="shared" ca="1" si="24"/>
        <v>TG202312120007</v>
      </c>
      <c r="D87" s="4" t="str">
        <f t="shared" ca="1" si="25"/>
        <v>TL202312120024</v>
      </c>
      <c r="E87" s="5">
        <f t="shared" ca="1" si="15"/>
        <v>41798</v>
      </c>
      <c r="F87" s="4" t="str">
        <f t="shared" ca="1" si="16"/>
        <v>978-913-530-853-9</v>
      </c>
      <c r="G87" s="4">
        <f t="shared" ca="1" si="17"/>
        <v>409</v>
      </c>
      <c r="H87" s="4" t="str">
        <f t="shared" ca="1" si="27"/>
        <v>LSP202312120001</v>
      </c>
      <c r="I87" s="4" t="str">
        <f t="shared" ca="1" si="26"/>
        <v>NCC202312120003</v>
      </c>
      <c r="J87" s="4">
        <f t="shared" ca="1" si="18"/>
        <v>28</v>
      </c>
      <c r="K87" s="4" t="s">
        <v>196</v>
      </c>
      <c r="L87" s="4">
        <f t="shared" ca="1" si="19"/>
        <v>1</v>
      </c>
      <c r="M87" s="4">
        <f t="shared" ca="1" si="20"/>
        <v>9743.4500000000007</v>
      </c>
      <c r="N87" s="4">
        <f t="shared" ca="1" si="21"/>
        <v>100</v>
      </c>
      <c r="O87" s="4">
        <f t="shared" ca="1" si="22"/>
        <v>194869</v>
      </c>
      <c r="P87" s="4">
        <f t="shared" ca="1" si="23"/>
        <v>311790.40000000002</v>
      </c>
      <c r="Q87" s="4">
        <v>0</v>
      </c>
    </row>
    <row r="88" spans="1:17" x14ac:dyDescent="0.25">
      <c r="A88" s="4" t="str">
        <f t="shared" ca="1" si="14"/>
        <v>S202312120087</v>
      </c>
      <c r="B88" s="4" t="s">
        <v>101</v>
      </c>
      <c r="C88" s="4" t="str">
        <f t="shared" ca="1" si="24"/>
        <v>TG202312120005</v>
      </c>
      <c r="D88" s="4" t="str">
        <f t="shared" ca="1" si="25"/>
        <v>TL202312120016</v>
      </c>
      <c r="E88" s="5">
        <f t="shared" ca="1" si="15"/>
        <v>45165</v>
      </c>
      <c r="F88" s="4" t="str">
        <f t="shared" ca="1" si="16"/>
        <v>978-444-407-382-9</v>
      </c>
      <c r="G88" s="4">
        <f t="shared" ca="1" si="17"/>
        <v>320</v>
      </c>
      <c r="H88" s="4" t="str">
        <f t="shared" ca="1" si="27"/>
        <v>LSP202312120001</v>
      </c>
      <c r="I88" s="4" t="str">
        <f t="shared" ca="1" si="26"/>
        <v>NCC202312120015</v>
      </c>
      <c r="J88" s="4">
        <f t="shared" ca="1" si="18"/>
        <v>25</v>
      </c>
      <c r="K88" s="4" t="s">
        <v>207</v>
      </c>
      <c r="L88" s="4">
        <f t="shared" ca="1" si="19"/>
        <v>1</v>
      </c>
      <c r="M88" s="4">
        <f t="shared" ca="1" si="20"/>
        <v>9789.75</v>
      </c>
      <c r="N88" s="4">
        <f t="shared" ca="1" si="21"/>
        <v>25</v>
      </c>
      <c r="O88" s="4">
        <f t="shared" ca="1" si="22"/>
        <v>195795</v>
      </c>
      <c r="P88" s="4">
        <f t="shared" ca="1" si="23"/>
        <v>313272</v>
      </c>
      <c r="Q88" s="4">
        <v>0</v>
      </c>
    </row>
    <row r="89" spans="1:17" x14ac:dyDescent="0.25">
      <c r="A89" s="4" t="str">
        <f t="shared" ca="1" si="14"/>
        <v>S202312120088</v>
      </c>
      <c r="B89" s="4" t="s">
        <v>102</v>
      </c>
      <c r="C89" s="4" t="str">
        <f t="shared" ca="1" si="24"/>
        <v>TG202312120009</v>
      </c>
      <c r="D89" s="4" t="str">
        <f t="shared" ca="1" si="25"/>
        <v>TL202312120012</v>
      </c>
      <c r="E89" s="5">
        <f t="shared" ca="1" si="15"/>
        <v>39603</v>
      </c>
      <c r="F89" s="4" t="str">
        <f t="shared" ca="1" si="16"/>
        <v>978-382-810-725-1</v>
      </c>
      <c r="G89" s="4">
        <f t="shared" ca="1" si="17"/>
        <v>612</v>
      </c>
      <c r="H89" s="4" t="str">
        <f t="shared" ca="1" si="27"/>
        <v>LSP202312120001</v>
      </c>
      <c r="I89" s="4" t="str">
        <f t="shared" ca="1" si="26"/>
        <v>NCC202312120017</v>
      </c>
      <c r="J89" s="4">
        <f t="shared" ca="1" si="18"/>
        <v>21</v>
      </c>
      <c r="K89" s="4" t="s">
        <v>199</v>
      </c>
      <c r="L89" s="4">
        <f t="shared" ca="1" si="19"/>
        <v>1</v>
      </c>
      <c r="M89" s="4">
        <f t="shared" ca="1" si="20"/>
        <v>19019.350000000002</v>
      </c>
      <c r="N89" s="4">
        <f t="shared" ca="1" si="21"/>
        <v>55</v>
      </c>
      <c r="O89" s="4">
        <f t="shared" ca="1" si="22"/>
        <v>380387</v>
      </c>
      <c r="P89" s="4">
        <f t="shared" ca="1" si="23"/>
        <v>608619.19999999995</v>
      </c>
      <c r="Q89" s="4">
        <v>0</v>
      </c>
    </row>
    <row r="90" spans="1:17" x14ac:dyDescent="0.25">
      <c r="A90" s="4" t="str">
        <f t="shared" ca="1" si="14"/>
        <v>S202312120089</v>
      </c>
      <c r="B90" s="4" t="s">
        <v>74</v>
      </c>
      <c r="C90" s="4" t="str">
        <f t="shared" ca="1" si="24"/>
        <v>TG202312120029</v>
      </c>
      <c r="D90" s="4" t="str">
        <f t="shared" ca="1" si="25"/>
        <v>TL202312120006</v>
      </c>
      <c r="E90" s="5">
        <f t="shared" ca="1" si="15"/>
        <v>41055</v>
      </c>
      <c r="F90" s="4" t="str">
        <f t="shared" ca="1" si="16"/>
        <v>978-841-611-868-5</v>
      </c>
      <c r="G90" s="4">
        <f t="shared" ca="1" si="17"/>
        <v>223</v>
      </c>
      <c r="H90" s="4" t="str">
        <f t="shared" ca="1" si="27"/>
        <v>LSP202312120001</v>
      </c>
      <c r="I90" s="4" t="str">
        <f t="shared" ca="1" si="26"/>
        <v>NCC202312120016</v>
      </c>
      <c r="J90" s="4">
        <f t="shared" ca="1" si="18"/>
        <v>24</v>
      </c>
      <c r="K90" s="4" t="s">
        <v>208</v>
      </c>
      <c r="L90" s="4">
        <f t="shared" ca="1" si="19"/>
        <v>1</v>
      </c>
      <c r="M90" s="4">
        <f t="shared" ca="1" si="20"/>
        <v>6771.85</v>
      </c>
      <c r="N90" s="4">
        <f t="shared" ca="1" si="21"/>
        <v>26</v>
      </c>
      <c r="O90" s="4">
        <f t="shared" ca="1" si="22"/>
        <v>135437</v>
      </c>
      <c r="P90" s="4">
        <f t="shared" ca="1" si="23"/>
        <v>216699.2</v>
      </c>
      <c r="Q90" s="4">
        <v>0</v>
      </c>
    </row>
    <row r="91" spans="1:17" x14ac:dyDescent="0.25">
      <c r="A91" s="4" t="str">
        <f t="shared" ca="1" si="14"/>
        <v>S202312120090</v>
      </c>
      <c r="B91" s="4" t="s">
        <v>103</v>
      </c>
      <c r="C91" s="4" t="str">
        <f t="shared" ca="1" si="24"/>
        <v>TG202312120007</v>
      </c>
      <c r="D91" s="4" t="str">
        <f t="shared" ca="1" si="25"/>
        <v>TL202312120021</v>
      </c>
      <c r="E91" s="5">
        <f t="shared" ca="1" si="15"/>
        <v>41043</v>
      </c>
      <c r="F91" s="4" t="str">
        <f t="shared" ca="1" si="16"/>
        <v>978-329-788-433-9</v>
      </c>
      <c r="G91" s="4">
        <f t="shared" ca="1" si="17"/>
        <v>455</v>
      </c>
      <c r="H91" s="4" t="str">
        <f t="shared" ca="1" si="27"/>
        <v>LSP202312120001</v>
      </c>
      <c r="I91" s="4" t="str">
        <f t="shared" ca="1" si="26"/>
        <v>NCC202312120002</v>
      </c>
      <c r="J91" s="4">
        <f t="shared" ca="1" si="18"/>
        <v>20</v>
      </c>
      <c r="K91" s="4" t="s">
        <v>201</v>
      </c>
      <c r="L91" s="4">
        <f t="shared" ca="1" si="19"/>
        <v>1</v>
      </c>
      <c r="M91" s="4">
        <f t="shared" ca="1" si="20"/>
        <v>3801.15</v>
      </c>
      <c r="N91" s="4">
        <f t="shared" ca="1" si="21"/>
        <v>48</v>
      </c>
      <c r="O91" s="4">
        <f t="shared" ca="1" si="22"/>
        <v>76023</v>
      </c>
      <c r="P91" s="4">
        <f t="shared" ca="1" si="23"/>
        <v>121636.79999999999</v>
      </c>
      <c r="Q91" s="4">
        <v>0</v>
      </c>
    </row>
    <row r="92" spans="1:17" x14ac:dyDescent="0.25">
      <c r="A92" s="4" t="str">
        <f t="shared" ca="1" si="14"/>
        <v>S202312120091</v>
      </c>
      <c r="B92" s="4" t="s">
        <v>104</v>
      </c>
      <c r="C92" s="4" t="str">
        <f t="shared" ca="1" si="24"/>
        <v>TG202312120022</v>
      </c>
      <c r="D92" s="4" t="str">
        <f t="shared" ca="1" si="25"/>
        <v>TL202312120015</v>
      </c>
      <c r="E92" s="5">
        <f t="shared" ca="1" si="15"/>
        <v>38291</v>
      </c>
      <c r="F92" s="4" t="str">
        <f t="shared" ca="1" si="16"/>
        <v>978-620-960-565-7</v>
      </c>
      <c r="G92" s="4">
        <f t="shared" ca="1" si="17"/>
        <v>996</v>
      </c>
      <c r="H92" s="4" t="str">
        <f t="shared" ca="1" si="27"/>
        <v>LSP202312120001</v>
      </c>
      <c r="I92" s="4" t="str">
        <f t="shared" ca="1" si="26"/>
        <v>NCC202312120023</v>
      </c>
      <c r="J92" s="4">
        <f t="shared" ca="1" si="18"/>
        <v>22</v>
      </c>
      <c r="K92" s="4" t="s">
        <v>199</v>
      </c>
      <c r="L92" s="4">
        <f t="shared" ca="1" si="19"/>
        <v>0</v>
      </c>
      <c r="M92" s="4">
        <f t="shared" ca="1" si="20"/>
        <v>16820.350000000002</v>
      </c>
      <c r="N92" s="4">
        <f t="shared" ca="1" si="21"/>
        <v>84</v>
      </c>
      <c r="O92" s="4">
        <f t="shared" ca="1" si="22"/>
        <v>336407</v>
      </c>
      <c r="P92" s="4">
        <f t="shared" ca="1" si="23"/>
        <v>538251.19999999995</v>
      </c>
      <c r="Q92" s="4">
        <v>0</v>
      </c>
    </row>
    <row r="93" spans="1:17" x14ac:dyDescent="0.25">
      <c r="A93" s="4" t="str">
        <f t="shared" ca="1" si="14"/>
        <v>S202312120092</v>
      </c>
      <c r="B93" s="4" t="s">
        <v>105</v>
      </c>
      <c r="C93" s="4" t="str">
        <f t="shared" ca="1" si="24"/>
        <v>TG202312120005</v>
      </c>
      <c r="D93" s="4" t="str">
        <f t="shared" ca="1" si="25"/>
        <v>TL202312120024</v>
      </c>
      <c r="E93" s="5">
        <f t="shared" ca="1" si="15"/>
        <v>42546</v>
      </c>
      <c r="F93" s="4" t="str">
        <f t="shared" ca="1" si="16"/>
        <v>978-823-139-912-8</v>
      </c>
      <c r="G93" s="4">
        <f t="shared" ca="1" si="17"/>
        <v>525</v>
      </c>
      <c r="H93" s="4" t="str">
        <f t="shared" ca="1" si="27"/>
        <v>LSP202312120001</v>
      </c>
      <c r="I93" s="4" t="str">
        <f t="shared" ca="1" si="26"/>
        <v>NCC202312120015</v>
      </c>
      <c r="J93" s="4">
        <f t="shared" ca="1" si="18"/>
        <v>34</v>
      </c>
      <c r="K93" s="4" t="s">
        <v>203</v>
      </c>
      <c r="L93" s="4">
        <f t="shared" ca="1" si="19"/>
        <v>1</v>
      </c>
      <c r="M93" s="4">
        <f t="shared" ca="1" si="20"/>
        <v>13128.300000000001</v>
      </c>
      <c r="N93" s="4">
        <f t="shared" ca="1" si="21"/>
        <v>21</v>
      </c>
      <c r="O93" s="4">
        <f t="shared" ca="1" si="22"/>
        <v>262566</v>
      </c>
      <c r="P93" s="4">
        <f t="shared" ca="1" si="23"/>
        <v>420105.60000000003</v>
      </c>
      <c r="Q93" s="4">
        <v>0</v>
      </c>
    </row>
    <row r="94" spans="1:17" x14ac:dyDescent="0.25">
      <c r="A94" s="4" t="str">
        <f t="shared" ca="1" si="14"/>
        <v>S202312120093</v>
      </c>
      <c r="B94" s="4" t="s">
        <v>106</v>
      </c>
      <c r="C94" s="4" t="str">
        <f t="shared" ca="1" si="24"/>
        <v>TG202312120011</v>
      </c>
      <c r="D94" s="4" t="str">
        <f t="shared" ca="1" si="25"/>
        <v>TL202312120006</v>
      </c>
      <c r="E94" s="5">
        <f t="shared" ca="1" si="15"/>
        <v>40002</v>
      </c>
      <c r="F94" s="4" t="str">
        <f t="shared" ca="1" si="16"/>
        <v>978-160-921-498-3</v>
      </c>
      <c r="G94" s="4">
        <f t="shared" ca="1" si="17"/>
        <v>104</v>
      </c>
      <c r="H94" s="4" t="str">
        <f t="shared" ca="1" si="27"/>
        <v>LSP202312120001</v>
      </c>
      <c r="I94" s="4" t="str">
        <f t="shared" ca="1" si="26"/>
        <v>NCC202312120003</v>
      </c>
      <c r="J94" s="4">
        <f t="shared" ca="1" si="18"/>
        <v>20</v>
      </c>
      <c r="K94" s="4" t="s">
        <v>198</v>
      </c>
      <c r="L94" s="4">
        <f t="shared" ca="1" si="19"/>
        <v>0</v>
      </c>
      <c r="M94" s="4">
        <f t="shared" ca="1" si="20"/>
        <v>10950.35</v>
      </c>
      <c r="N94" s="4">
        <f t="shared" ca="1" si="21"/>
        <v>25</v>
      </c>
      <c r="O94" s="4">
        <f t="shared" ca="1" si="22"/>
        <v>219007</v>
      </c>
      <c r="P94" s="4">
        <f t="shared" ca="1" si="23"/>
        <v>350411.19999999995</v>
      </c>
      <c r="Q94" s="4">
        <v>0</v>
      </c>
    </row>
    <row r="95" spans="1:17" x14ac:dyDescent="0.25">
      <c r="A95" s="4" t="str">
        <f t="shared" ca="1" si="14"/>
        <v>S202312120094</v>
      </c>
      <c r="B95" s="4" t="s">
        <v>107</v>
      </c>
      <c r="C95" s="4" t="str">
        <f t="shared" ca="1" si="24"/>
        <v>TG202312120027</v>
      </c>
      <c r="D95" s="4" t="str">
        <f t="shared" ca="1" si="25"/>
        <v>TL202312120020</v>
      </c>
      <c r="E95" s="5">
        <f t="shared" ca="1" si="15"/>
        <v>40291</v>
      </c>
      <c r="F95" s="4" t="str">
        <f t="shared" ca="1" si="16"/>
        <v>978-123-778-432-6</v>
      </c>
      <c r="G95" s="4">
        <f t="shared" ca="1" si="17"/>
        <v>588</v>
      </c>
      <c r="H95" s="4" t="str">
        <f t="shared" ca="1" si="27"/>
        <v>LSP202312120001</v>
      </c>
      <c r="I95" s="4" t="str">
        <f t="shared" ca="1" si="26"/>
        <v>NCC202312120011</v>
      </c>
      <c r="J95" s="4">
        <f t="shared" ca="1" si="18"/>
        <v>35</v>
      </c>
      <c r="K95" s="4" t="s">
        <v>201</v>
      </c>
      <c r="L95" s="4">
        <f t="shared" ca="1" si="19"/>
        <v>1</v>
      </c>
      <c r="M95" s="4">
        <f t="shared" ca="1" si="20"/>
        <v>5379.85</v>
      </c>
      <c r="N95" s="4">
        <f t="shared" ca="1" si="21"/>
        <v>96</v>
      </c>
      <c r="O95" s="4">
        <f t="shared" ca="1" si="22"/>
        <v>107597</v>
      </c>
      <c r="P95" s="4">
        <f t="shared" ca="1" si="23"/>
        <v>172155.2</v>
      </c>
      <c r="Q95" s="4">
        <v>0</v>
      </c>
    </row>
    <row r="96" spans="1:17" x14ac:dyDescent="0.25">
      <c r="A96" s="4" t="str">
        <f t="shared" ca="1" si="14"/>
        <v>S202312120095</v>
      </c>
      <c r="B96" s="4" t="s">
        <v>108</v>
      </c>
      <c r="C96" s="4" t="str">
        <f t="shared" ca="1" si="24"/>
        <v>TG202312120003</v>
      </c>
      <c r="D96" s="4" t="str">
        <f t="shared" ca="1" si="25"/>
        <v>TL202312120014</v>
      </c>
      <c r="E96" s="5">
        <f t="shared" ca="1" si="15"/>
        <v>43248</v>
      </c>
      <c r="F96" s="4" t="str">
        <f t="shared" ca="1" si="16"/>
        <v>978-256-417-868-3</v>
      </c>
      <c r="G96" s="4">
        <f t="shared" ca="1" si="17"/>
        <v>370</v>
      </c>
      <c r="H96" s="4" t="str">
        <f t="shared" ca="1" si="27"/>
        <v>LSP202312120001</v>
      </c>
      <c r="I96" s="4" t="str">
        <f t="shared" ca="1" si="26"/>
        <v>NCC202312120013</v>
      </c>
      <c r="J96" s="4">
        <f t="shared" ca="1" si="18"/>
        <v>27</v>
      </c>
      <c r="K96" s="4" t="s">
        <v>200</v>
      </c>
      <c r="L96" s="4">
        <f t="shared" ca="1" si="19"/>
        <v>1</v>
      </c>
      <c r="M96" s="4">
        <f t="shared" ca="1" si="20"/>
        <v>13049</v>
      </c>
      <c r="N96" s="4">
        <f t="shared" ca="1" si="21"/>
        <v>98</v>
      </c>
      <c r="O96" s="4">
        <f t="shared" ca="1" si="22"/>
        <v>260980</v>
      </c>
      <c r="P96" s="4">
        <f t="shared" ca="1" si="23"/>
        <v>417568</v>
      </c>
      <c r="Q96" s="4">
        <v>0</v>
      </c>
    </row>
    <row r="97" spans="1:17" x14ac:dyDescent="0.25">
      <c r="A97" s="4" t="str">
        <f t="shared" ca="1" si="14"/>
        <v>S202312120096</v>
      </c>
      <c r="B97" s="4" t="s">
        <v>109</v>
      </c>
      <c r="C97" s="4" t="str">
        <f t="shared" ca="1" si="24"/>
        <v>TG202312120013</v>
      </c>
      <c r="D97" s="4" t="str">
        <f t="shared" ca="1" si="25"/>
        <v>TL202312120014</v>
      </c>
      <c r="E97" s="5">
        <f t="shared" ca="1" si="15"/>
        <v>44451</v>
      </c>
      <c r="F97" s="4" t="str">
        <f t="shared" ca="1" si="16"/>
        <v>978-121-584-751-5</v>
      </c>
      <c r="G97" s="4">
        <f t="shared" ca="1" si="17"/>
        <v>212</v>
      </c>
      <c r="H97" s="4" t="str">
        <f t="shared" ca="1" si="27"/>
        <v>LSP202312120001</v>
      </c>
      <c r="I97" s="4" t="str">
        <f t="shared" ca="1" si="26"/>
        <v>NCC202312120014</v>
      </c>
      <c r="J97" s="4">
        <f t="shared" ca="1" si="18"/>
        <v>28</v>
      </c>
      <c r="K97" s="4" t="s">
        <v>196</v>
      </c>
      <c r="L97" s="4">
        <f t="shared" ca="1" si="19"/>
        <v>1</v>
      </c>
      <c r="M97" s="4">
        <f t="shared" ca="1" si="20"/>
        <v>15733.85</v>
      </c>
      <c r="N97" s="4">
        <f t="shared" ca="1" si="21"/>
        <v>91</v>
      </c>
      <c r="O97" s="4">
        <f t="shared" ca="1" si="22"/>
        <v>314677</v>
      </c>
      <c r="P97" s="4">
        <f t="shared" ca="1" si="23"/>
        <v>503483.19999999995</v>
      </c>
      <c r="Q97" s="4">
        <v>0</v>
      </c>
    </row>
    <row r="98" spans="1:17" x14ac:dyDescent="0.25">
      <c r="A98" s="4" t="str">
        <f t="shared" ca="1" si="14"/>
        <v>S202312120097</v>
      </c>
      <c r="B98" s="4" t="s">
        <v>110</v>
      </c>
      <c r="C98" s="4" t="str">
        <f t="shared" ca="1" si="24"/>
        <v>TG202312120027</v>
      </c>
      <c r="D98" s="4" t="str">
        <f t="shared" ca="1" si="25"/>
        <v>TL202312120017</v>
      </c>
      <c r="E98" s="5">
        <f t="shared" ca="1" si="15"/>
        <v>40635</v>
      </c>
      <c r="F98" s="4" t="str">
        <f t="shared" ca="1" si="16"/>
        <v>978-579-763-626-5</v>
      </c>
      <c r="G98" s="4">
        <f t="shared" ca="1" si="17"/>
        <v>736</v>
      </c>
      <c r="H98" s="4" t="str">
        <f t="shared" ca="1" si="27"/>
        <v>LSP202312120001</v>
      </c>
      <c r="I98" s="4" t="str">
        <f t="shared" ca="1" si="26"/>
        <v>NCC202312120023</v>
      </c>
      <c r="J98" s="4">
        <f t="shared" ca="1" si="18"/>
        <v>35</v>
      </c>
      <c r="K98" s="4" t="s">
        <v>196</v>
      </c>
      <c r="L98" s="4">
        <f t="shared" ca="1" si="19"/>
        <v>1</v>
      </c>
      <c r="M98" s="4">
        <f t="shared" ca="1" si="20"/>
        <v>17777.400000000001</v>
      </c>
      <c r="N98" s="4">
        <f t="shared" ca="1" si="21"/>
        <v>14</v>
      </c>
      <c r="O98" s="4">
        <f t="shared" ca="1" si="22"/>
        <v>355548</v>
      </c>
      <c r="P98" s="4">
        <f t="shared" ca="1" si="23"/>
        <v>568876.80000000005</v>
      </c>
      <c r="Q98" s="4">
        <v>0</v>
      </c>
    </row>
    <row r="99" spans="1:17" x14ac:dyDescent="0.25">
      <c r="A99" s="4" t="str">
        <f t="shared" ca="1" si="14"/>
        <v>S202312120098</v>
      </c>
      <c r="B99" s="4" t="s">
        <v>111</v>
      </c>
      <c r="C99" s="4" t="str">
        <f t="shared" ca="1" si="24"/>
        <v>TG202312120004</v>
      </c>
      <c r="D99" s="4" t="str">
        <f t="shared" ca="1" si="25"/>
        <v>TL202312120007</v>
      </c>
      <c r="E99" s="5">
        <f t="shared" ca="1" si="15"/>
        <v>40735</v>
      </c>
      <c r="F99" s="4" t="str">
        <f t="shared" ca="1" si="16"/>
        <v>978-398-195-171-7</v>
      </c>
      <c r="G99" s="4">
        <f t="shared" ca="1" si="17"/>
        <v>472</v>
      </c>
      <c r="H99" s="4" t="str">
        <f t="shared" ca="1" si="27"/>
        <v>LSP202312120001</v>
      </c>
      <c r="I99" s="4" t="str">
        <f t="shared" ca="1" si="26"/>
        <v>NCC202312120018</v>
      </c>
      <c r="J99" s="4">
        <f t="shared" ca="1" si="18"/>
        <v>24</v>
      </c>
      <c r="K99" s="4" t="s">
        <v>203</v>
      </c>
      <c r="L99" s="4">
        <f t="shared" ca="1" si="19"/>
        <v>1</v>
      </c>
      <c r="M99" s="4">
        <f t="shared" ca="1" si="20"/>
        <v>16989</v>
      </c>
      <c r="N99" s="4">
        <f t="shared" ca="1" si="21"/>
        <v>17</v>
      </c>
      <c r="O99" s="4">
        <f t="shared" ca="1" si="22"/>
        <v>339780</v>
      </c>
      <c r="P99" s="4">
        <f t="shared" ca="1" si="23"/>
        <v>543648</v>
      </c>
      <c r="Q99" s="4">
        <v>0</v>
      </c>
    </row>
    <row r="100" spans="1:17" x14ac:dyDescent="0.25">
      <c r="A100" s="4" t="str">
        <f t="shared" ca="1" si="14"/>
        <v>S202312120099</v>
      </c>
      <c r="B100" s="4" t="s">
        <v>112</v>
      </c>
      <c r="C100" s="4" t="str">
        <f t="shared" ca="1" si="24"/>
        <v>TG202312120025</v>
      </c>
      <c r="D100" s="4" t="str">
        <f t="shared" ca="1" si="25"/>
        <v>TL202312120023</v>
      </c>
      <c r="E100" s="5">
        <f t="shared" ca="1" si="15"/>
        <v>43952</v>
      </c>
      <c r="F100" s="4" t="str">
        <f t="shared" ca="1" si="16"/>
        <v>978-760-975-677-5</v>
      </c>
      <c r="G100" s="4">
        <f t="shared" ca="1" si="17"/>
        <v>541</v>
      </c>
      <c r="H100" s="4" t="str">
        <f t="shared" ca="1" si="27"/>
        <v>LSP202312120001</v>
      </c>
      <c r="I100" s="4" t="str">
        <f t="shared" ca="1" si="26"/>
        <v>NCC202312120012</v>
      </c>
      <c r="J100" s="4">
        <f t="shared" ca="1" si="18"/>
        <v>22</v>
      </c>
      <c r="K100" s="4" t="s">
        <v>199</v>
      </c>
      <c r="L100" s="4">
        <f t="shared" ca="1" si="19"/>
        <v>1</v>
      </c>
      <c r="M100" s="4">
        <f t="shared" ca="1" si="20"/>
        <v>19340.350000000002</v>
      </c>
      <c r="N100" s="4">
        <f t="shared" ca="1" si="21"/>
        <v>38</v>
      </c>
      <c r="O100" s="4">
        <f t="shared" ca="1" si="22"/>
        <v>386807</v>
      </c>
      <c r="P100" s="4">
        <f t="shared" ca="1" si="23"/>
        <v>618891.19999999995</v>
      </c>
      <c r="Q100" s="4">
        <v>0</v>
      </c>
    </row>
    <row r="101" spans="1:17" x14ac:dyDescent="0.25">
      <c r="A101" s="4" t="str">
        <f t="shared" ca="1" si="14"/>
        <v>S202312120100</v>
      </c>
      <c r="B101" s="4" t="s">
        <v>113</v>
      </c>
      <c r="C101" s="4" t="str">
        <f t="shared" ca="1" si="24"/>
        <v>TG202312120014</v>
      </c>
      <c r="D101" s="4" t="str">
        <f t="shared" ca="1" si="25"/>
        <v>TL202312120008</v>
      </c>
      <c r="E101" s="5">
        <f t="shared" ca="1" si="15"/>
        <v>36598</v>
      </c>
      <c r="F101" s="4" t="str">
        <f t="shared" ca="1" si="16"/>
        <v>978-981-854-705-6</v>
      </c>
      <c r="G101" s="4">
        <f t="shared" ca="1" si="17"/>
        <v>139</v>
      </c>
      <c r="H101" s="4" t="str">
        <f t="shared" ca="1" si="27"/>
        <v>LSP202312120001</v>
      </c>
      <c r="I101" s="4" t="str">
        <f t="shared" ca="1" si="26"/>
        <v>NCC202312120012</v>
      </c>
      <c r="J101" s="4">
        <f t="shared" ca="1" si="18"/>
        <v>25</v>
      </c>
      <c r="K101" s="4" t="s">
        <v>201</v>
      </c>
      <c r="L101" s="4">
        <f t="shared" ca="1" si="19"/>
        <v>1</v>
      </c>
      <c r="M101" s="4">
        <f t="shared" ca="1" si="20"/>
        <v>12321.25</v>
      </c>
      <c r="N101" s="4">
        <f t="shared" ca="1" si="21"/>
        <v>63</v>
      </c>
      <c r="O101" s="4">
        <f t="shared" ca="1" si="22"/>
        <v>246425</v>
      </c>
      <c r="P101" s="4">
        <f t="shared" ca="1" si="23"/>
        <v>394280</v>
      </c>
      <c r="Q101" s="4">
        <v>0</v>
      </c>
    </row>
    <row r="102" spans="1:17" x14ac:dyDescent="0.25">
      <c r="A102" s="4" t="str">
        <f t="shared" ca="1" si="14"/>
        <v>S202312120101</v>
      </c>
      <c r="B102" s="4" t="s">
        <v>114</v>
      </c>
      <c r="C102" s="4" t="str">
        <f t="shared" ca="1" si="24"/>
        <v>TG202312120025</v>
      </c>
      <c r="D102" s="4" t="str">
        <f t="shared" ca="1" si="25"/>
        <v>TL202312120024</v>
      </c>
      <c r="E102" s="5">
        <f t="shared" ca="1" si="15"/>
        <v>41459</v>
      </c>
      <c r="F102" s="4" t="str">
        <f t="shared" ca="1" si="16"/>
        <v>978-140-994-242-5</v>
      </c>
      <c r="G102" s="4">
        <f t="shared" ca="1" si="17"/>
        <v>321</v>
      </c>
      <c r="H102" s="4" t="str">
        <f t="shared" ca="1" si="27"/>
        <v>LSP202312120001</v>
      </c>
      <c r="I102" s="4" t="str">
        <f t="shared" ca="1" si="26"/>
        <v>NCC202312120013</v>
      </c>
      <c r="J102" s="4">
        <f t="shared" ca="1" si="18"/>
        <v>30</v>
      </c>
      <c r="K102" s="4" t="s">
        <v>198</v>
      </c>
      <c r="L102" s="4">
        <f t="shared" ca="1" si="19"/>
        <v>1</v>
      </c>
      <c r="M102" s="4">
        <f t="shared" ca="1" si="20"/>
        <v>9661.7000000000007</v>
      </c>
      <c r="N102" s="4">
        <f t="shared" ca="1" si="21"/>
        <v>34</v>
      </c>
      <c r="O102" s="4">
        <f t="shared" ca="1" si="22"/>
        <v>193234</v>
      </c>
      <c r="P102" s="4">
        <f t="shared" ca="1" si="23"/>
        <v>309174.40000000002</v>
      </c>
      <c r="Q102" s="4">
        <v>0</v>
      </c>
    </row>
    <row r="103" spans="1:17" x14ac:dyDescent="0.25">
      <c r="A103" s="4" t="str">
        <f t="shared" ca="1" si="14"/>
        <v>S202312120102</v>
      </c>
      <c r="B103" s="4" t="s">
        <v>116</v>
      </c>
      <c r="C103" s="4" t="str">
        <f t="shared" ca="1" si="24"/>
        <v>TG202312120003</v>
      </c>
      <c r="D103" s="4" t="str">
        <f t="shared" ca="1" si="25"/>
        <v>TL202312120004</v>
      </c>
      <c r="E103" s="5">
        <f t="shared" ca="1" si="15"/>
        <v>38992</v>
      </c>
      <c r="F103" s="4" t="str">
        <f t="shared" ca="1" si="16"/>
        <v>978-573-234-467-1</v>
      </c>
      <c r="G103" s="4">
        <f t="shared" ca="1" si="17"/>
        <v>928</v>
      </c>
      <c r="H103" s="4" t="str">
        <f t="shared" ca="1" si="27"/>
        <v>LSP202312120001</v>
      </c>
      <c r="I103" s="4" t="str">
        <f t="shared" ca="1" si="26"/>
        <v>NCC202312120002</v>
      </c>
      <c r="J103" s="4">
        <f t="shared" ca="1" si="18"/>
        <v>28</v>
      </c>
      <c r="K103" s="4" t="s">
        <v>199</v>
      </c>
      <c r="L103" s="4">
        <f t="shared" ca="1" si="19"/>
        <v>0</v>
      </c>
      <c r="M103" s="4">
        <f t="shared" ca="1" si="20"/>
        <v>17907.150000000001</v>
      </c>
      <c r="N103" s="4">
        <f t="shared" ca="1" si="21"/>
        <v>70</v>
      </c>
      <c r="O103" s="4">
        <f t="shared" ca="1" si="22"/>
        <v>358143</v>
      </c>
      <c r="P103" s="4">
        <f t="shared" ca="1" si="23"/>
        <v>573028.80000000005</v>
      </c>
      <c r="Q103" s="4">
        <v>0</v>
      </c>
    </row>
    <row r="104" spans="1:17" x14ac:dyDescent="0.25">
      <c r="A104" s="4" t="str">
        <f t="shared" ca="1" si="14"/>
        <v>S202312120103</v>
      </c>
      <c r="B104" s="4" t="s">
        <v>117</v>
      </c>
      <c r="C104" s="4" t="str">
        <f t="shared" ca="1" si="24"/>
        <v>TG202312120023</v>
      </c>
      <c r="D104" s="4" t="str">
        <f t="shared" ca="1" si="25"/>
        <v>TL202312120008</v>
      </c>
      <c r="E104" s="5">
        <f t="shared" ca="1" si="15"/>
        <v>40819</v>
      </c>
      <c r="F104" s="4" t="str">
        <f t="shared" ca="1" si="16"/>
        <v>978-367-295-526-3</v>
      </c>
      <c r="G104" s="4">
        <f t="shared" ca="1" si="17"/>
        <v>374</v>
      </c>
      <c r="H104" s="4" t="str">
        <f t="shared" ca="1" si="27"/>
        <v>LSP202312120001</v>
      </c>
      <c r="I104" s="4" t="str">
        <f t="shared" ca="1" si="26"/>
        <v>NCC202312120006</v>
      </c>
      <c r="J104" s="4">
        <f t="shared" ca="1" si="18"/>
        <v>29</v>
      </c>
      <c r="K104" s="4" t="s">
        <v>201</v>
      </c>
      <c r="L104" s="4">
        <f t="shared" ca="1" si="19"/>
        <v>1</v>
      </c>
      <c r="M104" s="4">
        <f t="shared" ca="1" si="20"/>
        <v>21734.800000000003</v>
      </c>
      <c r="N104" s="4">
        <f t="shared" ca="1" si="21"/>
        <v>85</v>
      </c>
      <c r="O104" s="4">
        <f t="shared" ca="1" si="22"/>
        <v>434696</v>
      </c>
      <c r="P104" s="4">
        <f t="shared" ca="1" si="23"/>
        <v>695513.60000000009</v>
      </c>
      <c r="Q104" s="4">
        <v>0</v>
      </c>
    </row>
    <row r="105" spans="1:17" x14ac:dyDescent="0.25">
      <c r="A105" s="4" t="str">
        <f t="shared" ca="1" si="14"/>
        <v>S202312120104</v>
      </c>
      <c r="B105" s="4" t="s">
        <v>118</v>
      </c>
      <c r="C105" s="4" t="str">
        <f t="shared" ca="1" si="24"/>
        <v>TG202312120011</v>
      </c>
      <c r="D105" s="4" t="str">
        <f t="shared" ca="1" si="25"/>
        <v>TL202312120019</v>
      </c>
      <c r="E105" s="5">
        <f t="shared" ca="1" si="15"/>
        <v>42782</v>
      </c>
      <c r="F105" s="4" t="str">
        <f t="shared" ca="1" si="16"/>
        <v>978-712-930-393-8</v>
      </c>
      <c r="G105" s="4">
        <f t="shared" ca="1" si="17"/>
        <v>356</v>
      </c>
      <c r="H105" s="4" t="str">
        <f t="shared" ca="1" si="27"/>
        <v>LSP202312120001</v>
      </c>
      <c r="I105" s="4" t="str">
        <f t="shared" ca="1" si="26"/>
        <v>NCC202312120022</v>
      </c>
      <c r="J105" s="4">
        <f t="shared" ca="1" si="18"/>
        <v>29</v>
      </c>
      <c r="K105" s="4" t="s">
        <v>205</v>
      </c>
      <c r="L105" s="4">
        <f t="shared" ca="1" si="19"/>
        <v>0</v>
      </c>
      <c r="M105" s="4">
        <f t="shared" ca="1" si="20"/>
        <v>13873</v>
      </c>
      <c r="N105" s="4">
        <f t="shared" ca="1" si="21"/>
        <v>13</v>
      </c>
      <c r="O105" s="4">
        <f t="shared" ca="1" si="22"/>
        <v>277460</v>
      </c>
      <c r="P105" s="4">
        <f t="shared" ca="1" si="23"/>
        <v>443936</v>
      </c>
      <c r="Q105" s="4">
        <v>0</v>
      </c>
    </row>
    <row r="106" spans="1:17" x14ac:dyDescent="0.25">
      <c r="A106" s="4" t="str">
        <f t="shared" ca="1" si="14"/>
        <v>S202312120105</v>
      </c>
      <c r="B106" s="4" t="s">
        <v>119</v>
      </c>
      <c r="C106" s="4" t="str">
        <f t="shared" ca="1" si="24"/>
        <v>TG202312120024</v>
      </c>
      <c r="D106" s="4" t="str">
        <f t="shared" ca="1" si="25"/>
        <v>TL202312120010</v>
      </c>
      <c r="E106" s="5">
        <f t="shared" ca="1" si="15"/>
        <v>37306</v>
      </c>
      <c r="F106" s="4" t="str">
        <f t="shared" ca="1" si="16"/>
        <v>978-152-412-214-9</v>
      </c>
      <c r="G106" s="4">
        <f t="shared" ca="1" si="17"/>
        <v>589</v>
      </c>
      <c r="H106" s="4" t="str">
        <f t="shared" ca="1" si="27"/>
        <v>LSP202312120001</v>
      </c>
      <c r="I106" s="4" t="str">
        <f t="shared" ca="1" si="26"/>
        <v>NCC202312120006</v>
      </c>
      <c r="J106" s="4">
        <f t="shared" ca="1" si="18"/>
        <v>31</v>
      </c>
      <c r="K106" s="4" t="s">
        <v>199</v>
      </c>
      <c r="L106" s="4">
        <f t="shared" ca="1" si="19"/>
        <v>1</v>
      </c>
      <c r="M106" s="4">
        <f t="shared" ca="1" si="20"/>
        <v>8042.9000000000005</v>
      </c>
      <c r="N106" s="4">
        <f t="shared" ca="1" si="21"/>
        <v>66</v>
      </c>
      <c r="O106" s="4">
        <f t="shared" ca="1" si="22"/>
        <v>160858</v>
      </c>
      <c r="P106" s="4">
        <f t="shared" ca="1" si="23"/>
        <v>257372.80000000002</v>
      </c>
      <c r="Q106" s="4">
        <v>0</v>
      </c>
    </row>
    <row r="107" spans="1:17" x14ac:dyDescent="0.25">
      <c r="A107" s="4" t="str">
        <f t="shared" ca="1" si="14"/>
        <v>S202312120106</v>
      </c>
      <c r="B107" s="4" t="s">
        <v>120</v>
      </c>
      <c r="C107" s="4" t="str">
        <f t="shared" ca="1" si="24"/>
        <v>TG202312120018</v>
      </c>
      <c r="D107" s="4" t="str">
        <f t="shared" ca="1" si="25"/>
        <v>TL202312120024</v>
      </c>
      <c r="E107" s="5">
        <f t="shared" ca="1" si="15"/>
        <v>37666</v>
      </c>
      <c r="F107" s="4" t="str">
        <f t="shared" ca="1" si="16"/>
        <v>978-598-779-965-8</v>
      </c>
      <c r="G107" s="4">
        <f t="shared" ca="1" si="17"/>
        <v>176</v>
      </c>
      <c r="H107" s="4" t="str">
        <f t="shared" ca="1" si="27"/>
        <v>LSP202312120001</v>
      </c>
      <c r="I107" s="4" t="str">
        <f t="shared" ca="1" si="26"/>
        <v>NCC202312120017</v>
      </c>
      <c r="J107" s="4">
        <f t="shared" ca="1" si="18"/>
        <v>25</v>
      </c>
      <c r="K107" s="4" t="s">
        <v>208</v>
      </c>
      <c r="L107" s="4">
        <f t="shared" ca="1" si="19"/>
        <v>0</v>
      </c>
      <c r="M107" s="4">
        <f t="shared" ca="1" si="20"/>
        <v>12950.1</v>
      </c>
      <c r="N107" s="4">
        <f t="shared" ca="1" si="21"/>
        <v>34</v>
      </c>
      <c r="O107" s="4">
        <f t="shared" ca="1" si="22"/>
        <v>259002</v>
      </c>
      <c r="P107" s="4">
        <f t="shared" ca="1" si="23"/>
        <v>414403.19999999995</v>
      </c>
      <c r="Q107" s="4">
        <v>0</v>
      </c>
    </row>
    <row r="108" spans="1:17" x14ac:dyDescent="0.25">
      <c r="A108" s="4" t="str">
        <f t="shared" ca="1" si="14"/>
        <v>S202312120107</v>
      </c>
      <c r="B108" s="4" t="s">
        <v>121</v>
      </c>
      <c r="C108" s="4" t="str">
        <f t="shared" ca="1" si="24"/>
        <v>TG202312120029</v>
      </c>
      <c r="D108" s="4" t="str">
        <f t="shared" ca="1" si="25"/>
        <v>TL202312120016</v>
      </c>
      <c r="E108" s="5">
        <f t="shared" ca="1" si="15"/>
        <v>41465</v>
      </c>
      <c r="F108" s="4" t="str">
        <f t="shared" ca="1" si="16"/>
        <v>978-433-949-966-3</v>
      </c>
      <c r="G108" s="4">
        <f t="shared" ca="1" si="17"/>
        <v>566</v>
      </c>
      <c r="H108" s="4" t="str">
        <f t="shared" ca="1" si="27"/>
        <v>LSP202312120001</v>
      </c>
      <c r="I108" s="4" t="str">
        <f t="shared" ca="1" si="26"/>
        <v>NCC202312120021</v>
      </c>
      <c r="J108" s="4">
        <f t="shared" ca="1" si="18"/>
        <v>35</v>
      </c>
      <c r="K108" s="4" t="s">
        <v>195</v>
      </c>
      <c r="L108" s="4">
        <f t="shared" ca="1" si="19"/>
        <v>1</v>
      </c>
      <c r="M108" s="4">
        <f t="shared" ca="1" si="20"/>
        <v>8470.15</v>
      </c>
      <c r="N108" s="4">
        <f t="shared" ca="1" si="21"/>
        <v>16</v>
      </c>
      <c r="O108" s="4">
        <f t="shared" ca="1" si="22"/>
        <v>169403</v>
      </c>
      <c r="P108" s="4">
        <f t="shared" ca="1" si="23"/>
        <v>271044.80000000005</v>
      </c>
      <c r="Q108" s="4">
        <v>0</v>
      </c>
    </row>
    <row r="109" spans="1:17" x14ac:dyDescent="0.25">
      <c r="A109" s="4" t="str">
        <f t="shared" ca="1" si="14"/>
        <v>S202312120108</v>
      </c>
      <c r="B109" s="4" t="s">
        <v>123</v>
      </c>
      <c r="C109" s="4" t="str">
        <f t="shared" ca="1" si="24"/>
        <v>TG202312120010</v>
      </c>
      <c r="D109" s="4" t="str">
        <f t="shared" ca="1" si="25"/>
        <v>TL202312120011</v>
      </c>
      <c r="E109" s="5">
        <f t="shared" ca="1" si="15"/>
        <v>37530</v>
      </c>
      <c r="F109" s="4" t="str">
        <f t="shared" ca="1" si="16"/>
        <v>978-357-139-263-2</v>
      </c>
      <c r="G109" s="4">
        <f t="shared" ca="1" si="17"/>
        <v>768</v>
      </c>
      <c r="H109" s="4" t="str">
        <f t="shared" ca="1" si="27"/>
        <v>LSP202312120001</v>
      </c>
      <c r="I109" s="4" t="str">
        <f t="shared" ca="1" si="26"/>
        <v>NCC202312120013</v>
      </c>
      <c r="J109" s="4">
        <f t="shared" ca="1" si="18"/>
        <v>21</v>
      </c>
      <c r="K109" s="4" t="s">
        <v>201</v>
      </c>
      <c r="L109" s="4">
        <f t="shared" ca="1" si="19"/>
        <v>1</v>
      </c>
      <c r="M109" s="4">
        <f t="shared" ca="1" si="20"/>
        <v>20777.5</v>
      </c>
      <c r="N109" s="4">
        <f t="shared" ca="1" si="21"/>
        <v>24</v>
      </c>
      <c r="O109" s="4">
        <f t="shared" ca="1" si="22"/>
        <v>415550</v>
      </c>
      <c r="P109" s="4">
        <f t="shared" ca="1" si="23"/>
        <v>664880</v>
      </c>
      <c r="Q109" s="4">
        <v>0</v>
      </c>
    </row>
    <row r="110" spans="1:17" x14ac:dyDescent="0.25">
      <c r="A110" s="4" t="str">
        <f t="shared" ca="1" si="14"/>
        <v>S202312120109</v>
      </c>
      <c r="B110" s="4" t="s">
        <v>124</v>
      </c>
      <c r="C110" s="4" t="str">
        <f t="shared" ca="1" si="24"/>
        <v>TG202312120028</v>
      </c>
      <c r="D110" s="4" t="str">
        <f t="shared" ca="1" si="25"/>
        <v>TL202312120012</v>
      </c>
      <c r="E110" s="5">
        <f t="shared" ca="1" si="15"/>
        <v>42906</v>
      </c>
      <c r="F110" s="4" t="str">
        <f t="shared" ca="1" si="16"/>
        <v>978-584-935-874-5</v>
      </c>
      <c r="G110" s="4">
        <f t="shared" ca="1" si="17"/>
        <v>790</v>
      </c>
      <c r="H110" s="4" t="str">
        <f t="shared" ca="1" si="27"/>
        <v>LSP202312120001</v>
      </c>
      <c r="I110" s="4" t="str">
        <f t="shared" ca="1" si="26"/>
        <v>NCC202312120016</v>
      </c>
      <c r="J110" s="4">
        <f t="shared" ca="1" si="18"/>
        <v>32</v>
      </c>
      <c r="K110" s="4" t="s">
        <v>199</v>
      </c>
      <c r="L110" s="4">
        <f t="shared" ca="1" si="19"/>
        <v>1</v>
      </c>
      <c r="M110" s="4">
        <f t="shared" ca="1" si="20"/>
        <v>18130</v>
      </c>
      <c r="N110" s="4">
        <f t="shared" ca="1" si="21"/>
        <v>85</v>
      </c>
      <c r="O110" s="4">
        <f t="shared" ca="1" si="22"/>
        <v>362600</v>
      </c>
      <c r="P110" s="4">
        <f t="shared" ca="1" si="23"/>
        <v>580160</v>
      </c>
      <c r="Q110" s="4">
        <v>0</v>
      </c>
    </row>
    <row r="111" spans="1:17" x14ac:dyDescent="0.25">
      <c r="A111" s="4" t="str">
        <f t="shared" ca="1" si="14"/>
        <v>S202312120110</v>
      </c>
      <c r="B111" s="4" t="s">
        <v>125</v>
      </c>
      <c r="C111" s="4" t="str">
        <f t="shared" ca="1" si="24"/>
        <v>TG202312120029</v>
      </c>
      <c r="D111" s="4" t="str">
        <f t="shared" ca="1" si="25"/>
        <v>TL202312120015</v>
      </c>
      <c r="E111" s="5">
        <f t="shared" ca="1" si="15"/>
        <v>37746</v>
      </c>
      <c r="F111" s="4" t="str">
        <f t="shared" ca="1" si="16"/>
        <v>978-332-360-498-6</v>
      </c>
      <c r="G111" s="4">
        <f t="shared" ca="1" si="17"/>
        <v>282</v>
      </c>
      <c r="H111" s="4" t="str">
        <f t="shared" ca="1" si="27"/>
        <v>LSP202312120001</v>
      </c>
      <c r="I111" s="4" t="str">
        <f t="shared" ca="1" si="26"/>
        <v>NCC202312120003</v>
      </c>
      <c r="J111" s="4">
        <f t="shared" ca="1" si="18"/>
        <v>21</v>
      </c>
      <c r="K111" s="4" t="s">
        <v>199</v>
      </c>
      <c r="L111" s="4">
        <f t="shared" ca="1" si="19"/>
        <v>1</v>
      </c>
      <c r="M111" s="4">
        <f t="shared" ca="1" si="20"/>
        <v>4883.9000000000005</v>
      </c>
      <c r="N111" s="4">
        <f t="shared" ca="1" si="21"/>
        <v>61</v>
      </c>
      <c r="O111" s="4">
        <f t="shared" ca="1" si="22"/>
        <v>97678</v>
      </c>
      <c r="P111" s="4">
        <f t="shared" ca="1" si="23"/>
        <v>156284.79999999999</v>
      </c>
      <c r="Q111" s="4">
        <v>0</v>
      </c>
    </row>
    <row r="112" spans="1:17" x14ac:dyDescent="0.25">
      <c r="A112" s="4" t="str">
        <f t="shared" ca="1" si="14"/>
        <v>S202312120111</v>
      </c>
      <c r="B112" s="4" t="s">
        <v>126</v>
      </c>
      <c r="C112" s="4" t="str">
        <f t="shared" ca="1" si="24"/>
        <v>TG202312120013</v>
      </c>
      <c r="D112" s="4" t="str">
        <f t="shared" ca="1" si="25"/>
        <v>TL202312120001</v>
      </c>
      <c r="E112" s="5">
        <f t="shared" ca="1" si="15"/>
        <v>43113</v>
      </c>
      <c r="F112" s="4" t="str">
        <f t="shared" ca="1" si="16"/>
        <v>978-118-501-364-9</v>
      </c>
      <c r="G112" s="4">
        <f t="shared" ca="1" si="17"/>
        <v>854</v>
      </c>
      <c r="H112" s="4" t="str">
        <f t="shared" ca="1" si="27"/>
        <v>LSP202312120001</v>
      </c>
      <c r="I112" s="4" t="str">
        <f t="shared" ca="1" si="26"/>
        <v>NCC202312120014</v>
      </c>
      <c r="J112" s="4">
        <f t="shared" ca="1" si="18"/>
        <v>33</v>
      </c>
      <c r="K112" s="4" t="s">
        <v>196</v>
      </c>
      <c r="L112" s="4">
        <f t="shared" ca="1" si="19"/>
        <v>1</v>
      </c>
      <c r="M112" s="4">
        <f t="shared" ca="1" si="20"/>
        <v>10001.85</v>
      </c>
      <c r="N112" s="4">
        <f t="shared" ca="1" si="21"/>
        <v>46</v>
      </c>
      <c r="O112" s="4">
        <f t="shared" ca="1" si="22"/>
        <v>200037</v>
      </c>
      <c r="P112" s="4">
        <f t="shared" ca="1" si="23"/>
        <v>320059.19999999995</v>
      </c>
      <c r="Q112" s="4">
        <v>0</v>
      </c>
    </row>
    <row r="113" spans="1:17" x14ac:dyDescent="0.25">
      <c r="A113" s="4" t="str">
        <f t="shared" ca="1" si="14"/>
        <v>S202312120112</v>
      </c>
      <c r="B113" s="4" t="s">
        <v>127</v>
      </c>
      <c r="C113" s="4" t="str">
        <f t="shared" ca="1" si="24"/>
        <v>TG202312120004</v>
      </c>
      <c r="D113" s="4" t="str">
        <f t="shared" ca="1" si="25"/>
        <v>TL202312120007</v>
      </c>
      <c r="E113" s="5">
        <f t="shared" ca="1" si="15"/>
        <v>36870</v>
      </c>
      <c r="F113" s="4" t="str">
        <f t="shared" ca="1" si="16"/>
        <v>978-785-599-814-4</v>
      </c>
      <c r="G113" s="4">
        <f t="shared" ca="1" si="17"/>
        <v>379</v>
      </c>
      <c r="H113" s="4" t="str">
        <f t="shared" ca="1" si="27"/>
        <v>LSP202312120001</v>
      </c>
      <c r="I113" s="4" t="str">
        <f t="shared" ca="1" si="26"/>
        <v>NCC202312120021</v>
      </c>
      <c r="J113" s="4">
        <f t="shared" ca="1" si="18"/>
        <v>29</v>
      </c>
      <c r="K113" s="4" t="s">
        <v>203</v>
      </c>
      <c r="L113" s="4">
        <f t="shared" ca="1" si="19"/>
        <v>1</v>
      </c>
      <c r="M113" s="4">
        <f t="shared" ca="1" si="20"/>
        <v>14011.45</v>
      </c>
      <c r="N113" s="4">
        <f t="shared" ca="1" si="21"/>
        <v>80</v>
      </c>
      <c r="O113" s="4">
        <f t="shared" ca="1" si="22"/>
        <v>280229</v>
      </c>
      <c r="P113" s="4">
        <f t="shared" ca="1" si="23"/>
        <v>448366.4</v>
      </c>
      <c r="Q113" s="4">
        <v>0</v>
      </c>
    </row>
    <row r="114" spans="1:17" x14ac:dyDescent="0.25">
      <c r="A114" s="4" t="str">
        <f t="shared" ca="1" si="14"/>
        <v>S202312120113</v>
      </c>
      <c r="B114" s="4" t="s">
        <v>129</v>
      </c>
      <c r="C114" s="4" t="str">
        <f t="shared" ca="1" si="24"/>
        <v>TG202312120012</v>
      </c>
      <c r="D114" s="4" t="str">
        <f t="shared" ca="1" si="25"/>
        <v>TL202312120018</v>
      </c>
      <c r="E114" s="5">
        <f t="shared" ca="1" si="15"/>
        <v>42989</v>
      </c>
      <c r="F114" s="4" t="str">
        <f t="shared" ca="1" si="16"/>
        <v>978-739-995-984-9</v>
      </c>
      <c r="G114" s="4">
        <f t="shared" ca="1" si="17"/>
        <v>564</v>
      </c>
      <c r="H114" s="4" t="str">
        <f t="shared" ca="1" si="27"/>
        <v>LSP202312120001</v>
      </c>
      <c r="I114" s="4" t="str">
        <f t="shared" ca="1" si="26"/>
        <v>NCC202312120004</v>
      </c>
      <c r="J114" s="4">
        <f t="shared" ca="1" si="18"/>
        <v>33</v>
      </c>
      <c r="K114" s="4" t="s">
        <v>195</v>
      </c>
      <c r="L114" s="4">
        <f t="shared" ca="1" si="19"/>
        <v>1</v>
      </c>
      <c r="M114" s="4">
        <f t="shared" ca="1" si="20"/>
        <v>7381.85</v>
      </c>
      <c r="N114" s="4">
        <f t="shared" ca="1" si="21"/>
        <v>77</v>
      </c>
      <c r="O114" s="4">
        <f t="shared" ca="1" si="22"/>
        <v>147637</v>
      </c>
      <c r="P114" s="4">
        <f t="shared" ca="1" si="23"/>
        <v>236219.2</v>
      </c>
      <c r="Q114" s="4">
        <v>0</v>
      </c>
    </row>
    <row r="115" spans="1:17" x14ac:dyDescent="0.25">
      <c r="A115" s="4" t="str">
        <f t="shared" ca="1" si="14"/>
        <v>S202312120114</v>
      </c>
      <c r="B115" s="4" t="s">
        <v>128</v>
      </c>
      <c r="C115" s="4" t="str">
        <f t="shared" ca="1" si="24"/>
        <v>TG202312120024</v>
      </c>
      <c r="D115" s="4" t="str">
        <f t="shared" ca="1" si="25"/>
        <v>TL202312120017</v>
      </c>
      <c r="E115" s="5">
        <f t="shared" ca="1" si="15"/>
        <v>43633</v>
      </c>
      <c r="F115" s="4" t="str">
        <f t="shared" ca="1" si="16"/>
        <v>978-994-977-909-2</v>
      </c>
      <c r="G115" s="4">
        <f t="shared" ca="1" si="17"/>
        <v>351</v>
      </c>
      <c r="H115" s="4" t="str">
        <f t="shared" ca="1" si="27"/>
        <v>LSP202312120001</v>
      </c>
      <c r="I115" s="4" t="str">
        <f t="shared" ca="1" si="26"/>
        <v>NCC202312120007</v>
      </c>
      <c r="J115" s="4">
        <f t="shared" ca="1" si="18"/>
        <v>22</v>
      </c>
      <c r="K115" s="4" t="s">
        <v>196</v>
      </c>
      <c r="L115" s="4">
        <f t="shared" ca="1" si="19"/>
        <v>1</v>
      </c>
      <c r="M115" s="4">
        <f t="shared" ca="1" si="20"/>
        <v>11509.300000000001</v>
      </c>
      <c r="N115" s="4">
        <f t="shared" ca="1" si="21"/>
        <v>65</v>
      </c>
      <c r="O115" s="4">
        <f t="shared" ca="1" si="22"/>
        <v>230186</v>
      </c>
      <c r="P115" s="4">
        <f t="shared" ca="1" si="23"/>
        <v>368297.60000000003</v>
      </c>
      <c r="Q115" s="4">
        <v>0</v>
      </c>
    </row>
    <row r="116" spans="1:17" x14ac:dyDescent="0.25">
      <c r="A116" s="4" t="str">
        <f t="shared" ca="1" si="14"/>
        <v>S202312120115</v>
      </c>
      <c r="B116" s="4" t="s">
        <v>130</v>
      </c>
      <c r="C116" s="4" t="str">
        <f t="shared" ca="1" si="24"/>
        <v>TG202312120026</v>
      </c>
      <c r="D116" s="4" t="str">
        <f t="shared" ca="1" si="25"/>
        <v>TL202312120011</v>
      </c>
      <c r="E116" s="5">
        <f t="shared" ca="1" si="15"/>
        <v>41644</v>
      </c>
      <c r="F116" s="4" t="str">
        <f t="shared" ca="1" si="16"/>
        <v>978-498-549-907-1</v>
      </c>
      <c r="G116" s="4">
        <f t="shared" ca="1" si="17"/>
        <v>654</v>
      </c>
      <c r="H116" s="4" t="str">
        <f t="shared" ca="1" si="27"/>
        <v>LSP202312120001</v>
      </c>
      <c r="I116" s="4" t="str">
        <f t="shared" ca="1" si="26"/>
        <v>NCC202312120021</v>
      </c>
      <c r="J116" s="4">
        <f t="shared" ca="1" si="18"/>
        <v>33</v>
      </c>
      <c r="K116" s="4" t="s">
        <v>209</v>
      </c>
      <c r="L116" s="4">
        <f t="shared" ca="1" si="19"/>
        <v>1</v>
      </c>
      <c r="M116" s="4">
        <f t="shared" ca="1" si="20"/>
        <v>17207.25</v>
      </c>
      <c r="N116" s="4">
        <f t="shared" ca="1" si="21"/>
        <v>84</v>
      </c>
      <c r="O116" s="4">
        <f t="shared" ca="1" si="22"/>
        <v>344145</v>
      </c>
      <c r="P116" s="4">
        <f t="shared" ca="1" si="23"/>
        <v>550632</v>
      </c>
      <c r="Q116" s="4">
        <v>0</v>
      </c>
    </row>
    <row r="117" spans="1:17" x14ac:dyDescent="0.25">
      <c r="A117" s="4" t="str">
        <f t="shared" ca="1" si="14"/>
        <v>S202312120116</v>
      </c>
      <c r="B117" s="4" t="s">
        <v>131</v>
      </c>
      <c r="C117" s="4" t="str">
        <f t="shared" ca="1" si="24"/>
        <v>TG202312120026</v>
      </c>
      <c r="D117" s="4" t="str">
        <f t="shared" ca="1" si="25"/>
        <v>TL202312120008</v>
      </c>
      <c r="E117" s="5">
        <f t="shared" ca="1" si="15"/>
        <v>39674</v>
      </c>
      <c r="F117" s="4" t="str">
        <f t="shared" ca="1" si="16"/>
        <v>978-576-526-727-5</v>
      </c>
      <c r="G117" s="4">
        <f t="shared" ca="1" si="17"/>
        <v>394</v>
      </c>
      <c r="H117" s="4" t="str">
        <f t="shared" ca="1" si="27"/>
        <v>LSP202312120001</v>
      </c>
      <c r="I117" s="4" t="str">
        <f t="shared" ca="1" si="26"/>
        <v>NCC202312120019</v>
      </c>
      <c r="J117" s="4">
        <f t="shared" ca="1" si="18"/>
        <v>27</v>
      </c>
      <c r="K117" s="4" t="s">
        <v>199</v>
      </c>
      <c r="L117" s="4">
        <f t="shared" ca="1" si="19"/>
        <v>1</v>
      </c>
      <c r="M117" s="4">
        <f t="shared" ca="1" si="20"/>
        <v>6066.05</v>
      </c>
      <c r="N117" s="4">
        <f t="shared" ca="1" si="21"/>
        <v>23</v>
      </c>
      <c r="O117" s="4">
        <f t="shared" ca="1" si="22"/>
        <v>121321</v>
      </c>
      <c r="P117" s="4">
        <f t="shared" ca="1" si="23"/>
        <v>194113.59999999998</v>
      </c>
      <c r="Q117" s="4">
        <v>0</v>
      </c>
    </row>
    <row r="118" spans="1:17" x14ac:dyDescent="0.25">
      <c r="A118" s="4" t="str">
        <f t="shared" ca="1" si="14"/>
        <v>S202312120117</v>
      </c>
      <c r="B118" s="4" t="s">
        <v>78</v>
      </c>
      <c r="C118" s="4" t="str">
        <f t="shared" ca="1" si="24"/>
        <v>TG202312120002</v>
      </c>
      <c r="D118" s="4" t="str">
        <f ca="1">"TL" &amp; TEXT(TODAY(), "yyyyMMdd") &amp; TEXT(RANDBETWEEN(1, 24), "0000")</f>
        <v>TL202312120015</v>
      </c>
      <c r="E118" s="5">
        <f t="shared" ca="1" si="15"/>
        <v>42760</v>
      </c>
      <c r="F118" s="4" t="str">
        <f t="shared" ca="1" si="16"/>
        <v>978-410-979-260-4</v>
      </c>
      <c r="G118" s="4">
        <f t="shared" ca="1" si="17"/>
        <v>768</v>
      </c>
      <c r="H118" s="4" t="str">
        <f t="shared" ca="1" si="27"/>
        <v>LSP202312120001</v>
      </c>
      <c r="I118" s="4" t="str">
        <f t="shared" ca="1" si="26"/>
        <v>NCC202312120003</v>
      </c>
      <c r="J118" s="4">
        <f t="shared" ca="1" si="18"/>
        <v>29</v>
      </c>
      <c r="K118" s="4" t="s">
        <v>201</v>
      </c>
      <c r="L118" s="4">
        <f t="shared" ca="1" si="19"/>
        <v>1</v>
      </c>
      <c r="M118" s="4">
        <f t="shared" ca="1" si="20"/>
        <v>16491.75</v>
      </c>
      <c r="N118" s="4">
        <f t="shared" ca="1" si="21"/>
        <v>88</v>
      </c>
      <c r="O118" s="4">
        <f t="shared" ca="1" si="22"/>
        <v>329835</v>
      </c>
      <c r="P118" s="4">
        <f t="shared" ca="1" si="23"/>
        <v>527736</v>
      </c>
      <c r="Q118" s="4">
        <v>0</v>
      </c>
    </row>
    <row r="119" spans="1:17" x14ac:dyDescent="0.25">
      <c r="A119" s="4" t="str">
        <f t="shared" ca="1" si="14"/>
        <v>S202312120118</v>
      </c>
      <c r="B119" s="4" t="s">
        <v>132</v>
      </c>
      <c r="C119" s="4" t="str">
        <f t="shared" ca="1" si="24"/>
        <v>TG202312120027</v>
      </c>
      <c r="D119" s="4" t="str">
        <f t="shared" ca="1" si="25"/>
        <v>TL202312120011</v>
      </c>
      <c r="E119" s="5">
        <f t="shared" ca="1" si="15"/>
        <v>36925</v>
      </c>
      <c r="F119" s="4" t="str">
        <f t="shared" ca="1" si="16"/>
        <v>978-741-580-324-5</v>
      </c>
      <c r="G119" s="4">
        <f t="shared" ca="1" si="17"/>
        <v>364</v>
      </c>
      <c r="H119" s="4" t="str">
        <f t="shared" ca="1" si="27"/>
        <v>LSP202312120001</v>
      </c>
      <c r="I119" s="4" t="str">
        <f t="shared" ca="1" si="26"/>
        <v>NCC202312120001</v>
      </c>
      <c r="J119" s="4">
        <f t="shared" ca="1" si="18"/>
        <v>22</v>
      </c>
      <c r="K119" s="4" t="s">
        <v>199</v>
      </c>
      <c r="L119" s="4">
        <f t="shared" ca="1" si="19"/>
        <v>1</v>
      </c>
      <c r="M119" s="4">
        <f t="shared" ca="1" si="20"/>
        <v>4014.75</v>
      </c>
      <c r="N119" s="4">
        <f t="shared" ca="1" si="21"/>
        <v>58</v>
      </c>
      <c r="O119" s="4">
        <f t="shared" ca="1" si="22"/>
        <v>80295</v>
      </c>
      <c r="P119" s="4">
        <f t="shared" ca="1" si="23"/>
        <v>128472</v>
      </c>
      <c r="Q119" s="4">
        <v>0</v>
      </c>
    </row>
    <row r="120" spans="1:17" x14ac:dyDescent="0.25">
      <c r="A120" s="4" t="str">
        <f t="shared" ca="1" si="14"/>
        <v>S202312120119</v>
      </c>
      <c r="B120" s="4" t="s">
        <v>133</v>
      </c>
      <c r="C120" s="4" t="str">
        <f t="shared" ca="1" si="24"/>
        <v>TG202312120008</v>
      </c>
      <c r="D120" s="4" t="str">
        <f t="shared" ca="1" si="25"/>
        <v>TL202312120006</v>
      </c>
      <c r="E120" s="5">
        <f t="shared" ca="1" si="15"/>
        <v>43087</v>
      </c>
      <c r="F120" s="4" t="str">
        <f t="shared" ca="1" si="16"/>
        <v>978-847-341-841-7</v>
      </c>
      <c r="G120" s="4">
        <f t="shared" ca="1" si="17"/>
        <v>192</v>
      </c>
      <c r="H120" s="4" t="str">
        <f t="shared" ca="1" si="27"/>
        <v>LSP202312120001</v>
      </c>
      <c r="I120" s="4" t="str">
        <f t="shared" ca="1" si="26"/>
        <v>NCC202312120011</v>
      </c>
      <c r="J120" s="4">
        <f t="shared" ca="1" si="18"/>
        <v>33</v>
      </c>
      <c r="K120" s="4" t="s">
        <v>200</v>
      </c>
      <c r="L120" s="4">
        <f t="shared" ca="1" si="19"/>
        <v>1</v>
      </c>
      <c r="M120" s="4">
        <f t="shared" ca="1" si="20"/>
        <v>13250.6</v>
      </c>
      <c r="N120" s="4">
        <f t="shared" ca="1" si="21"/>
        <v>63</v>
      </c>
      <c r="O120" s="4">
        <f t="shared" ca="1" si="22"/>
        <v>265012</v>
      </c>
      <c r="P120" s="4">
        <f t="shared" ca="1" si="23"/>
        <v>424019.19999999995</v>
      </c>
      <c r="Q120" s="4">
        <v>0</v>
      </c>
    </row>
    <row r="121" spans="1:17" x14ac:dyDescent="0.25">
      <c r="A121" s="4" t="str">
        <f t="shared" ca="1" si="14"/>
        <v>S202312120120</v>
      </c>
      <c r="B121" s="4" t="s">
        <v>134</v>
      </c>
      <c r="C121" s="4" t="str">
        <f t="shared" ca="1" si="24"/>
        <v>TG202312120020</v>
      </c>
      <c r="D121" s="4" t="str">
        <f t="shared" ca="1" si="25"/>
        <v>TL202312120023</v>
      </c>
      <c r="E121" s="5">
        <f t="shared" ca="1" si="15"/>
        <v>37809</v>
      </c>
      <c r="F121" s="4" t="str">
        <f t="shared" ca="1" si="16"/>
        <v>978-641-339-640-6</v>
      </c>
      <c r="G121" s="4">
        <f t="shared" ca="1" si="17"/>
        <v>117</v>
      </c>
      <c r="H121" s="4" t="str">
        <f t="shared" ca="1" si="27"/>
        <v>LSP202312120001</v>
      </c>
      <c r="I121" s="4" t="str">
        <f t="shared" ca="1" si="26"/>
        <v>NCC202312120017</v>
      </c>
      <c r="J121" s="4">
        <f t="shared" ca="1" si="18"/>
        <v>31</v>
      </c>
      <c r="K121" s="4" t="s">
        <v>196</v>
      </c>
      <c r="L121" s="4">
        <f t="shared" ca="1" si="19"/>
        <v>1</v>
      </c>
      <c r="M121" s="4">
        <f t="shared" ca="1" si="20"/>
        <v>22042</v>
      </c>
      <c r="N121" s="4">
        <f t="shared" ca="1" si="21"/>
        <v>41</v>
      </c>
      <c r="O121" s="4">
        <f t="shared" ca="1" si="22"/>
        <v>440840</v>
      </c>
      <c r="P121" s="4">
        <f t="shared" ca="1" si="23"/>
        <v>705344</v>
      </c>
      <c r="Q121" s="4">
        <v>0</v>
      </c>
    </row>
    <row r="122" spans="1:17" x14ac:dyDescent="0.25">
      <c r="A122" s="4" t="str">
        <f t="shared" ca="1" si="14"/>
        <v>S202312120121</v>
      </c>
      <c r="B122" s="4" t="s">
        <v>135</v>
      </c>
      <c r="C122" s="4" t="str">
        <f t="shared" ca="1" si="24"/>
        <v>TG202312120008</v>
      </c>
      <c r="D122" s="4" t="str">
        <f t="shared" ca="1" si="25"/>
        <v>TL202312120022</v>
      </c>
      <c r="E122" s="5">
        <f t="shared" ca="1" si="15"/>
        <v>43191</v>
      </c>
      <c r="F122" s="4" t="str">
        <f t="shared" ca="1" si="16"/>
        <v>978-784-199-741-7</v>
      </c>
      <c r="G122" s="4">
        <f t="shared" ca="1" si="17"/>
        <v>660</v>
      </c>
      <c r="H122" s="4" t="str">
        <f t="shared" ca="1" si="27"/>
        <v>LSP202312120001</v>
      </c>
      <c r="I122" s="4" t="str">
        <f t="shared" ca="1" si="26"/>
        <v>NCC202312120021</v>
      </c>
      <c r="J122" s="4">
        <f t="shared" ca="1" si="18"/>
        <v>24</v>
      </c>
      <c r="K122" s="4" t="s">
        <v>195</v>
      </c>
      <c r="L122" s="4">
        <f t="shared" ca="1" si="19"/>
        <v>1</v>
      </c>
      <c r="M122" s="4">
        <f t="shared" ca="1" si="20"/>
        <v>14187.45</v>
      </c>
      <c r="N122" s="4">
        <f t="shared" ca="1" si="21"/>
        <v>30</v>
      </c>
      <c r="O122" s="4">
        <f t="shared" ca="1" si="22"/>
        <v>283749</v>
      </c>
      <c r="P122" s="4">
        <f t="shared" ca="1" si="23"/>
        <v>453998.4</v>
      </c>
      <c r="Q122" s="4">
        <v>0</v>
      </c>
    </row>
    <row r="123" spans="1:17" x14ac:dyDescent="0.25">
      <c r="A123" s="4" t="str">
        <f t="shared" ca="1" si="14"/>
        <v>S202312120122</v>
      </c>
      <c r="B123" s="4" t="s">
        <v>136</v>
      </c>
      <c r="C123" s="4" t="str">
        <f t="shared" ca="1" si="24"/>
        <v>TG202312120022</v>
      </c>
      <c r="D123" s="4" t="str">
        <f t="shared" ca="1" si="25"/>
        <v>TL202312120001</v>
      </c>
      <c r="E123" s="5">
        <f t="shared" ca="1" si="15"/>
        <v>40044</v>
      </c>
      <c r="F123" s="4" t="str">
        <f t="shared" ca="1" si="16"/>
        <v>978-268-922-535-3</v>
      </c>
      <c r="G123" s="4">
        <f t="shared" ca="1" si="17"/>
        <v>509</v>
      </c>
      <c r="H123" s="4" t="str">
        <f t="shared" ca="1" si="27"/>
        <v>LSP202312120001</v>
      </c>
      <c r="I123" s="4" t="str">
        <f t="shared" ca="1" si="26"/>
        <v>NCC202312120016</v>
      </c>
      <c r="J123" s="4">
        <f t="shared" ca="1" si="18"/>
        <v>24</v>
      </c>
      <c r="K123" s="4" t="s">
        <v>196</v>
      </c>
      <c r="L123" s="4">
        <f t="shared" ca="1" si="19"/>
        <v>1</v>
      </c>
      <c r="M123" s="4">
        <f t="shared" ca="1" si="20"/>
        <v>19536.95</v>
      </c>
      <c r="N123" s="4">
        <f t="shared" ca="1" si="21"/>
        <v>54</v>
      </c>
      <c r="O123" s="4">
        <f t="shared" ca="1" si="22"/>
        <v>390739</v>
      </c>
      <c r="P123" s="4">
        <f t="shared" ca="1" si="23"/>
        <v>625182.39999999991</v>
      </c>
      <c r="Q123" s="4">
        <v>0</v>
      </c>
    </row>
    <row r="124" spans="1:17" x14ac:dyDescent="0.25">
      <c r="A124" s="4" t="str">
        <f t="shared" ca="1" si="14"/>
        <v>S202312120123</v>
      </c>
      <c r="B124" s="4" t="s">
        <v>137</v>
      </c>
      <c r="C124" s="4" t="str">
        <f t="shared" ca="1" si="24"/>
        <v>TG202312120007</v>
      </c>
      <c r="D124" s="4" t="str">
        <f t="shared" ca="1" si="25"/>
        <v>TL202312120010</v>
      </c>
      <c r="E124" s="5">
        <f t="shared" ca="1" si="15"/>
        <v>44485</v>
      </c>
      <c r="F124" s="4" t="str">
        <f t="shared" ca="1" si="16"/>
        <v>978-751-294-180-8</v>
      </c>
      <c r="G124" s="4">
        <f t="shared" ca="1" si="17"/>
        <v>746</v>
      </c>
      <c r="H124" s="4" t="str">
        <f t="shared" ca="1" si="27"/>
        <v>LSP202312120001</v>
      </c>
      <c r="I124" s="4" t="str">
        <f t="shared" ca="1" si="26"/>
        <v>NCC202312120021</v>
      </c>
      <c r="J124" s="4">
        <f t="shared" ca="1" si="18"/>
        <v>21</v>
      </c>
      <c r="K124" s="4" t="s">
        <v>197</v>
      </c>
      <c r="L124" s="4">
        <f t="shared" ca="1" si="19"/>
        <v>1</v>
      </c>
      <c r="M124" s="4">
        <f t="shared" ca="1" si="20"/>
        <v>19386.900000000001</v>
      </c>
      <c r="N124" s="4">
        <f t="shared" ca="1" si="21"/>
        <v>70</v>
      </c>
      <c r="O124" s="4">
        <f t="shared" ca="1" si="22"/>
        <v>387738</v>
      </c>
      <c r="P124" s="4">
        <f t="shared" ca="1" si="23"/>
        <v>620380.80000000005</v>
      </c>
      <c r="Q124" s="4">
        <v>0</v>
      </c>
    </row>
    <row r="125" spans="1:17" x14ac:dyDescent="0.25">
      <c r="A125" s="4" t="str">
        <f t="shared" ca="1" si="14"/>
        <v>S202312120124</v>
      </c>
      <c r="B125" s="4" t="s">
        <v>138</v>
      </c>
      <c r="C125" s="4" t="str">
        <f t="shared" ca="1" si="24"/>
        <v>TG202312120009</v>
      </c>
      <c r="D125" s="4" t="str">
        <f t="shared" ca="1" si="25"/>
        <v>TL202312120010</v>
      </c>
      <c r="E125" s="5">
        <f t="shared" ca="1" si="15"/>
        <v>38892</v>
      </c>
      <c r="F125" s="4" t="str">
        <f t="shared" ca="1" si="16"/>
        <v>978-764-686-920-5</v>
      </c>
      <c r="G125" s="4">
        <f t="shared" ca="1" si="17"/>
        <v>873</v>
      </c>
      <c r="H125" s="4" t="str">
        <f t="shared" ca="1" si="27"/>
        <v>LSP202312120001</v>
      </c>
      <c r="I125" s="4" t="str">
        <f t="shared" ca="1" si="26"/>
        <v>NCC202312120012</v>
      </c>
      <c r="J125" s="4">
        <f t="shared" ca="1" si="18"/>
        <v>28</v>
      </c>
      <c r="K125" s="4" t="s">
        <v>198</v>
      </c>
      <c r="L125" s="4">
        <f t="shared" ca="1" si="19"/>
        <v>1</v>
      </c>
      <c r="M125" s="4">
        <f t="shared" ca="1" si="20"/>
        <v>5925.6500000000005</v>
      </c>
      <c r="N125" s="4">
        <f t="shared" ca="1" si="21"/>
        <v>60</v>
      </c>
      <c r="O125" s="4">
        <f t="shared" ca="1" si="22"/>
        <v>118513</v>
      </c>
      <c r="P125" s="4">
        <f t="shared" ca="1" si="23"/>
        <v>189620.80000000002</v>
      </c>
      <c r="Q125" s="4">
        <v>0</v>
      </c>
    </row>
    <row r="126" spans="1:17" x14ac:dyDescent="0.25">
      <c r="A126" s="4" t="str">
        <f t="shared" ca="1" si="14"/>
        <v>S202312120125</v>
      </c>
      <c r="B126" s="4" t="s">
        <v>139</v>
      </c>
      <c r="C126" s="4" t="str">
        <f t="shared" ca="1" si="24"/>
        <v>TG202312120024</v>
      </c>
      <c r="D126" s="4" t="str">
        <f t="shared" ca="1" si="25"/>
        <v>TL202312120007</v>
      </c>
      <c r="E126" s="5">
        <f t="shared" ca="1" si="15"/>
        <v>39620</v>
      </c>
      <c r="F126" s="4" t="str">
        <f t="shared" ca="1" si="16"/>
        <v>978-788-676-216-1</v>
      </c>
      <c r="G126" s="4">
        <f t="shared" ca="1" si="17"/>
        <v>721</v>
      </c>
      <c r="H126" s="4" t="str">
        <f t="shared" ca="1" si="27"/>
        <v>LSP202312120001</v>
      </c>
      <c r="I126" s="4" t="str">
        <f t="shared" ca="1" si="26"/>
        <v>NCC202312120019</v>
      </c>
      <c r="J126" s="4">
        <f t="shared" ca="1" si="18"/>
        <v>27</v>
      </c>
      <c r="K126" s="4" t="s">
        <v>199</v>
      </c>
      <c r="L126" s="4">
        <f t="shared" ca="1" si="19"/>
        <v>1</v>
      </c>
      <c r="M126" s="4">
        <f t="shared" ca="1" si="20"/>
        <v>21644.400000000001</v>
      </c>
      <c r="N126" s="4">
        <f t="shared" ca="1" si="21"/>
        <v>18</v>
      </c>
      <c r="O126" s="4">
        <f t="shared" ca="1" si="22"/>
        <v>432888</v>
      </c>
      <c r="P126" s="4">
        <f t="shared" ca="1" si="23"/>
        <v>692620.80000000005</v>
      </c>
      <c r="Q126" s="4">
        <v>0</v>
      </c>
    </row>
    <row r="127" spans="1:17" x14ac:dyDescent="0.25">
      <c r="A127" s="4" t="str">
        <f t="shared" ca="1" si="14"/>
        <v>S202312120126</v>
      </c>
      <c r="B127" s="4" t="s">
        <v>141</v>
      </c>
      <c r="C127" s="4" t="str">
        <f t="shared" ca="1" si="24"/>
        <v>TG202312120011</v>
      </c>
      <c r="D127" s="4" t="str">
        <f t="shared" ca="1" si="25"/>
        <v>TL202312120024</v>
      </c>
      <c r="E127" s="5">
        <f t="shared" ca="1" si="15"/>
        <v>37668</v>
      </c>
      <c r="F127" s="4" t="str">
        <f t="shared" ca="1" si="16"/>
        <v>978-697-414-282-8</v>
      </c>
      <c r="G127" s="4">
        <f t="shared" ca="1" si="17"/>
        <v>549</v>
      </c>
      <c r="H127" s="4" t="str">
        <f t="shared" ca="1" si="27"/>
        <v>LSP202312120001</v>
      </c>
      <c r="I127" s="4" t="str">
        <f t="shared" ca="1" si="26"/>
        <v>NCC202312120019</v>
      </c>
      <c r="J127" s="4">
        <f t="shared" ca="1" si="18"/>
        <v>25</v>
      </c>
      <c r="K127" s="4" t="s">
        <v>200</v>
      </c>
      <c r="L127" s="4">
        <f t="shared" ca="1" si="19"/>
        <v>1</v>
      </c>
      <c r="M127" s="4">
        <f t="shared" ca="1" si="20"/>
        <v>10575.95</v>
      </c>
      <c r="N127" s="4">
        <f t="shared" ca="1" si="21"/>
        <v>68</v>
      </c>
      <c r="O127" s="4">
        <f t="shared" ca="1" si="22"/>
        <v>211519</v>
      </c>
      <c r="P127" s="4">
        <f t="shared" ca="1" si="23"/>
        <v>338430.4</v>
      </c>
      <c r="Q127" s="4">
        <v>0</v>
      </c>
    </row>
    <row r="128" spans="1:17" x14ac:dyDescent="0.25">
      <c r="A128" s="4" t="str">
        <f t="shared" ca="1" si="14"/>
        <v>S202312120127</v>
      </c>
      <c r="B128" s="4" t="s">
        <v>140</v>
      </c>
      <c r="C128" s="4" t="str">
        <f t="shared" ca="1" si="24"/>
        <v>TG202312120008</v>
      </c>
      <c r="D128" s="4" t="str">
        <f t="shared" ca="1" si="25"/>
        <v>TL202312120003</v>
      </c>
      <c r="E128" s="5">
        <f t="shared" ca="1" si="15"/>
        <v>42745</v>
      </c>
      <c r="F128" s="4" t="str">
        <f t="shared" ca="1" si="16"/>
        <v>978-829-615-456-5</v>
      </c>
      <c r="G128" s="4">
        <f t="shared" ca="1" si="17"/>
        <v>875</v>
      </c>
      <c r="H128" s="4" t="str">
        <f t="shared" ca="1" si="27"/>
        <v>LSP202312120001</v>
      </c>
      <c r="I128" s="4" t="str">
        <f t="shared" ca="1" si="26"/>
        <v>NCC202312120006</v>
      </c>
      <c r="J128" s="4">
        <f t="shared" ca="1" si="18"/>
        <v>25</v>
      </c>
      <c r="K128" s="4" t="s">
        <v>201</v>
      </c>
      <c r="L128" s="4">
        <f t="shared" ca="1" si="19"/>
        <v>1</v>
      </c>
      <c r="M128" s="4">
        <f t="shared" ca="1" si="20"/>
        <v>4179.4000000000005</v>
      </c>
      <c r="N128" s="4">
        <f t="shared" ca="1" si="21"/>
        <v>80</v>
      </c>
      <c r="O128" s="4">
        <f t="shared" ca="1" si="22"/>
        <v>83588</v>
      </c>
      <c r="P128" s="4">
        <f t="shared" ca="1" si="23"/>
        <v>133740.79999999999</v>
      </c>
      <c r="Q128" s="4">
        <v>0</v>
      </c>
    </row>
    <row r="129" spans="1:17" x14ac:dyDescent="0.25">
      <c r="A129" s="4" t="str">
        <f t="shared" ref="A129:A189" ca="1" si="28">"S" &amp; TEXT(TODAY(), "yyyyMMdd") &amp; TEXT(ROW(A128), "0000")</f>
        <v>S202312120128</v>
      </c>
      <c r="B129" s="4" t="s">
        <v>142</v>
      </c>
      <c r="C129" s="4" t="str">
        <f t="shared" ca="1" si="24"/>
        <v>TG202312120014</v>
      </c>
      <c r="D129" s="4" t="str">
        <f t="shared" ca="1" si="25"/>
        <v>TL202312120016</v>
      </c>
      <c r="E129" s="5">
        <f t="shared" ref="E129:E188" ca="1" si="29">RANDBETWEEN(DATE(2000, 1,1), TODAY())</f>
        <v>39510</v>
      </c>
      <c r="F129" s="4" t="str">
        <f t="shared" ref="F129:F189" ca="1" si="30">"978-" &amp; TEXT(RANDBETWEEN(100,999), "000") &amp; "-" &amp; TEXT(RANDBETWEEN(100,999), "000") &amp; "-" &amp; TEXT(RANDBETWEEN(100, 999), "000") &amp; "-" &amp; RANDBETWEEN(1, 9)</f>
        <v>978-387-204-257-9</v>
      </c>
      <c r="G129" s="4">
        <f t="shared" ref="G129:G189" ca="1" si="31">INT(RAND() * (1000 - 100 + 1) + 100)</f>
        <v>247</v>
      </c>
      <c r="H129" s="4" t="str">
        <f t="shared" ca="1" si="27"/>
        <v>LSP202312120001</v>
      </c>
      <c r="I129" s="4" t="str">
        <f t="shared" ca="1" si="26"/>
        <v>NCC202312120005</v>
      </c>
      <c r="J129" s="4">
        <f t="shared" ref="J129:J189" ca="1" si="32">RANDBETWEEN(20, 35)</f>
        <v>34</v>
      </c>
      <c r="K129" s="4" t="s">
        <v>199</v>
      </c>
      <c r="L129" s="4">
        <f t="shared" ref="L129:L189" ca="1" si="33">IF(RAND() &lt;= 0.89, 1, 0)</f>
        <v>1</v>
      </c>
      <c r="M129" s="4">
        <f t="shared" ref="M129:M189" ca="1" si="34">O129*0.05</f>
        <v>19301.7</v>
      </c>
      <c r="N129" s="4">
        <f t="shared" ref="N129:N189" ca="1" si="35">RANDBETWEEN(10,100)</f>
        <v>74</v>
      </c>
      <c r="O129" s="4">
        <f t="shared" ref="O129:O189" ca="1" si="36">RANDBETWEEN(30000, 450000)</f>
        <v>386034</v>
      </c>
      <c r="P129" s="4">
        <f t="shared" ref="P129:P189" ca="1" si="37">O129+(O129*0.55) +M129</f>
        <v>617654.39999999991</v>
      </c>
      <c r="Q129" s="4">
        <v>0</v>
      </c>
    </row>
    <row r="130" spans="1:17" x14ac:dyDescent="0.25">
      <c r="A130" s="4" t="str">
        <f t="shared" ca="1" si="28"/>
        <v>S202312120129</v>
      </c>
      <c r="B130" s="4" t="s">
        <v>143</v>
      </c>
      <c r="C130" s="4" t="str">
        <f t="shared" ca="1" si="24"/>
        <v>TG202312120009</v>
      </c>
      <c r="D130" s="4" t="str">
        <f t="shared" ca="1" si="25"/>
        <v>TL202312120022</v>
      </c>
      <c r="E130" s="5">
        <f t="shared" ca="1" si="29"/>
        <v>40124</v>
      </c>
      <c r="F130" s="4" t="str">
        <f t="shared" ca="1" si="30"/>
        <v>978-676-697-179-3</v>
      </c>
      <c r="G130" s="4">
        <f t="shared" ca="1" si="31"/>
        <v>419</v>
      </c>
      <c r="H130" s="4" t="str">
        <f ca="1">"LSP" &amp; TEXT(TODAY(), "YYYYMMDD") &amp; TEXT(1,"0000")</f>
        <v>LSP202312120001</v>
      </c>
      <c r="I130" s="4" t="str">
        <f t="shared" ca="1" si="26"/>
        <v>NCC202312120005</v>
      </c>
      <c r="J130" s="4">
        <f t="shared" ca="1" si="32"/>
        <v>27</v>
      </c>
      <c r="K130" s="4" t="s">
        <v>202</v>
      </c>
      <c r="L130" s="4">
        <f t="shared" ca="1" si="33"/>
        <v>1</v>
      </c>
      <c r="M130" s="4">
        <f t="shared" ca="1" si="34"/>
        <v>17657.850000000002</v>
      </c>
      <c r="N130" s="4">
        <f t="shared" ca="1" si="35"/>
        <v>11</v>
      </c>
      <c r="O130" s="4">
        <f t="shared" ca="1" si="36"/>
        <v>353157</v>
      </c>
      <c r="P130" s="4">
        <f t="shared" ca="1" si="37"/>
        <v>565051.19999999995</v>
      </c>
      <c r="Q130" s="4">
        <v>0</v>
      </c>
    </row>
    <row r="131" spans="1:17" x14ac:dyDescent="0.25">
      <c r="A131" s="4" t="str">
        <f t="shared" ca="1" si="28"/>
        <v>S202312120130</v>
      </c>
      <c r="B131" s="4" t="s">
        <v>144</v>
      </c>
      <c r="C131" s="4" t="str">
        <f t="shared" ref="C131:C189" ca="1" si="38">"TG" &amp; TEXT(TODAY(), "yyyyMMdd") &amp; TEXT(RANDBETWEEN(1, 29), "0000")</f>
        <v>TG202312120004</v>
      </c>
      <c r="D131" s="4" t="str">
        <f t="shared" ref="D131:D189" ca="1" si="39">"TL" &amp; TEXT(TODAY(), "yyyyMMdd") &amp; TEXT(RANDBETWEEN(1, 24), "0000")</f>
        <v>TL202312120003</v>
      </c>
      <c r="E131" s="5">
        <f t="shared" ca="1" si="29"/>
        <v>40160</v>
      </c>
      <c r="F131" s="4" t="str">
        <f t="shared" ca="1" si="30"/>
        <v>978-278-765-453-1</v>
      </c>
      <c r="G131" s="4">
        <f t="shared" ca="1" si="31"/>
        <v>528</v>
      </c>
      <c r="H131" s="4" t="str">
        <f ca="1">"LSP" &amp; TEXT(TODAY(), "YYYYMMDD") &amp; TEXT(1,"0000")</f>
        <v>LSP202312120001</v>
      </c>
      <c r="I131" s="4" t="str">
        <f t="shared" ref="I131:I189" ca="1" si="40">"NCC" &amp; TEXT(TODAY(), "yyyyMMdd") &amp; TEXT(RANDBETWEEN(1, 23), "0000")</f>
        <v>NCC202312120002</v>
      </c>
      <c r="J131" s="4">
        <f t="shared" ca="1" si="32"/>
        <v>32</v>
      </c>
      <c r="K131" s="4" t="s">
        <v>201</v>
      </c>
      <c r="L131" s="4">
        <f t="shared" ca="1" si="33"/>
        <v>1</v>
      </c>
      <c r="M131" s="4">
        <f t="shared" ca="1" si="34"/>
        <v>14269.95</v>
      </c>
      <c r="N131" s="4">
        <f t="shared" ca="1" si="35"/>
        <v>60</v>
      </c>
      <c r="O131" s="4">
        <f t="shared" ca="1" si="36"/>
        <v>285399</v>
      </c>
      <c r="P131" s="4">
        <f t="shared" ca="1" si="37"/>
        <v>456638.4</v>
      </c>
      <c r="Q131" s="4">
        <v>0</v>
      </c>
    </row>
    <row r="132" spans="1:17" x14ac:dyDescent="0.25">
      <c r="A132" s="4" t="str">
        <f t="shared" ca="1" si="28"/>
        <v>S202312120131</v>
      </c>
      <c r="B132" s="4" t="s">
        <v>145</v>
      </c>
      <c r="C132" s="4" t="str">
        <f t="shared" ca="1" si="38"/>
        <v>TG202312120011</v>
      </c>
      <c r="D132" s="4" t="str">
        <f t="shared" ca="1" si="39"/>
        <v>TL202312120020</v>
      </c>
      <c r="E132" s="5">
        <f t="shared" ca="1" si="29"/>
        <v>41146</v>
      </c>
      <c r="F132" s="4" t="str">
        <f t="shared" ca="1" si="30"/>
        <v>978-812-184-504-9</v>
      </c>
      <c r="G132" s="4">
        <f t="shared" ca="1" si="31"/>
        <v>985</v>
      </c>
      <c r="H132" s="4" t="str">
        <f t="shared" ref="H132:H189" ca="1" si="41">"LSP" &amp; TEXT(TODAY(), "YYYYMMDD") &amp; TEXT(1,"0000")</f>
        <v>LSP202312120001</v>
      </c>
      <c r="I132" s="4" t="str">
        <f t="shared" ca="1" si="40"/>
        <v>NCC202312120010</v>
      </c>
      <c r="J132" s="4">
        <f t="shared" ca="1" si="32"/>
        <v>30</v>
      </c>
      <c r="K132" s="4" t="s">
        <v>203</v>
      </c>
      <c r="L132" s="4">
        <f t="shared" ca="1" si="33"/>
        <v>1</v>
      </c>
      <c r="M132" s="4">
        <f t="shared" ca="1" si="34"/>
        <v>19390.75</v>
      </c>
      <c r="N132" s="4">
        <f t="shared" ca="1" si="35"/>
        <v>43</v>
      </c>
      <c r="O132" s="4">
        <f t="shared" ca="1" si="36"/>
        <v>387815</v>
      </c>
      <c r="P132" s="4">
        <f t="shared" ca="1" si="37"/>
        <v>620504</v>
      </c>
      <c r="Q132" s="4">
        <v>0</v>
      </c>
    </row>
    <row r="133" spans="1:17" x14ac:dyDescent="0.25">
      <c r="A133" s="4" t="str">
        <f t="shared" ca="1" si="28"/>
        <v>S202312120132</v>
      </c>
      <c r="B133" s="4" t="s">
        <v>87</v>
      </c>
      <c r="C133" s="4" t="str">
        <f t="shared" ca="1" si="38"/>
        <v>TG202312120018</v>
      </c>
      <c r="D133" s="4" t="str">
        <f t="shared" ca="1" si="39"/>
        <v>TL202312120024</v>
      </c>
      <c r="E133" s="5">
        <f t="shared" ca="1" si="29"/>
        <v>43481</v>
      </c>
      <c r="F133" s="4" t="str">
        <f t="shared" ca="1" si="30"/>
        <v>978-652-422-337-2</v>
      </c>
      <c r="G133" s="4">
        <f t="shared" ca="1" si="31"/>
        <v>390</v>
      </c>
      <c r="H133" s="4" t="str">
        <f t="shared" ca="1" si="41"/>
        <v>LSP202312120001</v>
      </c>
      <c r="I133" s="4" t="str">
        <f t="shared" ca="1" si="40"/>
        <v>NCC202312120014</v>
      </c>
      <c r="J133" s="4">
        <f t="shared" ca="1" si="32"/>
        <v>21</v>
      </c>
      <c r="K133" s="4" t="s">
        <v>199</v>
      </c>
      <c r="L133" s="4">
        <f t="shared" ca="1" si="33"/>
        <v>1</v>
      </c>
      <c r="M133" s="4">
        <f t="shared" ca="1" si="34"/>
        <v>19971.2</v>
      </c>
      <c r="N133" s="4">
        <f t="shared" ca="1" si="35"/>
        <v>34</v>
      </c>
      <c r="O133" s="4">
        <f t="shared" ca="1" si="36"/>
        <v>399424</v>
      </c>
      <c r="P133" s="4">
        <f t="shared" ca="1" si="37"/>
        <v>639078.39999999991</v>
      </c>
      <c r="Q133" s="4">
        <v>0</v>
      </c>
    </row>
    <row r="134" spans="1:17" x14ac:dyDescent="0.25">
      <c r="A134" s="4" t="str">
        <f t="shared" ca="1" si="28"/>
        <v>S202312120133</v>
      </c>
      <c r="B134" s="4" t="s">
        <v>146</v>
      </c>
      <c r="C134" s="4" t="str">
        <f t="shared" ca="1" si="38"/>
        <v>TG202312120004</v>
      </c>
      <c r="D134" s="4" t="str">
        <f t="shared" ca="1" si="39"/>
        <v>TL202312120022</v>
      </c>
      <c r="E134" s="5">
        <f t="shared" ca="1" si="29"/>
        <v>42590</v>
      </c>
      <c r="F134" s="4" t="str">
        <f t="shared" ca="1" si="30"/>
        <v>978-417-992-994-6</v>
      </c>
      <c r="G134" s="4">
        <f t="shared" ca="1" si="31"/>
        <v>813</v>
      </c>
      <c r="H134" s="4" t="str">
        <f t="shared" ca="1" si="41"/>
        <v>LSP202312120001</v>
      </c>
      <c r="I134" s="4" t="str">
        <f t="shared" ca="1" si="40"/>
        <v>NCC202312120018</v>
      </c>
      <c r="J134" s="4">
        <f t="shared" ca="1" si="32"/>
        <v>21</v>
      </c>
      <c r="K134" s="4" t="s">
        <v>197</v>
      </c>
      <c r="L134" s="4">
        <f t="shared" ca="1" si="33"/>
        <v>1</v>
      </c>
      <c r="M134" s="4">
        <f t="shared" ca="1" si="34"/>
        <v>12021.650000000001</v>
      </c>
      <c r="N134" s="4">
        <f t="shared" ca="1" si="35"/>
        <v>16</v>
      </c>
      <c r="O134" s="4">
        <f t="shared" ca="1" si="36"/>
        <v>240433</v>
      </c>
      <c r="P134" s="4">
        <f t="shared" ca="1" si="37"/>
        <v>384692.80000000005</v>
      </c>
      <c r="Q134" s="4">
        <v>0</v>
      </c>
    </row>
    <row r="135" spans="1:17" x14ac:dyDescent="0.25">
      <c r="A135" s="4" t="str">
        <f t="shared" ca="1" si="28"/>
        <v>S202312120134</v>
      </c>
      <c r="B135" s="4" t="s">
        <v>147</v>
      </c>
      <c r="C135" s="4" t="str">
        <f t="shared" ca="1" si="38"/>
        <v>TG202312120010</v>
      </c>
      <c r="D135" s="4" t="str">
        <f t="shared" ca="1" si="39"/>
        <v>TL202312120023</v>
      </c>
      <c r="E135" s="5">
        <f t="shared" ca="1" si="29"/>
        <v>37919</v>
      </c>
      <c r="F135" s="4" t="str">
        <f t="shared" ca="1" si="30"/>
        <v>978-701-374-267-3</v>
      </c>
      <c r="G135" s="4">
        <f t="shared" ca="1" si="31"/>
        <v>318</v>
      </c>
      <c r="H135" s="4" t="str">
        <f t="shared" ca="1" si="41"/>
        <v>LSP202312120001</v>
      </c>
      <c r="I135" s="4" t="str">
        <f t="shared" ca="1" si="40"/>
        <v>NCC202312120018</v>
      </c>
      <c r="J135" s="4">
        <f t="shared" ca="1" si="32"/>
        <v>35</v>
      </c>
      <c r="K135" s="4" t="s">
        <v>204</v>
      </c>
      <c r="L135" s="4">
        <f t="shared" ca="1" si="33"/>
        <v>1</v>
      </c>
      <c r="M135" s="4">
        <f t="shared" ca="1" si="34"/>
        <v>19182.900000000001</v>
      </c>
      <c r="N135" s="4">
        <f t="shared" ca="1" si="35"/>
        <v>19</v>
      </c>
      <c r="O135" s="4">
        <f t="shared" ca="1" si="36"/>
        <v>383658</v>
      </c>
      <c r="P135" s="4">
        <f t="shared" ca="1" si="37"/>
        <v>613852.80000000005</v>
      </c>
      <c r="Q135" s="4">
        <v>0</v>
      </c>
    </row>
    <row r="136" spans="1:17" x14ac:dyDescent="0.25">
      <c r="A136" s="4" t="str">
        <f t="shared" ca="1" si="28"/>
        <v>S202312120135</v>
      </c>
      <c r="B136" s="4" t="s">
        <v>148</v>
      </c>
      <c r="C136" s="4" t="str">
        <f t="shared" ca="1" si="38"/>
        <v>TG202312120011</v>
      </c>
      <c r="D136" s="4" t="str">
        <f t="shared" ca="1" si="39"/>
        <v>TL202312120022</v>
      </c>
      <c r="E136" s="5">
        <f t="shared" ca="1" si="29"/>
        <v>41376</v>
      </c>
      <c r="F136" s="4" t="str">
        <f t="shared" ca="1" si="30"/>
        <v>978-982-615-113-6</v>
      </c>
      <c r="G136" s="4">
        <f t="shared" ca="1" si="31"/>
        <v>489</v>
      </c>
      <c r="H136" s="4" t="str">
        <f t="shared" ca="1" si="41"/>
        <v>LSP202312120001</v>
      </c>
      <c r="I136" s="4" t="str">
        <f t="shared" ca="1" si="40"/>
        <v>NCC202312120005</v>
      </c>
      <c r="J136" s="4">
        <f t="shared" ca="1" si="32"/>
        <v>24</v>
      </c>
      <c r="K136" s="4" t="s">
        <v>196</v>
      </c>
      <c r="L136" s="4">
        <f t="shared" ca="1" si="33"/>
        <v>1</v>
      </c>
      <c r="M136" s="4">
        <f t="shared" ca="1" si="34"/>
        <v>5743.1</v>
      </c>
      <c r="N136" s="4">
        <f t="shared" ca="1" si="35"/>
        <v>38</v>
      </c>
      <c r="O136" s="4">
        <f t="shared" ca="1" si="36"/>
        <v>114862</v>
      </c>
      <c r="P136" s="4">
        <f t="shared" ca="1" si="37"/>
        <v>183779.20000000001</v>
      </c>
      <c r="Q136" s="4">
        <v>0</v>
      </c>
    </row>
    <row r="137" spans="1:17" x14ac:dyDescent="0.25">
      <c r="A137" s="4" t="str">
        <f t="shared" ca="1" si="28"/>
        <v>S202312120136</v>
      </c>
      <c r="B137" s="4" t="s">
        <v>149</v>
      </c>
      <c r="C137" s="4" t="str">
        <f t="shared" ca="1" si="38"/>
        <v>TG202312120012</v>
      </c>
      <c r="D137" s="4" t="str">
        <f t="shared" ca="1" si="39"/>
        <v>TL202312120024</v>
      </c>
      <c r="E137" s="5">
        <f t="shared" ca="1" si="29"/>
        <v>39624</v>
      </c>
      <c r="F137" s="4" t="str">
        <f t="shared" ca="1" si="30"/>
        <v>978-687-902-378-3</v>
      </c>
      <c r="G137" s="4">
        <f t="shared" ca="1" si="31"/>
        <v>510</v>
      </c>
      <c r="H137" s="4" t="str">
        <f t="shared" ca="1" si="41"/>
        <v>LSP202312120001</v>
      </c>
      <c r="I137" s="4" t="str">
        <f t="shared" ca="1" si="40"/>
        <v>NCC202312120016</v>
      </c>
      <c r="J137" s="4">
        <f t="shared" ca="1" si="32"/>
        <v>21</v>
      </c>
      <c r="K137" s="4" t="s">
        <v>196</v>
      </c>
      <c r="L137" s="4">
        <f t="shared" ca="1" si="33"/>
        <v>1</v>
      </c>
      <c r="M137" s="4">
        <f t="shared" ca="1" si="34"/>
        <v>18371.600000000002</v>
      </c>
      <c r="N137" s="4">
        <f t="shared" ca="1" si="35"/>
        <v>19</v>
      </c>
      <c r="O137" s="4">
        <f t="shared" ca="1" si="36"/>
        <v>367432</v>
      </c>
      <c r="P137" s="4">
        <f t="shared" ca="1" si="37"/>
        <v>587891.19999999995</v>
      </c>
      <c r="Q137" s="4">
        <v>0</v>
      </c>
    </row>
    <row r="138" spans="1:17" x14ac:dyDescent="0.25">
      <c r="A138" s="4" t="str">
        <f t="shared" ca="1" si="28"/>
        <v>S202312120137</v>
      </c>
      <c r="B138" s="4" t="s">
        <v>150</v>
      </c>
      <c r="C138" s="4" t="str">
        <f t="shared" ca="1" si="38"/>
        <v>TG202312120002</v>
      </c>
      <c r="D138" s="4" t="str">
        <f t="shared" ca="1" si="39"/>
        <v>TL202312120013</v>
      </c>
      <c r="E138" s="5">
        <f t="shared" ca="1" si="29"/>
        <v>39545</v>
      </c>
      <c r="F138" s="4" t="str">
        <f t="shared" ca="1" si="30"/>
        <v>978-899-800-565-6</v>
      </c>
      <c r="G138" s="4">
        <f t="shared" ca="1" si="31"/>
        <v>938</v>
      </c>
      <c r="H138" s="4" t="str">
        <f t="shared" ca="1" si="41"/>
        <v>LSP202312120001</v>
      </c>
      <c r="I138" s="4" t="str">
        <f t="shared" ca="1" si="40"/>
        <v>NCC202312120010</v>
      </c>
      <c r="J138" s="4">
        <f t="shared" ca="1" si="32"/>
        <v>25</v>
      </c>
      <c r="K138" s="4" t="s">
        <v>199</v>
      </c>
      <c r="L138" s="4">
        <f t="shared" ca="1" si="33"/>
        <v>1</v>
      </c>
      <c r="M138" s="4">
        <f t="shared" ca="1" si="34"/>
        <v>3985.8500000000004</v>
      </c>
      <c r="N138" s="4">
        <f t="shared" ca="1" si="35"/>
        <v>40</v>
      </c>
      <c r="O138" s="4">
        <f t="shared" ca="1" si="36"/>
        <v>79717</v>
      </c>
      <c r="P138" s="4">
        <f t="shared" ca="1" si="37"/>
        <v>127547.20000000001</v>
      </c>
      <c r="Q138" s="4">
        <v>0</v>
      </c>
    </row>
    <row r="139" spans="1:17" x14ac:dyDescent="0.25">
      <c r="A139" s="4" t="str">
        <f t="shared" ca="1" si="28"/>
        <v>S202312120138</v>
      </c>
      <c r="B139" s="4" t="s">
        <v>151</v>
      </c>
      <c r="C139" s="4" t="str">
        <f t="shared" ca="1" si="38"/>
        <v>TG202312120028</v>
      </c>
      <c r="D139" s="4" t="str">
        <f t="shared" ca="1" si="39"/>
        <v>TL202312120007</v>
      </c>
      <c r="E139" s="5">
        <f t="shared" ca="1" si="29"/>
        <v>42334</v>
      </c>
      <c r="F139" s="4" t="str">
        <f t="shared" ca="1" si="30"/>
        <v>978-602-230-839-7</v>
      </c>
      <c r="G139" s="4">
        <f t="shared" ca="1" si="31"/>
        <v>941</v>
      </c>
      <c r="H139" s="4" t="str">
        <f t="shared" ca="1" si="41"/>
        <v>LSP202312120001</v>
      </c>
      <c r="I139" s="4" t="str">
        <f t="shared" ca="1" si="40"/>
        <v>NCC202312120001</v>
      </c>
      <c r="J139" s="4">
        <f t="shared" ca="1" si="32"/>
        <v>26</v>
      </c>
      <c r="K139" s="4" t="s">
        <v>203</v>
      </c>
      <c r="L139" s="4">
        <f t="shared" ca="1" si="33"/>
        <v>1</v>
      </c>
      <c r="M139" s="4">
        <f t="shared" ca="1" si="34"/>
        <v>10309.85</v>
      </c>
      <c r="N139" s="4">
        <f t="shared" ca="1" si="35"/>
        <v>53</v>
      </c>
      <c r="O139" s="4">
        <f t="shared" ca="1" si="36"/>
        <v>206197</v>
      </c>
      <c r="P139" s="4">
        <f t="shared" ca="1" si="37"/>
        <v>329915.19999999995</v>
      </c>
      <c r="Q139" s="4">
        <v>0</v>
      </c>
    </row>
    <row r="140" spans="1:17" x14ac:dyDescent="0.25">
      <c r="A140" s="4" t="str">
        <f t="shared" ca="1" si="28"/>
        <v>S202312120139</v>
      </c>
      <c r="B140" s="4" t="s">
        <v>152</v>
      </c>
      <c r="C140" s="4" t="str">
        <f t="shared" ca="1" si="38"/>
        <v>TG202312120014</v>
      </c>
      <c r="D140" s="4" t="str">
        <f t="shared" ca="1" si="39"/>
        <v>TL202312120009</v>
      </c>
      <c r="E140" s="5">
        <f t="shared" ca="1" si="29"/>
        <v>39063</v>
      </c>
      <c r="F140" s="4" t="str">
        <f t="shared" ca="1" si="30"/>
        <v>978-208-939-231-5</v>
      </c>
      <c r="G140" s="4">
        <f t="shared" ca="1" si="31"/>
        <v>426</v>
      </c>
      <c r="H140" s="4" t="str">
        <f t="shared" ca="1" si="41"/>
        <v>LSP202312120001</v>
      </c>
      <c r="I140" s="4" t="str">
        <f t="shared" ca="1" si="40"/>
        <v>NCC202312120019</v>
      </c>
      <c r="J140" s="4">
        <f t="shared" ca="1" si="32"/>
        <v>34</v>
      </c>
      <c r="K140" s="4" t="s">
        <v>200</v>
      </c>
      <c r="L140" s="4">
        <f t="shared" ca="1" si="33"/>
        <v>1</v>
      </c>
      <c r="M140" s="4">
        <f t="shared" ca="1" si="34"/>
        <v>12506.050000000001</v>
      </c>
      <c r="N140" s="4">
        <f t="shared" ca="1" si="35"/>
        <v>72</v>
      </c>
      <c r="O140" s="4">
        <f t="shared" ca="1" si="36"/>
        <v>250121</v>
      </c>
      <c r="P140" s="4">
        <f t="shared" ca="1" si="37"/>
        <v>400193.60000000003</v>
      </c>
      <c r="Q140" s="4">
        <v>0</v>
      </c>
    </row>
    <row r="141" spans="1:17" x14ac:dyDescent="0.25">
      <c r="A141" s="4" t="str">
        <f t="shared" ca="1" si="28"/>
        <v>S202312120140</v>
      </c>
      <c r="B141" s="4" t="s">
        <v>153</v>
      </c>
      <c r="C141" s="4" t="str">
        <f t="shared" ca="1" si="38"/>
        <v>TG202312120028</v>
      </c>
      <c r="D141" s="4" t="str">
        <f t="shared" ca="1" si="39"/>
        <v>TL202312120005</v>
      </c>
      <c r="E141" s="5">
        <f t="shared" ca="1" si="29"/>
        <v>37243</v>
      </c>
      <c r="F141" s="4" t="str">
        <f t="shared" ca="1" si="30"/>
        <v>978-596-309-389-5</v>
      </c>
      <c r="G141" s="4">
        <f t="shared" ca="1" si="31"/>
        <v>610</v>
      </c>
      <c r="H141" s="4" t="str">
        <f t="shared" ca="1" si="41"/>
        <v>LSP202312120001</v>
      </c>
      <c r="I141" s="4" t="str">
        <f t="shared" ca="1" si="40"/>
        <v>NCC202312120008</v>
      </c>
      <c r="J141" s="4">
        <f t="shared" ca="1" si="32"/>
        <v>33</v>
      </c>
      <c r="K141" s="4" t="s">
        <v>201</v>
      </c>
      <c r="L141" s="4">
        <f t="shared" ca="1" si="33"/>
        <v>1</v>
      </c>
      <c r="M141" s="4">
        <f t="shared" ca="1" si="34"/>
        <v>8081.9500000000007</v>
      </c>
      <c r="N141" s="4">
        <f t="shared" ca="1" si="35"/>
        <v>27</v>
      </c>
      <c r="O141" s="4">
        <f t="shared" ca="1" si="36"/>
        <v>161639</v>
      </c>
      <c r="P141" s="4">
        <f t="shared" ca="1" si="37"/>
        <v>258622.40000000002</v>
      </c>
      <c r="Q141" s="4">
        <v>0</v>
      </c>
    </row>
    <row r="142" spans="1:17" x14ac:dyDescent="0.25">
      <c r="A142" s="4" t="str">
        <f t="shared" ca="1" si="28"/>
        <v>S202312120141</v>
      </c>
      <c r="B142" s="4" t="s">
        <v>154</v>
      </c>
      <c r="C142" s="4" t="str">
        <f t="shared" ca="1" si="38"/>
        <v>TG202312120027</v>
      </c>
      <c r="D142" s="4" t="str">
        <f t="shared" ca="1" si="39"/>
        <v>TL202312120020</v>
      </c>
      <c r="E142" s="5">
        <f t="shared" ca="1" si="29"/>
        <v>41187</v>
      </c>
      <c r="F142" s="4" t="str">
        <f t="shared" ca="1" si="30"/>
        <v>978-615-334-432-8</v>
      </c>
      <c r="G142" s="4">
        <f t="shared" ca="1" si="31"/>
        <v>518</v>
      </c>
      <c r="H142" s="4" t="str">
        <f t="shared" ca="1" si="41"/>
        <v>LSP202312120001</v>
      </c>
      <c r="I142" s="4" t="str">
        <f t="shared" ca="1" si="40"/>
        <v>NCC202312120002</v>
      </c>
      <c r="J142" s="4">
        <f t="shared" ca="1" si="32"/>
        <v>30</v>
      </c>
      <c r="K142" s="4" t="s">
        <v>205</v>
      </c>
      <c r="L142" s="4">
        <f t="shared" ca="1" si="33"/>
        <v>1</v>
      </c>
      <c r="M142" s="4">
        <f t="shared" ca="1" si="34"/>
        <v>14929</v>
      </c>
      <c r="N142" s="4">
        <f t="shared" ca="1" si="35"/>
        <v>55</v>
      </c>
      <c r="O142" s="4">
        <f t="shared" ca="1" si="36"/>
        <v>298580</v>
      </c>
      <c r="P142" s="4">
        <f t="shared" ca="1" si="37"/>
        <v>477728</v>
      </c>
      <c r="Q142" s="4">
        <v>0</v>
      </c>
    </row>
    <row r="143" spans="1:17" x14ac:dyDescent="0.25">
      <c r="A143" s="4" t="str">
        <f t="shared" ca="1" si="28"/>
        <v>S202312120142</v>
      </c>
      <c r="B143" s="4" t="s">
        <v>155</v>
      </c>
      <c r="C143" s="4" t="str">
        <f t="shared" ca="1" si="38"/>
        <v>TG202312120013</v>
      </c>
      <c r="D143" s="4" t="str">
        <f t="shared" ca="1" si="39"/>
        <v>TL202312120014</v>
      </c>
      <c r="E143" s="5">
        <f t="shared" ca="1" si="29"/>
        <v>40416</v>
      </c>
      <c r="F143" s="4" t="str">
        <f t="shared" ca="1" si="30"/>
        <v>978-484-811-213-8</v>
      </c>
      <c r="G143" s="4">
        <f t="shared" ca="1" si="31"/>
        <v>731</v>
      </c>
      <c r="H143" s="4" t="str">
        <f t="shared" ca="1" si="41"/>
        <v>LSP202312120001</v>
      </c>
      <c r="I143" s="4" t="str">
        <f t="shared" ca="1" si="40"/>
        <v>NCC202312120023</v>
      </c>
      <c r="J143" s="4">
        <f t="shared" ca="1" si="32"/>
        <v>26</v>
      </c>
      <c r="K143" s="4" t="s">
        <v>206</v>
      </c>
      <c r="L143" s="4">
        <f t="shared" ca="1" si="33"/>
        <v>1</v>
      </c>
      <c r="M143" s="4">
        <f t="shared" ca="1" si="34"/>
        <v>8863.15</v>
      </c>
      <c r="N143" s="4">
        <f t="shared" ca="1" si="35"/>
        <v>11</v>
      </c>
      <c r="O143" s="4">
        <f t="shared" ca="1" si="36"/>
        <v>177263</v>
      </c>
      <c r="P143" s="4">
        <f t="shared" ca="1" si="37"/>
        <v>283620.80000000005</v>
      </c>
      <c r="Q143" s="4">
        <v>0</v>
      </c>
    </row>
    <row r="144" spans="1:17" x14ac:dyDescent="0.25">
      <c r="A144" s="4" t="str">
        <f t="shared" ca="1" si="28"/>
        <v>S202312120143</v>
      </c>
      <c r="B144" s="4" t="s">
        <v>156</v>
      </c>
      <c r="C144" s="4" t="str">
        <f t="shared" ca="1" si="38"/>
        <v>TG202312120006</v>
      </c>
      <c r="D144" s="4" t="str">
        <f t="shared" ca="1" si="39"/>
        <v>TL202312120006</v>
      </c>
      <c r="E144" s="5">
        <f t="shared" ca="1" si="29"/>
        <v>40612</v>
      </c>
      <c r="F144" s="4" t="str">
        <f t="shared" ca="1" si="30"/>
        <v>978-890-902-820-5</v>
      </c>
      <c r="G144" s="4">
        <f t="shared" ca="1" si="31"/>
        <v>381</v>
      </c>
      <c r="H144" s="4" t="str">
        <f t="shared" ca="1" si="41"/>
        <v>LSP202312120001</v>
      </c>
      <c r="I144" s="4" t="str">
        <f t="shared" ca="1" si="40"/>
        <v>NCC202312120014</v>
      </c>
      <c r="J144" s="4">
        <f t="shared" ca="1" si="32"/>
        <v>21</v>
      </c>
      <c r="K144" s="4" t="s">
        <v>199</v>
      </c>
      <c r="L144" s="4">
        <f t="shared" ca="1" si="33"/>
        <v>1</v>
      </c>
      <c r="M144" s="4">
        <f t="shared" ca="1" si="34"/>
        <v>13688.1</v>
      </c>
      <c r="N144" s="4">
        <f t="shared" ca="1" si="35"/>
        <v>98</v>
      </c>
      <c r="O144" s="4">
        <f t="shared" ca="1" si="36"/>
        <v>273762</v>
      </c>
      <c r="P144" s="4">
        <f t="shared" ca="1" si="37"/>
        <v>438019.19999999995</v>
      </c>
      <c r="Q144" s="4">
        <v>0</v>
      </c>
    </row>
    <row r="145" spans="1:17" x14ac:dyDescent="0.25">
      <c r="A145" s="4" t="str">
        <f t="shared" ca="1" si="28"/>
        <v>S202312120144</v>
      </c>
      <c r="B145" s="4" t="s">
        <v>157</v>
      </c>
      <c r="C145" s="4" t="str">
        <f t="shared" ca="1" si="38"/>
        <v>TG202312120020</v>
      </c>
      <c r="D145" s="4" t="str">
        <f t="shared" ca="1" si="39"/>
        <v>TL202312120019</v>
      </c>
      <c r="E145" s="5">
        <f t="shared" ca="1" si="29"/>
        <v>36675</v>
      </c>
      <c r="F145" s="4" t="str">
        <f t="shared" ca="1" si="30"/>
        <v>978-959-580-335-4</v>
      </c>
      <c r="G145" s="4">
        <f t="shared" ca="1" si="31"/>
        <v>851</v>
      </c>
      <c r="H145" s="4" t="str">
        <f t="shared" ca="1" si="41"/>
        <v>LSP202312120001</v>
      </c>
      <c r="I145" s="4" t="str">
        <f t="shared" ca="1" si="40"/>
        <v>NCC202312120006</v>
      </c>
      <c r="J145" s="4">
        <f t="shared" ca="1" si="32"/>
        <v>33</v>
      </c>
      <c r="K145" s="4" t="s">
        <v>195</v>
      </c>
      <c r="L145" s="4">
        <f t="shared" ca="1" si="33"/>
        <v>1</v>
      </c>
      <c r="M145" s="4">
        <f t="shared" ca="1" si="34"/>
        <v>16515.150000000001</v>
      </c>
      <c r="N145" s="4">
        <f t="shared" ca="1" si="35"/>
        <v>22</v>
      </c>
      <c r="O145" s="4">
        <f t="shared" ca="1" si="36"/>
        <v>330303</v>
      </c>
      <c r="P145" s="4">
        <f t="shared" ca="1" si="37"/>
        <v>528484.80000000005</v>
      </c>
      <c r="Q145" s="4">
        <v>0</v>
      </c>
    </row>
    <row r="146" spans="1:17" x14ac:dyDescent="0.25">
      <c r="A146" s="4" t="str">
        <f t="shared" ca="1" si="28"/>
        <v>S202312120145</v>
      </c>
      <c r="B146" s="4" t="s">
        <v>159</v>
      </c>
      <c r="C146" s="4" t="str">
        <f t="shared" ca="1" si="38"/>
        <v>TG202312120023</v>
      </c>
      <c r="D146" s="4" t="str">
        <f t="shared" ca="1" si="39"/>
        <v>TL202312120011</v>
      </c>
      <c r="E146" s="5">
        <f t="shared" ca="1" si="29"/>
        <v>38276</v>
      </c>
      <c r="F146" s="4" t="str">
        <f t="shared" ca="1" si="30"/>
        <v>978-848-439-968-1</v>
      </c>
      <c r="G146" s="4">
        <f t="shared" ca="1" si="31"/>
        <v>180</v>
      </c>
      <c r="H146" s="4" t="str">
        <f t="shared" ca="1" si="41"/>
        <v>LSP202312120001</v>
      </c>
      <c r="I146" s="4" t="str">
        <f t="shared" ca="1" si="40"/>
        <v>NCC202312120022</v>
      </c>
      <c r="J146" s="4">
        <f t="shared" ca="1" si="32"/>
        <v>28</v>
      </c>
      <c r="K146" s="4" t="s">
        <v>198</v>
      </c>
      <c r="L146" s="4">
        <f t="shared" ca="1" si="33"/>
        <v>1</v>
      </c>
      <c r="M146" s="4">
        <f t="shared" ca="1" si="34"/>
        <v>18146.7</v>
      </c>
      <c r="N146" s="4">
        <f t="shared" ca="1" si="35"/>
        <v>87</v>
      </c>
      <c r="O146" s="4">
        <f t="shared" ca="1" si="36"/>
        <v>362934</v>
      </c>
      <c r="P146" s="4">
        <f t="shared" ca="1" si="37"/>
        <v>580694.39999999991</v>
      </c>
      <c r="Q146" s="4">
        <v>0</v>
      </c>
    </row>
    <row r="147" spans="1:17" x14ac:dyDescent="0.25">
      <c r="A147" s="4" t="str">
        <f t="shared" ca="1" si="28"/>
        <v>S202312120146</v>
      </c>
      <c r="B147" s="4" t="s">
        <v>158</v>
      </c>
      <c r="C147" s="4" t="str">
        <f t="shared" ca="1" si="38"/>
        <v>TG202312120022</v>
      </c>
      <c r="D147" s="4" t="str">
        <f t="shared" ca="1" si="39"/>
        <v>TL202312120009</v>
      </c>
      <c r="E147" s="5">
        <f t="shared" ca="1" si="29"/>
        <v>42321</v>
      </c>
      <c r="F147" s="4" t="str">
        <f t="shared" ca="1" si="30"/>
        <v>978-460-814-531-9</v>
      </c>
      <c r="G147" s="4">
        <f t="shared" ca="1" si="31"/>
        <v>528</v>
      </c>
      <c r="H147" s="4" t="str">
        <f t="shared" ca="1" si="41"/>
        <v>LSP202312120001</v>
      </c>
      <c r="I147" s="4" t="str">
        <f t="shared" ca="1" si="40"/>
        <v>NCC202312120017</v>
      </c>
      <c r="J147" s="4">
        <f t="shared" ca="1" si="32"/>
        <v>25</v>
      </c>
      <c r="K147" s="4" t="s">
        <v>196</v>
      </c>
      <c r="L147" s="4">
        <f t="shared" ca="1" si="33"/>
        <v>0</v>
      </c>
      <c r="M147" s="4">
        <f t="shared" ca="1" si="34"/>
        <v>21367.7</v>
      </c>
      <c r="N147" s="4">
        <f t="shared" ca="1" si="35"/>
        <v>60</v>
      </c>
      <c r="O147" s="4">
        <f t="shared" ca="1" si="36"/>
        <v>427354</v>
      </c>
      <c r="P147" s="4">
        <f t="shared" ca="1" si="37"/>
        <v>683766.39999999991</v>
      </c>
      <c r="Q147" s="4">
        <v>0</v>
      </c>
    </row>
    <row r="148" spans="1:17" x14ac:dyDescent="0.25">
      <c r="A148" s="4" t="str">
        <f t="shared" ca="1" si="28"/>
        <v>S202312120147</v>
      </c>
      <c r="B148" s="4" t="s">
        <v>160</v>
      </c>
      <c r="C148" s="4" t="str">
        <f t="shared" ca="1" si="38"/>
        <v>TG202312120029</v>
      </c>
      <c r="D148" s="4" t="str">
        <f t="shared" ca="1" si="39"/>
        <v>TL202312120024</v>
      </c>
      <c r="E148" s="5">
        <f t="shared" ca="1" si="29"/>
        <v>44979</v>
      </c>
      <c r="F148" s="4" t="str">
        <f t="shared" ca="1" si="30"/>
        <v>978-771-148-211-6</v>
      </c>
      <c r="G148" s="4">
        <f t="shared" ca="1" si="31"/>
        <v>380</v>
      </c>
      <c r="H148" s="4" t="str">
        <f t="shared" ca="1" si="41"/>
        <v>LSP202312120001</v>
      </c>
      <c r="I148" s="4" t="str">
        <f t="shared" ca="1" si="40"/>
        <v>NCC202312120017</v>
      </c>
      <c r="J148" s="4">
        <f t="shared" ca="1" si="32"/>
        <v>30</v>
      </c>
      <c r="K148" s="4" t="s">
        <v>207</v>
      </c>
      <c r="L148" s="4">
        <f t="shared" ca="1" si="33"/>
        <v>1</v>
      </c>
      <c r="M148" s="4">
        <f t="shared" ca="1" si="34"/>
        <v>17001.350000000002</v>
      </c>
      <c r="N148" s="4">
        <f t="shared" ca="1" si="35"/>
        <v>74</v>
      </c>
      <c r="O148" s="4">
        <f t="shared" ca="1" si="36"/>
        <v>340027</v>
      </c>
      <c r="P148" s="4">
        <f t="shared" ca="1" si="37"/>
        <v>544043.19999999995</v>
      </c>
      <c r="Q148" s="4">
        <v>0</v>
      </c>
    </row>
    <row r="149" spans="1:17" x14ac:dyDescent="0.25">
      <c r="A149" s="4" t="str">
        <f t="shared" ca="1" si="28"/>
        <v>S202312120148</v>
      </c>
      <c r="B149" s="4" t="s">
        <v>161</v>
      </c>
      <c r="C149" s="4" t="str">
        <f t="shared" ca="1" si="38"/>
        <v>TG202312120020</v>
      </c>
      <c r="D149" s="4" t="str">
        <f t="shared" ca="1" si="39"/>
        <v>TL202312120003</v>
      </c>
      <c r="E149" s="5">
        <f t="shared" ca="1" si="29"/>
        <v>45114</v>
      </c>
      <c r="F149" s="4" t="str">
        <f t="shared" ca="1" si="30"/>
        <v>978-829-839-741-5</v>
      </c>
      <c r="G149" s="4">
        <f t="shared" ca="1" si="31"/>
        <v>372</v>
      </c>
      <c r="H149" s="4" t="str">
        <f t="shared" ca="1" si="41"/>
        <v>LSP202312120001</v>
      </c>
      <c r="I149" s="4" t="str">
        <f t="shared" ca="1" si="40"/>
        <v>NCC202312120018</v>
      </c>
      <c r="J149" s="4">
        <f t="shared" ca="1" si="32"/>
        <v>27</v>
      </c>
      <c r="K149" s="4" t="s">
        <v>199</v>
      </c>
      <c r="L149" s="4">
        <f t="shared" ca="1" si="33"/>
        <v>1</v>
      </c>
      <c r="M149" s="4">
        <f t="shared" ca="1" si="34"/>
        <v>20763.650000000001</v>
      </c>
      <c r="N149" s="4">
        <f t="shared" ca="1" si="35"/>
        <v>52</v>
      </c>
      <c r="O149" s="4">
        <f t="shared" ca="1" si="36"/>
        <v>415273</v>
      </c>
      <c r="P149" s="4">
        <f t="shared" ca="1" si="37"/>
        <v>664436.80000000005</v>
      </c>
      <c r="Q149" s="4">
        <v>0</v>
      </c>
    </row>
    <row r="150" spans="1:17" x14ac:dyDescent="0.25">
      <c r="A150" s="4" t="str">
        <f t="shared" ca="1" si="28"/>
        <v>S202312120149</v>
      </c>
      <c r="B150" s="4" t="s">
        <v>74</v>
      </c>
      <c r="C150" s="4" t="str">
        <f t="shared" ca="1" si="38"/>
        <v>TG202312120006</v>
      </c>
      <c r="D150" s="4" t="str">
        <f t="shared" ca="1" si="39"/>
        <v>TL202312120018</v>
      </c>
      <c r="E150" s="5">
        <f t="shared" ca="1" si="29"/>
        <v>38836</v>
      </c>
      <c r="F150" s="4" t="str">
        <f t="shared" ca="1" si="30"/>
        <v>978-184-979-453-7</v>
      </c>
      <c r="G150" s="4">
        <f t="shared" ca="1" si="31"/>
        <v>843</v>
      </c>
      <c r="H150" s="4" t="str">
        <f t="shared" ca="1" si="41"/>
        <v>LSP202312120001</v>
      </c>
      <c r="I150" s="4" t="str">
        <f t="shared" ca="1" si="40"/>
        <v>NCC202312120020</v>
      </c>
      <c r="J150" s="4">
        <f t="shared" ca="1" si="32"/>
        <v>21</v>
      </c>
      <c r="K150" s="4" t="s">
        <v>208</v>
      </c>
      <c r="L150" s="4">
        <f t="shared" ca="1" si="33"/>
        <v>1</v>
      </c>
      <c r="M150" s="4">
        <f t="shared" ca="1" si="34"/>
        <v>20192.75</v>
      </c>
      <c r="N150" s="4">
        <f t="shared" ca="1" si="35"/>
        <v>89</v>
      </c>
      <c r="O150" s="4">
        <f t="shared" ca="1" si="36"/>
        <v>403855</v>
      </c>
      <c r="P150" s="4">
        <f t="shared" ca="1" si="37"/>
        <v>646168</v>
      </c>
      <c r="Q150" s="4">
        <v>0</v>
      </c>
    </row>
    <row r="151" spans="1:17" x14ac:dyDescent="0.25">
      <c r="A151" s="4" t="str">
        <f t="shared" ca="1" si="28"/>
        <v>S202312120150</v>
      </c>
      <c r="B151" s="4" t="s">
        <v>162</v>
      </c>
      <c r="C151" s="4" t="str">
        <f t="shared" ca="1" si="38"/>
        <v>TG202312120027</v>
      </c>
      <c r="D151" s="4" t="str">
        <f t="shared" ca="1" si="39"/>
        <v>TL202312120015</v>
      </c>
      <c r="E151" s="5">
        <f t="shared" ca="1" si="29"/>
        <v>36791</v>
      </c>
      <c r="F151" s="4" t="str">
        <f t="shared" ca="1" si="30"/>
        <v>978-551-754-237-2</v>
      </c>
      <c r="G151" s="4">
        <f t="shared" ca="1" si="31"/>
        <v>940</v>
      </c>
      <c r="H151" s="4" t="str">
        <f t="shared" ca="1" si="41"/>
        <v>LSP202312120001</v>
      </c>
      <c r="I151" s="4" t="str">
        <f t="shared" ca="1" si="40"/>
        <v>NCC202312120012</v>
      </c>
      <c r="J151" s="4">
        <f t="shared" ca="1" si="32"/>
        <v>22</v>
      </c>
      <c r="K151" s="4" t="s">
        <v>201</v>
      </c>
      <c r="L151" s="4">
        <f t="shared" ca="1" si="33"/>
        <v>1</v>
      </c>
      <c r="M151" s="4">
        <f t="shared" ca="1" si="34"/>
        <v>9885.7000000000007</v>
      </c>
      <c r="N151" s="4">
        <f t="shared" ca="1" si="35"/>
        <v>73</v>
      </c>
      <c r="O151" s="4">
        <f t="shared" ca="1" si="36"/>
        <v>197714</v>
      </c>
      <c r="P151" s="4">
        <f t="shared" ca="1" si="37"/>
        <v>316342.40000000002</v>
      </c>
      <c r="Q151" s="4">
        <v>0</v>
      </c>
    </row>
    <row r="152" spans="1:17" x14ac:dyDescent="0.25">
      <c r="A152" s="4" t="str">
        <f t="shared" ca="1" si="28"/>
        <v>S202312120151</v>
      </c>
      <c r="B152" s="4" t="s">
        <v>163</v>
      </c>
      <c r="C152" s="4" t="str">
        <f t="shared" ca="1" si="38"/>
        <v>TG202312120023</v>
      </c>
      <c r="D152" s="4" t="str">
        <f t="shared" ca="1" si="39"/>
        <v>TL202312120018</v>
      </c>
      <c r="E152" s="5">
        <f t="shared" ca="1" si="29"/>
        <v>43261</v>
      </c>
      <c r="F152" s="4" t="str">
        <f t="shared" ca="1" si="30"/>
        <v>978-234-694-431-4</v>
      </c>
      <c r="G152" s="4">
        <f t="shared" ca="1" si="31"/>
        <v>189</v>
      </c>
      <c r="H152" s="4" t="str">
        <f t="shared" ca="1" si="41"/>
        <v>LSP202312120001</v>
      </c>
      <c r="I152" s="4" t="str">
        <f t="shared" ca="1" si="40"/>
        <v>NCC202312120020</v>
      </c>
      <c r="J152" s="4">
        <f t="shared" ca="1" si="32"/>
        <v>34</v>
      </c>
      <c r="K152" s="4" t="s">
        <v>199</v>
      </c>
      <c r="L152" s="4">
        <f t="shared" ca="1" si="33"/>
        <v>1</v>
      </c>
      <c r="M152" s="4">
        <f t="shared" ca="1" si="34"/>
        <v>19186.5</v>
      </c>
      <c r="N152" s="4">
        <f t="shared" ca="1" si="35"/>
        <v>15</v>
      </c>
      <c r="O152" s="4">
        <f t="shared" ca="1" si="36"/>
        <v>383730</v>
      </c>
      <c r="P152" s="4">
        <f t="shared" ca="1" si="37"/>
        <v>613968</v>
      </c>
      <c r="Q152" s="4">
        <v>0</v>
      </c>
    </row>
    <row r="153" spans="1:17" x14ac:dyDescent="0.25">
      <c r="A153" s="4" t="str">
        <f t="shared" ca="1" si="28"/>
        <v>S202312120152</v>
      </c>
      <c r="B153" s="4" t="s">
        <v>164</v>
      </c>
      <c r="C153" s="4" t="str">
        <f t="shared" ca="1" si="38"/>
        <v>TG202312120024</v>
      </c>
      <c r="D153" s="4" t="str">
        <f t="shared" ca="1" si="39"/>
        <v>TL202312120010</v>
      </c>
      <c r="E153" s="5">
        <f t="shared" ca="1" si="29"/>
        <v>37279</v>
      </c>
      <c r="F153" s="4" t="str">
        <f t="shared" ca="1" si="30"/>
        <v>978-426-608-528-5</v>
      </c>
      <c r="G153" s="4">
        <f t="shared" ca="1" si="31"/>
        <v>259</v>
      </c>
      <c r="H153" s="4" t="str">
        <f t="shared" ca="1" si="41"/>
        <v>LSP202312120001</v>
      </c>
      <c r="I153" s="4" t="str">
        <f t="shared" ca="1" si="40"/>
        <v>NCC202312120015</v>
      </c>
      <c r="J153" s="4">
        <f t="shared" ca="1" si="32"/>
        <v>26</v>
      </c>
      <c r="K153" s="4" t="s">
        <v>203</v>
      </c>
      <c r="L153" s="4">
        <f t="shared" ca="1" si="33"/>
        <v>1</v>
      </c>
      <c r="M153" s="4">
        <f t="shared" ca="1" si="34"/>
        <v>15848.95</v>
      </c>
      <c r="N153" s="4">
        <f t="shared" ca="1" si="35"/>
        <v>79</v>
      </c>
      <c r="O153" s="4">
        <f t="shared" ca="1" si="36"/>
        <v>316979</v>
      </c>
      <c r="P153" s="4">
        <f t="shared" ca="1" si="37"/>
        <v>507166.4</v>
      </c>
      <c r="Q153" s="4">
        <v>0</v>
      </c>
    </row>
    <row r="154" spans="1:17" x14ac:dyDescent="0.25">
      <c r="A154" s="4" t="str">
        <f t="shared" ca="1" si="28"/>
        <v>S202312120153</v>
      </c>
      <c r="B154" s="4" t="s">
        <v>165</v>
      </c>
      <c r="C154" s="4" t="str">
        <f t="shared" ca="1" si="38"/>
        <v>TG202312120010</v>
      </c>
      <c r="D154" s="4" t="str">
        <f t="shared" ca="1" si="39"/>
        <v>TL202312120023</v>
      </c>
      <c r="E154" s="5">
        <f t="shared" ca="1" si="29"/>
        <v>43968</v>
      </c>
      <c r="F154" s="4" t="str">
        <f t="shared" ca="1" si="30"/>
        <v>978-396-565-265-1</v>
      </c>
      <c r="G154" s="4">
        <f t="shared" ca="1" si="31"/>
        <v>674</v>
      </c>
      <c r="H154" s="4" t="str">
        <f t="shared" ca="1" si="41"/>
        <v>LSP202312120001</v>
      </c>
      <c r="I154" s="4" t="str">
        <f t="shared" ca="1" si="40"/>
        <v>NCC202312120002</v>
      </c>
      <c r="J154" s="4">
        <f t="shared" ca="1" si="32"/>
        <v>32</v>
      </c>
      <c r="K154" s="4" t="s">
        <v>198</v>
      </c>
      <c r="L154" s="4">
        <f t="shared" ca="1" si="33"/>
        <v>1</v>
      </c>
      <c r="M154" s="4">
        <f t="shared" ca="1" si="34"/>
        <v>14612.45</v>
      </c>
      <c r="N154" s="4">
        <f t="shared" ca="1" si="35"/>
        <v>81</v>
      </c>
      <c r="O154" s="4">
        <f t="shared" ca="1" si="36"/>
        <v>292249</v>
      </c>
      <c r="P154" s="4">
        <f t="shared" ca="1" si="37"/>
        <v>467598.4</v>
      </c>
      <c r="Q154" s="4">
        <v>0</v>
      </c>
    </row>
    <row r="155" spans="1:17" x14ac:dyDescent="0.25">
      <c r="A155" s="4" t="str">
        <f t="shared" ca="1" si="28"/>
        <v>S202312120154</v>
      </c>
      <c r="B155" s="4" t="s">
        <v>154</v>
      </c>
      <c r="C155" s="4" t="str">
        <f t="shared" ca="1" si="38"/>
        <v>TG202312120027</v>
      </c>
      <c r="D155" s="4" t="str">
        <f t="shared" ca="1" si="39"/>
        <v>TL202312120010</v>
      </c>
      <c r="E155" s="5">
        <f t="shared" ca="1" si="29"/>
        <v>36973</v>
      </c>
      <c r="F155" s="4" t="str">
        <f t="shared" ca="1" si="30"/>
        <v>978-865-571-374-8</v>
      </c>
      <c r="G155" s="4">
        <f t="shared" ca="1" si="31"/>
        <v>604</v>
      </c>
      <c r="H155" s="4" t="str">
        <f t="shared" ca="1" si="41"/>
        <v>LSP202312120001</v>
      </c>
      <c r="I155" s="4" t="str">
        <f t="shared" ca="1" si="40"/>
        <v>NCC202312120008</v>
      </c>
      <c r="J155" s="4">
        <f t="shared" ca="1" si="32"/>
        <v>33</v>
      </c>
      <c r="K155" s="4" t="s">
        <v>201</v>
      </c>
      <c r="L155" s="4">
        <f t="shared" ca="1" si="33"/>
        <v>1</v>
      </c>
      <c r="M155" s="4">
        <f t="shared" ca="1" si="34"/>
        <v>2232.4</v>
      </c>
      <c r="N155" s="4">
        <f t="shared" ca="1" si="35"/>
        <v>32</v>
      </c>
      <c r="O155" s="4">
        <f t="shared" ca="1" si="36"/>
        <v>44648</v>
      </c>
      <c r="P155" s="4">
        <f t="shared" ca="1" si="37"/>
        <v>71436.799999999988</v>
      </c>
      <c r="Q155" s="4">
        <v>0</v>
      </c>
    </row>
    <row r="156" spans="1:17" x14ac:dyDescent="0.25">
      <c r="A156" s="4" t="str">
        <f t="shared" ca="1" si="28"/>
        <v>S202312120155</v>
      </c>
      <c r="B156" s="4" t="s">
        <v>166</v>
      </c>
      <c r="C156" s="4" t="str">
        <f t="shared" ca="1" si="38"/>
        <v>TG202312120018</v>
      </c>
      <c r="D156" s="4" t="str">
        <f t="shared" ca="1" si="39"/>
        <v>TL202312120009</v>
      </c>
      <c r="E156" s="5">
        <f t="shared" ca="1" si="29"/>
        <v>41720</v>
      </c>
      <c r="F156" s="4" t="str">
        <f t="shared" ca="1" si="30"/>
        <v>978-207-384-835-8</v>
      </c>
      <c r="G156" s="4">
        <f t="shared" ca="1" si="31"/>
        <v>311</v>
      </c>
      <c r="H156" s="4" t="str">
        <f t="shared" ca="1" si="41"/>
        <v>LSP202312120001</v>
      </c>
      <c r="I156" s="4" t="str">
        <f t="shared" ca="1" si="40"/>
        <v>NCC202312120015</v>
      </c>
      <c r="J156" s="4">
        <f t="shared" ca="1" si="32"/>
        <v>24</v>
      </c>
      <c r="K156" s="4" t="s">
        <v>200</v>
      </c>
      <c r="L156" s="4">
        <f t="shared" ca="1" si="33"/>
        <v>0</v>
      </c>
      <c r="M156" s="4">
        <f t="shared" ca="1" si="34"/>
        <v>4039</v>
      </c>
      <c r="N156" s="4">
        <f t="shared" ca="1" si="35"/>
        <v>25</v>
      </c>
      <c r="O156" s="4">
        <f t="shared" ca="1" si="36"/>
        <v>80780</v>
      </c>
      <c r="P156" s="4">
        <f t="shared" ca="1" si="37"/>
        <v>129248</v>
      </c>
      <c r="Q156" s="4">
        <v>0</v>
      </c>
    </row>
    <row r="157" spans="1:17" x14ac:dyDescent="0.25">
      <c r="A157" s="4" t="str">
        <f t="shared" ca="1" si="28"/>
        <v>S202312120156</v>
      </c>
      <c r="B157" s="4" t="s">
        <v>122</v>
      </c>
      <c r="C157" s="4" t="str">
        <f t="shared" ca="1" si="38"/>
        <v>TG202312120029</v>
      </c>
      <c r="D157" s="4" t="str">
        <f t="shared" ca="1" si="39"/>
        <v>TL202312120003</v>
      </c>
      <c r="E157" s="5">
        <f t="shared" ca="1" si="29"/>
        <v>43358</v>
      </c>
      <c r="F157" s="4" t="str">
        <f t="shared" ca="1" si="30"/>
        <v>978-878-496-394-7</v>
      </c>
      <c r="G157" s="4">
        <f t="shared" ca="1" si="31"/>
        <v>825</v>
      </c>
      <c r="H157" s="4" t="str">
        <f t="shared" ca="1" si="41"/>
        <v>LSP202312120001</v>
      </c>
      <c r="I157" s="4" t="str">
        <f t="shared" ca="1" si="40"/>
        <v>NCC202312120013</v>
      </c>
      <c r="J157" s="4">
        <f t="shared" ca="1" si="32"/>
        <v>21</v>
      </c>
      <c r="K157" s="4" t="s">
        <v>196</v>
      </c>
      <c r="L157" s="4">
        <f t="shared" ca="1" si="33"/>
        <v>0</v>
      </c>
      <c r="M157" s="4">
        <f t="shared" ca="1" si="34"/>
        <v>12592.25</v>
      </c>
      <c r="N157" s="4">
        <f t="shared" ca="1" si="35"/>
        <v>89</v>
      </c>
      <c r="O157" s="4">
        <f t="shared" ca="1" si="36"/>
        <v>251845</v>
      </c>
      <c r="P157" s="4">
        <f t="shared" ca="1" si="37"/>
        <v>402952</v>
      </c>
      <c r="Q157" s="4">
        <v>0</v>
      </c>
    </row>
    <row r="158" spans="1:17" x14ac:dyDescent="0.25">
      <c r="A158" s="4" t="str">
        <f t="shared" ca="1" si="28"/>
        <v>S202312120157</v>
      </c>
      <c r="B158" s="4" t="s">
        <v>115</v>
      </c>
      <c r="C158" s="4" t="str">
        <f t="shared" ca="1" si="38"/>
        <v>TG202312120001</v>
      </c>
      <c r="D158" s="4" t="str">
        <f t="shared" ca="1" si="39"/>
        <v>TL202312120020</v>
      </c>
      <c r="E158" s="5">
        <f t="shared" ca="1" si="29"/>
        <v>40046</v>
      </c>
      <c r="F158" s="4" t="str">
        <f t="shared" ca="1" si="30"/>
        <v>978-977-197-456-5</v>
      </c>
      <c r="G158" s="4">
        <f t="shared" ca="1" si="31"/>
        <v>669</v>
      </c>
      <c r="H158" s="4" t="str">
        <f t="shared" ca="1" si="41"/>
        <v>LSP202312120001</v>
      </c>
      <c r="I158" s="4" t="str">
        <f t="shared" ca="1" si="40"/>
        <v>NCC202312120022</v>
      </c>
      <c r="J158" s="4">
        <f t="shared" ca="1" si="32"/>
        <v>34</v>
      </c>
      <c r="K158" s="4" t="s">
        <v>196</v>
      </c>
      <c r="L158" s="4">
        <f t="shared" ca="1" si="33"/>
        <v>1</v>
      </c>
      <c r="M158" s="4">
        <f t="shared" ca="1" si="34"/>
        <v>3105.65</v>
      </c>
      <c r="N158" s="4">
        <f t="shared" ca="1" si="35"/>
        <v>22</v>
      </c>
      <c r="O158" s="4">
        <f t="shared" ca="1" si="36"/>
        <v>62113</v>
      </c>
      <c r="P158" s="4">
        <f t="shared" ca="1" si="37"/>
        <v>99380.799999999988</v>
      </c>
      <c r="Q158" s="4">
        <v>0</v>
      </c>
    </row>
    <row r="159" spans="1:17" x14ac:dyDescent="0.25">
      <c r="A159" s="4" t="str">
        <f t="shared" ca="1" si="28"/>
        <v>S202312120158</v>
      </c>
      <c r="B159" s="4" t="s">
        <v>167</v>
      </c>
      <c r="C159" s="4" t="str">
        <f t="shared" ca="1" si="38"/>
        <v>TG202312120014</v>
      </c>
      <c r="D159" s="4" t="str">
        <f t="shared" ca="1" si="39"/>
        <v>TL202312120008</v>
      </c>
      <c r="E159" s="5">
        <f t="shared" ca="1" si="29"/>
        <v>42063</v>
      </c>
      <c r="F159" s="4" t="str">
        <f t="shared" ca="1" si="30"/>
        <v>978-385-220-277-4</v>
      </c>
      <c r="G159" s="4">
        <f t="shared" ca="1" si="31"/>
        <v>897</v>
      </c>
      <c r="H159" s="4" t="str">
        <f t="shared" ca="1" si="41"/>
        <v>LSP202312120001</v>
      </c>
      <c r="I159" s="4" t="str">
        <f t="shared" ca="1" si="40"/>
        <v>NCC202312120017</v>
      </c>
      <c r="J159" s="4">
        <f t="shared" ca="1" si="32"/>
        <v>22</v>
      </c>
      <c r="K159" s="4" t="s">
        <v>203</v>
      </c>
      <c r="L159" s="4">
        <f t="shared" ca="1" si="33"/>
        <v>1</v>
      </c>
      <c r="M159" s="4">
        <f t="shared" ca="1" si="34"/>
        <v>6123.8</v>
      </c>
      <c r="N159" s="4">
        <f t="shared" ca="1" si="35"/>
        <v>55</v>
      </c>
      <c r="O159" s="4">
        <f t="shared" ca="1" si="36"/>
        <v>122476</v>
      </c>
      <c r="P159" s="4">
        <f t="shared" ca="1" si="37"/>
        <v>195961.59999999998</v>
      </c>
      <c r="Q159" s="4">
        <v>0</v>
      </c>
    </row>
    <row r="160" spans="1:17" x14ac:dyDescent="0.25">
      <c r="A160" s="4" t="str">
        <f t="shared" ca="1" si="28"/>
        <v>S202312120159</v>
      </c>
      <c r="B160" s="4" t="s">
        <v>168</v>
      </c>
      <c r="C160" s="4" t="str">
        <f t="shared" ca="1" si="38"/>
        <v>TG202312120014</v>
      </c>
      <c r="D160" s="4" t="str">
        <f t="shared" ca="1" si="39"/>
        <v>TL202312120019</v>
      </c>
      <c r="E160" s="5">
        <f t="shared" ca="1" si="29"/>
        <v>38533</v>
      </c>
      <c r="F160" s="4" t="str">
        <f t="shared" ca="1" si="30"/>
        <v>978-469-489-522-7</v>
      </c>
      <c r="G160" s="4">
        <f t="shared" ca="1" si="31"/>
        <v>448</v>
      </c>
      <c r="H160" s="4" t="str">
        <f t="shared" ca="1" si="41"/>
        <v>LSP202312120001</v>
      </c>
      <c r="I160" s="4" t="str">
        <f t="shared" ca="1" si="40"/>
        <v>NCC202312120017</v>
      </c>
      <c r="J160" s="4">
        <f t="shared" ca="1" si="32"/>
        <v>28</v>
      </c>
      <c r="K160" s="4" t="s">
        <v>199</v>
      </c>
      <c r="L160" s="4">
        <f t="shared" ca="1" si="33"/>
        <v>1</v>
      </c>
      <c r="M160" s="4">
        <f t="shared" ca="1" si="34"/>
        <v>2722.3</v>
      </c>
      <c r="N160" s="4">
        <f t="shared" ca="1" si="35"/>
        <v>64</v>
      </c>
      <c r="O160" s="4">
        <f t="shared" ca="1" si="36"/>
        <v>54446</v>
      </c>
      <c r="P160" s="4">
        <f t="shared" ca="1" si="37"/>
        <v>87113.600000000006</v>
      </c>
      <c r="Q160" s="4">
        <v>0</v>
      </c>
    </row>
    <row r="161" spans="1:17" x14ac:dyDescent="0.25">
      <c r="A161" s="4" t="str">
        <f t="shared" ca="1" si="28"/>
        <v>S202312120160</v>
      </c>
      <c r="B161" s="4" t="s">
        <v>169</v>
      </c>
      <c r="C161" s="4" t="str">
        <f t="shared" ca="1" si="38"/>
        <v>TG202312120005</v>
      </c>
      <c r="D161" s="4" t="str">
        <f t="shared" ca="1" si="39"/>
        <v>TL202312120024</v>
      </c>
      <c r="E161" s="5">
        <f t="shared" ca="1" si="29"/>
        <v>40247</v>
      </c>
      <c r="F161" s="4" t="str">
        <f t="shared" ca="1" si="30"/>
        <v>978-507-673-507-9</v>
      </c>
      <c r="G161" s="4">
        <f t="shared" ca="1" si="31"/>
        <v>657</v>
      </c>
      <c r="H161" s="4" t="str">
        <f t="shared" ca="1" si="41"/>
        <v>LSP202312120001</v>
      </c>
      <c r="I161" s="4" t="str">
        <f t="shared" ca="1" si="40"/>
        <v>NCC202312120006</v>
      </c>
      <c r="J161" s="4">
        <f t="shared" ca="1" si="32"/>
        <v>26</v>
      </c>
      <c r="K161" s="4" t="s">
        <v>201</v>
      </c>
      <c r="L161" s="4">
        <f t="shared" ca="1" si="33"/>
        <v>1</v>
      </c>
      <c r="M161" s="4">
        <f t="shared" ca="1" si="34"/>
        <v>15589.900000000001</v>
      </c>
      <c r="N161" s="4">
        <f t="shared" ca="1" si="35"/>
        <v>83</v>
      </c>
      <c r="O161" s="4">
        <f t="shared" ca="1" si="36"/>
        <v>311798</v>
      </c>
      <c r="P161" s="4">
        <f t="shared" ca="1" si="37"/>
        <v>498876.80000000005</v>
      </c>
      <c r="Q161" s="4">
        <v>0</v>
      </c>
    </row>
    <row r="162" spans="1:17" x14ac:dyDescent="0.25">
      <c r="A162" s="4" t="str">
        <f t="shared" ca="1" si="28"/>
        <v>S202312120161</v>
      </c>
      <c r="B162" s="4" t="s">
        <v>86</v>
      </c>
      <c r="C162" s="4" t="str">
        <f t="shared" ca="1" si="38"/>
        <v>TG202312120005</v>
      </c>
      <c r="D162" s="4" t="str">
        <f t="shared" ca="1" si="39"/>
        <v>TL202312120013</v>
      </c>
      <c r="E162" s="5">
        <f t="shared" ca="1" si="29"/>
        <v>39733</v>
      </c>
      <c r="F162" s="4" t="str">
        <f t="shared" ca="1" si="30"/>
        <v>978-825-953-783-2</v>
      </c>
      <c r="G162" s="4">
        <f t="shared" ca="1" si="31"/>
        <v>198</v>
      </c>
      <c r="H162" s="4" t="str">
        <f t="shared" ca="1" si="41"/>
        <v>LSP202312120001</v>
      </c>
      <c r="I162" s="4" t="str">
        <f t="shared" ca="1" si="40"/>
        <v>NCC202312120023</v>
      </c>
      <c r="J162" s="4">
        <f t="shared" ca="1" si="32"/>
        <v>24</v>
      </c>
      <c r="K162" s="4" t="s">
        <v>198</v>
      </c>
      <c r="L162" s="4">
        <f t="shared" ca="1" si="33"/>
        <v>1</v>
      </c>
      <c r="M162" s="4">
        <f t="shared" ca="1" si="34"/>
        <v>13625.550000000001</v>
      </c>
      <c r="N162" s="4">
        <f t="shared" ca="1" si="35"/>
        <v>60</v>
      </c>
      <c r="O162" s="4">
        <f t="shared" ca="1" si="36"/>
        <v>272511</v>
      </c>
      <c r="P162" s="4">
        <f t="shared" ca="1" si="37"/>
        <v>436017.60000000003</v>
      </c>
      <c r="Q162" s="4">
        <v>0</v>
      </c>
    </row>
    <row r="163" spans="1:17" x14ac:dyDescent="0.25">
      <c r="A163" s="4" t="str">
        <f t="shared" ca="1" si="28"/>
        <v>S202312120162</v>
      </c>
      <c r="B163" s="4" t="s">
        <v>170</v>
      </c>
      <c r="C163" s="4" t="str">
        <f t="shared" ca="1" si="38"/>
        <v>TG202312120007</v>
      </c>
      <c r="D163" s="4" t="str">
        <f t="shared" ca="1" si="39"/>
        <v>TL202312120014</v>
      </c>
      <c r="E163" s="5">
        <f t="shared" ca="1" si="29"/>
        <v>39532</v>
      </c>
      <c r="F163" s="4" t="str">
        <f t="shared" ca="1" si="30"/>
        <v>978-890-492-575-9</v>
      </c>
      <c r="G163" s="4">
        <f t="shared" ca="1" si="31"/>
        <v>734</v>
      </c>
      <c r="H163" s="4" t="str">
        <f t="shared" ca="1" si="41"/>
        <v>LSP202312120001</v>
      </c>
      <c r="I163" s="4" t="str">
        <f t="shared" ca="1" si="40"/>
        <v>NCC202312120019</v>
      </c>
      <c r="J163" s="4">
        <f t="shared" ca="1" si="32"/>
        <v>26</v>
      </c>
      <c r="K163" s="4" t="s">
        <v>199</v>
      </c>
      <c r="L163" s="4">
        <f t="shared" ca="1" si="33"/>
        <v>1</v>
      </c>
      <c r="M163" s="4">
        <f t="shared" ca="1" si="34"/>
        <v>9829.75</v>
      </c>
      <c r="N163" s="4">
        <f t="shared" ca="1" si="35"/>
        <v>12</v>
      </c>
      <c r="O163" s="4">
        <f t="shared" ca="1" si="36"/>
        <v>196595</v>
      </c>
      <c r="P163" s="4">
        <f t="shared" ca="1" si="37"/>
        <v>314552</v>
      </c>
      <c r="Q163" s="4">
        <v>0</v>
      </c>
    </row>
    <row r="164" spans="1:17" x14ac:dyDescent="0.25">
      <c r="A164" s="4" t="str">
        <f t="shared" ca="1" si="28"/>
        <v>S202312120163</v>
      </c>
      <c r="B164" s="4" t="s">
        <v>171</v>
      </c>
      <c r="C164" s="4" t="str">
        <f t="shared" ca="1" si="38"/>
        <v>TG202312120018</v>
      </c>
      <c r="D164" s="4" t="str">
        <f t="shared" ca="1" si="39"/>
        <v>TL202312120024</v>
      </c>
      <c r="E164" s="5">
        <f t="shared" ca="1" si="29"/>
        <v>44374</v>
      </c>
      <c r="F164" s="4" t="str">
        <f t="shared" ca="1" si="30"/>
        <v>978-292-335-739-9</v>
      </c>
      <c r="G164" s="4">
        <f t="shared" ca="1" si="31"/>
        <v>250</v>
      </c>
      <c r="H164" s="4" t="str">
        <f t="shared" ca="1" si="41"/>
        <v>LSP202312120001</v>
      </c>
      <c r="I164" s="4" t="str">
        <f t="shared" ca="1" si="40"/>
        <v>NCC202312120007</v>
      </c>
      <c r="J164" s="4">
        <f t="shared" ca="1" si="32"/>
        <v>24</v>
      </c>
      <c r="K164" s="4" t="s">
        <v>201</v>
      </c>
      <c r="L164" s="4">
        <f t="shared" ca="1" si="33"/>
        <v>0</v>
      </c>
      <c r="M164" s="4">
        <f t="shared" ca="1" si="34"/>
        <v>21318.25</v>
      </c>
      <c r="N164" s="4">
        <f t="shared" ca="1" si="35"/>
        <v>68</v>
      </c>
      <c r="O164" s="4">
        <f t="shared" ca="1" si="36"/>
        <v>426365</v>
      </c>
      <c r="P164" s="4">
        <f t="shared" ca="1" si="37"/>
        <v>682184</v>
      </c>
      <c r="Q164" s="4">
        <v>0</v>
      </c>
    </row>
    <row r="165" spans="1:17" x14ac:dyDescent="0.25">
      <c r="A165" s="4" t="str">
        <f t="shared" ca="1" si="28"/>
        <v>S202312120164</v>
      </c>
      <c r="B165" s="4" t="s">
        <v>172</v>
      </c>
      <c r="C165" s="4" t="str">
        <f t="shared" ca="1" si="38"/>
        <v>TG202312120024</v>
      </c>
      <c r="D165" s="4" t="str">
        <f t="shared" ca="1" si="39"/>
        <v>TL202312120021</v>
      </c>
      <c r="E165" s="5">
        <f t="shared" ca="1" si="29"/>
        <v>43145</v>
      </c>
      <c r="F165" s="4" t="str">
        <f t="shared" ca="1" si="30"/>
        <v>978-164-247-824-9</v>
      </c>
      <c r="G165" s="4">
        <f t="shared" ca="1" si="31"/>
        <v>172</v>
      </c>
      <c r="H165" s="4" t="str">
        <f t="shared" ca="1" si="41"/>
        <v>LSP202312120001</v>
      </c>
      <c r="I165" s="4" t="str">
        <f t="shared" ca="1" si="40"/>
        <v>NCC202312120011</v>
      </c>
      <c r="J165" s="4">
        <f t="shared" ca="1" si="32"/>
        <v>22</v>
      </c>
      <c r="K165" s="4" t="s">
        <v>205</v>
      </c>
      <c r="L165" s="4">
        <f t="shared" ca="1" si="33"/>
        <v>1</v>
      </c>
      <c r="M165" s="4">
        <f t="shared" ca="1" si="34"/>
        <v>6680</v>
      </c>
      <c r="N165" s="4">
        <f t="shared" ca="1" si="35"/>
        <v>38</v>
      </c>
      <c r="O165" s="4">
        <f t="shared" ca="1" si="36"/>
        <v>133600</v>
      </c>
      <c r="P165" s="4">
        <f t="shared" ca="1" si="37"/>
        <v>213760</v>
      </c>
      <c r="Q165" s="4">
        <v>0</v>
      </c>
    </row>
    <row r="166" spans="1:17" x14ac:dyDescent="0.25">
      <c r="A166" s="4" t="str">
        <f t="shared" ca="1" si="28"/>
        <v>S202312120165</v>
      </c>
      <c r="B166" s="4" t="s">
        <v>173</v>
      </c>
      <c r="C166" s="4" t="str">
        <f t="shared" ca="1" si="38"/>
        <v>TG202312120015</v>
      </c>
      <c r="D166" s="4" t="str">
        <f t="shared" ca="1" si="39"/>
        <v>TL202312120004</v>
      </c>
      <c r="E166" s="5">
        <f t="shared" ca="1" si="29"/>
        <v>37705</v>
      </c>
      <c r="F166" s="4" t="str">
        <f t="shared" ca="1" si="30"/>
        <v>978-735-994-481-9</v>
      </c>
      <c r="G166" s="4">
        <f t="shared" ca="1" si="31"/>
        <v>669</v>
      </c>
      <c r="H166" s="4" t="str">
        <f t="shared" ca="1" si="41"/>
        <v>LSP202312120001</v>
      </c>
      <c r="I166" s="4" t="str">
        <f t="shared" ca="1" si="40"/>
        <v>NCC202312120018</v>
      </c>
      <c r="J166" s="4">
        <f t="shared" ca="1" si="32"/>
        <v>28</v>
      </c>
      <c r="K166" s="4" t="s">
        <v>199</v>
      </c>
      <c r="L166" s="4">
        <f t="shared" ca="1" si="33"/>
        <v>1</v>
      </c>
      <c r="M166" s="4">
        <f t="shared" ca="1" si="34"/>
        <v>16733.400000000001</v>
      </c>
      <c r="N166" s="4">
        <f t="shared" ca="1" si="35"/>
        <v>18</v>
      </c>
      <c r="O166" s="4">
        <f t="shared" ca="1" si="36"/>
        <v>334668</v>
      </c>
      <c r="P166" s="4">
        <f t="shared" ca="1" si="37"/>
        <v>535468.80000000005</v>
      </c>
      <c r="Q166" s="4">
        <v>0</v>
      </c>
    </row>
    <row r="167" spans="1:17" x14ac:dyDescent="0.25">
      <c r="A167" s="4" t="str">
        <f t="shared" ca="1" si="28"/>
        <v>S202312120166</v>
      </c>
      <c r="B167" s="4" t="s">
        <v>174</v>
      </c>
      <c r="C167" s="4" t="str">
        <f t="shared" ca="1" si="38"/>
        <v>TG202312120023</v>
      </c>
      <c r="D167" s="4" t="str">
        <f t="shared" ca="1" si="39"/>
        <v>TL202312120020</v>
      </c>
      <c r="E167" s="5">
        <f t="shared" ca="1" si="29"/>
        <v>39017</v>
      </c>
      <c r="F167" s="4" t="str">
        <f t="shared" ca="1" si="30"/>
        <v>978-541-287-641-2</v>
      </c>
      <c r="G167" s="4">
        <f t="shared" ca="1" si="31"/>
        <v>247</v>
      </c>
      <c r="H167" s="4" t="str">
        <f t="shared" ca="1" si="41"/>
        <v>LSP202312120001</v>
      </c>
      <c r="I167" s="4" t="str">
        <f t="shared" ca="1" si="40"/>
        <v>NCC202312120021</v>
      </c>
      <c r="J167" s="4">
        <f t="shared" ca="1" si="32"/>
        <v>21</v>
      </c>
      <c r="K167" s="4" t="s">
        <v>208</v>
      </c>
      <c r="L167" s="4">
        <f t="shared" ca="1" si="33"/>
        <v>1</v>
      </c>
      <c r="M167" s="4">
        <f t="shared" ca="1" si="34"/>
        <v>4825.55</v>
      </c>
      <c r="N167" s="4">
        <f t="shared" ca="1" si="35"/>
        <v>48</v>
      </c>
      <c r="O167" s="4">
        <f t="shared" ca="1" si="36"/>
        <v>96511</v>
      </c>
      <c r="P167" s="4">
        <f t="shared" ca="1" si="37"/>
        <v>154417.59999999998</v>
      </c>
      <c r="Q167" s="4">
        <v>0</v>
      </c>
    </row>
    <row r="168" spans="1:17" x14ac:dyDescent="0.25">
      <c r="A168" s="4" t="str">
        <f t="shared" ca="1" si="28"/>
        <v>S202312120167</v>
      </c>
      <c r="B168" s="4" t="s">
        <v>175</v>
      </c>
      <c r="C168" s="4" t="str">
        <f t="shared" ca="1" si="38"/>
        <v>TG202312120026</v>
      </c>
      <c r="D168" s="4" t="str">
        <f t="shared" ca="1" si="39"/>
        <v>TL202312120001</v>
      </c>
      <c r="E168" s="5">
        <f t="shared" ca="1" si="29"/>
        <v>42247</v>
      </c>
      <c r="F168" s="4" t="str">
        <f t="shared" ca="1" si="30"/>
        <v>978-495-391-692-8</v>
      </c>
      <c r="G168" s="4">
        <f t="shared" ca="1" si="31"/>
        <v>635</v>
      </c>
      <c r="H168" s="4" t="str">
        <f t="shared" ca="1" si="41"/>
        <v>LSP202312120001</v>
      </c>
      <c r="I168" s="4" t="str">
        <f t="shared" ca="1" si="40"/>
        <v>NCC202312120017</v>
      </c>
      <c r="J168" s="4">
        <f t="shared" ca="1" si="32"/>
        <v>30</v>
      </c>
      <c r="K168" s="4" t="s">
        <v>195</v>
      </c>
      <c r="L168" s="4">
        <f t="shared" ca="1" si="33"/>
        <v>1</v>
      </c>
      <c r="M168" s="4">
        <f t="shared" ca="1" si="34"/>
        <v>18867.150000000001</v>
      </c>
      <c r="N168" s="4">
        <f t="shared" ca="1" si="35"/>
        <v>89</v>
      </c>
      <c r="O168" s="4">
        <f t="shared" ca="1" si="36"/>
        <v>377343</v>
      </c>
      <c r="P168" s="4">
        <f t="shared" ca="1" si="37"/>
        <v>603748.80000000005</v>
      </c>
      <c r="Q168" s="4">
        <v>0</v>
      </c>
    </row>
    <row r="169" spans="1:17" x14ac:dyDescent="0.25">
      <c r="A169" s="4" t="str">
        <f t="shared" ca="1" si="28"/>
        <v>S202312120168</v>
      </c>
      <c r="B169" s="4" t="s">
        <v>176</v>
      </c>
      <c r="C169" s="4" t="str">
        <f t="shared" ca="1" si="38"/>
        <v>TG202312120009</v>
      </c>
      <c r="D169" s="4" t="str">
        <f t="shared" ca="1" si="39"/>
        <v>TL202312120013</v>
      </c>
      <c r="E169" s="5">
        <f t="shared" ca="1" si="29"/>
        <v>37499</v>
      </c>
      <c r="F169" s="4" t="str">
        <f t="shared" ca="1" si="30"/>
        <v>978-637-996-611-1</v>
      </c>
      <c r="G169" s="4">
        <f t="shared" ca="1" si="31"/>
        <v>222</v>
      </c>
      <c r="H169" s="4" t="str">
        <f t="shared" ca="1" si="41"/>
        <v>LSP202312120001</v>
      </c>
      <c r="I169" s="4" t="str">
        <f t="shared" ca="1" si="40"/>
        <v>NCC202312120005</v>
      </c>
      <c r="J169" s="4">
        <f t="shared" ca="1" si="32"/>
        <v>21</v>
      </c>
      <c r="K169" s="4" t="s">
        <v>201</v>
      </c>
      <c r="L169" s="4">
        <f t="shared" ca="1" si="33"/>
        <v>1</v>
      </c>
      <c r="M169" s="4">
        <f t="shared" ca="1" si="34"/>
        <v>7607.6</v>
      </c>
      <c r="N169" s="4">
        <f t="shared" ca="1" si="35"/>
        <v>82</v>
      </c>
      <c r="O169" s="4">
        <f t="shared" ca="1" si="36"/>
        <v>152152</v>
      </c>
      <c r="P169" s="4">
        <f t="shared" ca="1" si="37"/>
        <v>243443.20000000001</v>
      </c>
      <c r="Q169" s="4">
        <v>0</v>
      </c>
    </row>
    <row r="170" spans="1:17" x14ac:dyDescent="0.25">
      <c r="A170" s="4" t="str">
        <f t="shared" ca="1" si="28"/>
        <v>S202312120169</v>
      </c>
      <c r="B170" s="4" t="s">
        <v>177</v>
      </c>
      <c r="C170" s="4" t="str">
        <f t="shared" ca="1" si="38"/>
        <v>TG202312120006</v>
      </c>
      <c r="D170" s="4" t="str">
        <f t="shared" ca="1" si="39"/>
        <v>TL202312120013</v>
      </c>
      <c r="E170" s="5">
        <f t="shared" ca="1" si="29"/>
        <v>41086</v>
      </c>
      <c r="F170" s="4" t="str">
        <f t="shared" ca="1" si="30"/>
        <v>978-502-347-102-4</v>
      </c>
      <c r="G170" s="4">
        <f t="shared" ca="1" si="31"/>
        <v>921</v>
      </c>
      <c r="H170" s="4" t="str">
        <f t="shared" ca="1" si="41"/>
        <v>LSP202312120001</v>
      </c>
      <c r="I170" s="4" t="str">
        <f t="shared" ca="1" si="40"/>
        <v>NCC202312120001</v>
      </c>
      <c r="J170" s="4">
        <f t="shared" ca="1" si="32"/>
        <v>34</v>
      </c>
      <c r="K170" s="4" t="s">
        <v>199</v>
      </c>
      <c r="L170" s="4">
        <f t="shared" ca="1" si="33"/>
        <v>1</v>
      </c>
      <c r="M170" s="4">
        <f t="shared" ca="1" si="34"/>
        <v>5056.1500000000005</v>
      </c>
      <c r="N170" s="4">
        <f t="shared" ca="1" si="35"/>
        <v>72</v>
      </c>
      <c r="O170" s="4">
        <f t="shared" ca="1" si="36"/>
        <v>101123</v>
      </c>
      <c r="P170" s="4">
        <f t="shared" ca="1" si="37"/>
        <v>161796.79999999999</v>
      </c>
      <c r="Q170" s="4">
        <v>0</v>
      </c>
    </row>
    <row r="171" spans="1:17" x14ac:dyDescent="0.25">
      <c r="A171" s="4" t="str">
        <f t="shared" ca="1" si="28"/>
        <v>S202312120170</v>
      </c>
      <c r="B171" s="4" t="s">
        <v>178</v>
      </c>
      <c r="C171" s="4" t="str">
        <f t="shared" ca="1" si="38"/>
        <v>TG202312120008</v>
      </c>
      <c r="D171" s="4" t="str">
        <f t="shared" ca="1" si="39"/>
        <v>TL202312120009</v>
      </c>
      <c r="E171" s="5">
        <f t="shared" ca="1" si="29"/>
        <v>40135</v>
      </c>
      <c r="F171" s="4" t="str">
        <f t="shared" ca="1" si="30"/>
        <v>978-553-905-643-3</v>
      </c>
      <c r="G171" s="4">
        <f t="shared" ca="1" si="31"/>
        <v>696</v>
      </c>
      <c r="H171" s="4" t="str">
        <f t="shared" ca="1" si="41"/>
        <v>LSP202312120001</v>
      </c>
      <c r="I171" s="4" t="str">
        <f t="shared" ca="1" si="40"/>
        <v>NCC202312120019</v>
      </c>
      <c r="J171" s="4">
        <f t="shared" ca="1" si="32"/>
        <v>29</v>
      </c>
      <c r="K171" s="4" t="s">
        <v>199</v>
      </c>
      <c r="L171" s="4">
        <f t="shared" ca="1" si="33"/>
        <v>1</v>
      </c>
      <c r="M171" s="4">
        <f t="shared" ca="1" si="34"/>
        <v>21045.25</v>
      </c>
      <c r="N171" s="4">
        <f t="shared" ca="1" si="35"/>
        <v>19</v>
      </c>
      <c r="O171" s="4">
        <f t="shared" ca="1" si="36"/>
        <v>420905</v>
      </c>
      <c r="P171" s="4">
        <f t="shared" ca="1" si="37"/>
        <v>673448</v>
      </c>
      <c r="Q171" s="4">
        <v>0</v>
      </c>
    </row>
    <row r="172" spans="1:17" x14ac:dyDescent="0.25">
      <c r="A172" s="4" t="str">
        <f t="shared" ca="1" si="28"/>
        <v>S202312120171</v>
      </c>
      <c r="B172" s="4" t="s">
        <v>179</v>
      </c>
      <c r="C172" s="4" t="str">
        <f t="shared" ca="1" si="38"/>
        <v>TG202312120023</v>
      </c>
      <c r="D172" s="4" t="str">
        <f t="shared" ca="1" si="39"/>
        <v>TL202312120006</v>
      </c>
      <c r="E172" s="5">
        <f t="shared" ca="1" si="29"/>
        <v>44058</v>
      </c>
      <c r="F172" s="4" t="str">
        <f t="shared" ca="1" si="30"/>
        <v>978-576-434-283-1</v>
      </c>
      <c r="G172" s="4">
        <f t="shared" ca="1" si="31"/>
        <v>327</v>
      </c>
      <c r="H172" s="4" t="str">
        <f t="shared" ca="1" si="41"/>
        <v>LSP202312120001</v>
      </c>
      <c r="I172" s="4" t="str">
        <f t="shared" ca="1" si="40"/>
        <v>NCC202312120004</v>
      </c>
      <c r="J172" s="4">
        <f t="shared" ca="1" si="32"/>
        <v>24</v>
      </c>
      <c r="K172" s="4" t="s">
        <v>196</v>
      </c>
      <c r="L172" s="4">
        <f t="shared" ca="1" si="33"/>
        <v>1</v>
      </c>
      <c r="M172" s="4">
        <f t="shared" ca="1" si="34"/>
        <v>19240.350000000002</v>
      </c>
      <c r="N172" s="4">
        <f t="shared" ca="1" si="35"/>
        <v>58</v>
      </c>
      <c r="O172" s="4">
        <f t="shared" ca="1" si="36"/>
        <v>384807</v>
      </c>
      <c r="P172" s="4">
        <f t="shared" ca="1" si="37"/>
        <v>615691.19999999995</v>
      </c>
      <c r="Q172" s="4">
        <v>0</v>
      </c>
    </row>
    <row r="173" spans="1:17" x14ac:dyDescent="0.25">
      <c r="A173" s="4" t="str">
        <f t="shared" ca="1" si="28"/>
        <v>S202312120172</v>
      </c>
      <c r="B173" s="4" t="s">
        <v>180</v>
      </c>
      <c r="C173" s="4" t="str">
        <f t="shared" ca="1" si="38"/>
        <v>TG202312120017</v>
      </c>
      <c r="D173" s="4" t="str">
        <f t="shared" ca="1" si="39"/>
        <v>TL202312120007</v>
      </c>
      <c r="E173" s="5">
        <f t="shared" ca="1" si="29"/>
        <v>43975</v>
      </c>
      <c r="F173" s="4" t="str">
        <f t="shared" ca="1" si="30"/>
        <v>978-945-411-687-3</v>
      </c>
      <c r="G173" s="4">
        <f t="shared" ca="1" si="31"/>
        <v>382</v>
      </c>
      <c r="H173" s="4" t="str">
        <f t="shared" ca="1" si="41"/>
        <v>LSP202312120001</v>
      </c>
      <c r="I173" s="4" t="str">
        <f t="shared" ca="1" si="40"/>
        <v>NCC202312120010</v>
      </c>
      <c r="J173" s="4">
        <f t="shared" ca="1" si="32"/>
        <v>34</v>
      </c>
      <c r="K173" s="4" t="s">
        <v>203</v>
      </c>
      <c r="L173" s="4">
        <f t="shared" ca="1" si="33"/>
        <v>1</v>
      </c>
      <c r="M173" s="4">
        <f t="shared" ca="1" si="34"/>
        <v>2001.9</v>
      </c>
      <c r="N173" s="4">
        <f t="shared" ca="1" si="35"/>
        <v>78</v>
      </c>
      <c r="O173" s="4">
        <f t="shared" ca="1" si="36"/>
        <v>40038</v>
      </c>
      <c r="P173" s="4">
        <f t="shared" ca="1" si="37"/>
        <v>64060.800000000003</v>
      </c>
      <c r="Q173" s="4">
        <v>0</v>
      </c>
    </row>
    <row r="174" spans="1:17" x14ac:dyDescent="0.25">
      <c r="A174" s="4" t="str">
        <f t="shared" ca="1" si="28"/>
        <v>S202312120173</v>
      </c>
      <c r="B174" s="4" t="s">
        <v>181</v>
      </c>
      <c r="C174" s="4" t="str">
        <f t="shared" ca="1" si="38"/>
        <v>TG202312120025</v>
      </c>
      <c r="D174" s="4" t="str">
        <f t="shared" ca="1" si="39"/>
        <v>TL202312120009</v>
      </c>
      <c r="E174" s="5">
        <f t="shared" ca="1" si="29"/>
        <v>44349</v>
      </c>
      <c r="F174" s="4" t="str">
        <f t="shared" ca="1" si="30"/>
        <v>978-794-856-457-9</v>
      </c>
      <c r="G174" s="4">
        <f t="shared" ca="1" si="31"/>
        <v>917</v>
      </c>
      <c r="H174" s="4" t="str">
        <f t="shared" ca="1" si="41"/>
        <v>LSP202312120001</v>
      </c>
      <c r="I174" s="4" t="str">
        <f t="shared" ca="1" si="40"/>
        <v>NCC202312120006</v>
      </c>
      <c r="J174" s="4">
        <f t="shared" ca="1" si="32"/>
        <v>28</v>
      </c>
      <c r="K174" s="4" t="s">
        <v>199</v>
      </c>
      <c r="L174" s="4">
        <f t="shared" ca="1" si="33"/>
        <v>1</v>
      </c>
      <c r="M174" s="4">
        <f t="shared" ca="1" si="34"/>
        <v>16507.600000000002</v>
      </c>
      <c r="N174" s="4">
        <f t="shared" ca="1" si="35"/>
        <v>90</v>
      </c>
      <c r="O174" s="4">
        <f t="shared" ca="1" si="36"/>
        <v>330152</v>
      </c>
      <c r="P174" s="4">
        <f t="shared" ca="1" si="37"/>
        <v>528243.19999999995</v>
      </c>
      <c r="Q174" s="4">
        <v>0</v>
      </c>
    </row>
    <row r="175" spans="1:17" x14ac:dyDescent="0.25">
      <c r="A175" s="4" t="str">
        <f t="shared" ca="1" si="28"/>
        <v>S202312120174</v>
      </c>
      <c r="B175" s="4" t="s">
        <v>182</v>
      </c>
      <c r="C175" s="4" t="str">
        <f t="shared" ca="1" si="38"/>
        <v>TG202312120001</v>
      </c>
      <c r="D175" s="4" t="str">
        <f t="shared" ca="1" si="39"/>
        <v>TL202312120013</v>
      </c>
      <c r="E175" s="5">
        <f t="shared" ca="1" si="29"/>
        <v>41094</v>
      </c>
      <c r="F175" s="4" t="str">
        <f t="shared" ca="1" si="30"/>
        <v>978-488-763-335-6</v>
      </c>
      <c r="G175" s="4">
        <f t="shared" ca="1" si="31"/>
        <v>307</v>
      </c>
      <c r="H175" s="4" t="str">
        <f t="shared" ca="1" si="41"/>
        <v>LSP202312120001</v>
      </c>
      <c r="I175" s="4" t="str">
        <f t="shared" ca="1" si="40"/>
        <v>NCC202312120002</v>
      </c>
      <c r="J175" s="4">
        <f t="shared" ca="1" si="32"/>
        <v>28</v>
      </c>
      <c r="K175" s="4" t="s">
        <v>195</v>
      </c>
      <c r="L175" s="4">
        <f t="shared" ca="1" si="33"/>
        <v>1</v>
      </c>
      <c r="M175" s="4">
        <f t="shared" ca="1" si="34"/>
        <v>21175.550000000003</v>
      </c>
      <c r="N175" s="4">
        <f t="shared" ca="1" si="35"/>
        <v>26</v>
      </c>
      <c r="O175" s="4">
        <f t="shared" ca="1" si="36"/>
        <v>423511</v>
      </c>
      <c r="P175" s="4">
        <f t="shared" ca="1" si="37"/>
        <v>677617.60000000009</v>
      </c>
      <c r="Q175" s="4">
        <v>0</v>
      </c>
    </row>
    <row r="176" spans="1:17" x14ac:dyDescent="0.25">
      <c r="A176" s="4" t="str">
        <f t="shared" ca="1" si="28"/>
        <v>S202312120175</v>
      </c>
      <c r="B176" s="4" t="s">
        <v>183</v>
      </c>
      <c r="C176" s="4" t="str">
        <f t="shared" ca="1" si="38"/>
        <v>TG202312120018</v>
      </c>
      <c r="D176" s="4" t="str">
        <f t="shared" ca="1" si="39"/>
        <v>TL202312120022</v>
      </c>
      <c r="E176" s="5">
        <f t="shared" ca="1" si="29"/>
        <v>43700</v>
      </c>
      <c r="F176" s="4" t="str">
        <f t="shared" ca="1" si="30"/>
        <v>978-901-701-706-7</v>
      </c>
      <c r="G176" s="4">
        <f t="shared" ca="1" si="31"/>
        <v>691</v>
      </c>
      <c r="H176" s="4" t="str">
        <f t="shared" ca="1" si="41"/>
        <v>LSP202312120001</v>
      </c>
      <c r="I176" s="4" t="str">
        <f t="shared" ca="1" si="40"/>
        <v>NCC202312120002</v>
      </c>
      <c r="J176" s="4">
        <f t="shared" ca="1" si="32"/>
        <v>25</v>
      </c>
      <c r="K176" s="4" t="s">
        <v>196</v>
      </c>
      <c r="L176" s="4">
        <f t="shared" ca="1" si="33"/>
        <v>1</v>
      </c>
      <c r="M176" s="4">
        <f t="shared" ca="1" si="34"/>
        <v>7124.7000000000007</v>
      </c>
      <c r="N176" s="4">
        <f t="shared" ca="1" si="35"/>
        <v>80</v>
      </c>
      <c r="O176" s="4">
        <f t="shared" ca="1" si="36"/>
        <v>142494</v>
      </c>
      <c r="P176" s="4">
        <f t="shared" ca="1" si="37"/>
        <v>227990.40000000002</v>
      </c>
      <c r="Q176" s="4">
        <v>0</v>
      </c>
    </row>
    <row r="177" spans="1:17" x14ac:dyDescent="0.25">
      <c r="A177" s="4" t="str">
        <f t="shared" ca="1" si="28"/>
        <v>S202312120176</v>
      </c>
      <c r="B177" s="4" t="s">
        <v>184</v>
      </c>
      <c r="C177" s="4" t="str">
        <f t="shared" ca="1" si="38"/>
        <v>TG202312120008</v>
      </c>
      <c r="D177" s="4" t="str">
        <f t="shared" ca="1" si="39"/>
        <v>TL202312120011</v>
      </c>
      <c r="E177" s="5">
        <f t="shared" ca="1" si="29"/>
        <v>38716</v>
      </c>
      <c r="F177" s="4" t="str">
        <f t="shared" ca="1" si="30"/>
        <v>978-448-517-380-5</v>
      </c>
      <c r="G177" s="4">
        <f t="shared" ca="1" si="31"/>
        <v>974</v>
      </c>
      <c r="H177" s="4" t="str">
        <f t="shared" ca="1" si="41"/>
        <v>LSP202312120001</v>
      </c>
      <c r="I177" s="4" t="str">
        <f t="shared" ca="1" si="40"/>
        <v>NCC202312120006</v>
      </c>
      <c r="J177" s="4">
        <f t="shared" ca="1" si="32"/>
        <v>29</v>
      </c>
      <c r="K177" s="4" t="s">
        <v>209</v>
      </c>
      <c r="L177" s="4">
        <f t="shared" ca="1" si="33"/>
        <v>1</v>
      </c>
      <c r="M177" s="4">
        <f t="shared" ca="1" si="34"/>
        <v>19878.95</v>
      </c>
      <c r="N177" s="4">
        <f t="shared" ca="1" si="35"/>
        <v>34</v>
      </c>
      <c r="O177" s="4">
        <f t="shared" ca="1" si="36"/>
        <v>397579</v>
      </c>
      <c r="P177" s="4">
        <f t="shared" ca="1" si="37"/>
        <v>636126.39999999991</v>
      </c>
      <c r="Q177" s="4">
        <v>0</v>
      </c>
    </row>
    <row r="178" spans="1:17" x14ac:dyDescent="0.25">
      <c r="A178" s="4" t="str">
        <f t="shared" ca="1" si="28"/>
        <v>S202312120177</v>
      </c>
      <c r="B178" s="4" t="s">
        <v>185</v>
      </c>
      <c r="C178" s="4" t="str">
        <f t="shared" ca="1" si="38"/>
        <v>TG202312120028</v>
      </c>
      <c r="D178" s="4" t="str">
        <f t="shared" ca="1" si="39"/>
        <v>TL202312120005</v>
      </c>
      <c r="E178" s="5">
        <f t="shared" ca="1" si="29"/>
        <v>37782</v>
      </c>
      <c r="F178" s="4" t="str">
        <f t="shared" ca="1" si="30"/>
        <v>978-100-837-445-1</v>
      </c>
      <c r="G178" s="4">
        <f t="shared" ca="1" si="31"/>
        <v>645</v>
      </c>
      <c r="H178" s="4" t="str">
        <f t="shared" ca="1" si="41"/>
        <v>LSP202312120001</v>
      </c>
      <c r="I178" s="4" t="str">
        <f t="shared" ca="1" si="40"/>
        <v>NCC202312120004</v>
      </c>
      <c r="J178" s="4">
        <f t="shared" ca="1" si="32"/>
        <v>28</v>
      </c>
      <c r="K178" s="4" t="s">
        <v>199</v>
      </c>
      <c r="L178" s="4">
        <f t="shared" ca="1" si="33"/>
        <v>1</v>
      </c>
      <c r="M178" s="4">
        <f t="shared" ca="1" si="34"/>
        <v>6113.1</v>
      </c>
      <c r="N178" s="4">
        <f t="shared" ca="1" si="35"/>
        <v>16</v>
      </c>
      <c r="O178" s="4">
        <f t="shared" ca="1" si="36"/>
        <v>122262</v>
      </c>
      <c r="P178" s="4">
        <f t="shared" ca="1" si="37"/>
        <v>195619.20000000001</v>
      </c>
      <c r="Q178" s="4">
        <v>0</v>
      </c>
    </row>
    <row r="179" spans="1:17" x14ac:dyDescent="0.25">
      <c r="A179" s="4" t="str">
        <f t="shared" ca="1" si="28"/>
        <v>S202312120178</v>
      </c>
      <c r="B179" s="4" t="s">
        <v>186</v>
      </c>
      <c r="C179" s="4" t="str">
        <f t="shared" ca="1" si="38"/>
        <v>TG202312120020</v>
      </c>
      <c r="D179" s="4" t="str">
        <f t="shared" ca="1" si="39"/>
        <v>TL202312120011</v>
      </c>
      <c r="E179" s="5">
        <f t="shared" ca="1" si="29"/>
        <v>37211</v>
      </c>
      <c r="F179" s="4" t="str">
        <f t="shared" ca="1" si="30"/>
        <v>978-230-196-368-1</v>
      </c>
      <c r="G179" s="4">
        <f t="shared" ca="1" si="31"/>
        <v>904</v>
      </c>
      <c r="H179" s="4" t="str">
        <f t="shared" ca="1" si="41"/>
        <v>LSP202312120001</v>
      </c>
      <c r="I179" s="4" t="str">
        <f t="shared" ca="1" si="40"/>
        <v>NCC202312120002</v>
      </c>
      <c r="J179" s="4">
        <f t="shared" ca="1" si="32"/>
        <v>28</v>
      </c>
      <c r="K179" s="4" t="s">
        <v>201</v>
      </c>
      <c r="L179" s="4">
        <f t="shared" ca="1" si="33"/>
        <v>1</v>
      </c>
      <c r="M179" s="4">
        <f t="shared" ca="1" si="34"/>
        <v>19020.8</v>
      </c>
      <c r="N179" s="4">
        <f t="shared" ca="1" si="35"/>
        <v>20</v>
      </c>
      <c r="O179" s="4">
        <f t="shared" ca="1" si="36"/>
        <v>380416</v>
      </c>
      <c r="P179" s="4">
        <f t="shared" ca="1" si="37"/>
        <v>608665.60000000009</v>
      </c>
      <c r="Q179" s="4">
        <v>0</v>
      </c>
    </row>
    <row r="180" spans="1:17" x14ac:dyDescent="0.25">
      <c r="A180" s="4" t="str">
        <f t="shared" ca="1" si="28"/>
        <v>S202312120179</v>
      </c>
      <c r="B180" s="4" t="s">
        <v>187</v>
      </c>
      <c r="C180" s="4" t="str">
        <f t="shared" ca="1" si="38"/>
        <v>TG202312120002</v>
      </c>
      <c r="D180" s="4" t="str">
        <f t="shared" ca="1" si="39"/>
        <v>TL202312120015</v>
      </c>
      <c r="E180" s="5">
        <f t="shared" ca="1" si="29"/>
        <v>43689</v>
      </c>
      <c r="F180" s="4" t="str">
        <f t="shared" ca="1" si="30"/>
        <v>978-278-441-501-6</v>
      </c>
      <c r="G180" s="4">
        <f t="shared" ca="1" si="31"/>
        <v>640</v>
      </c>
      <c r="H180" s="4" t="str">
        <f t="shared" ca="1" si="41"/>
        <v>LSP202312120001</v>
      </c>
      <c r="I180" s="4" t="str">
        <f t="shared" ca="1" si="40"/>
        <v>NCC202312120003</v>
      </c>
      <c r="J180" s="4">
        <f t="shared" ca="1" si="32"/>
        <v>35</v>
      </c>
      <c r="K180" s="4" t="s">
        <v>199</v>
      </c>
      <c r="L180" s="4">
        <f t="shared" ca="1" si="33"/>
        <v>1</v>
      </c>
      <c r="M180" s="4">
        <f t="shared" ca="1" si="34"/>
        <v>13573.75</v>
      </c>
      <c r="N180" s="4">
        <f t="shared" ca="1" si="35"/>
        <v>30</v>
      </c>
      <c r="O180" s="4">
        <f t="shared" ca="1" si="36"/>
        <v>271475</v>
      </c>
      <c r="P180" s="4">
        <f t="shared" ca="1" si="37"/>
        <v>434360</v>
      </c>
      <c r="Q180" s="4">
        <v>0</v>
      </c>
    </row>
    <row r="181" spans="1:17" x14ac:dyDescent="0.25">
      <c r="A181" s="4" t="str">
        <f t="shared" ca="1" si="28"/>
        <v>S202312120180</v>
      </c>
      <c r="B181" s="4" t="s">
        <v>188</v>
      </c>
      <c r="C181" s="4" t="str">
        <f t="shared" ca="1" si="38"/>
        <v>TG202312120024</v>
      </c>
      <c r="D181" s="4" t="str">
        <f t="shared" ca="1" si="39"/>
        <v>TL202312120015</v>
      </c>
      <c r="E181" s="5">
        <f t="shared" ca="1" si="29"/>
        <v>37119</v>
      </c>
      <c r="F181" s="4" t="str">
        <f t="shared" ca="1" si="30"/>
        <v>978-448-945-683-5</v>
      </c>
      <c r="G181" s="4">
        <f t="shared" ca="1" si="31"/>
        <v>893</v>
      </c>
      <c r="H181" s="4" t="str">
        <f t="shared" ca="1" si="41"/>
        <v>LSP202312120001</v>
      </c>
      <c r="I181" s="4" t="str">
        <f t="shared" ca="1" si="40"/>
        <v>NCC202312120007</v>
      </c>
      <c r="J181" s="4">
        <f t="shared" ca="1" si="32"/>
        <v>27</v>
      </c>
      <c r="K181" s="4" t="s">
        <v>200</v>
      </c>
      <c r="L181" s="4">
        <f t="shared" ca="1" si="33"/>
        <v>1</v>
      </c>
      <c r="M181" s="4">
        <f t="shared" ca="1" si="34"/>
        <v>19770.550000000003</v>
      </c>
      <c r="N181" s="4">
        <f t="shared" ca="1" si="35"/>
        <v>86</v>
      </c>
      <c r="O181" s="4">
        <f t="shared" ca="1" si="36"/>
        <v>395411</v>
      </c>
      <c r="P181" s="4">
        <f t="shared" ca="1" si="37"/>
        <v>632657.60000000009</v>
      </c>
      <c r="Q181" s="4">
        <v>0</v>
      </c>
    </row>
    <row r="182" spans="1:17" x14ac:dyDescent="0.25">
      <c r="A182" s="4" t="str">
        <f t="shared" ca="1" si="28"/>
        <v>S202312120181</v>
      </c>
      <c r="B182" s="4" t="s">
        <v>190</v>
      </c>
      <c r="C182" s="4" t="str">
        <f t="shared" ca="1" si="38"/>
        <v>TG202312120020</v>
      </c>
      <c r="D182" s="4" t="str">
        <f t="shared" ca="1" si="39"/>
        <v>TL202312120010</v>
      </c>
      <c r="E182" s="5">
        <f t="shared" ca="1" si="29"/>
        <v>43153</v>
      </c>
      <c r="F182" s="4" t="str">
        <f t="shared" ca="1" si="30"/>
        <v>978-993-162-255-1</v>
      </c>
      <c r="G182" s="4">
        <f t="shared" ca="1" si="31"/>
        <v>307</v>
      </c>
      <c r="H182" s="4" t="str">
        <f t="shared" ca="1" si="41"/>
        <v>LSP202312120001</v>
      </c>
      <c r="I182" s="4" t="str">
        <f t="shared" ca="1" si="40"/>
        <v>NCC202312120002</v>
      </c>
      <c r="J182" s="4">
        <f t="shared" ca="1" si="32"/>
        <v>20</v>
      </c>
      <c r="K182" s="4" t="s">
        <v>196</v>
      </c>
      <c r="L182" s="4">
        <f t="shared" ca="1" si="33"/>
        <v>1</v>
      </c>
      <c r="M182" s="4">
        <f t="shared" ca="1" si="34"/>
        <v>3457.9500000000003</v>
      </c>
      <c r="N182" s="4">
        <f t="shared" ca="1" si="35"/>
        <v>14</v>
      </c>
      <c r="O182" s="4">
        <f t="shared" ca="1" si="36"/>
        <v>69159</v>
      </c>
      <c r="P182" s="4">
        <f t="shared" ca="1" si="37"/>
        <v>110654.40000000001</v>
      </c>
      <c r="Q182" s="4">
        <v>0</v>
      </c>
    </row>
    <row r="183" spans="1:17" x14ac:dyDescent="0.25">
      <c r="A183" s="4" t="str">
        <f t="shared" ca="1" si="28"/>
        <v>S202312120182</v>
      </c>
      <c r="B183" s="4" t="s">
        <v>189</v>
      </c>
      <c r="C183" s="4" t="str">
        <f t="shared" ca="1" si="38"/>
        <v>TG202312120006</v>
      </c>
      <c r="D183" s="4" t="str">
        <f t="shared" ca="1" si="39"/>
        <v>TL202312120010</v>
      </c>
      <c r="E183" s="5">
        <f t="shared" ca="1" si="29"/>
        <v>39384</v>
      </c>
      <c r="F183" s="4" t="str">
        <f t="shared" ca="1" si="30"/>
        <v>978-809-629-645-4</v>
      </c>
      <c r="G183" s="4">
        <f t="shared" ca="1" si="31"/>
        <v>918</v>
      </c>
      <c r="H183" s="4" t="str">
        <f t="shared" ca="1" si="41"/>
        <v>LSP202312120001</v>
      </c>
      <c r="I183" s="4" t="str">
        <f t="shared" ca="1" si="40"/>
        <v>NCC202312120015</v>
      </c>
      <c r="J183" s="4">
        <f t="shared" ca="1" si="32"/>
        <v>26</v>
      </c>
      <c r="K183" s="4" t="s">
        <v>208</v>
      </c>
      <c r="L183" s="4">
        <f t="shared" ca="1" si="33"/>
        <v>1</v>
      </c>
      <c r="M183" s="4">
        <f t="shared" ca="1" si="34"/>
        <v>12814.650000000001</v>
      </c>
      <c r="N183" s="4">
        <f t="shared" ca="1" si="35"/>
        <v>10</v>
      </c>
      <c r="O183" s="4">
        <f t="shared" ca="1" si="36"/>
        <v>256293</v>
      </c>
      <c r="P183" s="4">
        <f t="shared" ca="1" si="37"/>
        <v>410068.80000000005</v>
      </c>
      <c r="Q183" s="4">
        <v>0</v>
      </c>
    </row>
    <row r="184" spans="1:17" x14ac:dyDescent="0.25">
      <c r="A184" s="4" t="str">
        <f t="shared" ca="1" si="28"/>
        <v>S202312120183</v>
      </c>
      <c r="B184" s="4" t="s">
        <v>191</v>
      </c>
      <c r="C184" s="4" t="str">
        <f t="shared" ca="1" si="38"/>
        <v>TG202312120020</v>
      </c>
      <c r="D184" s="4" t="str">
        <f t="shared" ca="1" si="39"/>
        <v>TL202312120016</v>
      </c>
      <c r="E184" s="5">
        <f t="shared" ca="1" si="29"/>
        <v>39942</v>
      </c>
      <c r="F184" s="4" t="str">
        <f t="shared" ca="1" si="30"/>
        <v>978-554-523-466-6</v>
      </c>
      <c r="G184" s="4">
        <f t="shared" ca="1" si="31"/>
        <v>392</v>
      </c>
      <c r="H184" s="4" t="str">
        <f t="shared" ca="1" si="41"/>
        <v>LSP202312120001</v>
      </c>
      <c r="I184" s="4" t="str">
        <f t="shared" ca="1" si="40"/>
        <v>NCC202312120017</v>
      </c>
      <c r="J184" s="4">
        <f t="shared" ca="1" si="32"/>
        <v>24</v>
      </c>
      <c r="K184" s="4" t="s">
        <v>195</v>
      </c>
      <c r="L184" s="4">
        <f t="shared" ca="1" si="33"/>
        <v>1</v>
      </c>
      <c r="M184" s="4">
        <f t="shared" ca="1" si="34"/>
        <v>20456.2</v>
      </c>
      <c r="N184" s="4">
        <f t="shared" ca="1" si="35"/>
        <v>23</v>
      </c>
      <c r="O184" s="4">
        <f t="shared" ca="1" si="36"/>
        <v>409124</v>
      </c>
      <c r="P184" s="4">
        <f t="shared" ca="1" si="37"/>
        <v>654598.39999999991</v>
      </c>
      <c r="Q184" s="4">
        <v>0</v>
      </c>
    </row>
    <row r="185" spans="1:17" x14ac:dyDescent="0.25">
      <c r="A185" s="4" t="str">
        <f t="shared" ca="1" si="28"/>
        <v>S202312120184</v>
      </c>
      <c r="B185" s="4" t="s">
        <v>192</v>
      </c>
      <c r="C185" s="4" t="str">
        <f t="shared" ca="1" si="38"/>
        <v>TG202312120001</v>
      </c>
      <c r="D185" s="4" t="str">
        <f ca="1">"TL" &amp; TEXT(TODAY(), "yyyyMMdd") &amp; TEXT(RANDBETWEEN(1, 24), "0000")</f>
        <v>TL202312120012</v>
      </c>
      <c r="E185" s="5">
        <f t="shared" ca="1" si="29"/>
        <v>37575</v>
      </c>
      <c r="F185" s="4" t="str">
        <f t="shared" ca="1" si="30"/>
        <v>978-512-606-673-8</v>
      </c>
      <c r="G185" s="4">
        <f t="shared" ca="1" si="31"/>
        <v>475</v>
      </c>
      <c r="H185" s="4" t="str">
        <f t="shared" ca="1" si="41"/>
        <v>LSP202312120001</v>
      </c>
      <c r="I185" s="4" t="str">
        <f t="shared" ca="1" si="40"/>
        <v>NCC202312120015</v>
      </c>
      <c r="J185" s="4">
        <f t="shared" ca="1" si="32"/>
        <v>24</v>
      </c>
      <c r="K185" s="4" t="s">
        <v>201</v>
      </c>
      <c r="L185" s="4">
        <f t="shared" ca="1" si="33"/>
        <v>0</v>
      </c>
      <c r="M185" s="4">
        <f t="shared" ca="1" si="34"/>
        <v>5051.6000000000004</v>
      </c>
      <c r="N185" s="4">
        <f t="shared" ca="1" si="35"/>
        <v>14</v>
      </c>
      <c r="O185" s="4">
        <f t="shared" ca="1" si="36"/>
        <v>101032</v>
      </c>
      <c r="P185" s="4">
        <f t="shared" ca="1" si="37"/>
        <v>161651.20000000001</v>
      </c>
      <c r="Q185" s="4">
        <v>0</v>
      </c>
    </row>
    <row r="186" spans="1:17" x14ac:dyDescent="0.25">
      <c r="A186" s="4" t="str">
        <f t="shared" ca="1" si="28"/>
        <v>S202312120185</v>
      </c>
      <c r="B186" s="4" t="s">
        <v>148</v>
      </c>
      <c r="C186" s="4" t="str">
        <f t="shared" ca="1" si="38"/>
        <v>TG202312120029</v>
      </c>
      <c r="D186" s="4" t="str">
        <f t="shared" ca="1" si="39"/>
        <v>TL202312120021</v>
      </c>
      <c r="E186" s="5">
        <f t="shared" ca="1" si="29"/>
        <v>40864</v>
      </c>
      <c r="F186" s="4" t="str">
        <f t="shared" ca="1" si="30"/>
        <v>978-130-568-979-4</v>
      </c>
      <c r="G186" s="4">
        <f t="shared" ca="1" si="31"/>
        <v>984</v>
      </c>
      <c r="H186" s="4" t="str">
        <f t="shared" ca="1" si="41"/>
        <v>LSP202312120001</v>
      </c>
      <c r="I186" s="4" t="str">
        <f t="shared" ca="1" si="40"/>
        <v>NCC202312120007</v>
      </c>
      <c r="J186" s="4">
        <f t="shared" ca="1" si="32"/>
        <v>31</v>
      </c>
      <c r="K186" s="4" t="s">
        <v>199</v>
      </c>
      <c r="L186" s="4">
        <f t="shared" ca="1" si="33"/>
        <v>1</v>
      </c>
      <c r="M186" s="4">
        <f t="shared" ca="1" si="34"/>
        <v>12718.150000000001</v>
      </c>
      <c r="N186" s="4">
        <f t="shared" ca="1" si="35"/>
        <v>17</v>
      </c>
      <c r="O186" s="4">
        <f t="shared" ca="1" si="36"/>
        <v>254363</v>
      </c>
      <c r="P186" s="4">
        <f t="shared" ca="1" si="37"/>
        <v>406980.80000000005</v>
      </c>
      <c r="Q186" s="4">
        <v>0</v>
      </c>
    </row>
    <row r="187" spans="1:17" x14ac:dyDescent="0.25">
      <c r="A187" s="4" t="str">
        <f t="shared" ca="1" si="28"/>
        <v>S202312120186</v>
      </c>
      <c r="B187" s="4" t="s">
        <v>74</v>
      </c>
      <c r="C187" s="4" t="str">
        <f t="shared" ca="1" si="38"/>
        <v>TG202312120003</v>
      </c>
      <c r="D187" s="4" t="str">
        <f t="shared" ca="1" si="39"/>
        <v>TL202312120006</v>
      </c>
      <c r="E187" s="5">
        <f t="shared" ca="1" si="29"/>
        <v>41947</v>
      </c>
      <c r="F187" s="4" t="str">
        <f t="shared" ca="1" si="30"/>
        <v>978-467-948-295-8</v>
      </c>
      <c r="G187" s="4">
        <f t="shared" ca="1" si="31"/>
        <v>305</v>
      </c>
      <c r="H187" s="4" t="str">
        <f t="shared" ca="1" si="41"/>
        <v>LSP202312120001</v>
      </c>
      <c r="I187" s="4" t="str">
        <f t="shared" ca="1" si="40"/>
        <v>NCC202312120009</v>
      </c>
      <c r="J187" s="4">
        <f t="shared" ca="1" si="32"/>
        <v>32</v>
      </c>
      <c r="K187" s="4" t="s">
        <v>199</v>
      </c>
      <c r="L187" s="4">
        <f t="shared" ca="1" si="33"/>
        <v>1</v>
      </c>
      <c r="M187" s="4">
        <f t="shared" ca="1" si="34"/>
        <v>22187.200000000001</v>
      </c>
      <c r="N187" s="4">
        <f t="shared" ca="1" si="35"/>
        <v>81</v>
      </c>
      <c r="O187" s="4">
        <f t="shared" ca="1" si="36"/>
        <v>443744</v>
      </c>
      <c r="P187" s="4">
        <f t="shared" ca="1" si="37"/>
        <v>709990.39999999991</v>
      </c>
      <c r="Q187" s="4">
        <v>0</v>
      </c>
    </row>
    <row r="188" spans="1:17" x14ac:dyDescent="0.25">
      <c r="A188" s="4" t="str">
        <f t="shared" ca="1" si="28"/>
        <v>S202312120187</v>
      </c>
      <c r="B188" s="4" t="s">
        <v>193</v>
      </c>
      <c r="C188" s="4" t="str">
        <f t="shared" ca="1" si="38"/>
        <v>TG202312120020</v>
      </c>
      <c r="D188" s="4" t="str">
        <f t="shared" ca="1" si="39"/>
        <v>TL202312120004</v>
      </c>
      <c r="E188" s="5">
        <f t="shared" ca="1" si="29"/>
        <v>42546</v>
      </c>
      <c r="F188" s="4" t="str">
        <f t="shared" ca="1" si="30"/>
        <v>978-173-940-256-4</v>
      </c>
      <c r="G188" s="4">
        <f t="shared" ca="1" si="31"/>
        <v>516</v>
      </c>
      <c r="H188" s="4" t="str">
        <f t="shared" ca="1" si="41"/>
        <v>LSP202312120001</v>
      </c>
      <c r="I188" s="4" t="str">
        <f t="shared" ca="1" si="40"/>
        <v>NCC202312120006</v>
      </c>
      <c r="J188" s="4">
        <f t="shared" ca="1" si="32"/>
        <v>23</v>
      </c>
      <c r="K188" s="4" t="s">
        <v>196</v>
      </c>
      <c r="L188" s="4">
        <f t="shared" ca="1" si="33"/>
        <v>1</v>
      </c>
      <c r="M188" s="4">
        <f t="shared" ca="1" si="34"/>
        <v>18347.900000000001</v>
      </c>
      <c r="N188" s="4">
        <f t="shared" ca="1" si="35"/>
        <v>72</v>
      </c>
      <c r="O188" s="4">
        <f t="shared" ca="1" si="36"/>
        <v>366958</v>
      </c>
      <c r="P188" s="4">
        <f t="shared" ca="1" si="37"/>
        <v>587132.80000000005</v>
      </c>
      <c r="Q188" s="4">
        <v>0</v>
      </c>
    </row>
    <row r="189" spans="1:17" x14ac:dyDescent="0.25">
      <c r="A189" s="4" t="str">
        <f t="shared" ca="1" si="28"/>
        <v>S202312120188</v>
      </c>
      <c r="B189" s="4" t="s">
        <v>194</v>
      </c>
      <c r="C189" s="4" t="str">
        <f t="shared" ca="1" si="38"/>
        <v>TG202312120023</v>
      </c>
      <c r="D189" s="4" t="str">
        <f t="shared" ca="1" si="39"/>
        <v>TL202312120017</v>
      </c>
      <c r="E189" s="5">
        <f ca="1">RANDBETWEEN(DATE(2000, 1,1), TODAY())</f>
        <v>42552</v>
      </c>
      <c r="F189" s="4" t="str">
        <f t="shared" ca="1" si="30"/>
        <v>978-731-893-851-8</v>
      </c>
      <c r="G189" s="4">
        <f t="shared" ca="1" si="31"/>
        <v>576</v>
      </c>
      <c r="H189" s="4" t="str">
        <f t="shared" ca="1" si="41"/>
        <v>LSP202312120001</v>
      </c>
      <c r="I189" s="4" t="str">
        <f t="shared" ca="1" si="40"/>
        <v>NCC202312120011</v>
      </c>
      <c r="J189" s="4">
        <f t="shared" ca="1" si="32"/>
        <v>29</v>
      </c>
      <c r="K189" s="4" t="s">
        <v>203</v>
      </c>
      <c r="L189" s="4">
        <f t="shared" ca="1" si="33"/>
        <v>1</v>
      </c>
      <c r="M189" s="4">
        <f t="shared" ca="1" si="34"/>
        <v>17923.05</v>
      </c>
      <c r="N189" s="4">
        <f t="shared" ca="1" si="35"/>
        <v>64</v>
      </c>
      <c r="O189" s="4">
        <f t="shared" ca="1" si="36"/>
        <v>358461</v>
      </c>
      <c r="P189" s="4">
        <f t="shared" ca="1" si="37"/>
        <v>573537.60000000009</v>
      </c>
      <c r="Q189" s="4">
        <v>0</v>
      </c>
    </row>
  </sheetData>
  <sheetProtection autoFilter="0"/>
  <autoFilter ref="A1:Q189" xr:uid="{F6550F79-D1BD-4554-9D93-718FF9F07C9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2023-11-25T09:37:20Z</dcterms:created>
  <dcterms:modified xsi:type="dcterms:W3CDTF">2023-12-12T09:44:06Z</dcterms:modified>
</cp:coreProperties>
</file>