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TUD_APP\Manager_QuanLyHieuSach\src\main\resources\DataImports\"/>
    </mc:Choice>
  </mc:AlternateContent>
  <xr:revisionPtr revIDLastSave="0" documentId="13_ncr:1_{B15C49B0-8A6D-4E66-A887-371801CF9B1B}" xr6:coauthVersionLast="47" xr6:coauthVersionMax="47" xr10:uidLastSave="{00000000-0000-0000-0000-000000000000}"/>
  <bookViews>
    <workbookView xWindow="-108" yWindow="-108" windowWidth="23256" windowHeight="12456" xr2:uid="{9AAAABF0-D27E-4EFE-879B-A4C8C7757A02}"/>
  </bookViews>
  <sheets>
    <sheet name="Trang_tính1" sheetId="1" r:id="rId1"/>
  </sheets>
  <definedNames>
    <definedName name="_xlnm._FilterDatabase" localSheetId="0" hidden="1">Trang_tính1!$A$1:$Q$189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3" i="1"/>
  <c r="H2" i="1"/>
  <c r="D2" i="1"/>
  <c r="D185" i="1"/>
  <c r="D118" i="1"/>
  <c r="C1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6" i="1"/>
  <c r="D187" i="1"/>
  <c r="D188" i="1"/>
  <c r="D189" i="1"/>
  <c r="C3" i="1"/>
  <c r="C4" i="1"/>
  <c r="C5" i="1"/>
  <c r="C6" i="1"/>
  <c r="C7" i="1"/>
  <c r="C8" i="1"/>
  <c r="C9" i="1"/>
  <c r="C10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A2" i="1"/>
  <c r="E2" i="1"/>
  <c r="E189" i="1"/>
  <c r="A114" i="1"/>
  <c r="A3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O2" i="1"/>
  <c r="M2" i="1" s="1"/>
  <c r="O3" i="1"/>
  <c r="M3" i="1" s="1"/>
  <c r="O4" i="1"/>
  <c r="M4" i="1" s="1"/>
  <c r="O5" i="1"/>
  <c r="M5" i="1" s="1"/>
  <c r="O6" i="1"/>
  <c r="M6" i="1" s="1"/>
  <c r="O7" i="1"/>
  <c r="M7" i="1" s="1"/>
  <c r="O8" i="1"/>
  <c r="M8" i="1" s="1"/>
  <c r="O9" i="1"/>
  <c r="M9" i="1" s="1"/>
  <c r="O10" i="1"/>
  <c r="M10" i="1" s="1"/>
  <c r="O11" i="1"/>
  <c r="M11" i="1" s="1"/>
  <c r="O12" i="1"/>
  <c r="M12" i="1" s="1"/>
  <c r="O13" i="1"/>
  <c r="M13" i="1" s="1"/>
  <c r="O14" i="1"/>
  <c r="M14" i="1" s="1"/>
  <c r="O15" i="1"/>
  <c r="M15" i="1" s="1"/>
  <c r="O16" i="1"/>
  <c r="M16" i="1" s="1"/>
  <c r="O17" i="1"/>
  <c r="M17" i="1" s="1"/>
  <c r="O18" i="1"/>
  <c r="M18" i="1" s="1"/>
  <c r="O19" i="1"/>
  <c r="M19" i="1" s="1"/>
  <c r="O20" i="1"/>
  <c r="M20" i="1" s="1"/>
  <c r="O21" i="1"/>
  <c r="M21" i="1" s="1"/>
  <c r="O22" i="1"/>
  <c r="M22" i="1" s="1"/>
  <c r="O23" i="1"/>
  <c r="M23" i="1" s="1"/>
  <c r="O24" i="1"/>
  <c r="M24" i="1" s="1"/>
  <c r="O25" i="1"/>
  <c r="M25" i="1" s="1"/>
  <c r="O26" i="1"/>
  <c r="M26" i="1" s="1"/>
  <c r="O27" i="1"/>
  <c r="M27" i="1" s="1"/>
  <c r="O28" i="1"/>
  <c r="M28" i="1" s="1"/>
  <c r="O29" i="1"/>
  <c r="M29" i="1" s="1"/>
  <c r="O30" i="1"/>
  <c r="M30" i="1" s="1"/>
  <c r="O31" i="1"/>
  <c r="M31" i="1" s="1"/>
  <c r="O32" i="1"/>
  <c r="M32" i="1" s="1"/>
  <c r="O33" i="1"/>
  <c r="M33" i="1" s="1"/>
  <c r="O34" i="1"/>
  <c r="M34" i="1" s="1"/>
  <c r="O35" i="1"/>
  <c r="M35" i="1" s="1"/>
  <c r="O36" i="1"/>
  <c r="M36" i="1" s="1"/>
  <c r="O37" i="1"/>
  <c r="M37" i="1" s="1"/>
  <c r="O38" i="1"/>
  <c r="M38" i="1" s="1"/>
  <c r="O39" i="1"/>
  <c r="M39" i="1" s="1"/>
  <c r="O40" i="1"/>
  <c r="M40" i="1" s="1"/>
  <c r="O41" i="1"/>
  <c r="M41" i="1" s="1"/>
  <c r="O42" i="1"/>
  <c r="M42" i="1" s="1"/>
  <c r="O43" i="1"/>
  <c r="M43" i="1" s="1"/>
  <c r="O44" i="1"/>
  <c r="M44" i="1" s="1"/>
  <c r="O45" i="1"/>
  <c r="M45" i="1" s="1"/>
  <c r="O46" i="1"/>
  <c r="O47" i="1"/>
  <c r="M47" i="1" s="1"/>
  <c r="O48" i="1"/>
  <c r="M48" i="1" s="1"/>
  <c r="O49" i="1"/>
  <c r="M49" i="1" s="1"/>
  <c r="O50" i="1"/>
  <c r="M50" i="1" s="1"/>
  <c r="O51" i="1"/>
  <c r="M51" i="1" s="1"/>
  <c r="O52" i="1"/>
  <c r="M52" i="1" s="1"/>
  <c r="O53" i="1"/>
  <c r="M53" i="1" s="1"/>
  <c r="O54" i="1"/>
  <c r="M54" i="1" s="1"/>
  <c r="O55" i="1"/>
  <c r="M55" i="1" s="1"/>
  <c r="O56" i="1"/>
  <c r="M56" i="1" s="1"/>
  <c r="O57" i="1"/>
  <c r="M57" i="1" s="1"/>
  <c r="O58" i="1"/>
  <c r="M58" i="1" s="1"/>
  <c r="O59" i="1"/>
  <c r="M59" i="1" s="1"/>
  <c r="O60" i="1"/>
  <c r="M60" i="1" s="1"/>
  <c r="O61" i="1"/>
  <c r="M61" i="1" s="1"/>
  <c r="O62" i="1"/>
  <c r="M62" i="1" s="1"/>
  <c r="O63" i="1"/>
  <c r="M63" i="1" s="1"/>
  <c r="O64" i="1"/>
  <c r="M64" i="1" s="1"/>
  <c r="O65" i="1"/>
  <c r="M65" i="1" s="1"/>
  <c r="O66" i="1"/>
  <c r="M66" i="1" s="1"/>
  <c r="O67" i="1"/>
  <c r="M67" i="1" s="1"/>
  <c r="O68" i="1"/>
  <c r="M68" i="1" s="1"/>
  <c r="O69" i="1"/>
  <c r="M69" i="1" s="1"/>
  <c r="O70" i="1"/>
  <c r="M70" i="1" s="1"/>
  <c r="O71" i="1"/>
  <c r="M71" i="1" s="1"/>
  <c r="O72" i="1"/>
  <c r="M72" i="1" s="1"/>
  <c r="O73" i="1"/>
  <c r="M73" i="1" s="1"/>
  <c r="O74" i="1"/>
  <c r="M74" i="1" s="1"/>
  <c r="O75" i="1"/>
  <c r="M75" i="1" s="1"/>
  <c r="O76" i="1"/>
  <c r="M76" i="1" s="1"/>
  <c r="O77" i="1"/>
  <c r="M77" i="1" s="1"/>
  <c r="O78" i="1"/>
  <c r="M78" i="1" s="1"/>
  <c r="O79" i="1"/>
  <c r="M79" i="1" s="1"/>
  <c r="O80" i="1"/>
  <c r="M80" i="1" s="1"/>
  <c r="O81" i="1"/>
  <c r="M81" i="1" s="1"/>
  <c r="O82" i="1"/>
  <c r="M82" i="1" s="1"/>
  <c r="O83" i="1"/>
  <c r="M83" i="1" s="1"/>
  <c r="O84" i="1"/>
  <c r="M84" i="1" s="1"/>
  <c r="O85" i="1"/>
  <c r="M85" i="1" s="1"/>
  <c r="O86" i="1"/>
  <c r="M86" i="1" s="1"/>
  <c r="O87" i="1"/>
  <c r="M87" i="1" s="1"/>
  <c r="O88" i="1"/>
  <c r="M88" i="1" s="1"/>
  <c r="O89" i="1"/>
  <c r="M89" i="1" s="1"/>
  <c r="O90" i="1"/>
  <c r="M90" i="1" s="1"/>
  <c r="O91" i="1"/>
  <c r="M91" i="1" s="1"/>
  <c r="O92" i="1"/>
  <c r="M92" i="1" s="1"/>
  <c r="O93" i="1"/>
  <c r="M93" i="1" s="1"/>
  <c r="O94" i="1"/>
  <c r="M94" i="1" s="1"/>
  <c r="O95" i="1"/>
  <c r="M95" i="1" s="1"/>
  <c r="O96" i="1"/>
  <c r="M96" i="1" s="1"/>
  <c r="O97" i="1"/>
  <c r="M97" i="1" s="1"/>
  <c r="O98" i="1"/>
  <c r="M98" i="1" s="1"/>
  <c r="O99" i="1"/>
  <c r="M99" i="1" s="1"/>
  <c r="O100" i="1"/>
  <c r="M100" i="1" s="1"/>
  <c r="O101" i="1"/>
  <c r="M101" i="1" s="1"/>
  <c r="O102" i="1"/>
  <c r="M102" i="1" s="1"/>
  <c r="O103" i="1"/>
  <c r="M103" i="1" s="1"/>
  <c r="O104" i="1"/>
  <c r="M104" i="1" s="1"/>
  <c r="O105" i="1"/>
  <c r="M105" i="1" s="1"/>
  <c r="O106" i="1"/>
  <c r="M106" i="1" s="1"/>
  <c r="O107" i="1"/>
  <c r="M107" i="1" s="1"/>
  <c r="O108" i="1"/>
  <c r="M108" i="1" s="1"/>
  <c r="O109" i="1"/>
  <c r="M109" i="1" s="1"/>
  <c r="O110" i="1"/>
  <c r="M110" i="1" s="1"/>
  <c r="O111" i="1"/>
  <c r="M111" i="1" s="1"/>
  <c r="O112" i="1"/>
  <c r="M112" i="1" s="1"/>
  <c r="O113" i="1"/>
  <c r="M113" i="1" s="1"/>
  <c r="O114" i="1"/>
  <c r="M114" i="1" s="1"/>
  <c r="O115" i="1"/>
  <c r="M115" i="1" s="1"/>
  <c r="O116" i="1"/>
  <c r="M116" i="1" s="1"/>
  <c r="O117" i="1"/>
  <c r="M117" i="1" s="1"/>
  <c r="O118" i="1"/>
  <c r="M118" i="1" s="1"/>
  <c r="O119" i="1"/>
  <c r="M119" i="1" s="1"/>
  <c r="O120" i="1"/>
  <c r="M120" i="1" s="1"/>
  <c r="O121" i="1"/>
  <c r="M121" i="1" s="1"/>
  <c r="O122" i="1"/>
  <c r="M122" i="1" s="1"/>
  <c r="O123" i="1"/>
  <c r="M123" i="1" s="1"/>
  <c r="O124" i="1"/>
  <c r="M124" i="1" s="1"/>
  <c r="O125" i="1"/>
  <c r="M125" i="1" s="1"/>
  <c r="O126" i="1"/>
  <c r="M126" i="1" s="1"/>
  <c r="O127" i="1"/>
  <c r="M127" i="1" s="1"/>
  <c r="O128" i="1"/>
  <c r="M128" i="1" s="1"/>
  <c r="O129" i="1"/>
  <c r="M129" i="1" s="1"/>
  <c r="O130" i="1"/>
  <c r="M130" i="1" s="1"/>
  <c r="O131" i="1"/>
  <c r="M131" i="1" s="1"/>
  <c r="O132" i="1"/>
  <c r="O133" i="1"/>
  <c r="M133" i="1" s="1"/>
  <c r="O134" i="1"/>
  <c r="M134" i="1" s="1"/>
  <c r="O135" i="1"/>
  <c r="M135" i="1" s="1"/>
  <c r="O136" i="1"/>
  <c r="M136" i="1" s="1"/>
  <c r="O137" i="1"/>
  <c r="M137" i="1" s="1"/>
  <c r="O138" i="1"/>
  <c r="M138" i="1" s="1"/>
  <c r="O139" i="1"/>
  <c r="M139" i="1" s="1"/>
  <c r="O140" i="1"/>
  <c r="M140" i="1" s="1"/>
  <c r="O141" i="1"/>
  <c r="M141" i="1" s="1"/>
  <c r="O142" i="1"/>
  <c r="M142" i="1" s="1"/>
  <c r="O143" i="1"/>
  <c r="M143" i="1" s="1"/>
  <c r="O144" i="1"/>
  <c r="M144" i="1" s="1"/>
  <c r="O145" i="1"/>
  <c r="M145" i="1" s="1"/>
  <c r="O146" i="1"/>
  <c r="M146" i="1" s="1"/>
  <c r="O147" i="1"/>
  <c r="M147" i="1" s="1"/>
  <c r="O148" i="1"/>
  <c r="M148" i="1" s="1"/>
  <c r="O149" i="1"/>
  <c r="M149" i="1" s="1"/>
  <c r="O150" i="1"/>
  <c r="M150" i="1" s="1"/>
  <c r="O151" i="1"/>
  <c r="M151" i="1" s="1"/>
  <c r="O152" i="1"/>
  <c r="M152" i="1" s="1"/>
  <c r="O153" i="1"/>
  <c r="M153" i="1" s="1"/>
  <c r="O154" i="1"/>
  <c r="M154" i="1" s="1"/>
  <c r="O155" i="1"/>
  <c r="M155" i="1" s="1"/>
  <c r="O156" i="1"/>
  <c r="M156" i="1" s="1"/>
  <c r="O157" i="1"/>
  <c r="M157" i="1" s="1"/>
  <c r="O158" i="1"/>
  <c r="M158" i="1" s="1"/>
  <c r="O159" i="1"/>
  <c r="M159" i="1" s="1"/>
  <c r="O160" i="1"/>
  <c r="M160" i="1" s="1"/>
  <c r="O161" i="1"/>
  <c r="M161" i="1" s="1"/>
  <c r="O162" i="1"/>
  <c r="M162" i="1" s="1"/>
  <c r="O163" i="1"/>
  <c r="M163" i="1" s="1"/>
  <c r="O164" i="1"/>
  <c r="M164" i="1" s="1"/>
  <c r="O165" i="1"/>
  <c r="M165" i="1" s="1"/>
  <c r="O166" i="1"/>
  <c r="O167" i="1"/>
  <c r="M167" i="1" s="1"/>
  <c r="O168" i="1"/>
  <c r="M168" i="1" s="1"/>
  <c r="O169" i="1"/>
  <c r="M169" i="1" s="1"/>
  <c r="O170" i="1"/>
  <c r="M170" i="1" s="1"/>
  <c r="O171" i="1"/>
  <c r="M171" i="1" s="1"/>
  <c r="O172" i="1"/>
  <c r="M172" i="1" s="1"/>
  <c r="O173" i="1"/>
  <c r="M173" i="1" s="1"/>
  <c r="O174" i="1"/>
  <c r="M174" i="1" s="1"/>
  <c r="O175" i="1"/>
  <c r="M175" i="1" s="1"/>
  <c r="O176" i="1"/>
  <c r="M176" i="1" s="1"/>
  <c r="O177" i="1"/>
  <c r="M177" i="1" s="1"/>
  <c r="O178" i="1"/>
  <c r="M178" i="1" s="1"/>
  <c r="O179" i="1"/>
  <c r="M179" i="1" s="1"/>
  <c r="O180" i="1"/>
  <c r="M180" i="1" s="1"/>
  <c r="O181" i="1"/>
  <c r="M181" i="1" s="1"/>
  <c r="O182" i="1"/>
  <c r="M182" i="1" s="1"/>
  <c r="O183" i="1"/>
  <c r="M183" i="1" s="1"/>
  <c r="O184" i="1"/>
  <c r="M184" i="1" s="1"/>
  <c r="O185" i="1"/>
  <c r="M185" i="1" s="1"/>
  <c r="O186" i="1"/>
  <c r="M186" i="1" s="1"/>
  <c r="O187" i="1"/>
  <c r="M187" i="1" s="1"/>
  <c r="O188" i="1"/>
  <c r="M188" i="1" s="1"/>
  <c r="O189" i="1"/>
  <c r="M189" i="1" s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2" i="1"/>
  <c r="P127" i="1" l="1"/>
  <c r="Q127" i="1" s="1"/>
  <c r="P126" i="1"/>
  <c r="Q126" i="1" s="1"/>
  <c r="P58" i="1"/>
  <c r="Q58" i="1" s="1"/>
  <c r="P2" i="1"/>
  <c r="Q2" i="1" s="1"/>
  <c r="P118" i="1"/>
  <c r="Q118" i="1" s="1"/>
  <c r="P117" i="1"/>
  <c r="Q117" i="1" s="1"/>
  <c r="P79" i="1"/>
  <c r="Q79" i="1" s="1"/>
  <c r="P68" i="1"/>
  <c r="Q68" i="1" s="1"/>
  <c r="P45" i="1"/>
  <c r="Q45" i="1" s="1"/>
  <c r="P67" i="1"/>
  <c r="Q67" i="1" s="1"/>
  <c r="P189" i="1"/>
  <c r="Q189" i="1" s="1"/>
  <c r="P44" i="1"/>
  <c r="Q44" i="1" s="1"/>
  <c r="P186" i="1"/>
  <c r="Q186" i="1" s="1"/>
  <c r="P43" i="1"/>
  <c r="Q43" i="1" s="1"/>
  <c r="P174" i="1"/>
  <c r="Q174" i="1" s="1"/>
  <c r="P165" i="1"/>
  <c r="Q165" i="1" s="1"/>
  <c r="P106" i="1"/>
  <c r="Q106" i="1" s="1"/>
  <c r="P163" i="1"/>
  <c r="Q163" i="1" s="1"/>
  <c r="P105" i="1"/>
  <c r="Q105" i="1" s="1"/>
  <c r="P162" i="1"/>
  <c r="Q162" i="1" s="1"/>
  <c r="P85" i="1"/>
  <c r="Q85" i="1" s="1"/>
  <c r="P35" i="1"/>
  <c r="Q35" i="1" s="1"/>
  <c r="P34" i="1"/>
  <c r="Q34" i="1" s="1"/>
  <c r="P150" i="1"/>
  <c r="Q150" i="1" s="1"/>
  <c r="P83" i="1"/>
  <c r="Q83" i="1" s="1"/>
  <c r="P24" i="1"/>
  <c r="Q24" i="1" s="1"/>
  <c r="P107" i="1"/>
  <c r="Q107" i="1" s="1"/>
  <c r="P151" i="1"/>
  <c r="Q151" i="1" s="1"/>
  <c r="P141" i="1"/>
  <c r="Q141" i="1" s="1"/>
  <c r="P82" i="1"/>
  <c r="Q82" i="1" s="1"/>
  <c r="P23" i="1"/>
  <c r="Q23" i="1" s="1"/>
  <c r="P84" i="1"/>
  <c r="Q84" i="1" s="1"/>
  <c r="P128" i="1"/>
  <c r="Q128" i="1" s="1"/>
  <c r="P80" i="1"/>
  <c r="Q80" i="1" s="1"/>
  <c r="P22" i="1"/>
  <c r="Q22" i="1" s="1"/>
  <c r="P61" i="1"/>
  <c r="Q61" i="1" s="1"/>
  <c r="P188" i="1"/>
  <c r="Q188" i="1" s="1"/>
  <c r="P143" i="1"/>
  <c r="Q143" i="1" s="1"/>
  <c r="P120" i="1"/>
  <c r="Q120" i="1" s="1"/>
  <c r="P104" i="1"/>
  <c r="Q104" i="1" s="1"/>
  <c r="P60" i="1"/>
  <c r="Q60" i="1" s="1"/>
  <c r="P37" i="1"/>
  <c r="Q37" i="1" s="1"/>
  <c r="P21" i="1"/>
  <c r="Q21" i="1" s="1"/>
  <c r="P187" i="1"/>
  <c r="Q187" i="1" s="1"/>
  <c r="P164" i="1"/>
  <c r="Q164" i="1" s="1"/>
  <c r="P142" i="1"/>
  <c r="Q142" i="1" s="1"/>
  <c r="P119" i="1"/>
  <c r="Q119" i="1" s="1"/>
  <c r="P103" i="1"/>
  <c r="Q103" i="1" s="1"/>
  <c r="P81" i="1"/>
  <c r="Q81" i="1" s="1"/>
  <c r="P59" i="1"/>
  <c r="Q59" i="1" s="1"/>
  <c r="P36" i="1"/>
  <c r="Q36" i="1" s="1"/>
  <c r="P20" i="1"/>
  <c r="Q20" i="1" s="1"/>
  <c r="P14" i="1"/>
  <c r="Q14" i="1" s="1"/>
  <c r="P13" i="1"/>
  <c r="Q13" i="1" s="1"/>
  <c r="P179" i="1"/>
  <c r="Q179" i="1" s="1"/>
  <c r="P156" i="1"/>
  <c r="Q156" i="1" s="1"/>
  <c r="P139" i="1"/>
  <c r="Q139" i="1" s="1"/>
  <c r="P116" i="1"/>
  <c r="Q116" i="1" s="1"/>
  <c r="P95" i="1"/>
  <c r="Q95" i="1" s="1"/>
  <c r="P73" i="1"/>
  <c r="Q73" i="1" s="1"/>
  <c r="P56" i="1"/>
  <c r="Q56" i="1" s="1"/>
  <c r="P33" i="1"/>
  <c r="Q33" i="1" s="1"/>
  <c r="P12" i="1"/>
  <c r="Q12" i="1" s="1"/>
  <c r="P144" i="1"/>
  <c r="Q144" i="1" s="1"/>
  <c r="P178" i="1"/>
  <c r="Q178" i="1" s="1"/>
  <c r="P155" i="1"/>
  <c r="Q155" i="1" s="1"/>
  <c r="P138" i="1"/>
  <c r="Q138" i="1" s="1"/>
  <c r="P115" i="1"/>
  <c r="Q115" i="1" s="1"/>
  <c r="P94" i="1"/>
  <c r="Q94" i="1" s="1"/>
  <c r="P72" i="1"/>
  <c r="Q72" i="1" s="1"/>
  <c r="P55" i="1"/>
  <c r="Q55" i="1" s="1"/>
  <c r="P32" i="1"/>
  <c r="Q32" i="1" s="1"/>
  <c r="P11" i="1"/>
  <c r="Q11" i="1" s="1"/>
  <c r="P57" i="1"/>
  <c r="Q57" i="1" s="1"/>
  <c r="P177" i="1"/>
  <c r="Q177" i="1" s="1"/>
  <c r="P154" i="1"/>
  <c r="Q154" i="1" s="1"/>
  <c r="P131" i="1"/>
  <c r="Q131" i="1" s="1"/>
  <c r="P114" i="1"/>
  <c r="Q114" i="1" s="1"/>
  <c r="P93" i="1"/>
  <c r="Q93" i="1" s="1"/>
  <c r="P71" i="1"/>
  <c r="Q71" i="1" s="1"/>
  <c r="P49" i="1"/>
  <c r="Q49" i="1" s="1"/>
  <c r="P31" i="1"/>
  <c r="Q31" i="1" s="1"/>
  <c r="P10" i="1"/>
  <c r="Q10" i="1" s="1"/>
  <c r="P167" i="1"/>
  <c r="Q167" i="1" s="1"/>
  <c r="P96" i="1"/>
  <c r="Q96" i="1" s="1"/>
  <c r="P176" i="1"/>
  <c r="Q176" i="1" s="1"/>
  <c r="P153" i="1"/>
  <c r="Q153" i="1" s="1"/>
  <c r="P130" i="1"/>
  <c r="Q130" i="1" s="1"/>
  <c r="P109" i="1"/>
  <c r="Q109" i="1" s="1"/>
  <c r="P92" i="1"/>
  <c r="Q92" i="1" s="1"/>
  <c r="P70" i="1"/>
  <c r="Q70" i="1" s="1"/>
  <c r="P48" i="1"/>
  <c r="Q48" i="1" s="1"/>
  <c r="P26" i="1"/>
  <c r="Q26" i="1" s="1"/>
  <c r="P9" i="1"/>
  <c r="Q9" i="1" s="1"/>
  <c r="P168" i="1"/>
  <c r="Q168" i="1" s="1"/>
  <c r="P97" i="1"/>
  <c r="Q97" i="1" s="1"/>
  <c r="P180" i="1"/>
  <c r="Q180" i="1" s="1"/>
  <c r="P140" i="1"/>
  <c r="Q140" i="1" s="1"/>
  <c r="P175" i="1"/>
  <c r="Q175" i="1" s="1"/>
  <c r="P152" i="1"/>
  <c r="Q152" i="1" s="1"/>
  <c r="P129" i="1"/>
  <c r="Q129" i="1" s="1"/>
  <c r="P108" i="1"/>
  <c r="Q108" i="1" s="1"/>
  <c r="P91" i="1"/>
  <c r="Q91" i="1" s="1"/>
  <c r="P69" i="1"/>
  <c r="Q69" i="1" s="1"/>
  <c r="P47" i="1"/>
  <c r="Q47" i="1" s="1"/>
  <c r="P25" i="1"/>
  <c r="Q25" i="1" s="1"/>
  <c r="P8" i="1"/>
  <c r="Q8" i="1" s="1"/>
  <c r="P185" i="1"/>
  <c r="Q185" i="1" s="1"/>
  <c r="P173" i="1"/>
  <c r="Q173" i="1" s="1"/>
  <c r="P161" i="1"/>
  <c r="Q161" i="1" s="1"/>
  <c r="P149" i="1"/>
  <c r="Q149" i="1" s="1"/>
  <c r="P137" i="1"/>
  <c r="Q137" i="1" s="1"/>
  <c r="P125" i="1"/>
  <c r="Q125" i="1" s="1"/>
  <c r="P102" i="1"/>
  <c r="Q102" i="1" s="1"/>
  <c r="P90" i="1"/>
  <c r="Q90" i="1" s="1"/>
  <c r="P78" i="1"/>
  <c r="Q78" i="1" s="1"/>
  <c r="P66" i="1"/>
  <c r="Q66" i="1" s="1"/>
  <c r="P54" i="1"/>
  <c r="Q54" i="1" s="1"/>
  <c r="P42" i="1"/>
  <c r="Q42" i="1" s="1"/>
  <c r="P19" i="1"/>
  <c r="Q19" i="1" s="1"/>
  <c r="P7" i="1"/>
  <c r="Q7" i="1" s="1"/>
  <c r="P184" i="1"/>
  <c r="Q184" i="1" s="1"/>
  <c r="P172" i="1"/>
  <c r="Q172" i="1" s="1"/>
  <c r="P160" i="1"/>
  <c r="Q160" i="1" s="1"/>
  <c r="P148" i="1"/>
  <c r="Q148" i="1" s="1"/>
  <c r="P136" i="1"/>
  <c r="Q136" i="1" s="1"/>
  <c r="P124" i="1"/>
  <c r="Q124" i="1" s="1"/>
  <c r="P113" i="1"/>
  <c r="Q113" i="1" s="1"/>
  <c r="P101" i="1"/>
  <c r="Q101" i="1" s="1"/>
  <c r="P89" i="1"/>
  <c r="Q89" i="1" s="1"/>
  <c r="P77" i="1"/>
  <c r="Q77" i="1" s="1"/>
  <c r="P65" i="1"/>
  <c r="Q65" i="1" s="1"/>
  <c r="P53" i="1"/>
  <c r="Q53" i="1" s="1"/>
  <c r="P41" i="1"/>
  <c r="Q41" i="1" s="1"/>
  <c r="P30" i="1"/>
  <c r="Q30" i="1" s="1"/>
  <c r="P18" i="1"/>
  <c r="Q18" i="1" s="1"/>
  <c r="P6" i="1"/>
  <c r="Q6" i="1" s="1"/>
  <c r="P183" i="1"/>
  <c r="Q183" i="1" s="1"/>
  <c r="P171" i="1"/>
  <c r="Q171" i="1" s="1"/>
  <c r="P159" i="1"/>
  <c r="Q159" i="1" s="1"/>
  <c r="P147" i="1"/>
  <c r="Q147" i="1" s="1"/>
  <c r="P135" i="1"/>
  <c r="Q135" i="1" s="1"/>
  <c r="P123" i="1"/>
  <c r="Q123" i="1" s="1"/>
  <c r="P112" i="1"/>
  <c r="Q112" i="1" s="1"/>
  <c r="P100" i="1"/>
  <c r="Q100" i="1" s="1"/>
  <c r="P88" i="1"/>
  <c r="Q88" i="1" s="1"/>
  <c r="P76" i="1"/>
  <c r="Q76" i="1" s="1"/>
  <c r="P64" i="1"/>
  <c r="Q64" i="1" s="1"/>
  <c r="P52" i="1"/>
  <c r="Q52" i="1" s="1"/>
  <c r="P40" i="1"/>
  <c r="Q40" i="1" s="1"/>
  <c r="P29" i="1"/>
  <c r="Q29" i="1" s="1"/>
  <c r="P17" i="1"/>
  <c r="Q17" i="1" s="1"/>
  <c r="P5" i="1"/>
  <c r="Q5" i="1" s="1"/>
  <c r="P182" i="1"/>
  <c r="Q182" i="1" s="1"/>
  <c r="P170" i="1"/>
  <c r="Q170" i="1" s="1"/>
  <c r="P158" i="1"/>
  <c r="Q158" i="1" s="1"/>
  <c r="P146" i="1"/>
  <c r="Q146" i="1" s="1"/>
  <c r="P134" i="1"/>
  <c r="Q134" i="1" s="1"/>
  <c r="P122" i="1"/>
  <c r="Q122" i="1" s="1"/>
  <c r="P111" i="1"/>
  <c r="Q111" i="1" s="1"/>
  <c r="P99" i="1"/>
  <c r="Q99" i="1" s="1"/>
  <c r="P87" i="1"/>
  <c r="Q87" i="1" s="1"/>
  <c r="P75" i="1"/>
  <c r="Q75" i="1" s="1"/>
  <c r="P63" i="1"/>
  <c r="Q63" i="1" s="1"/>
  <c r="P51" i="1"/>
  <c r="Q51" i="1" s="1"/>
  <c r="P39" i="1"/>
  <c r="Q39" i="1" s="1"/>
  <c r="P28" i="1"/>
  <c r="Q28" i="1" s="1"/>
  <c r="P16" i="1"/>
  <c r="Q16" i="1" s="1"/>
  <c r="P4" i="1"/>
  <c r="Q4" i="1" s="1"/>
  <c r="P181" i="1"/>
  <c r="Q181" i="1" s="1"/>
  <c r="P169" i="1"/>
  <c r="Q169" i="1" s="1"/>
  <c r="P157" i="1"/>
  <c r="Q157" i="1" s="1"/>
  <c r="P145" i="1"/>
  <c r="Q145" i="1" s="1"/>
  <c r="P133" i="1"/>
  <c r="Q133" i="1" s="1"/>
  <c r="P121" i="1"/>
  <c r="Q121" i="1" s="1"/>
  <c r="P110" i="1"/>
  <c r="Q110" i="1" s="1"/>
  <c r="P98" i="1"/>
  <c r="Q98" i="1" s="1"/>
  <c r="P86" i="1"/>
  <c r="Q86" i="1" s="1"/>
  <c r="P74" i="1"/>
  <c r="Q74" i="1" s="1"/>
  <c r="P62" i="1"/>
  <c r="Q62" i="1" s="1"/>
  <c r="P50" i="1"/>
  <c r="Q50" i="1" s="1"/>
  <c r="P38" i="1"/>
  <c r="Q38" i="1" s="1"/>
  <c r="P27" i="1"/>
  <c r="Q27" i="1" s="1"/>
  <c r="P15" i="1"/>
  <c r="Q15" i="1" s="1"/>
  <c r="P3" i="1"/>
  <c r="Q3" i="1" s="1"/>
  <c r="M132" i="1"/>
  <c r="P132" i="1" s="1"/>
  <c r="Q132" i="1" s="1"/>
  <c r="M166" i="1"/>
  <c r="P166" i="1" s="1"/>
  <c r="Q166" i="1" s="1"/>
  <c r="M46" i="1"/>
  <c r="P46" i="1" s="1"/>
  <c r="Q46" i="1" s="1"/>
</calcChain>
</file>

<file path=xl/sharedStrings.xml><?xml version="1.0" encoding="utf-8"?>
<sst xmlns="http://schemas.openxmlformats.org/spreadsheetml/2006/main" count="393" uniqueCount="211">
  <si>
    <t>idSanPham</t>
  </si>
  <si>
    <t>tenSanPham</t>
  </si>
  <si>
    <t>tacGia</t>
  </si>
  <si>
    <t>theLoai</t>
  </si>
  <si>
    <t>ISBN</t>
  </si>
  <si>
    <t>soTrang</t>
  </si>
  <si>
    <t>loaiSanPham</t>
  </si>
  <si>
    <t>nhaCungCap</t>
  </si>
  <si>
    <t>kichThuoc</t>
  </si>
  <si>
    <t>mauSac</t>
  </si>
  <si>
    <t>trangThai</t>
  </si>
  <si>
    <t>thue</t>
  </si>
  <si>
    <t>soLuong</t>
  </si>
  <si>
    <t>giaNhap</t>
  </si>
  <si>
    <t>giaBan</t>
  </si>
  <si>
    <t>giaKhuyenMai</t>
  </si>
  <si>
    <t>Chút gió thoáng qua</t>
  </si>
  <si>
    <t>Cây cam ngọt ngào</t>
  </si>
  <si>
    <t>Đôi cánh của bướm</t>
  </si>
  <si>
    <t xml:space="preserve">Đường vào tim </t>
  </si>
  <si>
    <t xml:space="preserve">Nắng hồng trên núi </t>
  </si>
  <si>
    <t xml:space="preserve">Bức tranh mặt trời </t>
  </si>
  <si>
    <t xml:space="preserve">Bóng dáng tháng năm </t>
  </si>
  <si>
    <t xml:space="preserve">Hương hoa mùa thu </t>
  </si>
  <si>
    <t xml:space="preserve">Khoảnh khắc đẹp nhất </t>
  </si>
  <si>
    <t xml:space="preserve">Đêm trăng mở cửa sổ </t>
  </si>
  <si>
    <t xml:space="preserve">Bức họa mặt trời kỳ diệu </t>
  </si>
  <si>
    <t xml:space="preserve">Những bước nhảy vọt </t>
  </si>
  <si>
    <t>Ánh sáng từ tương lai</t>
  </si>
  <si>
    <t xml:space="preserve">Cánh cửa hạnh phúc </t>
  </si>
  <si>
    <t xml:space="preserve">Bức thư từ tương lai </t>
  </si>
  <si>
    <t>Khoảnh khắc đẹp nhất</t>
  </si>
  <si>
    <t xml:space="preserve">Bảy thói quen của người thành đạt </t>
  </si>
  <si>
    <t>Từ ngữ pháp cơ bản tiếng Anh</t>
  </si>
  <si>
    <t>Phong cách làm việc hiệu quả</t>
  </si>
  <si>
    <t>Nghệ thuật bán hàng thành công</t>
  </si>
  <si>
    <t>Đối thoại với người khác</t>
  </si>
  <si>
    <t>Đắc nhân tâm 2</t>
  </si>
  <si>
    <t>Bí mật của tư duy triệu phú</t>
  </si>
  <si>
    <t xml:space="preserve">Những nguyên tắc thành công </t>
  </si>
  <si>
    <t>Kỹ năng quản lý thời gian</t>
  </si>
  <si>
    <t>Chiến lược marketing hiệu quả</t>
  </si>
  <si>
    <t>Harry Potter và hòn đá phù thủy</t>
  </si>
  <si>
    <t>Nhật ký Anne Frank</t>
  </si>
  <si>
    <t>Trên đường băng</t>
  </si>
  <si>
    <t>Đời ngắn đừng ngủ dài</t>
  </si>
  <si>
    <t>Truyện kiều</t>
  </si>
  <si>
    <t>Mắt biếc</t>
  </si>
  <si>
    <t>Lão Hạc</t>
  </si>
  <si>
    <t>Những người khốn khổ</t>
  </si>
  <si>
    <t>Chí phèo</t>
  </si>
  <si>
    <t>Vợ nhặt</t>
  </si>
  <si>
    <t>Số đỏ</t>
  </si>
  <si>
    <t>Cô gái đến từ hôm qua</t>
  </si>
  <si>
    <t>Bốn mươi lăm</t>
  </si>
  <si>
    <t>Người trong muôn nghề</t>
  </si>
  <si>
    <t>Những bài thơ hay nhất thế kỷ XX</t>
  </si>
  <si>
    <t>Cẩm nang du lịch Việt Nam</t>
  </si>
  <si>
    <t>Bí mật của hạnh phúc</t>
  </si>
  <si>
    <t>Những câu chuyện kỳ lạ</t>
  </si>
  <si>
    <t>Những người bạn tốt</t>
  </si>
  <si>
    <t>Cô bé quàng khăn đỏ</t>
  </si>
  <si>
    <t>Bảy viên ngọc rồng</t>
  </si>
  <si>
    <t>Doraemon</t>
  </si>
  <si>
    <t>Conan</t>
  </si>
  <si>
    <t>Những cuộc phiêu lưu của Tom Sawyer</t>
  </si>
  <si>
    <t>Những người bạn thân thiết</t>
  </si>
  <si>
    <t>Những bí ẩn của thế giới</t>
  </si>
  <si>
    <t>Người Giữ Thời Gian</t>
  </si>
  <si>
    <t>Anna Karenina</t>
  </si>
  <si>
    <t>Bí mật của Người Vô Hình</t>
  </si>
  <si>
    <t>Đại Dương Xanh</t>
  </si>
  <si>
    <t>Ngày Xưa Có Một Chuyện Tình</t>
  </si>
  <si>
    <t>Thần thoại Hy Lạp</t>
  </si>
  <si>
    <t>Dấu Chân Trên Cát</t>
  </si>
  <si>
    <t>Hạt giống Tâm Hồn</t>
  </si>
  <si>
    <t>Mặt Trời Đen</t>
  </si>
  <si>
    <t>Những Ngày Làm Việc Của Nhóm</t>
  </si>
  <si>
    <t>Chúa Nhật Đen</t>
  </si>
  <si>
    <t>Bí Mật Của Tư Duy Triệu Phú</t>
  </si>
  <si>
    <t>Dòng Máu Chảy Ngược</t>
  </si>
  <si>
    <t>Vượt Lên Nỗi Sợ</t>
  </si>
  <si>
    <t>Thế Giới Phẳng</t>
  </si>
  <si>
    <t>Tôi Là Malala</t>
  </si>
  <si>
    <t>Nghệ Thuật Bán Hàng</t>
  </si>
  <si>
    <t>Người Mẹ</t>
  </si>
  <si>
    <t>Bóng Ma</t>
  </si>
  <si>
    <t>Chúa Tể Của Những Chiếc Nhẫn</t>
  </si>
  <si>
    <t>Muôn Kiếp Nhân Sinh</t>
  </si>
  <si>
    <t>Bí mật của Sự Thành Công</t>
  </si>
  <si>
    <t>Thị trấn Small Great</t>
  </si>
  <si>
    <t>Mắt Bão</t>
  </si>
  <si>
    <t>Đồng Dao Cho Bé</t>
  </si>
  <si>
    <t>Tội Ác và Hình Phạt</t>
  </si>
  <si>
    <t>Thần Đèn</t>
  </si>
  <si>
    <t>Mẹ Teresa</t>
  </si>
  <si>
    <t>Những Kẻ Ăn Mày</t>
  </si>
  <si>
    <t>Người Về Từ Cõi Sáng"</t>
  </si>
  <si>
    <t>Những Ngày Thứ Ba với Thầy Morrie</t>
  </si>
  <si>
    <t>Hỏa Ngục</t>
  </si>
  <si>
    <t>Hồi Ký của Một Cô Gái</t>
  </si>
  <si>
    <t>Bá Tước Monte Cristo</t>
  </si>
  <si>
    <t>Bảo Tàng Lịch Sử</t>
  </si>
  <si>
    <t>Chúa Tể Của Những Chiếc Nhẫn: Đôi Tháp</t>
  </si>
  <si>
    <t>Nước Mắt Phượng Hoàng</t>
  </si>
  <si>
    <t>Vợ Chồng A Phủ</t>
  </si>
  <si>
    <t>Những Điều Bạn Chưa Biết Về Phụ Nữ</t>
  </si>
  <si>
    <t>Thái độ Một Số Người Rất Việt</t>
  </si>
  <si>
    <t>Cuộc Phiêu Lưu Của Alice Trong Xứ Sở Thần Tiên</t>
  </si>
  <si>
    <t>Gia Đình Vui Vẻ</t>
  </si>
  <si>
    <t>Tìm Hiểu Người Do Thái</t>
  </si>
  <si>
    <t>Thần Thoại Hy Lạp</t>
  </si>
  <si>
    <t>Chiếc lá cuối cùng</t>
  </si>
  <si>
    <t>Người Tìm Ra</t>
  </si>
  <si>
    <t>Trên đỉnh Phù Vân</t>
  </si>
  <si>
    <t>Vị Tu Sĩ Bán Dạo</t>
  </si>
  <si>
    <t>Sống Đời Bình An</t>
  </si>
  <si>
    <t>Tôi, Robot</t>
  </si>
  <si>
    <t>Thủy Hử</t>
  </si>
  <si>
    <t>Vợ Người Ta</t>
  </si>
  <si>
    <t>Điều Kỳ Diệu Của Thảo Nguyên</t>
  </si>
  <si>
    <t>Võ sĩ Karate Ngô Bảo Châu</t>
  </si>
  <si>
    <t>Cây Chuối Non</t>
  </si>
  <si>
    <t>Làm Gì Trước 30</t>
  </si>
  <si>
    <t>Đánh Bại Tổ Chức</t>
  </si>
  <si>
    <t>Thiết Kế Tình Yêu"</t>
  </si>
  <si>
    <t>Thám Tử Lừng Danh Sherlock Holmes</t>
  </si>
  <si>
    <t>Tôi Kể Một Chuyện</t>
  </si>
  <si>
    <t>Bí mật của Phụ Nữ</t>
  </si>
  <si>
    <t>Cuộc Phiêu Lưu Của Tom Sawyer</t>
  </si>
  <si>
    <t>Bên Rặng Tuyết Sơn</t>
  </si>
  <si>
    <t>Người Đẹp và Quái Thú</t>
  </si>
  <si>
    <t>Năm Ngón Tay Nhanh Nhẹn</t>
  </si>
  <si>
    <t>Đường Mây Qua Xứ Tuyết</t>
  </si>
  <si>
    <t>Kỹ Năng Lãnh Đạo 360 Độ</t>
  </si>
  <si>
    <t>Chân Trời Góc Bể</t>
  </si>
  <si>
    <t>Cô Bé Lọ Lem</t>
  </si>
  <si>
    <t>Nữ Thần Bản Năng</t>
  </si>
  <si>
    <t>Làm sao để con bạn nghe lời</t>
  </si>
  <si>
    <t>Hạt Giống Tâm Hồn 2</t>
  </si>
  <si>
    <t>Nước Mắt Của Thiên Thần</t>
  </si>
  <si>
    <t>Đánh Bại Những Quy Tắc</t>
  </si>
  <si>
    <t>Chim Vàng</t>
  </si>
  <si>
    <t>Thám Tử Conan</t>
  </si>
  <si>
    <t>Bản Đồ Tư Duy</t>
  </si>
  <si>
    <t>Mười Phương Pháp Tư Duy</t>
  </si>
  <si>
    <t>Thế Giới Hoàn Mỹ</t>
  </si>
  <si>
    <t>Những Ngày Cuối Cùng của Sài Gòn</t>
  </si>
  <si>
    <t>Đêm Trắng</t>
  </si>
  <si>
    <t>Chạng Vạng</t>
  </si>
  <si>
    <t>Vũ Điệu Của Quỷ</t>
  </si>
  <si>
    <t>Chúa Tể Của Những Chiếc Nhẫn: Hòn Đảo Chết</t>
  </si>
  <si>
    <t>Gia Đình Tôi Thất Thường Nhất</t>
  </si>
  <si>
    <t>Cuộc Đời Của Pi</t>
  </si>
  <si>
    <t>Người Chăn Ngựa Hòa Bình</t>
  </si>
  <si>
    <t>Thiếu Nữ Bố Già</t>
  </si>
  <si>
    <t>Làm thế nào để thu hút mọi người</t>
  </si>
  <si>
    <t>Dấu Ấn Rồng Thiêng</t>
  </si>
  <si>
    <t>Mùa Đông Không Lạnh</t>
  </si>
  <si>
    <t>Thành Phố Xương</t>
  </si>
  <si>
    <t>Những Bí Ẩn của Xã Hội</t>
  </si>
  <si>
    <t>Sức Mạnh của Tâm Hồn</t>
  </si>
  <si>
    <t>Tư duy tích cực</t>
  </si>
  <si>
    <t>Lời Thì Thầm của Sói</t>
  </si>
  <si>
    <t>Dưới Ánh Sáng của Tên Lửa</t>
  </si>
  <si>
    <t>Hành Trình về Phương Đông</t>
  </si>
  <si>
    <t>Đảo Hải Tặc</t>
  </si>
  <si>
    <t>Cảm Ơn Và Xin Lỗi</t>
  </si>
  <si>
    <t>Đảo Hoang</t>
  </si>
  <si>
    <t>Nghệ Thuật Kinh Doanh Theo Chuỗi Giá Trị</t>
  </si>
  <si>
    <t>Bóng Tối Ở Đỉnh Núi</t>
  </si>
  <si>
    <t>Bí Ẩn Của Hạc Đen</t>
  </si>
  <si>
    <t>Chủ Nghĩa Xã Hội</t>
  </si>
  <si>
    <t>Lãnh Đạo Tư Duy</t>
  </si>
  <si>
    <t>Nhìn Lại Quá Khứ</t>
  </si>
  <si>
    <t>Người Tình Bất Diệt</t>
  </si>
  <si>
    <t>Chàng Trai Mùa Hè</t>
  </si>
  <si>
    <t>Làm Sao Có Bạn Gái Xinh</t>
  </si>
  <si>
    <t>Đêm Nằm Mơ Đánh Răng</t>
  </si>
  <si>
    <t>Tây Du Ký</t>
  </si>
  <si>
    <t>Những Điều Kỳ Diệu Về Đêm</t>
  </si>
  <si>
    <t>Sự Im Lặng Của Bầy Cừu</t>
  </si>
  <si>
    <t>Người Đưa Tin</t>
  </si>
  <si>
    <t>Sự Thành Công Đỉnh Cao</t>
  </si>
  <si>
    <t>Bí Mật Của Sự May Mắn</t>
  </si>
  <si>
    <t>Người Hướng Dẫn Lưu Ban</t>
  </si>
  <si>
    <t>Cô Gái Đến Từ Hôm Qua</t>
  </si>
  <si>
    <t>Những Kẻ Tám Lạng</t>
  </si>
  <si>
    <t>Đồng Dao 102 - Mèo Con Phiêu Lưu Ký</t>
  </si>
  <si>
    <t>Sống Đúng Mình</t>
  </si>
  <si>
    <t>Đám Cưới</t>
  </si>
  <si>
    <t>Lãng Du Trên Đỉnh Himalaya</t>
  </si>
  <si>
    <t>Chúng Ta Đều Là Những Dị Nhân</t>
  </si>
  <si>
    <t>Nghệ Thuật Sống Tự Do</t>
  </si>
  <si>
    <t>Sự Thực Về Con Người</t>
  </si>
  <si>
    <t>Vàng</t>
  </si>
  <si>
    <t>Trắng</t>
  </si>
  <si>
    <t>Xanh</t>
  </si>
  <si>
    <t>Nâu</t>
  </si>
  <si>
    <t>Đen</t>
  </si>
  <si>
    <t>Đỏ</t>
  </si>
  <si>
    <t>Hồng</t>
  </si>
  <si>
    <t>Bạc</t>
  </si>
  <si>
    <t>Xám</t>
  </si>
  <si>
    <t>Hương hoa</t>
  </si>
  <si>
    <t>Xanh dương</t>
  </si>
  <si>
    <t>Nhiều màu</t>
  </si>
  <si>
    <t>Kem</t>
  </si>
  <si>
    <t>Xanh lá</t>
  </si>
  <si>
    <t>Xanh lá cây</t>
  </si>
  <si>
    <t>namXuatBan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</si>
</sst>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#,##0\ &quot;₫&quot;"/>
  </numFmts>
  <fonts count="2" x14ac:knownFonts="1">
    <font>
      <sz val="11"/>
      <color theme="1"/>
      <name val="Arial"/>
      <family val="2"/>
      <charset val="163"/>
      <scheme val="minor"/>
    </font>
    <font>
      <sz val="8"/>
      <name val="Arial"/>
      <family val="2"/>
      <charset val="163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165" fontId="0" fillId="0" borderId="0" xfId="0" applyNumberFormat="1" applyProtection="1">
      <protection locked="0"/>
    </xf>
    <xf numFmtId="0" fontId="0" fillId="0" borderId="0" xfId="0" applyProtection="1">
      <protection hidden="1"/>
    </xf>
    <xf numFmtId="164" fontId="0" fillId="0" borderId="0" xfId="0" applyNumberFormat="1" applyProtection="1">
      <protection hidden="1"/>
    </xf>
  </cellXfs>
  <cellStyles count="1">
    <cellStyle name="Bình thường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50F79-D1BD-4554-9D93-718FF9F07C9D}">
  <dimension ref="A1:Q189"/>
  <sheetViews>
    <sheetView tabSelected="1" workbookViewId="0">
      <selection activeCell="C3" sqref="C3"/>
    </sheetView>
  </sheetViews>
  <sheetFormatPr defaultRowHeight="13.8" x14ac:dyDescent="0.25"/>
  <cols>
    <col min="1" max="1" width="14.19921875" style="1" bestFit="1" customWidth="1"/>
    <col min="2" max="2" width="42.59765625" style="1" bestFit="1" customWidth="1"/>
    <col min="3" max="3" width="15.59765625" style="1" bestFit="1" customWidth="1"/>
    <col min="4" max="4" width="15.19921875" style="1" bestFit="1" customWidth="1"/>
    <col min="5" max="5" width="13.09765625" style="2" bestFit="1" customWidth="1"/>
    <col min="6" max="6" width="16.3984375" style="1" bestFit="1" customWidth="1"/>
    <col min="7" max="7" width="9.59765625" style="1" bestFit="1" customWidth="1"/>
    <col min="8" max="8" width="28.09765625" style="1" bestFit="1" customWidth="1"/>
    <col min="9" max="9" width="16.8984375" style="1" bestFit="1" customWidth="1"/>
    <col min="10" max="10" width="11.19921875" style="1" bestFit="1" customWidth="1"/>
    <col min="11" max="11" width="10.8984375" style="1" bestFit="1" customWidth="1"/>
    <col min="12" max="12" width="10.59765625" style="1" bestFit="1" customWidth="1"/>
    <col min="13" max="13" width="8.8984375" style="3" bestFit="1" customWidth="1"/>
    <col min="14" max="14" width="9.796875" style="1" bestFit="1" customWidth="1"/>
    <col min="15" max="15" width="9.59765625" style="3" bestFit="1" customWidth="1"/>
    <col min="16" max="16" width="8.8984375" style="1" bestFit="1" customWidth="1"/>
    <col min="17" max="17" width="14.296875" style="1" bestFit="1" customWidth="1"/>
    <col min="18" max="16384" width="8.796875" style="1"/>
  </cols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210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1:17" x14ac:dyDescent="0.25">
      <c r="A2" s="4" t="str">
        <f ca="1">"S" &amp; TEXT(TODAY(), "yyyyMMdd") &amp; TEXT(ROW(A1), "0000")</f>
        <v>S202312090001</v>
      </c>
      <c r="B2" s="4" t="s">
        <v>16</v>
      </c>
      <c r="C2" s="4" t="str">
        <f ca="1">"TG" &amp; TEXT(TODAY(), "yyyyMMdd") &amp; TEXT(RANDBETWEEN(1, 29), "0000")</f>
        <v>TG202312090023</v>
      </c>
      <c r="D2" s="4" t="str">
        <f ca="1">"TL" &amp; TEXT(TODAY(), "yyyyMMdd") &amp; TEXT(RANDBETWEEN(1, 24), "0000")</f>
        <v>TL202312090008</v>
      </c>
      <c r="E2" s="5">
        <f ca="1">RANDBETWEEN(DATE(2000, 1,1), TODAY())</f>
        <v>39826</v>
      </c>
      <c r="F2" s="4" t="str">
        <f ca="1">"978-" &amp; TEXT(RANDBETWEEN(100,999), "000") &amp; "-" &amp; TEXT(RANDBETWEEN(100,999), "000") &amp; "-" &amp; TEXT(RANDBETWEEN(100, 999), "000") &amp; "-" &amp; RANDBETWEEN(1, 9)</f>
        <v>978-722-801-429-5</v>
      </c>
      <c r="G2" s="4">
        <f ca="1">INT(RAND() * (1000 - 100 + 1) + 100)</f>
        <v>623</v>
      </c>
      <c r="H2" s="4" t="str">
        <f ca="1">"LSP" &amp; TEXT(TODAY(), "YYYYMMDD") &amp; TEXT(1,"0000")</f>
        <v>LSP202312090001</v>
      </c>
      <c r="I2" s="4" t="str">
        <f ca="1">"NCC" &amp; TEXT(TODAY(), "yyyyMMdd") &amp; TEXT(RANDBETWEEN(1, 23), "0000")</f>
        <v>NCC202312090016</v>
      </c>
      <c r="J2" s="4">
        <f ca="1">RANDBETWEEN(20, 35)</f>
        <v>33</v>
      </c>
      <c r="K2" s="4" t="s">
        <v>195</v>
      </c>
      <c r="L2" s="4">
        <f ca="1">IF(RAND() &lt;= 0.89, 1, 0)</f>
        <v>1</v>
      </c>
      <c r="M2" s="4">
        <f ca="1">O2*0.05</f>
        <v>2550.8000000000002</v>
      </c>
      <c r="N2" s="4">
        <f ca="1">RANDBETWEEN(10,100)</f>
        <v>97</v>
      </c>
      <c r="O2" s="4">
        <f ca="1">RANDBETWEEN(30000, 450000)</f>
        <v>51016</v>
      </c>
      <c r="P2" s="4">
        <f ca="1">O2+(O2*0.55) +M2</f>
        <v>81625.600000000006</v>
      </c>
      <c r="Q2" s="4">
        <f ca="1">ROUNDUP(P2 * CHOOSE(RANDBETWEEN(1,4),0.1, 0.2, 0.3,0), 2)</f>
        <v>0</v>
      </c>
    </row>
    <row r="3" spans="1:17" x14ac:dyDescent="0.25">
      <c r="A3" s="4" t="str">
        <f t="shared" ref="A3:A65" ca="1" si="0">"S" &amp; TEXT(TODAY(), "yyyyMMdd") &amp; TEXT(ROW(A2), "0000")</f>
        <v>S202312090002</v>
      </c>
      <c r="B3" s="4" t="s">
        <v>17</v>
      </c>
      <c r="C3" s="4" t="str">
        <f t="shared" ref="C3:C66" ca="1" si="1">"TG" &amp; TEXT(TODAY(), "yyyyMMdd") &amp; TEXT(RANDBETWEEN(1, 29), "0000")</f>
        <v>TG202312090026</v>
      </c>
      <c r="D3" s="4" t="str">
        <f t="shared" ref="D3:D66" ca="1" si="2">"TL" &amp; TEXT(TODAY(), "yyyyMMdd") &amp; TEXT(RANDBETWEEN(1, 24), "0000")</f>
        <v>TL202312090020</v>
      </c>
      <c r="E3" s="5">
        <f t="shared" ref="E3:E65" ca="1" si="3">RANDBETWEEN(DATE(2000, 1,1), TODAY())</f>
        <v>40418</v>
      </c>
      <c r="F3" s="4" t="str">
        <f t="shared" ref="F3:F65" ca="1" si="4">"978-" &amp; TEXT(RANDBETWEEN(100,999), "000") &amp; "-" &amp; TEXT(RANDBETWEEN(100,999), "000") &amp; "-" &amp; TEXT(RANDBETWEEN(100, 999), "000") &amp; "-" &amp; RANDBETWEEN(1, 9)</f>
        <v>978-886-922-943-8</v>
      </c>
      <c r="G3" s="4">
        <f t="shared" ref="G3:G65" ca="1" si="5">INT(RAND() * (1000 - 100 + 1) + 100)</f>
        <v>703</v>
      </c>
      <c r="H3" s="4" t="str">
        <f ca="1">"LSP" &amp; TEXT(TODAY(), "YYYYMMDD") &amp; TEXT(1,"0000")</f>
        <v>LSP202312090001</v>
      </c>
      <c r="I3" s="4" t="str">
        <f t="shared" ref="I3:I66" ca="1" si="6">"NCC" &amp; TEXT(TODAY(), "yyyyMMdd") &amp; TEXT(RANDBETWEEN(1, 23), "0000")</f>
        <v>NCC202312090003</v>
      </c>
      <c r="J3" s="4">
        <f t="shared" ref="J3:J65" ca="1" si="7">RANDBETWEEN(20, 35)</f>
        <v>32</v>
      </c>
      <c r="K3" s="4" t="s">
        <v>196</v>
      </c>
      <c r="L3" s="4">
        <f t="shared" ref="L3:L65" ca="1" si="8">IF(RAND() &lt;= 0.89, 1, 0)</f>
        <v>1</v>
      </c>
      <c r="M3" s="4">
        <f t="shared" ref="M3:M65" ca="1" si="9">O3*0.05</f>
        <v>15238.7</v>
      </c>
      <c r="N3" s="4">
        <f t="shared" ref="N3:N65" ca="1" si="10">RANDBETWEEN(10,100)</f>
        <v>30</v>
      </c>
      <c r="O3" s="4">
        <f t="shared" ref="O3:O65" ca="1" si="11">RANDBETWEEN(30000, 450000)</f>
        <v>304774</v>
      </c>
      <c r="P3" s="4">
        <f t="shared" ref="P3:P65" ca="1" si="12">O3+(O3*0.55) +M3</f>
        <v>487638.4</v>
      </c>
      <c r="Q3" s="4">
        <f t="shared" ref="Q3:Q65" ca="1" si="13">ROUNDUP(P3 * CHOOSE(RANDBETWEEN(1,4),0.1, 0.2, 0.3,0), 2)</f>
        <v>146291.51999999999</v>
      </c>
    </row>
    <row r="4" spans="1:17" x14ac:dyDescent="0.25">
      <c r="A4" s="4" t="str">
        <f t="shared" ca="1" si="0"/>
        <v>S202312090003</v>
      </c>
      <c r="B4" s="4" t="s">
        <v>18</v>
      </c>
      <c r="C4" s="4" t="str">
        <f t="shared" ca="1" si="1"/>
        <v>TG202312090011</v>
      </c>
      <c r="D4" s="4" t="str">
        <f t="shared" ca="1" si="2"/>
        <v>TL202312090003</v>
      </c>
      <c r="E4" s="5">
        <f t="shared" ca="1" si="3"/>
        <v>42290</v>
      </c>
      <c r="F4" s="4" t="str">
        <f t="shared" ca="1" si="4"/>
        <v>978-874-179-587-9</v>
      </c>
      <c r="G4" s="4">
        <f t="shared" ca="1" si="5"/>
        <v>208</v>
      </c>
      <c r="H4" s="4" t="str">
        <f t="shared" ref="H4:H67" ca="1" si="14">"LSP" &amp; TEXT(TODAY(), "YYYYMMDD") &amp; TEXT(1,"0000")</f>
        <v>LSP202312090001</v>
      </c>
      <c r="I4" s="4" t="str">
        <f t="shared" ca="1" si="6"/>
        <v>NCC202312090001</v>
      </c>
      <c r="J4" s="4">
        <f t="shared" ca="1" si="7"/>
        <v>24</v>
      </c>
      <c r="K4" s="4" t="s">
        <v>197</v>
      </c>
      <c r="L4" s="4">
        <f t="shared" ca="1" si="8"/>
        <v>1</v>
      </c>
      <c r="M4" s="4">
        <f t="shared" ca="1" si="9"/>
        <v>13670.85</v>
      </c>
      <c r="N4" s="4">
        <f t="shared" ca="1" si="10"/>
        <v>22</v>
      </c>
      <c r="O4" s="4">
        <f t="shared" ca="1" si="11"/>
        <v>273417</v>
      </c>
      <c r="P4" s="4">
        <f t="shared" ca="1" si="12"/>
        <v>437467.19999999995</v>
      </c>
      <c r="Q4" s="4">
        <f t="shared" ca="1" si="13"/>
        <v>0</v>
      </c>
    </row>
    <row r="5" spans="1:17" x14ac:dyDescent="0.25">
      <c r="A5" s="4" t="str">
        <f t="shared" ca="1" si="0"/>
        <v>S202312090004</v>
      </c>
      <c r="B5" s="4" t="s">
        <v>19</v>
      </c>
      <c r="C5" s="4" t="str">
        <f t="shared" ca="1" si="1"/>
        <v>TG202312090011</v>
      </c>
      <c r="D5" s="4" t="str">
        <f t="shared" ca="1" si="2"/>
        <v>TL202312090010</v>
      </c>
      <c r="E5" s="5">
        <f t="shared" ca="1" si="3"/>
        <v>44274</v>
      </c>
      <c r="F5" s="4" t="str">
        <f t="shared" ca="1" si="4"/>
        <v>978-168-652-881-9</v>
      </c>
      <c r="G5" s="4">
        <f t="shared" ca="1" si="5"/>
        <v>951</v>
      </c>
      <c r="H5" s="4" t="str">
        <f t="shared" ca="1" si="14"/>
        <v>LSP202312090001</v>
      </c>
      <c r="I5" s="4" t="str">
        <f t="shared" ca="1" si="6"/>
        <v>NCC202312090002</v>
      </c>
      <c r="J5" s="4">
        <f t="shared" ca="1" si="7"/>
        <v>20</v>
      </c>
      <c r="K5" s="4" t="s">
        <v>198</v>
      </c>
      <c r="L5" s="4">
        <f t="shared" ca="1" si="8"/>
        <v>1</v>
      </c>
      <c r="M5" s="4">
        <f t="shared" ca="1" si="9"/>
        <v>13406.300000000001</v>
      </c>
      <c r="N5" s="4">
        <f t="shared" ca="1" si="10"/>
        <v>85</v>
      </c>
      <c r="O5" s="4">
        <f t="shared" ca="1" si="11"/>
        <v>268126</v>
      </c>
      <c r="P5" s="4">
        <f t="shared" ca="1" si="12"/>
        <v>429001.60000000003</v>
      </c>
      <c r="Q5" s="4">
        <f t="shared" ca="1" si="13"/>
        <v>85800.320000000007</v>
      </c>
    </row>
    <row r="6" spans="1:17" x14ac:dyDescent="0.25">
      <c r="A6" s="4" t="str">
        <f t="shared" ca="1" si="0"/>
        <v>S202312090005</v>
      </c>
      <c r="B6" s="4" t="s">
        <v>20</v>
      </c>
      <c r="C6" s="4" t="str">
        <f t="shared" ca="1" si="1"/>
        <v>TG202312090024</v>
      </c>
      <c r="D6" s="4" t="str">
        <f t="shared" ca="1" si="2"/>
        <v>TL202312090008</v>
      </c>
      <c r="E6" s="5">
        <f t="shared" ca="1" si="3"/>
        <v>36676</v>
      </c>
      <c r="F6" s="4" t="str">
        <f t="shared" ca="1" si="4"/>
        <v>978-247-437-730-4</v>
      </c>
      <c r="G6" s="4">
        <f t="shared" ca="1" si="5"/>
        <v>716</v>
      </c>
      <c r="H6" s="4" t="str">
        <f t="shared" ca="1" si="14"/>
        <v>LSP202312090001</v>
      </c>
      <c r="I6" s="4" t="str">
        <f t="shared" ca="1" si="6"/>
        <v>NCC202312090011</v>
      </c>
      <c r="J6" s="4">
        <f t="shared" ca="1" si="7"/>
        <v>27</v>
      </c>
      <c r="K6" s="4" t="s">
        <v>199</v>
      </c>
      <c r="L6" s="4">
        <f t="shared" ca="1" si="8"/>
        <v>1</v>
      </c>
      <c r="M6" s="4">
        <f t="shared" ca="1" si="9"/>
        <v>19554.100000000002</v>
      </c>
      <c r="N6" s="4">
        <f t="shared" ca="1" si="10"/>
        <v>80</v>
      </c>
      <c r="O6" s="4">
        <f t="shared" ca="1" si="11"/>
        <v>391082</v>
      </c>
      <c r="P6" s="4">
        <f t="shared" ca="1" si="12"/>
        <v>625731.19999999995</v>
      </c>
      <c r="Q6" s="4">
        <f t="shared" ca="1" si="13"/>
        <v>187719.36</v>
      </c>
    </row>
    <row r="7" spans="1:17" x14ac:dyDescent="0.25">
      <c r="A7" s="4" t="str">
        <f t="shared" ca="1" si="0"/>
        <v>S202312090006</v>
      </c>
      <c r="B7" s="4" t="s">
        <v>21</v>
      </c>
      <c r="C7" s="4" t="str">
        <f t="shared" ca="1" si="1"/>
        <v>TG202312090017</v>
      </c>
      <c r="D7" s="4" t="str">
        <f t="shared" ca="1" si="2"/>
        <v>TL202312090020</v>
      </c>
      <c r="E7" s="5">
        <f t="shared" ca="1" si="3"/>
        <v>37847</v>
      </c>
      <c r="F7" s="4" t="str">
        <f t="shared" ca="1" si="4"/>
        <v>978-447-571-679-6</v>
      </c>
      <c r="G7" s="4">
        <f t="shared" ca="1" si="5"/>
        <v>703</v>
      </c>
      <c r="H7" s="4" t="str">
        <f t="shared" ca="1" si="14"/>
        <v>LSP202312090001</v>
      </c>
      <c r="I7" s="4" t="str">
        <f t="shared" ca="1" si="6"/>
        <v>NCC202312090014</v>
      </c>
      <c r="J7" s="4">
        <f t="shared" ca="1" si="7"/>
        <v>32</v>
      </c>
      <c r="K7" s="4" t="s">
        <v>200</v>
      </c>
      <c r="L7" s="4">
        <f t="shared" ca="1" si="8"/>
        <v>1</v>
      </c>
      <c r="M7" s="4">
        <f t="shared" ca="1" si="9"/>
        <v>5967.6</v>
      </c>
      <c r="N7" s="4">
        <f t="shared" ca="1" si="10"/>
        <v>73</v>
      </c>
      <c r="O7" s="4">
        <f t="shared" ca="1" si="11"/>
        <v>119352</v>
      </c>
      <c r="P7" s="4">
        <f t="shared" ca="1" si="12"/>
        <v>190963.20000000001</v>
      </c>
      <c r="Q7" s="4">
        <f t="shared" ca="1" si="13"/>
        <v>57288.959999999999</v>
      </c>
    </row>
    <row r="8" spans="1:17" x14ac:dyDescent="0.25">
      <c r="A8" s="4" t="str">
        <f t="shared" ca="1" si="0"/>
        <v>S202312090007</v>
      </c>
      <c r="B8" s="4" t="s">
        <v>32</v>
      </c>
      <c r="C8" s="4" t="str">
        <f t="shared" ca="1" si="1"/>
        <v>TG202312090007</v>
      </c>
      <c r="D8" s="4" t="str">
        <f t="shared" ca="1" si="2"/>
        <v>TL202312090021</v>
      </c>
      <c r="E8" s="5">
        <f t="shared" ca="1" si="3"/>
        <v>42123</v>
      </c>
      <c r="F8" s="4" t="str">
        <f t="shared" ca="1" si="4"/>
        <v>978-471-411-565-9</v>
      </c>
      <c r="G8" s="4">
        <f t="shared" ca="1" si="5"/>
        <v>145</v>
      </c>
      <c r="H8" s="4" t="str">
        <f t="shared" ca="1" si="14"/>
        <v>LSP202312090001</v>
      </c>
      <c r="I8" s="4" t="str">
        <f t="shared" ca="1" si="6"/>
        <v>NCC202312090011</v>
      </c>
      <c r="J8" s="4">
        <f t="shared" ca="1" si="7"/>
        <v>21</v>
      </c>
      <c r="K8" s="4" t="s">
        <v>201</v>
      </c>
      <c r="L8" s="4">
        <f t="shared" ca="1" si="8"/>
        <v>1</v>
      </c>
      <c r="M8" s="4">
        <f t="shared" ca="1" si="9"/>
        <v>4407.1000000000004</v>
      </c>
      <c r="N8" s="4">
        <f t="shared" ca="1" si="10"/>
        <v>22</v>
      </c>
      <c r="O8" s="4">
        <f t="shared" ca="1" si="11"/>
        <v>88142</v>
      </c>
      <c r="P8" s="4">
        <f t="shared" ca="1" si="12"/>
        <v>141027.20000000001</v>
      </c>
      <c r="Q8" s="4">
        <f t="shared" ca="1" si="13"/>
        <v>28205.439999999999</v>
      </c>
    </row>
    <row r="9" spans="1:17" x14ac:dyDescent="0.25">
      <c r="A9" s="4" t="str">
        <f t="shared" ca="1" si="0"/>
        <v>S202312090008</v>
      </c>
      <c r="B9" s="4" t="s">
        <v>22</v>
      </c>
      <c r="C9" s="4" t="str">
        <f t="shared" ca="1" si="1"/>
        <v>TG202312090010</v>
      </c>
      <c r="D9" s="4" t="str">
        <f t="shared" ca="1" si="2"/>
        <v>TL202312090007</v>
      </c>
      <c r="E9" s="5">
        <f t="shared" ca="1" si="3"/>
        <v>41325</v>
      </c>
      <c r="F9" s="4" t="str">
        <f t="shared" ca="1" si="4"/>
        <v>978-664-698-711-5</v>
      </c>
      <c r="G9" s="4">
        <f t="shared" ca="1" si="5"/>
        <v>414</v>
      </c>
      <c r="H9" s="4" t="str">
        <f t="shared" ca="1" si="14"/>
        <v>LSP202312090001</v>
      </c>
      <c r="I9" s="4" t="str">
        <f t="shared" ca="1" si="6"/>
        <v>NCC202312090013</v>
      </c>
      <c r="J9" s="4">
        <f t="shared" ca="1" si="7"/>
        <v>29</v>
      </c>
      <c r="K9" s="4" t="s">
        <v>199</v>
      </c>
      <c r="L9" s="4">
        <f t="shared" ca="1" si="8"/>
        <v>1</v>
      </c>
      <c r="M9" s="4">
        <f t="shared" ca="1" si="9"/>
        <v>12896.85</v>
      </c>
      <c r="N9" s="4">
        <f t="shared" ca="1" si="10"/>
        <v>19</v>
      </c>
      <c r="O9" s="4">
        <f t="shared" ca="1" si="11"/>
        <v>257937</v>
      </c>
      <c r="P9" s="4">
        <f t="shared" ca="1" si="12"/>
        <v>412699.19999999995</v>
      </c>
      <c r="Q9" s="4">
        <f t="shared" ca="1" si="13"/>
        <v>82539.839999999997</v>
      </c>
    </row>
    <row r="10" spans="1:17" x14ac:dyDescent="0.25">
      <c r="A10" s="4" t="str">
        <f t="shared" ca="1" si="0"/>
        <v>S202312090009</v>
      </c>
      <c r="B10" s="4" t="s">
        <v>23</v>
      </c>
      <c r="C10" s="4" t="str">
        <f t="shared" ca="1" si="1"/>
        <v>TG202312090010</v>
      </c>
      <c r="D10" s="4" t="str">
        <f t="shared" ca="1" si="2"/>
        <v>TL202312090024</v>
      </c>
      <c r="E10" s="5">
        <f t="shared" ca="1" si="3"/>
        <v>37943</v>
      </c>
      <c r="F10" s="4" t="str">
        <f t="shared" ca="1" si="4"/>
        <v>978-588-487-488-6</v>
      </c>
      <c r="G10" s="4">
        <f t="shared" ca="1" si="5"/>
        <v>844</v>
      </c>
      <c r="H10" s="4" t="str">
        <f t="shared" ca="1" si="14"/>
        <v>LSP202312090001</v>
      </c>
      <c r="I10" s="4" t="str">
        <f t="shared" ca="1" si="6"/>
        <v>NCC202312090003</v>
      </c>
      <c r="J10" s="4">
        <f t="shared" ca="1" si="7"/>
        <v>26</v>
      </c>
      <c r="K10" s="4" t="s">
        <v>202</v>
      </c>
      <c r="L10" s="4">
        <f t="shared" ca="1" si="8"/>
        <v>1</v>
      </c>
      <c r="M10" s="4">
        <f t="shared" ca="1" si="9"/>
        <v>2292.9500000000003</v>
      </c>
      <c r="N10" s="4">
        <f t="shared" ca="1" si="10"/>
        <v>21</v>
      </c>
      <c r="O10" s="4">
        <f t="shared" ca="1" si="11"/>
        <v>45859</v>
      </c>
      <c r="P10" s="4">
        <f t="shared" ca="1" si="12"/>
        <v>73374.399999999994</v>
      </c>
      <c r="Q10" s="4">
        <f t="shared" ca="1" si="13"/>
        <v>0</v>
      </c>
    </row>
    <row r="11" spans="1:17" x14ac:dyDescent="0.25">
      <c r="A11" s="4" t="str">
        <f t="shared" ca="1" si="0"/>
        <v>S202312090010</v>
      </c>
      <c r="B11" s="4" t="s">
        <v>24</v>
      </c>
      <c r="C11" s="4" t="str">
        <f ca="1">"TG" &amp; TEXT(TODAY(), "yyyyMMdd") &amp; TEXT(RANDBETWEEN(1, 29), "0000")</f>
        <v>TG202312090018</v>
      </c>
      <c r="D11" s="4" t="str">
        <f t="shared" ca="1" si="2"/>
        <v>TL202312090009</v>
      </c>
      <c r="E11" s="5">
        <f t="shared" ca="1" si="3"/>
        <v>42122</v>
      </c>
      <c r="F11" s="4" t="str">
        <f t="shared" ca="1" si="4"/>
        <v>978-423-564-734-5</v>
      </c>
      <c r="G11" s="4">
        <f t="shared" ca="1" si="5"/>
        <v>554</v>
      </c>
      <c r="H11" s="4" t="str">
        <f t="shared" ca="1" si="14"/>
        <v>LSP202312090001</v>
      </c>
      <c r="I11" s="4" t="str">
        <f t="shared" ca="1" si="6"/>
        <v>NCC202312090018</v>
      </c>
      <c r="J11" s="4">
        <f t="shared" ca="1" si="7"/>
        <v>27</v>
      </c>
      <c r="K11" s="4" t="s">
        <v>201</v>
      </c>
      <c r="L11" s="4">
        <f t="shared" ca="1" si="8"/>
        <v>1</v>
      </c>
      <c r="M11" s="4">
        <f t="shared" ca="1" si="9"/>
        <v>3221.65</v>
      </c>
      <c r="N11" s="4">
        <f t="shared" ca="1" si="10"/>
        <v>34</v>
      </c>
      <c r="O11" s="4">
        <f t="shared" ca="1" si="11"/>
        <v>64433</v>
      </c>
      <c r="P11" s="4">
        <f t="shared" ca="1" si="12"/>
        <v>103092.79999999999</v>
      </c>
      <c r="Q11" s="4">
        <f t="shared" ca="1" si="13"/>
        <v>10309.280000000001</v>
      </c>
    </row>
    <row r="12" spans="1:17" x14ac:dyDescent="0.25">
      <c r="A12" s="4" t="str">
        <f t="shared" ca="1" si="0"/>
        <v>S202312090011</v>
      </c>
      <c r="B12" s="4" t="s">
        <v>25</v>
      </c>
      <c r="C12" s="4" t="str">
        <f t="shared" ca="1" si="1"/>
        <v>TG202312090026</v>
      </c>
      <c r="D12" s="4" t="str">
        <f t="shared" ca="1" si="2"/>
        <v>TL202312090003</v>
      </c>
      <c r="E12" s="5">
        <f t="shared" ca="1" si="3"/>
        <v>39919</v>
      </c>
      <c r="F12" s="4" t="str">
        <f t="shared" ca="1" si="4"/>
        <v>978-505-290-372-4</v>
      </c>
      <c r="G12" s="4">
        <f t="shared" ca="1" si="5"/>
        <v>245</v>
      </c>
      <c r="H12" s="4" t="str">
        <f t="shared" ca="1" si="14"/>
        <v>LSP202312090001</v>
      </c>
      <c r="I12" s="4" t="str">
        <f t="shared" ca="1" si="6"/>
        <v>NCC202312090001</v>
      </c>
      <c r="J12" s="4">
        <f t="shared" ca="1" si="7"/>
        <v>32</v>
      </c>
      <c r="K12" s="4" t="s">
        <v>203</v>
      </c>
      <c r="L12" s="4">
        <f t="shared" ca="1" si="8"/>
        <v>1</v>
      </c>
      <c r="M12" s="4">
        <f t="shared" ca="1" si="9"/>
        <v>2866.8500000000004</v>
      </c>
      <c r="N12" s="4">
        <f t="shared" ca="1" si="10"/>
        <v>89</v>
      </c>
      <c r="O12" s="4">
        <f t="shared" ca="1" si="11"/>
        <v>57337</v>
      </c>
      <c r="P12" s="4">
        <f t="shared" ca="1" si="12"/>
        <v>91739.200000000012</v>
      </c>
      <c r="Q12" s="4">
        <f t="shared" ca="1" si="13"/>
        <v>0</v>
      </c>
    </row>
    <row r="13" spans="1:17" x14ac:dyDescent="0.25">
      <c r="A13" s="4" t="str">
        <f t="shared" ca="1" si="0"/>
        <v>S202312090012</v>
      </c>
      <c r="B13" s="4" t="s">
        <v>26</v>
      </c>
      <c r="C13" s="4" t="str">
        <f t="shared" ca="1" si="1"/>
        <v>TG202312090005</v>
      </c>
      <c r="D13" s="4" t="str">
        <f t="shared" ca="1" si="2"/>
        <v>TL202312090014</v>
      </c>
      <c r="E13" s="5">
        <f t="shared" ca="1" si="3"/>
        <v>43681</v>
      </c>
      <c r="F13" s="4" t="str">
        <f t="shared" ca="1" si="4"/>
        <v>978-644-324-333-4</v>
      </c>
      <c r="G13" s="4">
        <f t="shared" ca="1" si="5"/>
        <v>801</v>
      </c>
      <c r="H13" s="4" t="str">
        <f t="shared" ca="1" si="14"/>
        <v>LSP202312090001</v>
      </c>
      <c r="I13" s="4" t="str">
        <f t="shared" ca="1" si="6"/>
        <v>NCC202312090013</v>
      </c>
      <c r="J13" s="4">
        <f t="shared" ca="1" si="7"/>
        <v>26</v>
      </c>
      <c r="K13" s="4" t="s">
        <v>199</v>
      </c>
      <c r="L13" s="4">
        <f t="shared" ca="1" si="8"/>
        <v>1</v>
      </c>
      <c r="M13" s="4">
        <f t="shared" ca="1" si="9"/>
        <v>18217.7</v>
      </c>
      <c r="N13" s="4">
        <f t="shared" ca="1" si="10"/>
        <v>51</v>
      </c>
      <c r="O13" s="4">
        <f t="shared" ca="1" si="11"/>
        <v>364354</v>
      </c>
      <c r="P13" s="4">
        <f t="shared" ca="1" si="12"/>
        <v>582966.39999999991</v>
      </c>
      <c r="Q13" s="4">
        <f t="shared" ca="1" si="13"/>
        <v>116593.28</v>
      </c>
    </row>
    <row r="14" spans="1:17" x14ac:dyDescent="0.25">
      <c r="A14" s="4" t="str">
        <f t="shared" ca="1" si="0"/>
        <v>S202312090013</v>
      </c>
      <c r="B14" s="4" t="s">
        <v>27</v>
      </c>
      <c r="C14" s="4" t="str">
        <f t="shared" ca="1" si="1"/>
        <v>TG202312090018</v>
      </c>
      <c r="D14" s="4" t="str">
        <f t="shared" ca="1" si="2"/>
        <v>TL202312090005</v>
      </c>
      <c r="E14" s="5">
        <f t="shared" ca="1" si="3"/>
        <v>40690</v>
      </c>
      <c r="F14" s="4" t="str">
        <f t="shared" ca="1" si="4"/>
        <v>978-645-131-212-7</v>
      </c>
      <c r="G14" s="4">
        <f t="shared" ca="1" si="5"/>
        <v>125</v>
      </c>
      <c r="H14" s="4" t="str">
        <f t="shared" ca="1" si="14"/>
        <v>LSP202312090001</v>
      </c>
      <c r="I14" s="4" t="str">
        <f t="shared" ca="1" si="6"/>
        <v>NCC202312090005</v>
      </c>
      <c r="J14" s="4">
        <f t="shared" ca="1" si="7"/>
        <v>20</v>
      </c>
      <c r="K14" s="4" t="s">
        <v>197</v>
      </c>
      <c r="L14" s="4">
        <f t="shared" ca="1" si="8"/>
        <v>1</v>
      </c>
      <c r="M14" s="4">
        <f t="shared" ca="1" si="9"/>
        <v>2926.3</v>
      </c>
      <c r="N14" s="4">
        <f t="shared" ca="1" si="10"/>
        <v>72</v>
      </c>
      <c r="O14" s="4">
        <f t="shared" ca="1" si="11"/>
        <v>58526</v>
      </c>
      <c r="P14" s="4">
        <f t="shared" ca="1" si="12"/>
        <v>93641.600000000006</v>
      </c>
      <c r="Q14" s="4">
        <f t="shared" ca="1" si="13"/>
        <v>28092.48</v>
      </c>
    </row>
    <row r="15" spans="1:17" x14ac:dyDescent="0.25">
      <c r="A15" s="4" t="str">
        <f t="shared" ca="1" si="0"/>
        <v>S202312090014</v>
      </c>
      <c r="B15" s="4" t="s">
        <v>28</v>
      </c>
      <c r="C15" s="4" t="str">
        <f t="shared" ca="1" si="1"/>
        <v>TG202312090027</v>
      </c>
      <c r="D15" s="4" t="str">
        <f t="shared" ca="1" si="2"/>
        <v>TL202312090021</v>
      </c>
      <c r="E15" s="5">
        <f t="shared" ca="1" si="3"/>
        <v>41851</v>
      </c>
      <c r="F15" s="4" t="str">
        <f t="shared" ca="1" si="4"/>
        <v>978-753-382-661-1</v>
      </c>
      <c r="G15" s="4">
        <f t="shared" ca="1" si="5"/>
        <v>427</v>
      </c>
      <c r="H15" s="4" t="str">
        <f t="shared" ca="1" si="14"/>
        <v>LSP202312090001</v>
      </c>
      <c r="I15" s="4" t="str">
        <f t="shared" ca="1" si="6"/>
        <v>NCC202312090008</v>
      </c>
      <c r="J15" s="4">
        <f t="shared" ca="1" si="7"/>
        <v>34</v>
      </c>
      <c r="K15" s="4" t="s">
        <v>204</v>
      </c>
      <c r="L15" s="4">
        <f t="shared" ca="1" si="8"/>
        <v>1</v>
      </c>
      <c r="M15" s="4">
        <f t="shared" ca="1" si="9"/>
        <v>11167.5</v>
      </c>
      <c r="N15" s="4">
        <f t="shared" ca="1" si="10"/>
        <v>20</v>
      </c>
      <c r="O15" s="4">
        <f t="shared" ca="1" si="11"/>
        <v>223350</v>
      </c>
      <c r="P15" s="4">
        <f t="shared" ca="1" si="12"/>
        <v>357360</v>
      </c>
      <c r="Q15" s="4">
        <f t="shared" ca="1" si="13"/>
        <v>0</v>
      </c>
    </row>
    <row r="16" spans="1:17" x14ac:dyDescent="0.25">
      <c r="A16" s="4" t="str">
        <f t="shared" ca="1" si="0"/>
        <v>S202312090015</v>
      </c>
      <c r="B16" s="4" t="s">
        <v>29</v>
      </c>
      <c r="C16" s="4" t="str">
        <f t="shared" ca="1" si="1"/>
        <v>TG202312090013</v>
      </c>
      <c r="D16" s="4" t="str">
        <f t="shared" ca="1" si="2"/>
        <v>TL202312090009</v>
      </c>
      <c r="E16" s="5">
        <f t="shared" ca="1" si="3"/>
        <v>39838</v>
      </c>
      <c r="F16" s="4" t="str">
        <f t="shared" ca="1" si="4"/>
        <v>978-484-945-441-9</v>
      </c>
      <c r="G16" s="4">
        <f t="shared" ca="1" si="5"/>
        <v>766</v>
      </c>
      <c r="H16" s="4" t="str">
        <f t="shared" ca="1" si="14"/>
        <v>LSP202312090001</v>
      </c>
      <c r="I16" s="4" t="str">
        <f t="shared" ca="1" si="6"/>
        <v>NCC202312090007</v>
      </c>
      <c r="J16" s="4">
        <f t="shared" ca="1" si="7"/>
        <v>23</v>
      </c>
      <c r="K16" s="4" t="s">
        <v>196</v>
      </c>
      <c r="L16" s="4">
        <f t="shared" ca="1" si="8"/>
        <v>1</v>
      </c>
      <c r="M16" s="4">
        <f t="shared" ca="1" si="9"/>
        <v>7540.8</v>
      </c>
      <c r="N16" s="4">
        <f t="shared" ca="1" si="10"/>
        <v>71</v>
      </c>
      <c r="O16" s="4">
        <f t="shared" ca="1" si="11"/>
        <v>150816</v>
      </c>
      <c r="P16" s="4">
        <f t="shared" ca="1" si="12"/>
        <v>241305.59999999998</v>
      </c>
      <c r="Q16" s="4">
        <f t="shared" ca="1" si="13"/>
        <v>48261.120000000003</v>
      </c>
    </row>
    <row r="17" spans="1:17" x14ac:dyDescent="0.25">
      <c r="A17" s="4" t="str">
        <f t="shared" ca="1" si="0"/>
        <v>S202312090016</v>
      </c>
      <c r="B17" s="4" t="s">
        <v>30</v>
      </c>
      <c r="C17" s="4" t="str">
        <f t="shared" ca="1" si="1"/>
        <v>TG202312090027</v>
      </c>
      <c r="D17" s="4" t="str">
        <f t="shared" ca="1" si="2"/>
        <v>TL202312090012</v>
      </c>
      <c r="E17" s="5">
        <f t="shared" ca="1" si="3"/>
        <v>37535</v>
      </c>
      <c r="F17" s="4" t="str">
        <f t="shared" ca="1" si="4"/>
        <v>978-178-528-211-7</v>
      </c>
      <c r="G17" s="4">
        <f t="shared" ca="1" si="5"/>
        <v>835</v>
      </c>
      <c r="H17" s="4" t="str">
        <f t="shared" ca="1" si="14"/>
        <v>LSP202312090001</v>
      </c>
      <c r="I17" s="4" t="str">
        <f t="shared" ca="1" si="6"/>
        <v>NCC202312090016</v>
      </c>
      <c r="J17" s="4">
        <f t="shared" ca="1" si="7"/>
        <v>32</v>
      </c>
      <c r="K17" s="4" t="s">
        <v>196</v>
      </c>
      <c r="L17" s="4">
        <f t="shared" ca="1" si="8"/>
        <v>1</v>
      </c>
      <c r="M17" s="4">
        <f t="shared" ca="1" si="9"/>
        <v>8909.25</v>
      </c>
      <c r="N17" s="4">
        <f t="shared" ca="1" si="10"/>
        <v>99</v>
      </c>
      <c r="O17" s="4">
        <f t="shared" ca="1" si="11"/>
        <v>178185</v>
      </c>
      <c r="P17" s="4">
        <f t="shared" ca="1" si="12"/>
        <v>285096</v>
      </c>
      <c r="Q17" s="4">
        <f t="shared" ca="1" si="13"/>
        <v>0</v>
      </c>
    </row>
    <row r="18" spans="1:17" x14ac:dyDescent="0.25">
      <c r="A18" s="4" t="str">
        <f t="shared" ca="1" si="0"/>
        <v>S202312090017</v>
      </c>
      <c r="B18" s="4" t="s">
        <v>31</v>
      </c>
      <c r="C18" s="4" t="str">
        <f t="shared" ca="1" si="1"/>
        <v>TG202312090005</v>
      </c>
      <c r="D18" s="4" t="str">
        <f t="shared" ca="1" si="2"/>
        <v>TL202312090013</v>
      </c>
      <c r="E18" s="5">
        <f t="shared" ca="1" si="3"/>
        <v>42803</v>
      </c>
      <c r="F18" s="4" t="str">
        <f t="shared" ca="1" si="4"/>
        <v>978-967-759-199-1</v>
      </c>
      <c r="G18" s="4">
        <f t="shared" ca="1" si="5"/>
        <v>923</v>
      </c>
      <c r="H18" s="4" t="str">
        <f t="shared" ca="1" si="14"/>
        <v>LSP202312090001</v>
      </c>
      <c r="I18" s="4" t="str">
        <f t="shared" ca="1" si="6"/>
        <v>NCC202312090006</v>
      </c>
      <c r="J18" s="4">
        <f t="shared" ca="1" si="7"/>
        <v>35</v>
      </c>
      <c r="K18" s="4" t="s">
        <v>199</v>
      </c>
      <c r="L18" s="4">
        <f t="shared" ca="1" si="8"/>
        <v>1</v>
      </c>
      <c r="M18" s="4">
        <f t="shared" ca="1" si="9"/>
        <v>6310.85</v>
      </c>
      <c r="N18" s="4">
        <f t="shared" ca="1" si="10"/>
        <v>82</v>
      </c>
      <c r="O18" s="4">
        <f t="shared" ca="1" si="11"/>
        <v>126217</v>
      </c>
      <c r="P18" s="4">
        <f t="shared" ca="1" si="12"/>
        <v>201947.2</v>
      </c>
      <c r="Q18" s="4">
        <f t="shared" ca="1" si="13"/>
        <v>60584.160000000003</v>
      </c>
    </row>
    <row r="19" spans="1:17" x14ac:dyDescent="0.25">
      <c r="A19" s="4" t="str">
        <f t="shared" ca="1" si="0"/>
        <v>S202312090018</v>
      </c>
      <c r="B19" s="4" t="s">
        <v>33</v>
      </c>
      <c r="C19" s="4" t="str">
        <f t="shared" ca="1" si="1"/>
        <v>TG202312090005</v>
      </c>
      <c r="D19" s="4" t="str">
        <f t="shared" ca="1" si="2"/>
        <v>TL202312090020</v>
      </c>
      <c r="E19" s="5">
        <f t="shared" ca="1" si="3"/>
        <v>44805</v>
      </c>
      <c r="F19" s="4" t="str">
        <f t="shared" ca="1" si="4"/>
        <v>978-123-597-373-5</v>
      </c>
      <c r="G19" s="4">
        <f t="shared" ca="1" si="5"/>
        <v>371</v>
      </c>
      <c r="H19" s="4" t="str">
        <f t="shared" ca="1" si="14"/>
        <v>LSP202312090001</v>
      </c>
      <c r="I19" s="4" t="str">
        <f t="shared" ca="1" si="6"/>
        <v>NCC202312090002</v>
      </c>
      <c r="J19" s="4">
        <f t="shared" ca="1" si="7"/>
        <v>21</v>
      </c>
      <c r="K19" s="4" t="s">
        <v>203</v>
      </c>
      <c r="L19" s="4">
        <f t="shared" ca="1" si="8"/>
        <v>0</v>
      </c>
      <c r="M19" s="4">
        <f t="shared" ca="1" si="9"/>
        <v>9897.25</v>
      </c>
      <c r="N19" s="4">
        <f t="shared" ca="1" si="10"/>
        <v>32</v>
      </c>
      <c r="O19" s="4">
        <f t="shared" ca="1" si="11"/>
        <v>197945</v>
      </c>
      <c r="P19" s="4">
        <f t="shared" ca="1" si="12"/>
        <v>316712</v>
      </c>
      <c r="Q19" s="4">
        <f t="shared" ca="1" si="13"/>
        <v>0</v>
      </c>
    </row>
    <row r="20" spans="1:17" x14ac:dyDescent="0.25">
      <c r="A20" s="4" t="str">
        <f t="shared" ca="1" si="0"/>
        <v>S202312090019</v>
      </c>
      <c r="B20" s="4" t="s">
        <v>34</v>
      </c>
      <c r="C20" s="4" t="str">
        <f t="shared" ca="1" si="1"/>
        <v>TG202312090024</v>
      </c>
      <c r="D20" s="4" t="str">
        <f t="shared" ca="1" si="2"/>
        <v>TL202312090010</v>
      </c>
      <c r="E20" s="5">
        <f t="shared" ca="1" si="3"/>
        <v>44033</v>
      </c>
      <c r="F20" s="4" t="str">
        <f t="shared" ca="1" si="4"/>
        <v>978-498-395-368-9</v>
      </c>
      <c r="G20" s="4">
        <f t="shared" ca="1" si="5"/>
        <v>632</v>
      </c>
      <c r="H20" s="4" t="str">
        <f t="shared" ca="1" si="14"/>
        <v>LSP202312090001</v>
      </c>
      <c r="I20" s="4" t="str">
        <f t="shared" ca="1" si="6"/>
        <v>NCC202312090019</v>
      </c>
      <c r="J20" s="4">
        <f t="shared" ca="1" si="7"/>
        <v>23</v>
      </c>
      <c r="K20" s="4" t="s">
        <v>200</v>
      </c>
      <c r="L20" s="4">
        <f t="shared" ca="1" si="8"/>
        <v>0</v>
      </c>
      <c r="M20" s="4">
        <f t="shared" ca="1" si="9"/>
        <v>3576.65</v>
      </c>
      <c r="N20" s="4">
        <f t="shared" ca="1" si="10"/>
        <v>66</v>
      </c>
      <c r="O20" s="4">
        <f t="shared" ca="1" si="11"/>
        <v>71533</v>
      </c>
      <c r="P20" s="4">
        <f t="shared" ca="1" si="12"/>
        <v>114452.79999999999</v>
      </c>
      <c r="Q20" s="4">
        <f t="shared" ca="1" si="13"/>
        <v>34335.839999999997</v>
      </c>
    </row>
    <row r="21" spans="1:17" x14ac:dyDescent="0.25">
      <c r="A21" s="4" t="str">
        <f t="shared" ca="1" si="0"/>
        <v>S202312090020</v>
      </c>
      <c r="B21" s="4" t="s">
        <v>35</v>
      </c>
      <c r="C21" s="4" t="str">
        <f t="shared" ca="1" si="1"/>
        <v>TG202312090007</v>
      </c>
      <c r="D21" s="4" t="str">
        <f t="shared" ca="1" si="2"/>
        <v>TL202312090022</v>
      </c>
      <c r="E21" s="5">
        <f t="shared" ca="1" si="3"/>
        <v>43272</v>
      </c>
      <c r="F21" s="4" t="str">
        <f t="shared" ca="1" si="4"/>
        <v>978-164-431-829-5</v>
      </c>
      <c r="G21" s="4">
        <f t="shared" ca="1" si="5"/>
        <v>444</v>
      </c>
      <c r="H21" s="4" t="str">
        <f t="shared" ca="1" si="14"/>
        <v>LSP202312090001</v>
      </c>
      <c r="I21" s="4" t="str">
        <f t="shared" ca="1" si="6"/>
        <v>NCC202312090012</v>
      </c>
      <c r="J21" s="4">
        <f t="shared" ca="1" si="7"/>
        <v>32</v>
      </c>
      <c r="K21" s="4" t="s">
        <v>201</v>
      </c>
      <c r="L21" s="4">
        <f t="shared" ca="1" si="8"/>
        <v>0</v>
      </c>
      <c r="M21" s="4">
        <f t="shared" ca="1" si="9"/>
        <v>6779.2000000000007</v>
      </c>
      <c r="N21" s="4">
        <f t="shared" ca="1" si="10"/>
        <v>87</v>
      </c>
      <c r="O21" s="4">
        <f t="shared" ca="1" si="11"/>
        <v>135584</v>
      </c>
      <c r="P21" s="4">
        <f t="shared" ca="1" si="12"/>
        <v>216934.40000000002</v>
      </c>
      <c r="Q21" s="4">
        <f t="shared" ca="1" si="13"/>
        <v>43386.879999999997</v>
      </c>
    </row>
    <row r="22" spans="1:17" x14ac:dyDescent="0.25">
      <c r="A22" s="4" t="str">
        <f t="shared" ca="1" si="0"/>
        <v>S202312090021</v>
      </c>
      <c r="B22" s="4" t="s">
        <v>36</v>
      </c>
      <c r="C22" s="4" t="str">
        <f t="shared" ca="1" si="1"/>
        <v>TG202312090002</v>
      </c>
      <c r="D22" s="4" t="str">
        <f t="shared" ca="1" si="2"/>
        <v>TL202312090016</v>
      </c>
      <c r="E22" s="5">
        <f t="shared" ca="1" si="3"/>
        <v>41147</v>
      </c>
      <c r="F22" s="4" t="str">
        <f t="shared" ca="1" si="4"/>
        <v>978-341-651-709-4</v>
      </c>
      <c r="G22" s="4">
        <f t="shared" ca="1" si="5"/>
        <v>417</v>
      </c>
      <c r="H22" s="4" t="str">
        <f t="shared" ca="1" si="14"/>
        <v>LSP202312090001</v>
      </c>
      <c r="I22" s="4" t="str">
        <f t="shared" ca="1" si="6"/>
        <v>NCC202312090019</v>
      </c>
      <c r="J22" s="4">
        <f t="shared" ca="1" si="7"/>
        <v>20</v>
      </c>
      <c r="K22" s="4" t="s">
        <v>205</v>
      </c>
      <c r="L22" s="4">
        <f t="shared" ca="1" si="8"/>
        <v>1</v>
      </c>
      <c r="M22" s="4">
        <f t="shared" ca="1" si="9"/>
        <v>21628.800000000003</v>
      </c>
      <c r="N22" s="4">
        <f t="shared" ca="1" si="10"/>
        <v>60</v>
      </c>
      <c r="O22" s="4">
        <f t="shared" ca="1" si="11"/>
        <v>432576</v>
      </c>
      <c r="P22" s="4">
        <f t="shared" ca="1" si="12"/>
        <v>692121.60000000009</v>
      </c>
      <c r="Q22" s="4">
        <f t="shared" ca="1" si="13"/>
        <v>69212.160000000003</v>
      </c>
    </row>
    <row r="23" spans="1:17" x14ac:dyDescent="0.25">
      <c r="A23" s="4" t="str">
        <f t="shared" ca="1" si="0"/>
        <v>S202312090022</v>
      </c>
      <c r="B23" s="4" t="s">
        <v>37</v>
      </c>
      <c r="C23" s="4" t="str">
        <f t="shared" ca="1" si="1"/>
        <v>TG202312090013</v>
      </c>
      <c r="D23" s="4" t="str">
        <f t="shared" ca="1" si="2"/>
        <v>TL202312090007</v>
      </c>
      <c r="E23" s="5">
        <f t="shared" ca="1" si="3"/>
        <v>39782</v>
      </c>
      <c r="F23" s="4" t="str">
        <f t="shared" ca="1" si="4"/>
        <v>978-597-267-904-7</v>
      </c>
      <c r="G23" s="4">
        <f t="shared" ca="1" si="5"/>
        <v>772</v>
      </c>
      <c r="H23" s="4" t="str">
        <f t="shared" ca="1" si="14"/>
        <v>LSP202312090001</v>
      </c>
      <c r="I23" s="4" t="str">
        <f t="shared" ca="1" si="6"/>
        <v>NCC202312090018</v>
      </c>
      <c r="J23" s="4">
        <f t="shared" ca="1" si="7"/>
        <v>28</v>
      </c>
      <c r="K23" s="4" t="s">
        <v>206</v>
      </c>
      <c r="L23" s="4">
        <f t="shared" ca="1" si="8"/>
        <v>1</v>
      </c>
      <c r="M23" s="4">
        <f t="shared" ca="1" si="9"/>
        <v>7042.6500000000005</v>
      </c>
      <c r="N23" s="4">
        <f t="shared" ca="1" si="10"/>
        <v>14</v>
      </c>
      <c r="O23" s="4">
        <f t="shared" ca="1" si="11"/>
        <v>140853</v>
      </c>
      <c r="P23" s="4">
        <f t="shared" ca="1" si="12"/>
        <v>225364.80000000002</v>
      </c>
      <c r="Q23" s="4">
        <f t="shared" ca="1" si="13"/>
        <v>22536.48</v>
      </c>
    </row>
    <row r="24" spans="1:17" x14ac:dyDescent="0.25">
      <c r="A24" s="4" t="str">
        <f t="shared" ca="1" si="0"/>
        <v>S202312090023</v>
      </c>
      <c r="B24" s="4" t="s">
        <v>38</v>
      </c>
      <c r="C24" s="4" t="str">
        <f t="shared" ca="1" si="1"/>
        <v>TG202312090005</v>
      </c>
      <c r="D24" s="4" t="str">
        <f t="shared" ca="1" si="2"/>
        <v>TL202312090008</v>
      </c>
      <c r="E24" s="5">
        <f t="shared" ca="1" si="3"/>
        <v>39659</v>
      </c>
      <c r="F24" s="4" t="str">
        <f t="shared" ca="1" si="4"/>
        <v>978-441-387-726-2</v>
      </c>
      <c r="G24" s="4">
        <f t="shared" ca="1" si="5"/>
        <v>953</v>
      </c>
      <c r="H24" s="4" t="str">
        <f t="shared" ca="1" si="14"/>
        <v>LSP202312090001</v>
      </c>
      <c r="I24" s="4" t="str">
        <f t="shared" ca="1" si="6"/>
        <v>NCC202312090009</v>
      </c>
      <c r="J24" s="4">
        <f t="shared" ca="1" si="7"/>
        <v>23</v>
      </c>
      <c r="K24" s="4" t="s">
        <v>199</v>
      </c>
      <c r="L24" s="4">
        <f t="shared" ca="1" si="8"/>
        <v>0</v>
      </c>
      <c r="M24" s="4">
        <f t="shared" ca="1" si="9"/>
        <v>15987.650000000001</v>
      </c>
      <c r="N24" s="4">
        <f t="shared" ca="1" si="10"/>
        <v>16</v>
      </c>
      <c r="O24" s="4">
        <f t="shared" ca="1" si="11"/>
        <v>319753</v>
      </c>
      <c r="P24" s="4">
        <f t="shared" ca="1" si="12"/>
        <v>511604.80000000005</v>
      </c>
      <c r="Q24" s="4">
        <f t="shared" ca="1" si="13"/>
        <v>102320.96000000001</v>
      </c>
    </row>
    <row r="25" spans="1:17" x14ac:dyDescent="0.25">
      <c r="A25" s="4" t="str">
        <f t="shared" ca="1" si="0"/>
        <v>S202312090024</v>
      </c>
      <c r="B25" s="4" t="s">
        <v>39</v>
      </c>
      <c r="C25" s="4" t="str">
        <f t="shared" ca="1" si="1"/>
        <v>TG202312090020</v>
      </c>
      <c r="D25" s="4" t="str">
        <f t="shared" ca="1" si="2"/>
        <v>TL202312090002</v>
      </c>
      <c r="E25" s="5">
        <f t="shared" ca="1" si="3"/>
        <v>37444</v>
      </c>
      <c r="F25" s="4" t="str">
        <f t="shared" ca="1" si="4"/>
        <v>978-936-711-805-2</v>
      </c>
      <c r="G25" s="4">
        <f t="shared" ca="1" si="5"/>
        <v>953</v>
      </c>
      <c r="H25" s="4" t="str">
        <f t="shared" ca="1" si="14"/>
        <v>LSP202312090001</v>
      </c>
      <c r="I25" s="4" t="str">
        <f t="shared" ca="1" si="6"/>
        <v>NCC202312090021</v>
      </c>
      <c r="J25" s="4">
        <f t="shared" ca="1" si="7"/>
        <v>35</v>
      </c>
      <c r="K25" s="4" t="s">
        <v>195</v>
      </c>
      <c r="L25" s="4">
        <f t="shared" ca="1" si="8"/>
        <v>0</v>
      </c>
      <c r="M25" s="4">
        <f t="shared" ca="1" si="9"/>
        <v>2717.05</v>
      </c>
      <c r="N25" s="4">
        <f t="shared" ca="1" si="10"/>
        <v>40</v>
      </c>
      <c r="O25" s="4">
        <f t="shared" ca="1" si="11"/>
        <v>54341</v>
      </c>
      <c r="P25" s="4">
        <f t="shared" ca="1" si="12"/>
        <v>86945.600000000006</v>
      </c>
      <c r="Q25" s="4">
        <f t="shared" ca="1" si="13"/>
        <v>0</v>
      </c>
    </row>
    <row r="26" spans="1:17" x14ac:dyDescent="0.25">
      <c r="A26" s="4" t="str">
        <f t="shared" ca="1" si="0"/>
        <v>S202312090025</v>
      </c>
      <c r="B26" s="4" t="s">
        <v>40</v>
      </c>
      <c r="C26" s="4" t="str">
        <f t="shared" ca="1" si="1"/>
        <v>TG202312090023</v>
      </c>
      <c r="D26" s="4" t="str">
        <f t="shared" ca="1" si="2"/>
        <v>TL202312090014</v>
      </c>
      <c r="E26" s="5">
        <f t="shared" ca="1" si="3"/>
        <v>42275</v>
      </c>
      <c r="F26" s="4" t="str">
        <f t="shared" ca="1" si="4"/>
        <v>978-296-312-959-9</v>
      </c>
      <c r="G26" s="4">
        <f t="shared" ca="1" si="5"/>
        <v>343</v>
      </c>
      <c r="H26" s="4" t="str">
        <f t="shared" ca="1" si="14"/>
        <v>LSP202312090001</v>
      </c>
      <c r="I26" s="4" t="str">
        <f t="shared" ca="1" si="6"/>
        <v>NCC202312090003</v>
      </c>
      <c r="J26" s="4">
        <f t="shared" ca="1" si="7"/>
        <v>31</v>
      </c>
      <c r="K26" s="4" t="s">
        <v>198</v>
      </c>
      <c r="L26" s="4">
        <f t="shared" ca="1" si="8"/>
        <v>1</v>
      </c>
      <c r="M26" s="4">
        <f t="shared" ca="1" si="9"/>
        <v>5937.6</v>
      </c>
      <c r="N26" s="4">
        <f t="shared" ca="1" si="10"/>
        <v>84</v>
      </c>
      <c r="O26" s="4">
        <f t="shared" ca="1" si="11"/>
        <v>118752</v>
      </c>
      <c r="P26" s="4">
        <f t="shared" ca="1" si="12"/>
        <v>190003.20000000001</v>
      </c>
      <c r="Q26" s="4">
        <f t="shared" ca="1" si="13"/>
        <v>0</v>
      </c>
    </row>
    <row r="27" spans="1:17" x14ac:dyDescent="0.25">
      <c r="A27" s="4" t="str">
        <f t="shared" ca="1" si="0"/>
        <v>S202312090026</v>
      </c>
      <c r="B27" s="4" t="s">
        <v>41</v>
      </c>
      <c r="C27" s="4" t="str">
        <f t="shared" ca="1" si="1"/>
        <v>TG202312090023</v>
      </c>
      <c r="D27" s="4" t="str">
        <f t="shared" ca="1" si="2"/>
        <v>TL202312090016</v>
      </c>
      <c r="E27" s="5">
        <f t="shared" ca="1" si="3"/>
        <v>40951</v>
      </c>
      <c r="F27" s="4" t="str">
        <f t="shared" ca="1" si="4"/>
        <v>978-211-502-375-2</v>
      </c>
      <c r="G27" s="4">
        <f t="shared" ca="1" si="5"/>
        <v>970</v>
      </c>
      <c r="H27" s="4" t="str">
        <f t="shared" ca="1" si="14"/>
        <v>LSP202312090001</v>
      </c>
      <c r="I27" s="4" t="str">
        <f t="shared" ca="1" si="6"/>
        <v>NCC202312090010</v>
      </c>
      <c r="J27" s="4">
        <f t="shared" ca="1" si="7"/>
        <v>31</v>
      </c>
      <c r="K27" s="4" t="s">
        <v>196</v>
      </c>
      <c r="L27" s="4">
        <f t="shared" ca="1" si="8"/>
        <v>1</v>
      </c>
      <c r="M27" s="4">
        <f t="shared" ca="1" si="9"/>
        <v>2036.15</v>
      </c>
      <c r="N27" s="4">
        <f t="shared" ca="1" si="10"/>
        <v>50</v>
      </c>
      <c r="O27" s="4">
        <f t="shared" ca="1" si="11"/>
        <v>40723</v>
      </c>
      <c r="P27" s="4">
        <f t="shared" ca="1" si="12"/>
        <v>65156.800000000003</v>
      </c>
      <c r="Q27" s="4">
        <f t="shared" ca="1" si="13"/>
        <v>19547.04</v>
      </c>
    </row>
    <row r="28" spans="1:17" x14ac:dyDescent="0.25">
      <c r="A28" s="4" t="str">
        <f t="shared" ca="1" si="0"/>
        <v>S202312090027</v>
      </c>
      <c r="B28" s="4" t="s">
        <v>42</v>
      </c>
      <c r="C28" s="4" t="str">
        <f t="shared" ca="1" si="1"/>
        <v>TG202312090004</v>
      </c>
      <c r="D28" s="4" t="str">
        <f t="shared" ca="1" si="2"/>
        <v>TL202312090006</v>
      </c>
      <c r="E28" s="5">
        <f t="shared" ca="1" si="3"/>
        <v>43591</v>
      </c>
      <c r="F28" s="4" t="str">
        <f t="shared" ca="1" si="4"/>
        <v>978-147-838-759-8</v>
      </c>
      <c r="G28" s="4">
        <f t="shared" ca="1" si="5"/>
        <v>118</v>
      </c>
      <c r="H28" s="4" t="str">
        <f t="shared" ca="1" si="14"/>
        <v>LSP202312090001</v>
      </c>
      <c r="I28" s="4" t="str">
        <f t="shared" ca="1" si="6"/>
        <v>NCC202312090012</v>
      </c>
      <c r="J28" s="4">
        <f t="shared" ca="1" si="7"/>
        <v>20</v>
      </c>
      <c r="K28" s="4" t="s">
        <v>207</v>
      </c>
      <c r="L28" s="4">
        <f t="shared" ca="1" si="8"/>
        <v>1</v>
      </c>
      <c r="M28" s="4">
        <f t="shared" ca="1" si="9"/>
        <v>21867.5</v>
      </c>
      <c r="N28" s="4">
        <f t="shared" ca="1" si="10"/>
        <v>54</v>
      </c>
      <c r="O28" s="4">
        <f t="shared" ca="1" si="11"/>
        <v>437350</v>
      </c>
      <c r="P28" s="4">
        <f t="shared" ca="1" si="12"/>
        <v>699760</v>
      </c>
      <c r="Q28" s="4">
        <f t="shared" ca="1" si="13"/>
        <v>139952</v>
      </c>
    </row>
    <row r="29" spans="1:17" x14ac:dyDescent="0.25">
      <c r="A29" s="4" t="str">
        <f t="shared" ca="1" si="0"/>
        <v>S202312090028</v>
      </c>
      <c r="B29" s="4" t="s">
        <v>44</v>
      </c>
      <c r="C29" s="4" t="str">
        <f t="shared" ca="1" si="1"/>
        <v>TG202312090018</v>
      </c>
      <c r="D29" s="4" t="str">
        <f t="shared" ca="1" si="2"/>
        <v>TL202312090016</v>
      </c>
      <c r="E29" s="5">
        <f t="shared" ca="1" si="3"/>
        <v>37620</v>
      </c>
      <c r="F29" s="4" t="str">
        <f t="shared" ca="1" si="4"/>
        <v>978-133-968-157-6</v>
      </c>
      <c r="G29" s="4">
        <f t="shared" ca="1" si="5"/>
        <v>434</v>
      </c>
      <c r="H29" s="4" t="str">
        <f t="shared" ca="1" si="14"/>
        <v>LSP202312090001</v>
      </c>
      <c r="I29" s="4" t="str">
        <f t="shared" ca="1" si="6"/>
        <v>NCC202312090022</v>
      </c>
      <c r="J29" s="4">
        <f t="shared" ca="1" si="7"/>
        <v>34</v>
      </c>
      <c r="K29" s="4" t="s">
        <v>199</v>
      </c>
      <c r="L29" s="4">
        <f t="shared" ca="1" si="8"/>
        <v>1</v>
      </c>
      <c r="M29" s="4">
        <f t="shared" ca="1" si="9"/>
        <v>18824.8</v>
      </c>
      <c r="N29" s="4">
        <f t="shared" ca="1" si="10"/>
        <v>26</v>
      </c>
      <c r="O29" s="4">
        <f t="shared" ca="1" si="11"/>
        <v>376496</v>
      </c>
      <c r="P29" s="4">
        <f t="shared" ca="1" si="12"/>
        <v>602393.60000000009</v>
      </c>
      <c r="Q29" s="4">
        <f t="shared" ca="1" si="13"/>
        <v>180718.07999999999</v>
      </c>
    </row>
    <row r="30" spans="1:17" x14ac:dyDescent="0.25">
      <c r="A30" s="4" t="str">
        <f t="shared" ca="1" si="0"/>
        <v>S202312090029</v>
      </c>
      <c r="B30" s="4" t="s">
        <v>43</v>
      </c>
      <c r="C30" s="4" t="str">
        <f t="shared" ca="1" si="1"/>
        <v>TG202312090003</v>
      </c>
      <c r="D30" s="4" t="str">
        <f t="shared" ca="1" si="2"/>
        <v>TL202312090015</v>
      </c>
      <c r="E30" s="5">
        <f t="shared" ca="1" si="3"/>
        <v>39629</v>
      </c>
      <c r="F30" s="4" t="str">
        <f t="shared" ca="1" si="4"/>
        <v>978-864-747-108-4</v>
      </c>
      <c r="G30" s="4">
        <f t="shared" ca="1" si="5"/>
        <v>475</v>
      </c>
      <c r="H30" s="4" t="str">
        <f t="shared" ca="1" si="14"/>
        <v>LSP202312090001</v>
      </c>
      <c r="I30" s="4" t="str">
        <f t="shared" ca="1" si="6"/>
        <v>NCC202312090023</v>
      </c>
      <c r="J30" s="4">
        <f t="shared" ca="1" si="7"/>
        <v>26</v>
      </c>
      <c r="K30" s="4" t="s">
        <v>208</v>
      </c>
      <c r="L30" s="4">
        <f t="shared" ca="1" si="8"/>
        <v>1</v>
      </c>
      <c r="M30" s="4">
        <f t="shared" ca="1" si="9"/>
        <v>19418.400000000001</v>
      </c>
      <c r="N30" s="4">
        <f t="shared" ca="1" si="10"/>
        <v>47</v>
      </c>
      <c r="O30" s="4">
        <f t="shared" ca="1" si="11"/>
        <v>388368</v>
      </c>
      <c r="P30" s="4">
        <f t="shared" ca="1" si="12"/>
        <v>621388.80000000005</v>
      </c>
      <c r="Q30" s="4">
        <f t="shared" ca="1" si="13"/>
        <v>0</v>
      </c>
    </row>
    <row r="31" spans="1:17" x14ac:dyDescent="0.25">
      <c r="A31" s="4" t="str">
        <f t="shared" ca="1" si="0"/>
        <v>S202312090030</v>
      </c>
      <c r="B31" s="4" t="s">
        <v>45</v>
      </c>
      <c r="C31" s="4" t="str">
        <f t="shared" ca="1" si="1"/>
        <v>TG202312090024</v>
      </c>
      <c r="D31" s="4" t="str">
        <f t="shared" ca="1" si="2"/>
        <v>TL202312090020</v>
      </c>
      <c r="E31" s="5">
        <f t="shared" ca="1" si="3"/>
        <v>40129</v>
      </c>
      <c r="F31" s="4" t="str">
        <f t="shared" ca="1" si="4"/>
        <v>978-939-331-995-8</v>
      </c>
      <c r="G31" s="4">
        <f t="shared" ca="1" si="5"/>
        <v>214</v>
      </c>
      <c r="H31" s="4" t="str">
        <f t="shared" ca="1" si="14"/>
        <v>LSP202312090001</v>
      </c>
      <c r="I31" s="4" t="str">
        <f t="shared" ca="1" si="6"/>
        <v>NCC202312090016</v>
      </c>
      <c r="J31" s="4">
        <f t="shared" ca="1" si="7"/>
        <v>28</v>
      </c>
      <c r="K31" s="4" t="s">
        <v>199</v>
      </c>
      <c r="L31" s="4">
        <f t="shared" ca="1" si="8"/>
        <v>1</v>
      </c>
      <c r="M31" s="4">
        <f t="shared" ca="1" si="9"/>
        <v>3850.7000000000003</v>
      </c>
      <c r="N31" s="4">
        <f t="shared" ca="1" si="10"/>
        <v>24</v>
      </c>
      <c r="O31" s="4">
        <f t="shared" ca="1" si="11"/>
        <v>77014</v>
      </c>
      <c r="P31" s="4">
        <f t="shared" ca="1" si="12"/>
        <v>123222.40000000001</v>
      </c>
      <c r="Q31" s="4">
        <f t="shared" ca="1" si="13"/>
        <v>12322.24</v>
      </c>
    </row>
    <row r="32" spans="1:17" x14ac:dyDescent="0.25">
      <c r="A32" s="4" t="str">
        <f t="shared" ca="1" si="0"/>
        <v>S202312090031</v>
      </c>
      <c r="B32" s="4" t="s">
        <v>46</v>
      </c>
      <c r="C32" s="4" t="str">
        <f t="shared" ca="1" si="1"/>
        <v>TG202312090011</v>
      </c>
      <c r="D32" s="4" t="str">
        <f t="shared" ca="1" si="2"/>
        <v>TL202312090022</v>
      </c>
      <c r="E32" s="5">
        <f t="shared" ca="1" si="3"/>
        <v>42302</v>
      </c>
      <c r="F32" s="4" t="str">
        <f t="shared" ca="1" si="4"/>
        <v>978-748-799-510-8</v>
      </c>
      <c r="G32" s="4">
        <f t="shared" ca="1" si="5"/>
        <v>685</v>
      </c>
      <c r="H32" s="4" t="str">
        <f t="shared" ca="1" si="14"/>
        <v>LSP202312090001</v>
      </c>
      <c r="I32" s="4" t="str">
        <f t="shared" ca="1" si="6"/>
        <v>NCC202312090011</v>
      </c>
      <c r="J32" s="4">
        <f t="shared" ca="1" si="7"/>
        <v>34</v>
      </c>
      <c r="K32" s="4" t="s">
        <v>203</v>
      </c>
      <c r="L32" s="4">
        <f t="shared" ca="1" si="8"/>
        <v>1</v>
      </c>
      <c r="M32" s="4">
        <f t="shared" ca="1" si="9"/>
        <v>8470.7000000000007</v>
      </c>
      <c r="N32" s="4">
        <f t="shared" ca="1" si="10"/>
        <v>48</v>
      </c>
      <c r="O32" s="4">
        <f t="shared" ca="1" si="11"/>
        <v>169414</v>
      </c>
      <c r="P32" s="4">
        <f t="shared" ca="1" si="12"/>
        <v>271062.40000000002</v>
      </c>
      <c r="Q32" s="4">
        <f t="shared" ca="1" si="13"/>
        <v>54212.480000000003</v>
      </c>
    </row>
    <row r="33" spans="1:17" x14ac:dyDescent="0.25">
      <c r="A33" s="4" t="str">
        <f t="shared" ca="1" si="0"/>
        <v>S202312090032</v>
      </c>
      <c r="B33" s="4" t="s">
        <v>47</v>
      </c>
      <c r="C33" s="4" t="str">
        <f t="shared" ca="1" si="1"/>
        <v>TG202312090012</v>
      </c>
      <c r="D33" s="4" t="str">
        <f t="shared" ca="1" si="2"/>
        <v>TL202312090021</v>
      </c>
      <c r="E33" s="5">
        <f t="shared" ca="1" si="3"/>
        <v>42205</v>
      </c>
      <c r="F33" s="4" t="str">
        <f t="shared" ca="1" si="4"/>
        <v>978-600-875-192-1</v>
      </c>
      <c r="G33" s="4">
        <f t="shared" ca="1" si="5"/>
        <v>269</v>
      </c>
      <c r="H33" s="4" t="str">
        <f t="shared" ca="1" si="14"/>
        <v>LSP202312090001</v>
      </c>
      <c r="I33" s="4" t="str">
        <f t="shared" ca="1" si="6"/>
        <v>NCC202312090023</v>
      </c>
      <c r="J33" s="4">
        <f t="shared" ca="1" si="7"/>
        <v>25</v>
      </c>
      <c r="K33" s="4" t="s">
        <v>198</v>
      </c>
      <c r="L33" s="4">
        <f t="shared" ca="1" si="8"/>
        <v>1</v>
      </c>
      <c r="M33" s="4">
        <f t="shared" ca="1" si="9"/>
        <v>16891.75</v>
      </c>
      <c r="N33" s="4">
        <f t="shared" ca="1" si="10"/>
        <v>15</v>
      </c>
      <c r="O33" s="4">
        <f t="shared" ca="1" si="11"/>
        <v>337835</v>
      </c>
      <c r="P33" s="4">
        <f t="shared" ca="1" si="12"/>
        <v>540536</v>
      </c>
      <c r="Q33" s="4">
        <f t="shared" ca="1" si="13"/>
        <v>0</v>
      </c>
    </row>
    <row r="34" spans="1:17" x14ac:dyDescent="0.25">
      <c r="A34" s="4" t="str">
        <f t="shared" ca="1" si="0"/>
        <v>S202312090033</v>
      </c>
      <c r="B34" s="4" t="s">
        <v>48</v>
      </c>
      <c r="C34" s="4" t="str">
        <f t="shared" ca="1" si="1"/>
        <v>TG202312090002</v>
      </c>
      <c r="D34" s="4" t="str">
        <f t="shared" ca="1" si="2"/>
        <v>TL202312090008</v>
      </c>
      <c r="E34" s="5">
        <f t="shared" ca="1" si="3"/>
        <v>37477</v>
      </c>
      <c r="F34" s="4" t="str">
        <f t="shared" ca="1" si="4"/>
        <v>978-285-160-379-1</v>
      </c>
      <c r="G34" s="4">
        <f t="shared" ca="1" si="5"/>
        <v>132</v>
      </c>
      <c r="H34" s="4" t="str">
        <f t="shared" ca="1" si="14"/>
        <v>LSP202312090001</v>
      </c>
      <c r="I34" s="4" t="str">
        <f t="shared" ca="1" si="6"/>
        <v>NCC202312090005</v>
      </c>
      <c r="J34" s="4">
        <f t="shared" ca="1" si="7"/>
        <v>28</v>
      </c>
      <c r="K34" s="4" t="s">
        <v>201</v>
      </c>
      <c r="L34" s="4">
        <f t="shared" ca="1" si="8"/>
        <v>1</v>
      </c>
      <c r="M34" s="4">
        <f t="shared" ca="1" si="9"/>
        <v>16850.350000000002</v>
      </c>
      <c r="N34" s="4">
        <f t="shared" ca="1" si="10"/>
        <v>72</v>
      </c>
      <c r="O34" s="4">
        <f t="shared" ca="1" si="11"/>
        <v>337007</v>
      </c>
      <c r="P34" s="4">
        <f t="shared" ca="1" si="12"/>
        <v>539211.19999999995</v>
      </c>
      <c r="Q34" s="4">
        <f t="shared" ca="1" si="13"/>
        <v>161763.35999999999</v>
      </c>
    </row>
    <row r="35" spans="1:17" x14ac:dyDescent="0.25">
      <c r="A35" s="4" t="str">
        <f t="shared" ca="1" si="0"/>
        <v>S202312090034</v>
      </c>
      <c r="B35" s="4" t="s">
        <v>49</v>
      </c>
      <c r="C35" s="4" t="str">
        <f t="shared" ca="1" si="1"/>
        <v>TG202312090006</v>
      </c>
      <c r="D35" s="4" t="str">
        <f t="shared" ca="1" si="2"/>
        <v>TL202312090022</v>
      </c>
      <c r="E35" s="5">
        <f t="shared" ca="1" si="3"/>
        <v>41001</v>
      </c>
      <c r="F35" s="4" t="str">
        <f t="shared" ca="1" si="4"/>
        <v>978-352-849-686-3</v>
      </c>
      <c r="G35" s="4">
        <f t="shared" ca="1" si="5"/>
        <v>196</v>
      </c>
      <c r="H35" s="4" t="str">
        <f t="shared" ca="1" si="14"/>
        <v>LSP202312090001</v>
      </c>
      <c r="I35" s="4" t="str">
        <f t="shared" ca="1" si="6"/>
        <v>NCC202312090020</v>
      </c>
      <c r="J35" s="4">
        <f t="shared" ca="1" si="7"/>
        <v>29</v>
      </c>
      <c r="K35" s="4" t="s">
        <v>200</v>
      </c>
      <c r="L35" s="4">
        <f t="shared" ca="1" si="8"/>
        <v>1</v>
      </c>
      <c r="M35" s="4">
        <f t="shared" ca="1" si="9"/>
        <v>5045.5</v>
      </c>
      <c r="N35" s="4">
        <f t="shared" ca="1" si="10"/>
        <v>81</v>
      </c>
      <c r="O35" s="4">
        <f t="shared" ca="1" si="11"/>
        <v>100910</v>
      </c>
      <c r="P35" s="4">
        <f t="shared" ca="1" si="12"/>
        <v>161456</v>
      </c>
      <c r="Q35" s="4">
        <f t="shared" ca="1" si="13"/>
        <v>0</v>
      </c>
    </row>
    <row r="36" spans="1:17" x14ac:dyDescent="0.25">
      <c r="A36" s="4" t="str">
        <f t="shared" ca="1" si="0"/>
        <v>S202312090035</v>
      </c>
      <c r="B36" s="4" t="s">
        <v>50</v>
      </c>
      <c r="C36" s="4" t="str">
        <f t="shared" ca="1" si="1"/>
        <v>TG202312090029</v>
      </c>
      <c r="D36" s="4" t="str">
        <f t="shared" ca="1" si="2"/>
        <v>TL202312090019</v>
      </c>
      <c r="E36" s="5">
        <f t="shared" ca="1" si="3"/>
        <v>40869</v>
      </c>
      <c r="F36" s="4" t="str">
        <f t="shared" ca="1" si="4"/>
        <v>978-771-768-570-1</v>
      </c>
      <c r="G36" s="4">
        <f t="shared" ca="1" si="5"/>
        <v>164</v>
      </c>
      <c r="H36" s="4" t="str">
        <f t="shared" ca="1" si="14"/>
        <v>LSP202312090001</v>
      </c>
      <c r="I36" s="4" t="str">
        <f t="shared" ca="1" si="6"/>
        <v>NCC202312090003</v>
      </c>
      <c r="J36" s="4">
        <f t="shared" ca="1" si="7"/>
        <v>25</v>
      </c>
      <c r="K36" s="4" t="s">
        <v>196</v>
      </c>
      <c r="L36" s="4">
        <f t="shared" ca="1" si="8"/>
        <v>0</v>
      </c>
      <c r="M36" s="4">
        <f t="shared" ca="1" si="9"/>
        <v>2173.4500000000003</v>
      </c>
      <c r="N36" s="4">
        <f t="shared" ca="1" si="10"/>
        <v>80</v>
      </c>
      <c r="O36" s="4">
        <f t="shared" ca="1" si="11"/>
        <v>43469</v>
      </c>
      <c r="P36" s="4">
        <f t="shared" ca="1" si="12"/>
        <v>69550.399999999994</v>
      </c>
      <c r="Q36" s="4">
        <f t="shared" ca="1" si="13"/>
        <v>20865.12</v>
      </c>
    </row>
    <row r="37" spans="1:17" x14ac:dyDescent="0.25">
      <c r="A37" s="4" t="str">
        <f t="shared" ca="1" si="0"/>
        <v>S202312090036</v>
      </c>
      <c r="B37" s="4" t="s">
        <v>51</v>
      </c>
      <c r="C37" s="4" t="str">
        <f t="shared" ca="1" si="1"/>
        <v>TG202312090017</v>
      </c>
      <c r="D37" s="4" t="str">
        <f t="shared" ca="1" si="2"/>
        <v>TL202312090019</v>
      </c>
      <c r="E37" s="5">
        <f t="shared" ca="1" si="3"/>
        <v>44353</v>
      </c>
      <c r="F37" s="4" t="str">
        <f t="shared" ca="1" si="4"/>
        <v>978-825-560-140-8</v>
      </c>
      <c r="G37" s="4">
        <f t="shared" ca="1" si="5"/>
        <v>200</v>
      </c>
      <c r="H37" s="4" t="str">
        <f t="shared" ca="1" si="14"/>
        <v>LSP202312090001</v>
      </c>
      <c r="I37" s="4" t="str">
        <f t="shared" ca="1" si="6"/>
        <v>NCC202312090005</v>
      </c>
      <c r="J37" s="4">
        <f t="shared" ca="1" si="7"/>
        <v>32</v>
      </c>
      <c r="K37" s="4" t="s">
        <v>196</v>
      </c>
      <c r="L37" s="4">
        <f t="shared" ca="1" si="8"/>
        <v>1</v>
      </c>
      <c r="M37" s="4">
        <f t="shared" ca="1" si="9"/>
        <v>15609.45</v>
      </c>
      <c r="N37" s="4">
        <f t="shared" ca="1" si="10"/>
        <v>84</v>
      </c>
      <c r="O37" s="4">
        <f t="shared" ca="1" si="11"/>
        <v>312189</v>
      </c>
      <c r="P37" s="4">
        <f t="shared" ca="1" si="12"/>
        <v>499502.4</v>
      </c>
      <c r="Q37" s="4">
        <f t="shared" ca="1" si="13"/>
        <v>149850.72</v>
      </c>
    </row>
    <row r="38" spans="1:17" x14ac:dyDescent="0.25">
      <c r="A38" s="4" t="str">
        <f t="shared" ca="1" si="0"/>
        <v>S202312090037</v>
      </c>
      <c r="B38" s="4" t="s">
        <v>52</v>
      </c>
      <c r="C38" s="4" t="str">
        <f t="shared" ca="1" si="1"/>
        <v>TG202312090015</v>
      </c>
      <c r="D38" s="4" t="str">
        <f t="shared" ca="1" si="2"/>
        <v>TL202312090023</v>
      </c>
      <c r="E38" s="5">
        <f t="shared" ca="1" si="3"/>
        <v>40939</v>
      </c>
      <c r="F38" s="4" t="str">
        <f t="shared" ca="1" si="4"/>
        <v>978-347-733-938-6</v>
      </c>
      <c r="G38" s="4">
        <f t="shared" ca="1" si="5"/>
        <v>796</v>
      </c>
      <c r="H38" s="4" t="str">
        <f t="shared" ca="1" si="14"/>
        <v>LSP202312090001</v>
      </c>
      <c r="I38" s="4" t="str">
        <f t="shared" ca="1" si="6"/>
        <v>NCC202312090007</v>
      </c>
      <c r="J38" s="4">
        <f t="shared" ca="1" si="7"/>
        <v>33</v>
      </c>
      <c r="K38" s="4" t="s">
        <v>203</v>
      </c>
      <c r="L38" s="4">
        <f t="shared" ca="1" si="8"/>
        <v>1</v>
      </c>
      <c r="M38" s="4">
        <f t="shared" ca="1" si="9"/>
        <v>21675.200000000001</v>
      </c>
      <c r="N38" s="4">
        <f t="shared" ca="1" si="10"/>
        <v>51</v>
      </c>
      <c r="O38" s="4">
        <f t="shared" ca="1" si="11"/>
        <v>433504</v>
      </c>
      <c r="P38" s="4">
        <f t="shared" ca="1" si="12"/>
        <v>693606.39999999991</v>
      </c>
      <c r="Q38" s="4">
        <f t="shared" ca="1" si="13"/>
        <v>0</v>
      </c>
    </row>
    <row r="39" spans="1:17" x14ac:dyDescent="0.25">
      <c r="A39" s="4" t="str">
        <f t="shared" ca="1" si="0"/>
        <v>S202312090038</v>
      </c>
      <c r="B39" s="4" t="s">
        <v>53</v>
      </c>
      <c r="C39" s="4" t="str">
        <f t="shared" ca="1" si="1"/>
        <v>TG202312090017</v>
      </c>
      <c r="D39" s="4" t="str">
        <f t="shared" ca="1" si="2"/>
        <v>TL202312090020</v>
      </c>
      <c r="E39" s="5">
        <f t="shared" ca="1" si="3"/>
        <v>43210</v>
      </c>
      <c r="F39" s="4" t="str">
        <f t="shared" ca="1" si="4"/>
        <v>978-876-754-389-8</v>
      </c>
      <c r="G39" s="4">
        <f t="shared" ca="1" si="5"/>
        <v>654</v>
      </c>
      <c r="H39" s="4" t="str">
        <f t="shared" ca="1" si="14"/>
        <v>LSP202312090001</v>
      </c>
      <c r="I39" s="4" t="str">
        <f t="shared" ca="1" si="6"/>
        <v>NCC202312090020</v>
      </c>
      <c r="J39" s="4">
        <f t="shared" ca="1" si="7"/>
        <v>24</v>
      </c>
      <c r="K39" s="4" t="s">
        <v>199</v>
      </c>
      <c r="L39" s="4">
        <f t="shared" ca="1" si="8"/>
        <v>1</v>
      </c>
      <c r="M39" s="4">
        <f t="shared" ca="1" si="9"/>
        <v>2541.75</v>
      </c>
      <c r="N39" s="4">
        <f t="shared" ca="1" si="10"/>
        <v>71</v>
      </c>
      <c r="O39" s="4">
        <f t="shared" ca="1" si="11"/>
        <v>50835</v>
      </c>
      <c r="P39" s="4">
        <f t="shared" ca="1" si="12"/>
        <v>81336</v>
      </c>
      <c r="Q39" s="4">
        <f t="shared" ca="1" si="13"/>
        <v>8133.6</v>
      </c>
    </row>
    <row r="40" spans="1:17" x14ac:dyDescent="0.25">
      <c r="A40" s="4" t="str">
        <f t="shared" ca="1" si="0"/>
        <v>S202312090039</v>
      </c>
      <c r="B40" s="4" t="s">
        <v>54</v>
      </c>
      <c r="C40" s="4" t="str">
        <f t="shared" ca="1" si="1"/>
        <v>TG202312090017</v>
      </c>
      <c r="D40" s="4" t="str">
        <f t="shared" ca="1" si="2"/>
        <v>TL202312090014</v>
      </c>
      <c r="E40" s="5">
        <f t="shared" ca="1" si="3"/>
        <v>38299</v>
      </c>
      <c r="F40" s="4" t="str">
        <f t="shared" ca="1" si="4"/>
        <v>978-877-920-705-9</v>
      </c>
      <c r="G40" s="4">
        <f t="shared" ca="1" si="5"/>
        <v>690</v>
      </c>
      <c r="H40" s="4" t="str">
        <f t="shared" ca="1" si="14"/>
        <v>LSP202312090001</v>
      </c>
      <c r="I40" s="4" t="str">
        <f t="shared" ca="1" si="6"/>
        <v>NCC202312090012</v>
      </c>
      <c r="J40" s="4">
        <f t="shared" ca="1" si="7"/>
        <v>30</v>
      </c>
      <c r="K40" s="4" t="s">
        <v>201</v>
      </c>
      <c r="L40" s="4">
        <f t="shared" ca="1" si="8"/>
        <v>1</v>
      </c>
      <c r="M40" s="4">
        <f t="shared" ca="1" si="9"/>
        <v>13311.35</v>
      </c>
      <c r="N40" s="4">
        <f t="shared" ca="1" si="10"/>
        <v>64</v>
      </c>
      <c r="O40" s="4">
        <f t="shared" ca="1" si="11"/>
        <v>266227</v>
      </c>
      <c r="P40" s="4">
        <f t="shared" ca="1" si="12"/>
        <v>425963.19999999995</v>
      </c>
      <c r="Q40" s="4">
        <f t="shared" ca="1" si="13"/>
        <v>42596.32</v>
      </c>
    </row>
    <row r="41" spans="1:17" x14ac:dyDescent="0.25">
      <c r="A41" s="4" t="str">
        <f t="shared" ca="1" si="0"/>
        <v>S202312090040</v>
      </c>
      <c r="B41" s="4" t="s">
        <v>55</v>
      </c>
      <c r="C41" s="4" t="str">
        <f t="shared" ca="1" si="1"/>
        <v>TG202312090025</v>
      </c>
      <c r="D41" s="4" t="str">
        <f t="shared" ca="1" si="2"/>
        <v>TL202312090002</v>
      </c>
      <c r="E41" s="5">
        <f t="shared" ca="1" si="3"/>
        <v>43187</v>
      </c>
      <c r="F41" s="4" t="str">
        <f t="shared" ca="1" si="4"/>
        <v>978-846-857-225-3</v>
      </c>
      <c r="G41" s="4">
        <f t="shared" ca="1" si="5"/>
        <v>961</v>
      </c>
      <c r="H41" s="4" t="str">
        <f t="shared" ca="1" si="14"/>
        <v>LSP202312090001</v>
      </c>
      <c r="I41" s="4" t="str">
        <f t="shared" ca="1" si="6"/>
        <v>NCC202312090007</v>
      </c>
      <c r="J41" s="4">
        <f t="shared" ca="1" si="7"/>
        <v>25</v>
      </c>
      <c r="K41" s="4" t="s">
        <v>198</v>
      </c>
      <c r="L41" s="4">
        <f t="shared" ca="1" si="8"/>
        <v>1</v>
      </c>
      <c r="M41" s="4">
        <f t="shared" ca="1" si="9"/>
        <v>11879.050000000001</v>
      </c>
      <c r="N41" s="4">
        <f t="shared" ca="1" si="10"/>
        <v>50</v>
      </c>
      <c r="O41" s="4">
        <f t="shared" ca="1" si="11"/>
        <v>237581</v>
      </c>
      <c r="P41" s="4">
        <f t="shared" ca="1" si="12"/>
        <v>380129.60000000003</v>
      </c>
      <c r="Q41" s="4">
        <f t="shared" ca="1" si="13"/>
        <v>0</v>
      </c>
    </row>
    <row r="42" spans="1:17" x14ac:dyDescent="0.25">
      <c r="A42" s="4" t="str">
        <f t="shared" ca="1" si="0"/>
        <v>S202312090041</v>
      </c>
      <c r="B42" s="4" t="s">
        <v>56</v>
      </c>
      <c r="C42" s="4" t="str">
        <f t="shared" ca="1" si="1"/>
        <v>TG202312090008</v>
      </c>
      <c r="D42" s="4" t="str">
        <f t="shared" ca="1" si="2"/>
        <v>TL202312090021</v>
      </c>
      <c r="E42" s="5">
        <f t="shared" ca="1" si="3"/>
        <v>44021</v>
      </c>
      <c r="F42" s="4" t="str">
        <f t="shared" ca="1" si="4"/>
        <v>978-648-499-833-2</v>
      </c>
      <c r="G42" s="4">
        <f t="shared" ca="1" si="5"/>
        <v>271</v>
      </c>
      <c r="H42" s="4" t="str">
        <f t="shared" ca="1" si="14"/>
        <v>LSP202312090001</v>
      </c>
      <c r="I42" s="4" t="str">
        <f t="shared" ca="1" si="6"/>
        <v>NCC202312090016</v>
      </c>
      <c r="J42" s="4">
        <f t="shared" ca="1" si="7"/>
        <v>33</v>
      </c>
      <c r="K42" s="4" t="s">
        <v>199</v>
      </c>
      <c r="L42" s="4">
        <f t="shared" ca="1" si="8"/>
        <v>1</v>
      </c>
      <c r="M42" s="4">
        <f t="shared" ca="1" si="9"/>
        <v>2356.9</v>
      </c>
      <c r="N42" s="4">
        <f t="shared" ca="1" si="10"/>
        <v>97</v>
      </c>
      <c r="O42" s="4">
        <f t="shared" ca="1" si="11"/>
        <v>47138</v>
      </c>
      <c r="P42" s="4">
        <f t="shared" ca="1" si="12"/>
        <v>75420.799999999988</v>
      </c>
      <c r="Q42" s="4">
        <f t="shared" ca="1" si="13"/>
        <v>15084.16</v>
      </c>
    </row>
    <row r="43" spans="1:17" x14ac:dyDescent="0.25">
      <c r="A43" s="4" t="str">
        <f t="shared" ca="1" si="0"/>
        <v>S202312090042</v>
      </c>
      <c r="B43" s="4" t="s">
        <v>57</v>
      </c>
      <c r="C43" s="4" t="str">
        <f t="shared" ca="1" si="1"/>
        <v>TG202312090028</v>
      </c>
      <c r="D43" s="4" t="str">
        <f t="shared" ca="1" si="2"/>
        <v>TL202312090017</v>
      </c>
      <c r="E43" s="5">
        <f t="shared" ca="1" si="3"/>
        <v>37551</v>
      </c>
      <c r="F43" s="4" t="str">
        <f t="shared" ca="1" si="4"/>
        <v>978-633-134-746-6</v>
      </c>
      <c r="G43" s="4">
        <f t="shared" ca="1" si="5"/>
        <v>916</v>
      </c>
      <c r="H43" s="4" t="str">
        <f t="shared" ca="1" si="14"/>
        <v>LSP202312090001</v>
      </c>
      <c r="I43" s="4" t="str">
        <f t="shared" ca="1" si="6"/>
        <v>NCC202312090002</v>
      </c>
      <c r="J43" s="4">
        <f t="shared" ca="1" si="7"/>
        <v>33</v>
      </c>
      <c r="K43" s="4" t="s">
        <v>201</v>
      </c>
      <c r="L43" s="4">
        <f t="shared" ca="1" si="8"/>
        <v>1</v>
      </c>
      <c r="M43" s="4">
        <f t="shared" ca="1" si="9"/>
        <v>14049.45</v>
      </c>
      <c r="N43" s="4">
        <f t="shared" ca="1" si="10"/>
        <v>80</v>
      </c>
      <c r="O43" s="4">
        <f t="shared" ca="1" si="11"/>
        <v>280989</v>
      </c>
      <c r="P43" s="4">
        <f t="shared" ca="1" si="12"/>
        <v>449582.4</v>
      </c>
      <c r="Q43" s="4">
        <f t="shared" ca="1" si="13"/>
        <v>0</v>
      </c>
    </row>
    <row r="44" spans="1:17" x14ac:dyDescent="0.25">
      <c r="A44" s="4" t="str">
        <f t="shared" ca="1" si="0"/>
        <v>S202312090043</v>
      </c>
      <c r="B44" s="4" t="s">
        <v>58</v>
      </c>
      <c r="C44" s="4" t="str">
        <f t="shared" ca="1" si="1"/>
        <v>TG202312090021</v>
      </c>
      <c r="D44" s="4" t="str">
        <f t="shared" ca="1" si="2"/>
        <v>TL202312090015</v>
      </c>
      <c r="E44" s="5">
        <f t="shared" ca="1" si="3"/>
        <v>40156</v>
      </c>
      <c r="F44" s="4" t="str">
        <f t="shared" ca="1" si="4"/>
        <v>978-595-912-841-3</v>
      </c>
      <c r="G44" s="4">
        <f t="shared" ca="1" si="5"/>
        <v>325</v>
      </c>
      <c r="H44" s="4" t="str">
        <f t="shared" ca="1" si="14"/>
        <v>LSP202312090001</v>
      </c>
      <c r="I44" s="4" t="str">
        <f t="shared" ca="1" si="6"/>
        <v>NCC202312090004</v>
      </c>
      <c r="J44" s="4">
        <f t="shared" ca="1" si="7"/>
        <v>33</v>
      </c>
      <c r="K44" s="4" t="s">
        <v>205</v>
      </c>
      <c r="L44" s="4">
        <f t="shared" ca="1" si="8"/>
        <v>1</v>
      </c>
      <c r="M44" s="4">
        <f t="shared" ca="1" si="9"/>
        <v>19240.900000000001</v>
      </c>
      <c r="N44" s="4">
        <f t="shared" ca="1" si="10"/>
        <v>84</v>
      </c>
      <c r="O44" s="4">
        <f t="shared" ca="1" si="11"/>
        <v>384818</v>
      </c>
      <c r="P44" s="4">
        <f t="shared" ca="1" si="12"/>
        <v>615708.80000000005</v>
      </c>
      <c r="Q44" s="4">
        <f t="shared" ca="1" si="13"/>
        <v>0</v>
      </c>
    </row>
    <row r="45" spans="1:17" x14ac:dyDescent="0.25">
      <c r="A45" s="4" t="str">
        <f t="shared" ca="1" si="0"/>
        <v>S202312090044</v>
      </c>
      <c r="B45" s="4" t="s">
        <v>59</v>
      </c>
      <c r="C45" s="4" t="str">
        <f t="shared" ca="1" si="1"/>
        <v>TG202312090022</v>
      </c>
      <c r="D45" s="4" t="str">
        <f t="shared" ca="1" si="2"/>
        <v>TL202312090017</v>
      </c>
      <c r="E45" s="5">
        <f t="shared" ca="1" si="3"/>
        <v>42709</v>
      </c>
      <c r="F45" s="4" t="str">
        <f t="shared" ca="1" si="4"/>
        <v>978-163-413-116-3</v>
      </c>
      <c r="G45" s="4">
        <f t="shared" ca="1" si="5"/>
        <v>777</v>
      </c>
      <c r="H45" s="4" t="str">
        <f t="shared" ca="1" si="14"/>
        <v>LSP202312090001</v>
      </c>
      <c r="I45" s="4" t="str">
        <f t="shared" ca="1" si="6"/>
        <v>NCC202312090003</v>
      </c>
      <c r="J45" s="4">
        <f t="shared" ca="1" si="7"/>
        <v>21</v>
      </c>
      <c r="K45" s="4" t="s">
        <v>199</v>
      </c>
      <c r="L45" s="4">
        <f t="shared" ca="1" si="8"/>
        <v>1</v>
      </c>
      <c r="M45" s="4">
        <f t="shared" ca="1" si="9"/>
        <v>12615.6</v>
      </c>
      <c r="N45" s="4">
        <f t="shared" ca="1" si="10"/>
        <v>86</v>
      </c>
      <c r="O45" s="4">
        <f t="shared" ca="1" si="11"/>
        <v>252312</v>
      </c>
      <c r="P45" s="4">
        <f t="shared" ca="1" si="12"/>
        <v>403699.19999999995</v>
      </c>
      <c r="Q45" s="4">
        <f t="shared" ca="1" si="13"/>
        <v>0</v>
      </c>
    </row>
    <row r="46" spans="1:17" x14ac:dyDescent="0.25">
      <c r="A46" s="4" t="str">
        <f t="shared" ca="1" si="0"/>
        <v>S202312090045</v>
      </c>
      <c r="B46" s="4" t="s">
        <v>60</v>
      </c>
      <c r="C46" s="4" t="str">
        <f t="shared" ca="1" si="1"/>
        <v>TG202312090018</v>
      </c>
      <c r="D46" s="4" t="str">
        <f t="shared" ca="1" si="2"/>
        <v>TL202312090006</v>
      </c>
      <c r="E46" s="5">
        <f t="shared" ca="1" si="3"/>
        <v>37130</v>
      </c>
      <c r="F46" s="4" t="str">
        <f t="shared" ca="1" si="4"/>
        <v>978-572-369-429-8</v>
      </c>
      <c r="G46" s="4">
        <f t="shared" ca="1" si="5"/>
        <v>302</v>
      </c>
      <c r="H46" s="4" t="str">
        <f t="shared" ca="1" si="14"/>
        <v>LSP202312090001</v>
      </c>
      <c r="I46" s="4" t="str">
        <f t="shared" ca="1" si="6"/>
        <v>NCC202312090003</v>
      </c>
      <c r="J46" s="4">
        <f t="shared" ca="1" si="7"/>
        <v>35</v>
      </c>
      <c r="K46" s="4" t="s">
        <v>208</v>
      </c>
      <c r="L46" s="4">
        <f t="shared" ca="1" si="8"/>
        <v>1</v>
      </c>
      <c r="M46" s="4">
        <f t="shared" ca="1" si="9"/>
        <v>2387.6</v>
      </c>
      <c r="N46" s="4">
        <f t="shared" ca="1" si="10"/>
        <v>79</v>
      </c>
      <c r="O46" s="4">
        <f t="shared" ca="1" si="11"/>
        <v>47752</v>
      </c>
      <c r="P46" s="4">
        <f t="shared" ca="1" si="12"/>
        <v>76403.200000000012</v>
      </c>
      <c r="Q46" s="4">
        <f t="shared" ca="1" si="13"/>
        <v>15280.64</v>
      </c>
    </row>
    <row r="47" spans="1:17" x14ac:dyDescent="0.25">
      <c r="A47" s="4" t="str">
        <f t="shared" ca="1" si="0"/>
        <v>S202312090046</v>
      </c>
      <c r="B47" s="4" t="s">
        <v>61</v>
      </c>
      <c r="C47" s="4" t="str">
        <f t="shared" ca="1" si="1"/>
        <v>TG202312090001</v>
      </c>
      <c r="D47" s="4" t="str">
        <f t="shared" ca="1" si="2"/>
        <v>TL202312090019</v>
      </c>
      <c r="E47" s="5">
        <f t="shared" ca="1" si="3"/>
        <v>38927</v>
      </c>
      <c r="F47" s="4" t="str">
        <f t="shared" ca="1" si="4"/>
        <v>978-256-407-935-3</v>
      </c>
      <c r="G47" s="4">
        <f t="shared" ca="1" si="5"/>
        <v>522</v>
      </c>
      <c r="H47" s="4" t="str">
        <f t="shared" ca="1" si="14"/>
        <v>LSP202312090001</v>
      </c>
      <c r="I47" s="4" t="str">
        <f t="shared" ca="1" si="6"/>
        <v>NCC202312090010</v>
      </c>
      <c r="J47" s="4">
        <f t="shared" ca="1" si="7"/>
        <v>23</v>
      </c>
      <c r="K47" s="4" t="s">
        <v>195</v>
      </c>
      <c r="L47" s="4">
        <f t="shared" ca="1" si="8"/>
        <v>1</v>
      </c>
      <c r="M47" s="4">
        <f t="shared" ca="1" si="9"/>
        <v>2004.75</v>
      </c>
      <c r="N47" s="4">
        <f t="shared" ca="1" si="10"/>
        <v>80</v>
      </c>
      <c r="O47" s="4">
        <f t="shared" ca="1" si="11"/>
        <v>40095</v>
      </c>
      <c r="P47" s="4">
        <f t="shared" ca="1" si="12"/>
        <v>64152</v>
      </c>
      <c r="Q47" s="4">
        <f t="shared" ca="1" si="13"/>
        <v>12830.4</v>
      </c>
    </row>
    <row r="48" spans="1:17" x14ac:dyDescent="0.25">
      <c r="A48" s="4" t="str">
        <f t="shared" ca="1" si="0"/>
        <v>S202312090047</v>
      </c>
      <c r="B48" s="4" t="s">
        <v>62</v>
      </c>
      <c r="C48" s="4" t="str">
        <f t="shared" ca="1" si="1"/>
        <v>TG202312090013</v>
      </c>
      <c r="D48" s="4" t="str">
        <f t="shared" ca="1" si="2"/>
        <v>TL202312090012</v>
      </c>
      <c r="E48" s="5">
        <f t="shared" ca="1" si="3"/>
        <v>38482</v>
      </c>
      <c r="F48" s="4" t="str">
        <f t="shared" ca="1" si="4"/>
        <v>978-320-315-471-4</v>
      </c>
      <c r="G48" s="4">
        <f t="shared" ca="1" si="5"/>
        <v>280</v>
      </c>
      <c r="H48" s="4" t="str">
        <f t="shared" ca="1" si="14"/>
        <v>LSP202312090001</v>
      </c>
      <c r="I48" s="4" t="str">
        <f t="shared" ca="1" si="6"/>
        <v>NCC202312090014</v>
      </c>
      <c r="J48" s="4">
        <f t="shared" ca="1" si="7"/>
        <v>31</v>
      </c>
      <c r="K48" s="4" t="s">
        <v>201</v>
      </c>
      <c r="L48" s="4">
        <f t="shared" ca="1" si="8"/>
        <v>1</v>
      </c>
      <c r="M48" s="4">
        <f t="shared" ca="1" si="9"/>
        <v>14308.300000000001</v>
      </c>
      <c r="N48" s="4">
        <f t="shared" ca="1" si="10"/>
        <v>87</v>
      </c>
      <c r="O48" s="4">
        <f t="shared" ca="1" si="11"/>
        <v>286166</v>
      </c>
      <c r="P48" s="4">
        <f t="shared" ca="1" si="12"/>
        <v>457865.60000000003</v>
      </c>
      <c r="Q48" s="4">
        <f t="shared" ca="1" si="13"/>
        <v>91573.119999999995</v>
      </c>
    </row>
    <row r="49" spans="1:17" x14ac:dyDescent="0.25">
      <c r="A49" s="4" t="str">
        <f t="shared" ca="1" si="0"/>
        <v>S202312090048</v>
      </c>
      <c r="B49" s="4" t="s">
        <v>63</v>
      </c>
      <c r="C49" s="4" t="str">
        <f t="shared" ca="1" si="1"/>
        <v>TG202312090014</v>
      </c>
      <c r="D49" s="4" t="str">
        <f t="shared" ca="1" si="2"/>
        <v>TL202312090015</v>
      </c>
      <c r="E49" s="5">
        <f t="shared" ca="1" si="3"/>
        <v>37855</v>
      </c>
      <c r="F49" s="4" t="str">
        <f t="shared" ca="1" si="4"/>
        <v>978-677-450-895-3</v>
      </c>
      <c r="G49" s="4">
        <f t="shared" ca="1" si="5"/>
        <v>687</v>
      </c>
      <c r="H49" s="4" t="str">
        <f t="shared" ca="1" si="14"/>
        <v>LSP202312090001</v>
      </c>
      <c r="I49" s="4" t="str">
        <f t="shared" ca="1" si="6"/>
        <v>NCC202312090018</v>
      </c>
      <c r="J49" s="4">
        <f t="shared" ca="1" si="7"/>
        <v>25</v>
      </c>
      <c r="K49" s="4" t="s">
        <v>199</v>
      </c>
      <c r="L49" s="4">
        <f t="shared" ca="1" si="8"/>
        <v>1</v>
      </c>
      <c r="M49" s="4">
        <f t="shared" ca="1" si="9"/>
        <v>16214.25</v>
      </c>
      <c r="N49" s="4">
        <f t="shared" ca="1" si="10"/>
        <v>73</v>
      </c>
      <c r="O49" s="4">
        <f t="shared" ca="1" si="11"/>
        <v>324285</v>
      </c>
      <c r="P49" s="4">
        <f t="shared" ca="1" si="12"/>
        <v>518856</v>
      </c>
      <c r="Q49" s="4">
        <f t="shared" ca="1" si="13"/>
        <v>155656.79999999999</v>
      </c>
    </row>
    <row r="50" spans="1:17" x14ac:dyDescent="0.25">
      <c r="A50" s="4" t="str">
        <f t="shared" ca="1" si="0"/>
        <v>S202312090049</v>
      </c>
      <c r="B50" s="4" t="s">
        <v>64</v>
      </c>
      <c r="C50" s="4" t="str">
        <f t="shared" ca="1" si="1"/>
        <v>TG202312090021</v>
      </c>
      <c r="D50" s="4" t="str">
        <f t="shared" ca="1" si="2"/>
        <v>TL202312090002</v>
      </c>
      <c r="E50" s="5">
        <f t="shared" ca="1" si="3"/>
        <v>41208</v>
      </c>
      <c r="F50" s="4" t="str">
        <f t="shared" ca="1" si="4"/>
        <v>978-665-957-652-2</v>
      </c>
      <c r="G50" s="4">
        <f t="shared" ca="1" si="5"/>
        <v>610</v>
      </c>
      <c r="H50" s="4" t="str">
        <f t="shared" ca="1" si="14"/>
        <v>LSP202312090001</v>
      </c>
      <c r="I50" s="4" t="str">
        <f t="shared" ca="1" si="6"/>
        <v>NCC202312090013</v>
      </c>
      <c r="J50" s="4">
        <f t="shared" ca="1" si="7"/>
        <v>31</v>
      </c>
      <c r="K50" s="4" t="s">
        <v>199</v>
      </c>
      <c r="L50" s="4">
        <f t="shared" ca="1" si="8"/>
        <v>0</v>
      </c>
      <c r="M50" s="4">
        <f t="shared" ca="1" si="9"/>
        <v>7225.1500000000005</v>
      </c>
      <c r="N50" s="4">
        <f t="shared" ca="1" si="10"/>
        <v>22</v>
      </c>
      <c r="O50" s="4">
        <f t="shared" ca="1" si="11"/>
        <v>144503</v>
      </c>
      <c r="P50" s="4">
        <f t="shared" ca="1" si="12"/>
        <v>231204.80000000002</v>
      </c>
      <c r="Q50" s="4">
        <f t="shared" ca="1" si="13"/>
        <v>23120.48</v>
      </c>
    </row>
    <row r="51" spans="1:17" x14ac:dyDescent="0.25">
      <c r="A51" s="4" t="str">
        <f t="shared" ca="1" si="0"/>
        <v>S202312090050</v>
      </c>
      <c r="B51" s="4" t="s">
        <v>65</v>
      </c>
      <c r="C51" s="4" t="str">
        <f t="shared" ca="1" si="1"/>
        <v>TG202312090007</v>
      </c>
      <c r="D51" s="4" t="str">
        <f t="shared" ca="1" si="2"/>
        <v>TL202312090024</v>
      </c>
      <c r="E51" s="5">
        <f t="shared" ca="1" si="3"/>
        <v>44865</v>
      </c>
      <c r="F51" s="4" t="str">
        <f t="shared" ca="1" si="4"/>
        <v>978-993-907-753-1</v>
      </c>
      <c r="G51" s="4">
        <f t="shared" ca="1" si="5"/>
        <v>242</v>
      </c>
      <c r="H51" s="4" t="str">
        <f t="shared" ca="1" si="14"/>
        <v>LSP202312090001</v>
      </c>
      <c r="I51" s="4" t="str">
        <f t="shared" ca="1" si="6"/>
        <v>NCC202312090020</v>
      </c>
      <c r="J51" s="4">
        <f t="shared" ca="1" si="7"/>
        <v>34</v>
      </c>
      <c r="K51" s="4" t="s">
        <v>196</v>
      </c>
      <c r="L51" s="4">
        <f t="shared" ca="1" si="8"/>
        <v>1</v>
      </c>
      <c r="M51" s="4">
        <f t="shared" ca="1" si="9"/>
        <v>21326.2</v>
      </c>
      <c r="N51" s="4">
        <f t="shared" ca="1" si="10"/>
        <v>100</v>
      </c>
      <c r="O51" s="4">
        <f t="shared" ca="1" si="11"/>
        <v>426524</v>
      </c>
      <c r="P51" s="4">
        <f t="shared" ca="1" si="12"/>
        <v>682438.39999999991</v>
      </c>
      <c r="Q51" s="4">
        <f t="shared" ca="1" si="13"/>
        <v>204731.51999999999</v>
      </c>
    </row>
    <row r="52" spans="1:17" x14ac:dyDescent="0.25">
      <c r="A52" s="4" t="str">
        <f t="shared" ca="1" si="0"/>
        <v>S202312090051</v>
      </c>
      <c r="B52" s="4" t="s">
        <v>66</v>
      </c>
      <c r="C52" s="4" t="str">
        <f t="shared" ca="1" si="1"/>
        <v>TG202312090022</v>
      </c>
      <c r="D52" s="4" t="str">
        <f t="shared" ca="1" si="2"/>
        <v>TL202312090015</v>
      </c>
      <c r="E52" s="5">
        <f t="shared" ca="1" si="3"/>
        <v>37545</v>
      </c>
      <c r="F52" s="4" t="str">
        <f t="shared" ca="1" si="4"/>
        <v>978-273-534-785-8</v>
      </c>
      <c r="G52" s="4">
        <f t="shared" ca="1" si="5"/>
        <v>229</v>
      </c>
      <c r="H52" s="4" t="str">
        <f t="shared" ca="1" si="14"/>
        <v>LSP202312090001</v>
      </c>
      <c r="I52" s="4" t="str">
        <f t="shared" ca="1" si="6"/>
        <v>NCC202312090008</v>
      </c>
      <c r="J52" s="4">
        <f t="shared" ca="1" si="7"/>
        <v>27</v>
      </c>
      <c r="K52" s="4" t="s">
        <v>203</v>
      </c>
      <c r="L52" s="4">
        <f t="shared" ca="1" si="8"/>
        <v>1</v>
      </c>
      <c r="M52" s="4">
        <f t="shared" ca="1" si="9"/>
        <v>15777.2</v>
      </c>
      <c r="N52" s="4">
        <f t="shared" ca="1" si="10"/>
        <v>67</v>
      </c>
      <c r="O52" s="4">
        <f t="shared" ca="1" si="11"/>
        <v>315544</v>
      </c>
      <c r="P52" s="4">
        <f t="shared" ca="1" si="12"/>
        <v>504870.40000000002</v>
      </c>
      <c r="Q52" s="4">
        <f t="shared" ca="1" si="13"/>
        <v>151461.12</v>
      </c>
    </row>
    <row r="53" spans="1:17" x14ac:dyDescent="0.25">
      <c r="A53" s="4" t="str">
        <f t="shared" ca="1" si="0"/>
        <v>S202312090052</v>
      </c>
      <c r="B53" s="4" t="s">
        <v>67</v>
      </c>
      <c r="C53" s="4" t="str">
        <f t="shared" ca="1" si="1"/>
        <v>TG202312090007</v>
      </c>
      <c r="D53" s="4" t="str">
        <f t="shared" ca="1" si="2"/>
        <v>TL202312090020</v>
      </c>
      <c r="E53" s="5">
        <f t="shared" ca="1" si="3"/>
        <v>42432</v>
      </c>
      <c r="F53" s="4" t="str">
        <f t="shared" ca="1" si="4"/>
        <v>978-237-453-143-8</v>
      </c>
      <c r="G53" s="4">
        <f t="shared" ca="1" si="5"/>
        <v>348</v>
      </c>
      <c r="H53" s="4" t="str">
        <f t="shared" ca="1" si="14"/>
        <v>LSP202312090001</v>
      </c>
      <c r="I53" s="4" t="str">
        <f t="shared" ca="1" si="6"/>
        <v>NCC202312090012</v>
      </c>
      <c r="J53" s="4">
        <f t="shared" ca="1" si="7"/>
        <v>29</v>
      </c>
      <c r="K53" s="4" t="s">
        <v>199</v>
      </c>
      <c r="L53" s="4">
        <f t="shared" ca="1" si="8"/>
        <v>1</v>
      </c>
      <c r="M53" s="4">
        <f t="shared" ca="1" si="9"/>
        <v>17092.400000000001</v>
      </c>
      <c r="N53" s="4">
        <f t="shared" ca="1" si="10"/>
        <v>61</v>
      </c>
      <c r="O53" s="4">
        <f t="shared" ca="1" si="11"/>
        <v>341848</v>
      </c>
      <c r="P53" s="4">
        <f t="shared" ca="1" si="12"/>
        <v>546956.80000000005</v>
      </c>
      <c r="Q53" s="4">
        <f t="shared" ca="1" si="13"/>
        <v>109391.36</v>
      </c>
    </row>
    <row r="54" spans="1:17" x14ac:dyDescent="0.25">
      <c r="A54" s="4" t="str">
        <f t="shared" ca="1" si="0"/>
        <v>S202312090053</v>
      </c>
      <c r="B54" s="4" t="s">
        <v>68</v>
      </c>
      <c r="C54" s="4" t="str">
        <f t="shared" ca="1" si="1"/>
        <v>TG202312090015</v>
      </c>
      <c r="D54" s="4" t="str">
        <f t="shared" ca="1" si="2"/>
        <v>TL202312090015</v>
      </c>
      <c r="E54" s="5">
        <f t="shared" ca="1" si="3"/>
        <v>37809</v>
      </c>
      <c r="F54" s="4" t="str">
        <f t="shared" ca="1" si="4"/>
        <v>978-364-832-978-5</v>
      </c>
      <c r="G54" s="4">
        <f t="shared" ca="1" si="5"/>
        <v>515</v>
      </c>
      <c r="H54" s="4" t="str">
        <f t="shared" ca="1" si="14"/>
        <v>LSP202312090001</v>
      </c>
      <c r="I54" s="4" t="str">
        <f t="shared" ca="1" si="6"/>
        <v>NCC202312090005</v>
      </c>
      <c r="J54" s="4">
        <f t="shared" ca="1" si="7"/>
        <v>23</v>
      </c>
      <c r="K54" s="4" t="s">
        <v>195</v>
      </c>
      <c r="L54" s="4">
        <f t="shared" ca="1" si="8"/>
        <v>1</v>
      </c>
      <c r="M54" s="4">
        <f t="shared" ca="1" si="9"/>
        <v>3664.9500000000003</v>
      </c>
      <c r="N54" s="4">
        <f t="shared" ca="1" si="10"/>
        <v>21</v>
      </c>
      <c r="O54" s="4">
        <f t="shared" ca="1" si="11"/>
        <v>73299</v>
      </c>
      <c r="P54" s="4">
        <f t="shared" ca="1" si="12"/>
        <v>117278.40000000001</v>
      </c>
      <c r="Q54" s="4">
        <f t="shared" ca="1" si="13"/>
        <v>35183.519999999997</v>
      </c>
    </row>
    <row r="55" spans="1:17" x14ac:dyDescent="0.25">
      <c r="A55" s="4" t="str">
        <f t="shared" ca="1" si="0"/>
        <v>S202312090054</v>
      </c>
      <c r="B55" s="4" t="s">
        <v>69</v>
      </c>
      <c r="C55" s="4" t="str">
        <f t="shared" ca="1" si="1"/>
        <v>TG202312090011</v>
      </c>
      <c r="D55" s="4" t="str">
        <f t="shared" ca="1" si="2"/>
        <v>TL202312090015</v>
      </c>
      <c r="E55" s="5">
        <f t="shared" ca="1" si="3"/>
        <v>43885</v>
      </c>
      <c r="F55" s="4" t="str">
        <f t="shared" ca="1" si="4"/>
        <v>978-605-539-229-7</v>
      </c>
      <c r="G55" s="4">
        <f t="shared" ca="1" si="5"/>
        <v>601</v>
      </c>
      <c r="H55" s="4" t="str">
        <f t="shared" ca="1" si="14"/>
        <v>LSP202312090001</v>
      </c>
      <c r="I55" s="4" t="str">
        <f t="shared" ca="1" si="6"/>
        <v>NCC202312090003</v>
      </c>
      <c r="J55" s="4">
        <f t="shared" ca="1" si="7"/>
        <v>21</v>
      </c>
      <c r="K55" s="4" t="s">
        <v>196</v>
      </c>
      <c r="L55" s="4">
        <f t="shared" ca="1" si="8"/>
        <v>1</v>
      </c>
      <c r="M55" s="4">
        <f t="shared" ca="1" si="9"/>
        <v>20375.7</v>
      </c>
      <c r="N55" s="4">
        <f t="shared" ca="1" si="10"/>
        <v>28</v>
      </c>
      <c r="O55" s="4">
        <f t="shared" ca="1" si="11"/>
        <v>407514</v>
      </c>
      <c r="P55" s="4">
        <f t="shared" ca="1" si="12"/>
        <v>652022.39999999991</v>
      </c>
      <c r="Q55" s="4">
        <f t="shared" ca="1" si="13"/>
        <v>0</v>
      </c>
    </row>
    <row r="56" spans="1:17" x14ac:dyDescent="0.25">
      <c r="A56" s="4" t="str">
        <f t="shared" ca="1" si="0"/>
        <v>S202312090055</v>
      </c>
      <c r="B56" s="4" t="s">
        <v>70</v>
      </c>
      <c r="C56" s="4" t="str">
        <f t="shared" ca="1" si="1"/>
        <v>TG202312090013</v>
      </c>
      <c r="D56" s="4" t="str">
        <f t="shared" ca="1" si="2"/>
        <v>TL202312090024</v>
      </c>
      <c r="E56" s="5">
        <f t="shared" ca="1" si="3"/>
        <v>44543</v>
      </c>
      <c r="F56" s="4" t="str">
        <f t="shared" ca="1" si="4"/>
        <v>978-988-900-935-3</v>
      </c>
      <c r="G56" s="4">
        <f t="shared" ca="1" si="5"/>
        <v>233</v>
      </c>
      <c r="H56" s="4" t="str">
        <f t="shared" ca="1" si="14"/>
        <v>LSP202312090001</v>
      </c>
      <c r="I56" s="4" t="str">
        <f t="shared" ca="1" si="6"/>
        <v>NCC202312090010</v>
      </c>
      <c r="J56" s="4">
        <f t="shared" ca="1" si="7"/>
        <v>20</v>
      </c>
      <c r="K56" s="4" t="s">
        <v>209</v>
      </c>
      <c r="L56" s="4">
        <f t="shared" ca="1" si="8"/>
        <v>0</v>
      </c>
      <c r="M56" s="4">
        <f t="shared" ca="1" si="9"/>
        <v>15220.45</v>
      </c>
      <c r="N56" s="4">
        <f t="shared" ca="1" si="10"/>
        <v>84</v>
      </c>
      <c r="O56" s="4">
        <f t="shared" ca="1" si="11"/>
        <v>304409</v>
      </c>
      <c r="P56" s="4">
        <f t="shared" ca="1" si="12"/>
        <v>487054.4</v>
      </c>
      <c r="Q56" s="4">
        <f t="shared" ca="1" si="13"/>
        <v>48705.440000000002</v>
      </c>
    </row>
    <row r="57" spans="1:17" x14ac:dyDescent="0.25">
      <c r="A57" s="4" t="str">
        <f t="shared" ca="1" si="0"/>
        <v>S202312090056</v>
      </c>
      <c r="B57" s="4" t="s">
        <v>43</v>
      </c>
      <c r="C57" s="4" t="str">
        <f t="shared" ca="1" si="1"/>
        <v>TG202312090022</v>
      </c>
      <c r="D57" s="4" t="str">
        <f t="shared" ca="1" si="2"/>
        <v>TL202312090005</v>
      </c>
      <c r="E57" s="5">
        <f t="shared" ca="1" si="3"/>
        <v>43336</v>
      </c>
      <c r="F57" s="4" t="str">
        <f t="shared" ca="1" si="4"/>
        <v>978-697-141-509-5</v>
      </c>
      <c r="G57" s="4">
        <f t="shared" ca="1" si="5"/>
        <v>626</v>
      </c>
      <c r="H57" s="4" t="str">
        <f t="shared" ca="1" si="14"/>
        <v>LSP202312090001</v>
      </c>
      <c r="I57" s="4" t="str">
        <f t="shared" ca="1" si="6"/>
        <v>NCC202312090011</v>
      </c>
      <c r="J57" s="4">
        <f t="shared" ca="1" si="7"/>
        <v>24</v>
      </c>
      <c r="K57" s="4" t="s">
        <v>199</v>
      </c>
      <c r="L57" s="4">
        <f t="shared" ca="1" si="8"/>
        <v>1</v>
      </c>
      <c r="M57" s="4">
        <f t="shared" ca="1" si="9"/>
        <v>21864.45</v>
      </c>
      <c r="N57" s="4">
        <f t="shared" ca="1" si="10"/>
        <v>54</v>
      </c>
      <c r="O57" s="4">
        <f t="shared" ca="1" si="11"/>
        <v>437289</v>
      </c>
      <c r="P57" s="4">
        <f t="shared" ca="1" si="12"/>
        <v>699662.39999999991</v>
      </c>
      <c r="Q57" s="4">
        <f t="shared" ca="1" si="13"/>
        <v>209898.72</v>
      </c>
    </row>
    <row r="58" spans="1:17" x14ac:dyDescent="0.25">
      <c r="A58" s="4" t="str">
        <f t="shared" ca="1" si="0"/>
        <v>S202312090057</v>
      </c>
      <c r="B58" s="4" t="s">
        <v>71</v>
      </c>
      <c r="C58" s="4" t="str">
        <f t="shared" ca="1" si="1"/>
        <v>TG202312090010</v>
      </c>
      <c r="D58" s="4" t="str">
        <f t="shared" ca="1" si="2"/>
        <v>TL202312090002</v>
      </c>
      <c r="E58" s="5">
        <f t="shared" ca="1" si="3"/>
        <v>42508</v>
      </c>
      <c r="F58" s="4" t="str">
        <f t="shared" ca="1" si="4"/>
        <v>978-546-489-478-8</v>
      </c>
      <c r="G58" s="4">
        <f t="shared" ca="1" si="5"/>
        <v>441</v>
      </c>
      <c r="H58" s="4" t="str">
        <f t="shared" ca="1" si="14"/>
        <v>LSP202312090001</v>
      </c>
      <c r="I58" s="4" t="str">
        <f t="shared" ca="1" si="6"/>
        <v>NCC202312090022</v>
      </c>
      <c r="J58" s="4">
        <f t="shared" ca="1" si="7"/>
        <v>26</v>
      </c>
      <c r="K58" s="4" t="s">
        <v>201</v>
      </c>
      <c r="L58" s="4">
        <f t="shared" ca="1" si="8"/>
        <v>1</v>
      </c>
      <c r="M58" s="4">
        <f t="shared" ca="1" si="9"/>
        <v>13413.95</v>
      </c>
      <c r="N58" s="4">
        <f t="shared" ca="1" si="10"/>
        <v>87</v>
      </c>
      <c r="O58" s="4">
        <f t="shared" ca="1" si="11"/>
        <v>268279</v>
      </c>
      <c r="P58" s="4">
        <f t="shared" ca="1" si="12"/>
        <v>429246.4</v>
      </c>
      <c r="Q58" s="4">
        <f t="shared" ca="1" si="13"/>
        <v>128773.92</v>
      </c>
    </row>
    <row r="59" spans="1:17" x14ac:dyDescent="0.25">
      <c r="A59" s="4" t="str">
        <f t="shared" ca="1" si="0"/>
        <v>S202312090058</v>
      </c>
      <c r="B59" s="4" t="s">
        <v>72</v>
      </c>
      <c r="C59" s="4" t="str">
        <f t="shared" ca="1" si="1"/>
        <v>TG202312090007</v>
      </c>
      <c r="D59" s="4" t="str">
        <f t="shared" ca="1" si="2"/>
        <v>TL202312090022</v>
      </c>
      <c r="E59" s="5">
        <f t="shared" ca="1" si="3"/>
        <v>41351</v>
      </c>
      <c r="F59" s="4" t="str">
        <f t="shared" ca="1" si="4"/>
        <v>978-800-964-168-9</v>
      </c>
      <c r="G59" s="4">
        <f t="shared" ca="1" si="5"/>
        <v>701</v>
      </c>
      <c r="H59" s="4" t="str">
        <f t="shared" ca="1" si="14"/>
        <v>LSP202312090001</v>
      </c>
      <c r="I59" s="4" t="str">
        <f t="shared" ca="1" si="6"/>
        <v>NCC202312090017</v>
      </c>
      <c r="J59" s="4">
        <f t="shared" ca="1" si="7"/>
        <v>22</v>
      </c>
      <c r="K59" s="4" t="s">
        <v>199</v>
      </c>
      <c r="L59" s="4">
        <f t="shared" ca="1" si="8"/>
        <v>1</v>
      </c>
      <c r="M59" s="4">
        <f t="shared" ca="1" si="9"/>
        <v>10138.6</v>
      </c>
      <c r="N59" s="4">
        <f t="shared" ca="1" si="10"/>
        <v>69</v>
      </c>
      <c r="O59" s="4">
        <f t="shared" ca="1" si="11"/>
        <v>202772</v>
      </c>
      <c r="P59" s="4">
        <f t="shared" ca="1" si="12"/>
        <v>324435.19999999995</v>
      </c>
      <c r="Q59" s="4">
        <f t="shared" ca="1" si="13"/>
        <v>64887.040000000001</v>
      </c>
    </row>
    <row r="60" spans="1:17" x14ac:dyDescent="0.25">
      <c r="A60" s="4" t="str">
        <f t="shared" ca="1" si="0"/>
        <v>S202312090059</v>
      </c>
      <c r="B60" s="4" t="s">
        <v>73</v>
      </c>
      <c r="C60" s="4" t="str">
        <f t="shared" ca="1" si="1"/>
        <v>TG202312090015</v>
      </c>
      <c r="D60" s="4" t="str">
        <f t="shared" ca="1" si="2"/>
        <v>TL202312090015</v>
      </c>
      <c r="E60" s="5">
        <f t="shared" ca="1" si="3"/>
        <v>44886</v>
      </c>
      <c r="F60" s="4" t="str">
        <f t="shared" ca="1" si="4"/>
        <v>978-646-609-107-6</v>
      </c>
      <c r="G60" s="4">
        <f t="shared" ca="1" si="5"/>
        <v>280</v>
      </c>
      <c r="H60" s="4" t="str">
        <f t="shared" ca="1" si="14"/>
        <v>LSP202312090001</v>
      </c>
      <c r="I60" s="4" t="str">
        <f t="shared" ca="1" si="6"/>
        <v>NCC202312090021</v>
      </c>
      <c r="J60" s="4">
        <f t="shared" ca="1" si="7"/>
        <v>31</v>
      </c>
      <c r="K60" s="4" t="s">
        <v>200</v>
      </c>
      <c r="L60" s="4">
        <f t="shared" ca="1" si="8"/>
        <v>1</v>
      </c>
      <c r="M60" s="4">
        <f t="shared" ca="1" si="9"/>
        <v>12010.45</v>
      </c>
      <c r="N60" s="4">
        <f t="shared" ca="1" si="10"/>
        <v>47</v>
      </c>
      <c r="O60" s="4">
        <f t="shared" ca="1" si="11"/>
        <v>240209</v>
      </c>
      <c r="P60" s="4">
        <f t="shared" ca="1" si="12"/>
        <v>384334.4</v>
      </c>
      <c r="Q60" s="4">
        <f t="shared" ca="1" si="13"/>
        <v>38433.440000000002</v>
      </c>
    </row>
    <row r="61" spans="1:17" x14ac:dyDescent="0.25">
      <c r="A61" s="4" t="str">
        <f t="shared" ca="1" si="0"/>
        <v>S202312090060</v>
      </c>
      <c r="B61" s="4" t="s">
        <v>74</v>
      </c>
      <c r="C61" s="4" t="str">
        <f t="shared" ca="1" si="1"/>
        <v>TG202312090005</v>
      </c>
      <c r="D61" s="4" t="str">
        <f t="shared" ca="1" si="2"/>
        <v>TL202312090011</v>
      </c>
      <c r="E61" s="5">
        <f t="shared" ca="1" si="3"/>
        <v>41485</v>
      </c>
      <c r="F61" s="4" t="str">
        <f t="shared" ca="1" si="4"/>
        <v>978-879-189-583-8</v>
      </c>
      <c r="G61" s="4">
        <f t="shared" ca="1" si="5"/>
        <v>301</v>
      </c>
      <c r="H61" s="4" t="str">
        <f t="shared" ca="1" si="14"/>
        <v>LSP202312090001</v>
      </c>
      <c r="I61" s="4" t="str">
        <f t="shared" ca="1" si="6"/>
        <v>NCC202312090014</v>
      </c>
      <c r="J61" s="4">
        <f t="shared" ca="1" si="7"/>
        <v>27</v>
      </c>
      <c r="K61" s="4" t="s">
        <v>196</v>
      </c>
      <c r="L61" s="4">
        <f t="shared" ca="1" si="8"/>
        <v>1</v>
      </c>
      <c r="M61" s="4">
        <f t="shared" ca="1" si="9"/>
        <v>14798.85</v>
      </c>
      <c r="N61" s="4">
        <f t="shared" ca="1" si="10"/>
        <v>70</v>
      </c>
      <c r="O61" s="4">
        <f t="shared" ca="1" si="11"/>
        <v>295977</v>
      </c>
      <c r="P61" s="4">
        <f t="shared" ca="1" si="12"/>
        <v>473563.19999999995</v>
      </c>
      <c r="Q61" s="4">
        <f t="shared" ca="1" si="13"/>
        <v>142068.96</v>
      </c>
    </row>
    <row r="62" spans="1:17" x14ac:dyDescent="0.25">
      <c r="A62" s="4" t="str">
        <f t="shared" ca="1" si="0"/>
        <v>S202312090061</v>
      </c>
      <c r="B62" s="4" t="s">
        <v>75</v>
      </c>
      <c r="C62" s="4" t="str">
        <f t="shared" ca="1" si="1"/>
        <v>TG202312090014</v>
      </c>
      <c r="D62" s="4" t="str">
        <f t="shared" ca="1" si="2"/>
        <v>TL202312090015</v>
      </c>
      <c r="E62" s="5">
        <f t="shared" ca="1" si="3"/>
        <v>38357</v>
      </c>
      <c r="F62" s="4" t="str">
        <f t="shared" ca="1" si="4"/>
        <v>978-376-249-236-1</v>
      </c>
      <c r="G62" s="4">
        <f t="shared" ca="1" si="5"/>
        <v>311</v>
      </c>
      <c r="H62" s="4" t="str">
        <f t="shared" ca="1" si="14"/>
        <v>LSP202312090001</v>
      </c>
      <c r="I62" s="4" t="str">
        <f t="shared" ca="1" si="6"/>
        <v>NCC202312090004</v>
      </c>
      <c r="J62" s="4">
        <f t="shared" ca="1" si="7"/>
        <v>28</v>
      </c>
      <c r="K62" s="4" t="s">
        <v>195</v>
      </c>
      <c r="L62" s="4">
        <f t="shared" ca="1" si="8"/>
        <v>1</v>
      </c>
      <c r="M62" s="4">
        <f t="shared" ca="1" si="9"/>
        <v>21243.550000000003</v>
      </c>
      <c r="N62" s="4">
        <f t="shared" ca="1" si="10"/>
        <v>64</v>
      </c>
      <c r="O62" s="4">
        <f t="shared" ca="1" si="11"/>
        <v>424871</v>
      </c>
      <c r="P62" s="4">
        <f t="shared" ca="1" si="12"/>
        <v>679793.60000000009</v>
      </c>
      <c r="Q62" s="4">
        <f t="shared" ca="1" si="13"/>
        <v>67979.360000000001</v>
      </c>
    </row>
    <row r="63" spans="1:17" x14ac:dyDescent="0.25">
      <c r="A63" s="4" t="str">
        <f t="shared" ca="1" si="0"/>
        <v>S202312090062</v>
      </c>
      <c r="B63" s="4" t="s">
        <v>76</v>
      </c>
      <c r="C63" s="4" t="str">
        <f t="shared" ca="1" si="1"/>
        <v>TG202312090029</v>
      </c>
      <c r="D63" s="4" t="str">
        <f t="shared" ca="1" si="2"/>
        <v>TL202312090020</v>
      </c>
      <c r="E63" s="5">
        <f t="shared" ca="1" si="3"/>
        <v>40317</v>
      </c>
      <c r="F63" s="4" t="str">
        <f t="shared" ca="1" si="4"/>
        <v>978-493-132-162-2</v>
      </c>
      <c r="G63" s="4">
        <f t="shared" ca="1" si="5"/>
        <v>227</v>
      </c>
      <c r="H63" s="4" t="str">
        <f t="shared" ca="1" si="14"/>
        <v>LSP202312090001</v>
      </c>
      <c r="I63" s="4" t="str">
        <f t="shared" ca="1" si="6"/>
        <v>NCC202312090021</v>
      </c>
      <c r="J63" s="4">
        <f t="shared" ca="1" si="7"/>
        <v>27</v>
      </c>
      <c r="K63" s="4" t="s">
        <v>196</v>
      </c>
      <c r="L63" s="4">
        <f t="shared" ca="1" si="8"/>
        <v>1</v>
      </c>
      <c r="M63" s="4">
        <f t="shared" ca="1" si="9"/>
        <v>10021.200000000001</v>
      </c>
      <c r="N63" s="4">
        <f t="shared" ca="1" si="10"/>
        <v>24</v>
      </c>
      <c r="O63" s="4">
        <f t="shared" ca="1" si="11"/>
        <v>200424</v>
      </c>
      <c r="P63" s="4">
        <f t="shared" ca="1" si="12"/>
        <v>320678.40000000002</v>
      </c>
      <c r="Q63" s="4">
        <f t="shared" ca="1" si="13"/>
        <v>0</v>
      </c>
    </row>
    <row r="64" spans="1:17" x14ac:dyDescent="0.25">
      <c r="A64" s="4" t="str">
        <f t="shared" ca="1" si="0"/>
        <v>S202312090063</v>
      </c>
      <c r="B64" s="4" t="s">
        <v>77</v>
      </c>
      <c r="C64" s="4" t="str">
        <f t="shared" ca="1" si="1"/>
        <v>TG202312090006</v>
      </c>
      <c r="D64" s="4" t="str">
        <f t="shared" ca="1" si="2"/>
        <v>TL202312090013</v>
      </c>
      <c r="E64" s="5">
        <f t="shared" ca="1" si="3"/>
        <v>39194</v>
      </c>
      <c r="F64" s="4" t="str">
        <f t="shared" ca="1" si="4"/>
        <v>978-846-302-700-1</v>
      </c>
      <c r="G64" s="4">
        <f t="shared" ca="1" si="5"/>
        <v>140</v>
      </c>
      <c r="H64" s="4" t="str">
        <f t="shared" ca="1" si="14"/>
        <v>LSP202312090001</v>
      </c>
      <c r="I64" s="4" t="str">
        <f t="shared" ca="1" si="6"/>
        <v>NCC202312090002</v>
      </c>
      <c r="J64" s="4">
        <f t="shared" ca="1" si="7"/>
        <v>35</v>
      </c>
      <c r="K64" s="4" t="s">
        <v>197</v>
      </c>
      <c r="L64" s="4">
        <f t="shared" ca="1" si="8"/>
        <v>1</v>
      </c>
      <c r="M64" s="4">
        <f t="shared" ca="1" si="9"/>
        <v>14998.050000000001</v>
      </c>
      <c r="N64" s="4">
        <f t="shared" ca="1" si="10"/>
        <v>67</v>
      </c>
      <c r="O64" s="4">
        <f t="shared" ca="1" si="11"/>
        <v>299961</v>
      </c>
      <c r="P64" s="4">
        <f t="shared" ca="1" si="12"/>
        <v>479937.60000000003</v>
      </c>
      <c r="Q64" s="4">
        <f t="shared" ca="1" si="13"/>
        <v>95987.520000000004</v>
      </c>
    </row>
    <row r="65" spans="1:17" x14ac:dyDescent="0.25">
      <c r="A65" s="4" t="str">
        <f t="shared" ca="1" si="0"/>
        <v>S202312090064</v>
      </c>
      <c r="B65" s="4" t="s">
        <v>78</v>
      </c>
      <c r="C65" s="4" t="str">
        <f t="shared" ca="1" si="1"/>
        <v>TG202312090028</v>
      </c>
      <c r="D65" s="4" t="str">
        <f t="shared" ca="1" si="2"/>
        <v>TL202312090001</v>
      </c>
      <c r="E65" s="5">
        <f t="shared" ca="1" si="3"/>
        <v>39076</v>
      </c>
      <c r="F65" s="4" t="str">
        <f t="shared" ca="1" si="4"/>
        <v>978-264-444-124-3</v>
      </c>
      <c r="G65" s="4">
        <f t="shared" ca="1" si="5"/>
        <v>579</v>
      </c>
      <c r="H65" s="4" t="str">
        <f t="shared" ca="1" si="14"/>
        <v>LSP202312090001</v>
      </c>
      <c r="I65" s="4" t="str">
        <f t="shared" ca="1" si="6"/>
        <v>NCC202312090021</v>
      </c>
      <c r="J65" s="4">
        <f t="shared" ca="1" si="7"/>
        <v>30</v>
      </c>
      <c r="K65" s="4" t="s">
        <v>198</v>
      </c>
      <c r="L65" s="4">
        <f t="shared" ca="1" si="8"/>
        <v>1</v>
      </c>
      <c r="M65" s="4">
        <f t="shared" ca="1" si="9"/>
        <v>17412.350000000002</v>
      </c>
      <c r="N65" s="4">
        <f t="shared" ca="1" si="10"/>
        <v>37</v>
      </c>
      <c r="O65" s="4">
        <f t="shared" ca="1" si="11"/>
        <v>348247</v>
      </c>
      <c r="P65" s="4">
        <f t="shared" ca="1" si="12"/>
        <v>557195.19999999995</v>
      </c>
      <c r="Q65" s="4">
        <f t="shared" ca="1" si="13"/>
        <v>111439.03999999999</v>
      </c>
    </row>
    <row r="66" spans="1:17" x14ac:dyDescent="0.25">
      <c r="A66" s="4" t="str">
        <f t="shared" ref="A66:A128" ca="1" si="15">"S" &amp; TEXT(TODAY(), "yyyyMMdd") &amp; TEXT(ROW(A65), "0000")</f>
        <v>S202312090065</v>
      </c>
      <c r="B66" s="4" t="s">
        <v>79</v>
      </c>
      <c r="C66" s="4" t="str">
        <f t="shared" ca="1" si="1"/>
        <v>TG202312090028</v>
      </c>
      <c r="D66" s="4" t="str">
        <f t="shared" ca="1" si="2"/>
        <v>TL202312090012</v>
      </c>
      <c r="E66" s="5">
        <f t="shared" ref="E66:E128" ca="1" si="16">RANDBETWEEN(DATE(2000, 1,1), TODAY())</f>
        <v>42691</v>
      </c>
      <c r="F66" s="4" t="str">
        <f t="shared" ref="F66:F128" ca="1" si="17">"978-" &amp; TEXT(RANDBETWEEN(100,999), "000") &amp; "-" &amp; TEXT(RANDBETWEEN(100,999), "000") &amp; "-" &amp; TEXT(RANDBETWEEN(100, 999), "000") &amp; "-" &amp; RANDBETWEEN(1, 9)</f>
        <v>978-678-437-791-1</v>
      </c>
      <c r="G66" s="4">
        <f t="shared" ref="G66:G128" ca="1" si="18">INT(RAND() * (1000 - 100 + 1) + 100)</f>
        <v>521</v>
      </c>
      <c r="H66" s="4" t="str">
        <f t="shared" ca="1" si="14"/>
        <v>LSP202312090001</v>
      </c>
      <c r="I66" s="4" t="str">
        <f t="shared" ca="1" si="6"/>
        <v>NCC202312090015</v>
      </c>
      <c r="J66" s="4">
        <f t="shared" ref="J66:J128" ca="1" si="19">RANDBETWEEN(20, 35)</f>
        <v>35</v>
      </c>
      <c r="K66" s="4" t="s">
        <v>199</v>
      </c>
      <c r="L66" s="4">
        <f t="shared" ref="L66:L128" ca="1" si="20">IF(RAND() &lt;= 0.89, 1, 0)</f>
        <v>1</v>
      </c>
      <c r="M66" s="4">
        <f t="shared" ref="M66:M128" ca="1" si="21">O66*0.05</f>
        <v>17230.2</v>
      </c>
      <c r="N66" s="4">
        <f t="shared" ref="N66:N128" ca="1" si="22">RANDBETWEEN(10,100)</f>
        <v>42</v>
      </c>
      <c r="O66" s="4">
        <f t="shared" ref="O66:O128" ca="1" si="23">RANDBETWEEN(30000, 450000)</f>
        <v>344604</v>
      </c>
      <c r="P66" s="4">
        <f t="shared" ref="P66:P128" ca="1" si="24">O66+(O66*0.55) +M66</f>
        <v>551366.39999999991</v>
      </c>
      <c r="Q66" s="4">
        <f t="shared" ref="Q66:Q128" ca="1" si="25">ROUNDUP(P66 * CHOOSE(RANDBETWEEN(1,4),0.1, 0.2, 0.3,0), 2)</f>
        <v>0</v>
      </c>
    </row>
    <row r="67" spans="1:17" x14ac:dyDescent="0.25">
      <c r="A67" s="4" t="str">
        <f t="shared" ca="1" si="15"/>
        <v>S202312090066</v>
      </c>
      <c r="B67" s="4" t="s">
        <v>80</v>
      </c>
      <c r="C67" s="4" t="str">
        <f t="shared" ref="C67:C130" ca="1" si="26">"TG" &amp; TEXT(TODAY(), "yyyyMMdd") &amp; TEXT(RANDBETWEEN(1, 29), "0000")</f>
        <v>TG202312090002</v>
      </c>
      <c r="D67" s="4" t="str">
        <f t="shared" ref="D67:D130" ca="1" si="27">"TL" &amp; TEXT(TODAY(), "yyyyMMdd") &amp; TEXT(RANDBETWEEN(1, 24), "0000")</f>
        <v>TL202312090015</v>
      </c>
      <c r="E67" s="5">
        <f t="shared" ca="1" si="16"/>
        <v>38245</v>
      </c>
      <c r="F67" s="4" t="str">
        <f t="shared" ca="1" si="17"/>
        <v>978-608-885-736-7</v>
      </c>
      <c r="G67" s="4">
        <f t="shared" ca="1" si="18"/>
        <v>138</v>
      </c>
      <c r="H67" s="4" t="str">
        <f t="shared" ca="1" si="14"/>
        <v>LSP202312090001</v>
      </c>
      <c r="I67" s="4" t="str">
        <f t="shared" ref="I67:I130" ca="1" si="28">"NCC" &amp; TEXT(TODAY(), "yyyyMMdd") &amp; TEXT(RANDBETWEEN(1, 23), "0000")</f>
        <v>NCC202312090020</v>
      </c>
      <c r="J67" s="4">
        <f t="shared" ca="1" si="19"/>
        <v>31</v>
      </c>
      <c r="K67" s="4" t="s">
        <v>200</v>
      </c>
      <c r="L67" s="4">
        <f t="shared" ca="1" si="20"/>
        <v>0</v>
      </c>
      <c r="M67" s="4">
        <f t="shared" ca="1" si="21"/>
        <v>16675.850000000002</v>
      </c>
      <c r="N67" s="4">
        <f t="shared" ca="1" si="22"/>
        <v>25</v>
      </c>
      <c r="O67" s="4">
        <f t="shared" ca="1" si="23"/>
        <v>333517</v>
      </c>
      <c r="P67" s="4">
        <f t="shared" ca="1" si="24"/>
        <v>533627.19999999995</v>
      </c>
      <c r="Q67" s="4">
        <f t="shared" ca="1" si="25"/>
        <v>106725.44</v>
      </c>
    </row>
    <row r="68" spans="1:17" x14ac:dyDescent="0.25">
      <c r="A68" s="4" t="str">
        <f t="shared" ca="1" si="15"/>
        <v>S202312090067</v>
      </c>
      <c r="B68" s="4" t="s">
        <v>81</v>
      </c>
      <c r="C68" s="4" t="str">
        <f t="shared" ca="1" si="26"/>
        <v>TG202312090022</v>
      </c>
      <c r="D68" s="4" t="str">
        <f t="shared" ca="1" si="27"/>
        <v>TL202312090011</v>
      </c>
      <c r="E68" s="5">
        <f t="shared" ca="1" si="16"/>
        <v>44276</v>
      </c>
      <c r="F68" s="4" t="str">
        <f t="shared" ca="1" si="17"/>
        <v>978-170-232-608-8</v>
      </c>
      <c r="G68" s="4">
        <f t="shared" ca="1" si="18"/>
        <v>965</v>
      </c>
      <c r="H68" s="4" t="str">
        <f t="shared" ref="H68:H129" ca="1" si="29">"LSP" &amp; TEXT(TODAY(), "YYYYMMDD") &amp; TEXT(1,"0000")</f>
        <v>LSP202312090001</v>
      </c>
      <c r="I68" s="4" t="str">
        <f t="shared" ca="1" si="28"/>
        <v>NCC202312090014</v>
      </c>
      <c r="J68" s="4">
        <f t="shared" ca="1" si="19"/>
        <v>31</v>
      </c>
      <c r="K68" s="4" t="s">
        <v>201</v>
      </c>
      <c r="L68" s="4">
        <f t="shared" ca="1" si="20"/>
        <v>0</v>
      </c>
      <c r="M68" s="4">
        <f t="shared" ca="1" si="21"/>
        <v>16309.050000000001</v>
      </c>
      <c r="N68" s="4">
        <f t="shared" ca="1" si="22"/>
        <v>53</v>
      </c>
      <c r="O68" s="4">
        <f t="shared" ca="1" si="23"/>
        <v>326181</v>
      </c>
      <c r="P68" s="4">
        <f t="shared" ca="1" si="24"/>
        <v>521889.60000000003</v>
      </c>
      <c r="Q68" s="4">
        <f t="shared" ca="1" si="25"/>
        <v>156566.88</v>
      </c>
    </row>
    <row r="69" spans="1:17" x14ac:dyDescent="0.25">
      <c r="A69" s="4" t="str">
        <f t="shared" ca="1" si="15"/>
        <v>S202312090068</v>
      </c>
      <c r="B69" s="4" t="s">
        <v>82</v>
      </c>
      <c r="C69" s="4" t="str">
        <f t="shared" ca="1" si="26"/>
        <v>TG202312090008</v>
      </c>
      <c r="D69" s="4" t="str">
        <f t="shared" ca="1" si="27"/>
        <v>TL202312090002</v>
      </c>
      <c r="E69" s="5">
        <f t="shared" ca="1" si="16"/>
        <v>36626</v>
      </c>
      <c r="F69" s="4" t="str">
        <f t="shared" ca="1" si="17"/>
        <v>978-879-173-772-5</v>
      </c>
      <c r="G69" s="4">
        <f t="shared" ca="1" si="18"/>
        <v>773</v>
      </c>
      <c r="H69" s="4" t="str">
        <f t="shared" ca="1" si="29"/>
        <v>LSP202312090001</v>
      </c>
      <c r="I69" s="4" t="str">
        <f t="shared" ca="1" si="28"/>
        <v>NCC202312090005</v>
      </c>
      <c r="J69" s="4">
        <f t="shared" ca="1" si="19"/>
        <v>33</v>
      </c>
      <c r="K69" s="4" t="s">
        <v>199</v>
      </c>
      <c r="L69" s="4">
        <f t="shared" ca="1" si="20"/>
        <v>1</v>
      </c>
      <c r="M69" s="4">
        <f t="shared" ca="1" si="21"/>
        <v>10982.45</v>
      </c>
      <c r="N69" s="4">
        <f t="shared" ca="1" si="22"/>
        <v>52</v>
      </c>
      <c r="O69" s="4">
        <f t="shared" ca="1" si="23"/>
        <v>219649</v>
      </c>
      <c r="P69" s="4">
        <f t="shared" ca="1" si="24"/>
        <v>351438.4</v>
      </c>
      <c r="Q69" s="4">
        <f t="shared" ca="1" si="25"/>
        <v>105431.52</v>
      </c>
    </row>
    <row r="70" spans="1:17" x14ac:dyDescent="0.25">
      <c r="A70" s="4" t="str">
        <f t="shared" ca="1" si="15"/>
        <v>S202312090069</v>
      </c>
      <c r="B70" s="4" t="s">
        <v>83</v>
      </c>
      <c r="C70" s="4" t="str">
        <f t="shared" ca="1" si="26"/>
        <v>TG202312090020</v>
      </c>
      <c r="D70" s="4" t="str">
        <f t="shared" ca="1" si="27"/>
        <v>TL202312090005</v>
      </c>
      <c r="E70" s="5">
        <f t="shared" ca="1" si="16"/>
        <v>41965</v>
      </c>
      <c r="F70" s="4" t="str">
        <f t="shared" ca="1" si="17"/>
        <v>978-580-275-967-4</v>
      </c>
      <c r="G70" s="4">
        <f t="shared" ca="1" si="18"/>
        <v>792</v>
      </c>
      <c r="H70" s="4" t="str">
        <f t="shared" ca="1" si="29"/>
        <v>LSP202312090001</v>
      </c>
      <c r="I70" s="4" t="str">
        <f t="shared" ca="1" si="28"/>
        <v>NCC202312090006</v>
      </c>
      <c r="J70" s="4">
        <f t="shared" ca="1" si="19"/>
        <v>35</v>
      </c>
      <c r="K70" s="4" t="s">
        <v>202</v>
      </c>
      <c r="L70" s="4">
        <f t="shared" ca="1" si="20"/>
        <v>1</v>
      </c>
      <c r="M70" s="4">
        <f t="shared" ca="1" si="21"/>
        <v>15360.2</v>
      </c>
      <c r="N70" s="4">
        <f t="shared" ca="1" si="22"/>
        <v>50</v>
      </c>
      <c r="O70" s="4">
        <f t="shared" ca="1" si="23"/>
        <v>307204</v>
      </c>
      <c r="P70" s="4">
        <f t="shared" ca="1" si="24"/>
        <v>491526.40000000002</v>
      </c>
      <c r="Q70" s="4">
        <f t="shared" ca="1" si="25"/>
        <v>49152.639999999999</v>
      </c>
    </row>
    <row r="71" spans="1:17" x14ac:dyDescent="0.25">
      <c r="A71" s="4" t="str">
        <f t="shared" ca="1" si="15"/>
        <v>S202312090070</v>
      </c>
      <c r="B71" s="4" t="s">
        <v>84</v>
      </c>
      <c r="C71" s="4" t="str">
        <f t="shared" ca="1" si="26"/>
        <v>TG202312090018</v>
      </c>
      <c r="D71" s="4" t="str">
        <f t="shared" ca="1" si="27"/>
        <v>TL202312090003</v>
      </c>
      <c r="E71" s="5">
        <f t="shared" ca="1" si="16"/>
        <v>36759</v>
      </c>
      <c r="F71" s="4" t="str">
        <f t="shared" ca="1" si="17"/>
        <v>978-865-228-821-6</v>
      </c>
      <c r="G71" s="4">
        <f t="shared" ca="1" si="18"/>
        <v>292</v>
      </c>
      <c r="H71" s="4" t="str">
        <f t="shared" ca="1" si="29"/>
        <v>LSP202312090001</v>
      </c>
      <c r="I71" s="4" t="str">
        <f t="shared" ca="1" si="28"/>
        <v>NCC202312090008</v>
      </c>
      <c r="J71" s="4">
        <f t="shared" ca="1" si="19"/>
        <v>25</v>
      </c>
      <c r="K71" s="4" t="s">
        <v>201</v>
      </c>
      <c r="L71" s="4">
        <f t="shared" ca="1" si="20"/>
        <v>1</v>
      </c>
      <c r="M71" s="4">
        <f t="shared" ca="1" si="21"/>
        <v>19623.400000000001</v>
      </c>
      <c r="N71" s="4">
        <f t="shared" ca="1" si="22"/>
        <v>37</v>
      </c>
      <c r="O71" s="4">
        <f t="shared" ca="1" si="23"/>
        <v>392468</v>
      </c>
      <c r="P71" s="4">
        <f t="shared" ca="1" si="24"/>
        <v>627948.80000000005</v>
      </c>
      <c r="Q71" s="4">
        <f t="shared" ca="1" si="25"/>
        <v>0</v>
      </c>
    </row>
    <row r="72" spans="1:17" x14ac:dyDescent="0.25">
      <c r="A72" s="4" t="str">
        <f t="shared" ca="1" si="15"/>
        <v>S202312090071</v>
      </c>
      <c r="B72" s="4" t="s">
        <v>85</v>
      </c>
      <c r="C72" s="4" t="str">
        <f t="shared" ca="1" si="26"/>
        <v>TG202312090023</v>
      </c>
      <c r="D72" s="4" t="str">
        <f t="shared" ca="1" si="27"/>
        <v>TL202312090003</v>
      </c>
      <c r="E72" s="5">
        <f t="shared" ca="1" si="16"/>
        <v>40832</v>
      </c>
      <c r="F72" s="4" t="str">
        <f t="shared" ca="1" si="17"/>
        <v>978-291-287-130-2</v>
      </c>
      <c r="G72" s="4">
        <f t="shared" ca="1" si="18"/>
        <v>517</v>
      </c>
      <c r="H72" s="4" t="str">
        <f t="shared" ca="1" si="29"/>
        <v>LSP202312090001</v>
      </c>
      <c r="I72" s="4" t="str">
        <f t="shared" ca="1" si="28"/>
        <v>NCC202312090012</v>
      </c>
      <c r="J72" s="4">
        <f t="shared" ca="1" si="19"/>
        <v>22</v>
      </c>
      <c r="K72" s="4" t="s">
        <v>203</v>
      </c>
      <c r="L72" s="4">
        <f t="shared" ca="1" si="20"/>
        <v>1</v>
      </c>
      <c r="M72" s="4">
        <f t="shared" ca="1" si="21"/>
        <v>7200.25</v>
      </c>
      <c r="N72" s="4">
        <f t="shared" ca="1" si="22"/>
        <v>69</v>
      </c>
      <c r="O72" s="4">
        <f t="shared" ca="1" si="23"/>
        <v>144005</v>
      </c>
      <c r="P72" s="4">
        <f t="shared" ca="1" si="24"/>
        <v>230408</v>
      </c>
      <c r="Q72" s="4">
        <f t="shared" ca="1" si="25"/>
        <v>46081.599999999999</v>
      </c>
    </row>
    <row r="73" spans="1:17" x14ac:dyDescent="0.25">
      <c r="A73" s="4" t="str">
        <f t="shared" ca="1" si="15"/>
        <v>S202312090072</v>
      </c>
      <c r="B73" s="4" t="s">
        <v>86</v>
      </c>
      <c r="C73" s="4" t="str">
        <f t="shared" ca="1" si="26"/>
        <v>TG202312090026</v>
      </c>
      <c r="D73" s="4" t="str">
        <f t="shared" ca="1" si="27"/>
        <v>TL202312090016</v>
      </c>
      <c r="E73" s="5">
        <f t="shared" ca="1" si="16"/>
        <v>41141</v>
      </c>
      <c r="F73" s="4" t="str">
        <f t="shared" ca="1" si="17"/>
        <v>978-888-376-906-1</v>
      </c>
      <c r="G73" s="4">
        <f t="shared" ca="1" si="18"/>
        <v>582</v>
      </c>
      <c r="H73" s="4" t="str">
        <f t="shared" ca="1" si="29"/>
        <v>LSP202312090001</v>
      </c>
      <c r="I73" s="4" t="str">
        <f t="shared" ca="1" si="28"/>
        <v>NCC202312090022</v>
      </c>
      <c r="J73" s="4">
        <f t="shared" ca="1" si="19"/>
        <v>23</v>
      </c>
      <c r="K73" s="4" t="s">
        <v>199</v>
      </c>
      <c r="L73" s="4">
        <f t="shared" ca="1" si="20"/>
        <v>1</v>
      </c>
      <c r="M73" s="4">
        <f t="shared" ca="1" si="21"/>
        <v>20097.2</v>
      </c>
      <c r="N73" s="4">
        <f t="shared" ca="1" si="22"/>
        <v>67</v>
      </c>
      <c r="O73" s="4">
        <f t="shared" ca="1" si="23"/>
        <v>401944</v>
      </c>
      <c r="P73" s="4">
        <f t="shared" ca="1" si="24"/>
        <v>643110.39999999991</v>
      </c>
      <c r="Q73" s="4">
        <f t="shared" ca="1" si="25"/>
        <v>192933.12</v>
      </c>
    </row>
    <row r="74" spans="1:17" x14ac:dyDescent="0.25">
      <c r="A74" s="4" t="str">
        <f t="shared" ca="1" si="15"/>
        <v>S202312090073</v>
      </c>
      <c r="B74" s="4" t="s">
        <v>87</v>
      </c>
      <c r="C74" s="4" t="str">
        <f t="shared" ca="1" si="26"/>
        <v>TG202312090004</v>
      </c>
      <c r="D74" s="4" t="str">
        <f t="shared" ca="1" si="27"/>
        <v>TL202312090022</v>
      </c>
      <c r="E74" s="5">
        <f t="shared" ca="1" si="16"/>
        <v>40044</v>
      </c>
      <c r="F74" s="4" t="str">
        <f t="shared" ca="1" si="17"/>
        <v>978-874-644-841-2</v>
      </c>
      <c r="G74" s="4">
        <f t="shared" ca="1" si="18"/>
        <v>539</v>
      </c>
      <c r="H74" s="4" t="str">
        <f t="shared" ca="1" si="29"/>
        <v>LSP202312090001</v>
      </c>
      <c r="I74" s="4" t="str">
        <f t="shared" ca="1" si="28"/>
        <v>NCC202312090002</v>
      </c>
      <c r="J74" s="4">
        <f t="shared" ca="1" si="19"/>
        <v>21</v>
      </c>
      <c r="K74" s="4" t="s">
        <v>197</v>
      </c>
      <c r="L74" s="4">
        <f t="shared" ca="1" si="20"/>
        <v>0</v>
      </c>
      <c r="M74" s="4">
        <f t="shared" ca="1" si="21"/>
        <v>17352.650000000001</v>
      </c>
      <c r="N74" s="4">
        <f t="shared" ca="1" si="22"/>
        <v>71</v>
      </c>
      <c r="O74" s="4">
        <f t="shared" ca="1" si="23"/>
        <v>347053</v>
      </c>
      <c r="P74" s="4">
        <f t="shared" ca="1" si="24"/>
        <v>555284.80000000005</v>
      </c>
      <c r="Q74" s="4">
        <f t="shared" ca="1" si="25"/>
        <v>111056.96000000001</v>
      </c>
    </row>
    <row r="75" spans="1:17" x14ac:dyDescent="0.25">
      <c r="A75" s="4" t="str">
        <f t="shared" ca="1" si="15"/>
        <v>S202312090074</v>
      </c>
      <c r="B75" s="4" t="s">
        <v>88</v>
      </c>
      <c r="C75" s="4" t="str">
        <f t="shared" ca="1" si="26"/>
        <v>TG202312090005</v>
      </c>
      <c r="D75" s="4" t="str">
        <f t="shared" ca="1" si="27"/>
        <v>TL202312090011</v>
      </c>
      <c r="E75" s="5">
        <f t="shared" ca="1" si="16"/>
        <v>38742</v>
      </c>
      <c r="F75" s="4" t="str">
        <f t="shared" ca="1" si="17"/>
        <v>978-761-609-842-5</v>
      </c>
      <c r="G75" s="4">
        <f t="shared" ca="1" si="18"/>
        <v>355</v>
      </c>
      <c r="H75" s="4" t="str">
        <f t="shared" ca="1" si="29"/>
        <v>LSP202312090001</v>
      </c>
      <c r="I75" s="4" t="str">
        <f t="shared" ca="1" si="28"/>
        <v>NCC202312090004</v>
      </c>
      <c r="J75" s="4">
        <f t="shared" ca="1" si="19"/>
        <v>26</v>
      </c>
      <c r="K75" s="4" t="s">
        <v>204</v>
      </c>
      <c r="L75" s="4">
        <f t="shared" ca="1" si="20"/>
        <v>1</v>
      </c>
      <c r="M75" s="4">
        <f t="shared" ca="1" si="21"/>
        <v>16493.7</v>
      </c>
      <c r="N75" s="4">
        <f t="shared" ca="1" si="22"/>
        <v>21</v>
      </c>
      <c r="O75" s="4">
        <f t="shared" ca="1" si="23"/>
        <v>329874</v>
      </c>
      <c r="P75" s="4">
        <f t="shared" ca="1" si="24"/>
        <v>527798.4</v>
      </c>
      <c r="Q75" s="4">
        <f t="shared" ca="1" si="25"/>
        <v>105559.67999999999</v>
      </c>
    </row>
    <row r="76" spans="1:17" x14ac:dyDescent="0.25">
      <c r="A76" s="4" t="str">
        <f t="shared" ca="1" si="15"/>
        <v>S202312090075</v>
      </c>
      <c r="B76" s="4" t="s">
        <v>89</v>
      </c>
      <c r="C76" s="4" t="str">
        <f t="shared" ca="1" si="26"/>
        <v>TG202312090024</v>
      </c>
      <c r="D76" s="4" t="str">
        <f t="shared" ca="1" si="27"/>
        <v>TL202312090021</v>
      </c>
      <c r="E76" s="5">
        <f t="shared" ca="1" si="16"/>
        <v>39838</v>
      </c>
      <c r="F76" s="4" t="str">
        <f t="shared" ca="1" si="17"/>
        <v>978-714-222-189-2</v>
      </c>
      <c r="G76" s="4">
        <f t="shared" ca="1" si="18"/>
        <v>723</v>
      </c>
      <c r="H76" s="4" t="str">
        <f t="shared" ca="1" si="29"/>
        <v>LSP202312090001</v>
      </c>
      <c r="I76" s="4" t="str">
        <f t="shared" ca="1" si="28"/>
        <v>NCC202312090022</v>
      </c>
      <c r="J76" s="4">
        <f t="shared" ca="1" si="19"/>
        <v>33</v>
      </c>
      <c r="K76" s="4" t="s">
        <v>196</v>
      </c>
      <c r="L76" s="4">
        <f t="shared" ca="1" si="20"/>
        <v>1</v>
      </c>
      <c r="M76" s="4">
        <f t="shared" ca="1" si="21"/>
        <v>20412.050000000003</v>
      </c>
      <c r="N76" s="4">
        <f t="shared" ca="1" si="22"/>
        <v>15</v>
      </c>
      <c r="O76" s="4">
        <f t="shared" ca="1" si="23"/>
        <v>408241</v>
      </c>
      <c r="P76" s="4">
        <f t="shared" ca="1" si="24"/>
        <v>653185.60000000009</v>
      </c>
      <c r="Q76" s="4">
        <f t="shared" ca="1" si="25"/>
        <v>65318.559999999998</v>
      </c>
    </row>
    <row r="77" spans="1:17" x14ac:dyDescent="0.25">
      <c r="A77" s="4" t="str">
        <f t="shared" ca="1" si="15"/>
        <v>S202312090076</v>
      </c>
      <c r="B77" s="4" t="s">
        <v>90</v>
      </c>
      <c r="C77" s="4" t="str">
        <f t="shared" ca="1" si="26"/>
        <v>TG202312090014</v>
      </c>
      <c r="D77" s="4" t="str">
        <f t="shared" ca="1" si="27"/>
        <v>TL202312090007</v>
      </c>
      <c r="E77" s="5">
        <f t="shared" ca="1" si="16"/>
        <v>39604</v>
      </c>
      <c r="F77" s="4" t="str">
        <f t="shared" ca="1" si="17"/>
        <v>978-303-353-735-2</v>
      </c>
      <c r="G77" s="4">
        <f t="shared" ca="1" si="18"/>
        <v>875</v>
      </c>
      <c r="H77" s="4" t="str">
        <f t="shared" ca="1" si="29"/>
        <v>LSP202312090001</v>
      </c>
      <c r="I77" s="4" t="str">
        <f t="shared" ca="1" si="28"/>
        <v>NCC202312090003</v>
      </c>
      <c r="J77" s="4">
        <f t="shared" ca="1" si="19"/>
        <v>28</v>
      </c>
      <c r="K77" s="4" t="s">
        <v>196</v>
      </c>
      <c r="L77" s="4">
        <f t="shared" ca="1" si="20"/>
        <v>1</v>
      </c>
      <c r="M77" s="4">
        <f t="shared" ca="1" si="21"/>
        <v>7191.2000000000007</v>
      </c>
      <c r="N77" s="4">
        <f t="shared" ca="1" si="22"/>
        <v>50</v>
      </c>
      <c r="O77" s="4">
        <f t="shared" ca="1" si="23"/>
        <v>143824</v>
      </c>
      <c r="P77" s="4">
        <f t="shared" ca="1" si="24"/>
        <v>230118.40000000002</v>
      </c>
      <c r="Q77" s="4">
        <f t="shared" ca="1" si="25"/>
        <v>0</v>
      </c>
    </row>
    <row r="78" spans="1:17" x14ac:dyDescent="0.25">
      <c r="A78" s="4" t="str">
        <f t="shared" ca="1" si="15"/>
        <v>S202312090077</v>
      </c>
      <c r="B78" s="4" t="s">
        <v>91</v>
      </c>
      <c r="C78" s="4" t="str">
        <f t="shared" ca="1" si="26"/>
        <v>TG202312090007</v>
      </c>
      <c r="D78" s="4" t="str">
        <f t="shared" ca="1" si="27"/>
        <v>TL202312090004</v>
      </c>
      <c r="E78" s="5">
        <f t="shared" ca="1" si="16"/>
        <v>41194</v>
      </c>
      <c r="F78" s="4" t="str">
        <f t="shared" ca="1" si="17"/>
        <v>978-536-211-806-2</v>
      </c>
      <c r="G78" s="4">
        <f t="shared" ca="1" si="18"/>
        <v>368</v>
      </c>
      <c r="H78" s="4" t="str">
        <f t="shared" ca="1" si="29"/>
        <v>LSP202312090001</v>
      </c>
      <c r="I78" s="4" t="str">
        <f t="shared" ca="1" si="28"/>
        <v>NCC202312090008</v>
      </c>
      <c r="J78" s="4">
        <f t="shared" ca="1" si="19"/>
        <v>32</v>
      </c>
      <c r="K78" s="4" t="s">
        <v>199</v>
      </c>
      <c r="L78" s="4">
        <f t="shared" ca="1" si="20"/>
        <v>1</v>
      </c>
      <c r="M78" s="4">
        <f t="shared" ca="1" si="21"/>
        <v>11052.35</v>
      </c>
      <c r="N78" s="4">
        <f t="shared" ca="1" si="22"/>
        <v>65</v>
      </c>
      <c r="O78" s="4">
        <f t="shared" ca="1" si="23"/>
        <v>221047</v>
      </c>
      <c r="P78" s="4">
        <f t="shared" ca="1" si="24"/>
        <v>353675.19999999995</v>
      </c>
      <c r="Q78" s="4">
        <f t="shared" ca="1" si="25"/>
        <v>35367.519999999997</v>
      </c>
    </row>
    <row r="79" spans="1:17" x14ac:dyDescent="0.25">
      <c r="A79" s="4" t="str">
        <f t="shared" ca="1" si="15"/>
        <v>S202312090078</v>
      </c>
      <c r="B79" s="4" t="s">
        <v>92</v>
      </c>
      <c r="C79" s="4" t="str">
        <f t="shared" ca="1" si="26"/>
        <v>TG202312090021</v>
      </c>
      <c r="D79" s="4" t="str">
        <f t="shared" ca="1" si="27"/>
        <v>TL202312090023</v>
      </c>
      <c r="E79" s="5">
        <f t="shared" ca="1" si="16"/>
        <v>43253</v>
      </c>
      <c r="F79" s="4" t="str">
        <f t="shared" ca="1" si="17"/>
        <v>978-788-207-993-8</v>
      </c>
      <c r="G79" s="4">
        <f t="shared" ca="1" si="18"/>
        <v>555</v>
      </c>
      <c r="H79" s="4" t="str">
        <f t="shared" ca="1" si="29"/>
        <v>LSP202312090001</v>
      </c>
      <c r="I79" s="4" t="str">
        <f t="shared" ca="1" si="28"/>
        <v>NCC202312090015</v>
      </c>
      <c r="J79" s="4">
        <f t="shared" ca="1" si="19"/>
        <v>34</v>
      </c>
      <c r="K79" s="4" t="s">
        <v>203</v>
      </c>
      <c r="L79" s="4">
        <f t="shared" ca="1" si="20"/>
        <v>1</v>
      </c>
      <c r="M79" s="4">
        <f t="shared" ca="1" si="21"/>
        <v>8178.1500000000005</v>
      </c>
      <c r="N79" s="4">
        <f t="shared" ca="1" si="22"/>
        <v>49</v>
      </c>
      <c r="O79" s="4">
        <f t="shared" ca="1" si="23"/>
        <v>163563</v>
      </c>
      <c r="P79" s="4">
        <f t="shared" ca="1" si="24"/>
        <v>261700.80000000002</v>
      </c>
      <c r="Q79" s="4">
        <f t="shared" ca="1" si="25"/>
        <v>26170.080000000002</v>
      </c>
    </row>
    <row r="80" spans="1:17" x14ac:dyDescent="0.25">
      <c r="A80" s="4" t="str">
        <f t="shared" ca="1" si="15"/>
        <v>S202312090079</v>
      </c>
      <c r="B80" s="4" t="s">
        <v>93</v>
      </c>
      <c r="C80" s="4" t="str">
        <f t="shared" ca="1" si="26"/>
        <v>TG202312090011</v>
      </c>
      <c r="D80" s="4" t="str">
        <f t="shared" ca="1" si="27"/>
        <v>TL202312090006</v>
      </c>
      <c r="E80" s="5">
        <f t="shared" ca="1" si="16"/>
        <v>37772</v>
      </c>
      <c r="F80" s="4" t="str">
        <f t="shared" ca="1" si="17"/>
        <v>978-906-984-915-4</v>
      </c>
      <c r="G80" s="4">
        <f t="shared" ca="1" si="18"/>
        <v>839</v>
      </c>
      <c r="H80" s="4" t="str">
        <f t="shared" ca="1" si="29"/>
        <v>LSP202312090001</v>
      </c>
      <c r="I80" s="4" t="str">
        <f t="shared" ca="1" si="28"/>
        <v>NCC202312090007</v>
      </c>
      <c r="J80" s="4">
        <f t="shared" ca="1" si="19"/>
        <v>27</v>
      </c>
      <c r="K80" s="4" t="s">
        <v>200</v>
      </c>
      <c r="L80" s="4">
        <f t="shared" ca="1" si="20"/>
        <v>1</v>
      </c>
      <c r="M80" s="4">
        <f t="shared" ca="1" si="21"/>
        <v>3414.2000000000003</v>
      </c>
      <c r="N80" s="4">
        <f t="shared" ca="1" si="22"/>
        <v>71</v>
      </c>
      <c r="O80" s="4">
        <f t="shared" ca="1" si="23"/>
        <v>68284</v>
      </c>
      <c r="P80" s="4">
        <f t="shared" ca="1" si="24"/>
        <v>109254.40000000001</v>
      </c>
      <c r="Q80" s="4">
        <f t="shared" ca="1" si="25"/>
        <v>32776.32</v>
      </c>
    </row>
    <row r="81" spans="1:17" x14ac:dyDescent="0.25">
      <c r="A81" s="4" t="str">
        <f t="shared" ca="1" si="15"/>
        <v>S202312090080</v>
      </c>
      <c r="B81" s="4" t="s">
        <v>94</v>
      </c>
      <c r="C81" s="4" t="str">
        <f t="shared" ca="1" si="26"/>
        <v>TG202312090020</v>
      </c>
      <c r="D81" s="4" t="str">
        <f t="shared" ca="1" si="27"/>
        <v>TL202312090016</v>
      </c>
      <c r="E81" s="5">
        <f t="shared" ca="1" si="16"/>
        <v>39880</v>
      </c>
      <c r="F81" s="4" t="str">
        <f t="shared" ca="1" si="17"/>
        <v>978-224-606-347-1</v>
      </c>
      <c r="G81" s="4">
        <f t="shared" ca="1" si="18"/>
        <v>223</v>
      </c>
      <c r="H81" s="4" t="str">
        <f t="shared" ca="1" si="29"/>
        <v>LSP202312090001</v>
      </c>
      <c r="I81" s="4" t="str">
        <f t="shared" ca="1" si="28"/>
        <v>NCC202312090004</v>
      </c>
      <c r="J81" s="4">
        <f t="shared" ca="1" si="19"/>
        <v>35</v>
      </c>
      <c r="K81" s="4" t="s">
        <v>201</v>
      </c>
      <c r="L81" s="4">
        <f t="shared" ca="1" si="20"/>
        <v>0</v>
      </c>
      <c r="M81" s="4">
        <f t="shared" ca="1" si="21"/>
        <v>10303.85</v>
      </c>
      <c r="N81" s="4">
        <f t="shared" ca="1" si="22"/>
        <v>57</v>
      </c>
      <c r="O81" s="4">
        <f t="shared" ca="1" si="23"/>
        <v>206077</v>
      </c>
      <c r="P81" s="4">
        <f t="shared" ca="1" si="24"/>
        <v>329723.19999999995</v>
      </c>
      <c r="Q81" s="4">
        <f t="shared" ca="1" si="25"/>
        <v>0</v>
      </c>
    </row>
    <row r="82" spans="1:17" x14ac:dyDescent="0.25">
      <c r="A82" s="4" t="str">
        <f t="shared" ca="1" si="15"/>
        <v>S202312090081</v>
      </c>
      <c r="B82" s="4" t="s">
        <v>95</v>
      </c>
      <c r="C82" s="4" t="str">
        <f t="shared" ca="1" si="26"/>
        <v>TG202312090020</v>
      </c>
      <c r="D82" s="4" t="str">
        <f t="shared" ca="1" si="27"/>
        <v>TL202312090005</v>
      </c>
      <c r="E82" s="5">
        <f t="shared" ca="1" si="16"/>
        <v>41622</v>
      </c>
      <c r="F82" s="4" t="str">
        <f t="shared" ca="1" si="17"/>
        <v>978-691-772-959-3</v>
      </c>
      <c r="G82" s="4">
        <f t="shared" ca="1" si="18"/>
        <v>983</v>
      </c>
      <c r="H82" s="4" t="str">
        <f t="shared" ca="1" si="29"/>
        <v>LSP202312090001</v>
      </c>
      <c r="I82" s="4" t="str">
        <f t="shared" ca="1" si="28"/>
        <v>NCC202312090018</v>
      </c>
      <c r="J82" s="4">
        <f t="shared" ca="1" si="19"/>
        <v>33</v>
      </c>
      <c r="K82" s="4" t="s">
        <v>205</v>
      </c>
      <c r="L82" s="4">
        <f t="shared" ca="1" si="20"/>
        <v>1</v>
      </c>
      <c r="M82" s="4">
        <f t="shared" ca="1" si="21"/>
        <v>3895.3500000000004</v>
      </c>
      <c r="N82" s="4">
        <f t="shared" ca="1" si="22"/>
        <v>49</v>
      </c>
      <c r="O82" s="4">
        <f t="shared" ca="1" si="23"/>
        <v>77907</v>
      </c>
      <c r="P82" s="4">
        <f t="shared" ca="1" si="24"/>
        <v>124651.20000000001</v>
      </c>
      <c r="Q82" s="4">
        <f t="shared" ca="1" si="25"/>
        <v>24930.240000000002</v>
      </c>
    </row>
    <row r="83" spans="1:17" x14ac:dyDescent="0.25">
      <c r="A83" s="4" t="str">
        <f t="shared" ca="1" si="15"/>
        <v>S202312090082</v>
      </c>
      <c r="B83" s="4" t="s">
        <v>96</v>
      </c>
      <c r="C83" s="4" t="str">
        <f t="shared" ca="1" si="26"/>
        <v>TG202312090010</v>
      </c>
      <c r="D83" s="4" t="str">
        <f t="shared" ca="1" si="27"/>
        <v>TL202312090016</v>
      </c>
      <c r="E83" s="5">
        <f t="shared" ca="1" si="16"/>
        <v>38011</v>
      </c>
      <c r="F83" s="4" t="str">
        <f t="shared" ca="1" si="17"/>
        <v>978-738-426-684-3</v>
      </c>
      <c r="G83" s="4">
        <f t="shared" ca="1" si="18"/>
        <v>608</v>
      </c>
      <c r="H83" s="4" t="str">
        <f t="shared" ca="1" si="29"/>
        <v>LSP202312090001</v>
      </c>
      <c r="I83" s="4" t="str">
        <f t="shared" ca="1" si="28"/>
        <v>NCC202312090007</v>
      </c>
      <c r="J83" s="4">
        <f t="shared" ca="1" si="19"/>
        <v>27</v>
      </c>
      <c r="K83" s="4" t="s">
        <v>206</v>
      </c>
      <c r="L83" s="4">
        <f t="shared" ca="1" si="20"/>
        <v>1</v>
      </c>
      <c r="M83" s="4">
        <f t="shared" ca="1" si="21"/>
        <v>18577.150000000001</v>
      </c>
      <c r="N83" s="4">
        <f t="shared" ca="1" si="22"/>
        <v>99</v>
      </c>
      <c r="O83" s="4">
        <f t="shared" ca="1" si="23"/>
        <v>371543</v>
      </c>
      <c r="P83" s="4">
        <f t="shared" ca="1" si="24"/>
        <v>594468.80000000005</v>
      </c>
      <c r="Q83" s="4">
        <f t="shared" ca="1" si="25"/>
        <v>0</v>
      </c>
    </row>
    <row r="84" spans="1:17" x14ac:dyDescent="0.25">
      <c r="A84" s="4" t="str">
        <f t="shared" ca="1" si="15"/>
        <v>S202312090083</v>
      </c>
      <c r="B84" s="4" t="s">
        <v>97</v>
      </c>
      <c r="C84" s="4" t="str">
        <f t="shared" ca="1" si="26"/>
        <v>TG202312090008</v>
      </c>
      <c r="D84" s="4" t="str">
        <f t="shared" ca="1" si="27"/>
        <v>TL202312090019</v>
      </c>
      <c r="E84" s="5">
        <f t="shared" ca="1" si="16"/>
        <v>40263</v>
      </c>
      <c r="F84" s="4" t="str">
        <f t="shared" ca="1" si="17"/>
        <v>978-768-355-742-6</v>
      </c>
      <c r="G84" s="4">
        <f t="shared" ca="1" si="18"/>
        <v>423</v>
      </c>
      <c r="H84" s="4" t="str">
        <f t="shared" ca="1" si="29"/>
        <v>LSP202312090001</v>
      </c>
      <c r="I84" s="4" t="str">
        <f t="shared" ca="1" si="28"/>
        <v>NCC202312090008</v>
      </c>
      <c r="J84" s="4">
        <f t="shared" ca="1" si="19"/>
        <v>29</v>
      </c>
      <c r="K84" s="4" t="s">
        <v>199</v>
      </c>
      <c r="L84" s="4">
        <f t="shared" ca="1" si="20"/>
        <v>1</v>
      </c>
      <c r="M84" s="4">
        <f t="shared" ca="1" si="21"/>
        <v>18764.95</v>
      </c>
      <c r="N84" s="4">
        <f t="shared" ca="1" si="22"/>
        <v>39</v>
      </c>
      <c r="O84" s="4">
        <f t="shared" ca="1" si="23"/>
        <v>375299</v>
      </c>
      <c r="P84" s="4">
        <f t="shared" ca="1" si="24"/>
        <v>600478.39999999991</v>
      </c>
      <c r="Q84" s="4">
        <f t="shared" ca="1" si="25"/>
        <v>60047.839999999997</v>
      </c>
    </row>
    <row r="85" spans="1:17" x14ac:dyDescent="0.25">
      <c r="A85" s="4" t="str">
        <f t="shared" ca="1" si="15"/>
        <v>S202312090084</v>
      </c>
      <c r="B85" s="4" t="s">
        <v>98</v>
      </c>
      <c r="C85" s="4" t="str">
        <f t="shared" ca="1" si="26"/>
        <v>TG202312090007</v>
      </c>
      <c r="D85" s="4" t="str">
        <f t="shared" ca="1" si="27"/>
        <v>TL202312090024</v>
      </c>
      <c r="E85" s="5">
        <f t="shared" ca="1" si="16"/>
        <v>41345</v>
      </c>
      <c r="F85" s="4" t="str">
        <f t="shared" ca="1" si="17"/>
        <v>978-367-107-757-5</v>
      </c>
      <c r="G85" s="4">
        <f t="shared" ca="1" si="18"/>
        <v>139</v>
      </c>
      <c r="H85" s="4" t="str">
        <f t="shared" ca="1" si="29"/>
        <v>LSP202312090001</v>
      </c>
      <c r="I85" s="4" t="str">
        <f t="shared" ca="1" si="28"/>
        <v>NCC202312090019</v>
      </c>
      <c r="J85" s="4">
        <f t="shared" ca="1" si="19"/>
        <v>31</v>
      </c>
      <c r="K85" s="4" t="s">
        <v>195</v>
      </c>
      <c r="L85" s="4">
        <f t="shared" ca="1" si="20"/>
        <v>1</v>
      </c>
      <c r="M85" s="4">
        <f t="shared" ca="1" si="21"/>
        <v>17406.5</v>
      </c>
      <c r="N85" s="4">
        <f t="shared" ca="1" si="22"/>
        <v>28</v>
      </c>
      <c r="O85" s="4">
        <f t="shared" ca="1" si="23"/>
        <v>348130</v>
      </c>
      <c r="P85" s="4">
        <f t="shared" ca="1" si="24"/>
        <v>557008</v>
      </c>
      <c r="Q85" s="4">
        <f t="shared" ca="1" si="25"/>
        <v>55700.800000000003</v>
      </c>
    </row>
    <row r="86" spans="1:17" x14ac:dyDescent="0.25">
      <c r="A86" s="4" t="str">
        <f t="shared" ca="1" si="15"/>
        <v>S202312090085</v>
      </c>
      <c r="B86" s="4" t="s">
        <v>99</v>
      </c>
      <c r="C86" s="4" t="str">
        <f t="shared" ca="1" si="26"/>
        <v>TG202312090027</v>
      </c>
      <c r="D86" s="4" t="str">
        <f t="shared" ca="1" si="27"/>
        <v>TL202312090001</v>
      </c>
      <c r="E86" s="5">
        <f t="shared" ca="1" si="16"/>
        <v>40000</v>
      </c>
      <c r="F86" s="4" t="str">
        <f t="shared" ca="1" si="17"/>
        <v>978-416-963-297-6</v>
      </c>
      <c r="G86" s="4">
        <f t="shared" ca="1" si="18"/>
        <v>875</v>
      </c>
      <c r="H86" s="4" t="str">
        <f t="shared" ca="1" si="29"/>
        <v>LSP202312090001</v>
      </c>
      <c r="I86" s="4" t="str">
        <f t="shared" ca="1" si="28"/>
        <v>NCC202312090016</v>
      </c>
      <c r="J86" s="4">
        <f t="shared" ca="1" si="19"/>
        <v>35</v>
      </c>
      <c r="K86" s="4" t="s">
        <v>198</v>
      </c>
      <c r="L86" s="4">
        <f t="shared" ca="1" si="20"/>
        <v>1</v>
      </c>
      <c r="M86" s="4">
        <f t="shared" ca="1" si="21"/>
        <v>7526.35</v>
      </c>
      <c r="N86" s="4">
        <f t="shared" ca="1" si="22"/>
        <v>21</v>
      </c>
      <c r="O86" s="4">
        <f t="shared" ca="1" si="23"/>
        <v>150527</v>
      </c>
      <c r="P86" s="4">
        <f t="shared" ca="1" si="24"/>
        <v>240843.2</v>
      </c>
      <c r="Q86" s="4">
        <f t="shared" ca="1" si="25"/>
        <v>72252.960000000006</v>
      </c>
    </row>
    <row r="87" spans="1:17" x14ac:dyDescent="0.25">
      <c r="A87" s="4" t="str">
        <f t="shared" ca="1" si="15"/>
        <v>S202312090086</v>
      </c>
      <c r="B87" s="4" t="s">
        <v>100</v>
      </c>
      <c r="C87" s="4" t="str">
        <f t="shared" ca="1" si="26"/>
        <v>TG202312090016</v>
      </c>
      <c r="D87" s="4" t="str">
        <f t="shared" ca="1" si="27"/>
        <v>TL202312090013</v>
      </c>
      <c r="E87" s="5">
        <f t="shared" ca="1" si="16"/>
        <v>39923</v>
      </c>
      <c r="F87" s="4" t="str">
        <f t="shared" ca="1" si="17"/>
        <v>978-740-840-988-2</v>
      </c>
      <c r="G87" s="4">
        <f t="shared" ca="1" si="18"/>
        <v>715</v>
      </c>
      <c r="H87" s="4" t="str">
        <f t="shared" ca="1" si="29"/>
        <v>LSP202312090001</v>
      </c>
      <c r="I87" s="4" t="str">
        <f t="shared" ca="1" si="28"/>
        <v>NCC202312090014</v>
      </c>
      <c r="J87" s="4">
        <f t="shared" ca="1" si="19"/>
        <v>25</v>
      </c>
      <c r="K87" s="4" t="s">
        <v>196</v>
      </c>
      <c r="L87" s="4">
        <f t="shared" ca="1" si="20"/>
        <v>1</v>
      </c>
      <c r="M87" s="4">
        <f t="shared" ca="1" si="21"/>
        <v>9757.8000000000011</v>
      </c>
      <c r="N87" s="4">
        <f t="shared" ca="1" si="22"/>
        <v>49</v>
      </c>
      <c r="O87" s="4">
        <f t="shared" ca="1" si="23"/>
        <v>195156</v>
      </c>
      <c r="P87" s="4">
        <f t="shared" ca="1" si="24"/>
        <v>312249.59999999998</v>
      </c>
      <c r="Q87" s="4">
        <f t="shared" ca="1" si="25"/>
        <v>0</v>
      </c>
    </row>
    <row r="88" spans="1:17" x14ac:dyDescent="0.25">
      <c r="A88" s="4" t="str">
        <f t="shared" ca="1" si="15"/>
        <v>S202312090087</v>
      </c>
      <c r="B88" s="4" t="s">
        <v>101</v>
      </c>
      <c r="C88" s="4" t="str">
        <f t="shared" ca="1" si="26"/>
        <v>TG202312090018</v>
      </c>
      <c r="D88" s="4" t="str">
        <f t="shared" ca="1" si="27"/>
        <v>TL202312090011</v>
      </c>
      <c r="E88" s="5">
        <f t="shared" ca="1" si="16"/>
        <v>42934</v>
      </c>
      <c r="F88" s="4" t="str">
        <f t="shared" ca="1" si="17"/>
        <v>978-308-925-822-6</v>
      </c>
      <c r="G88" s="4">
        <f t="shared" ca="1" si="18"/>
        <v>680</v>
      </c>
      <c r="H88" s="4" t="str">
        <f t="shared" ca="1" si="29"/>
        <v>LSP202312090001</v>
      </c>
      <c r="I88" s="4" t="str">
        <f t="shared" ca="1" si="28"/>
        <v>NCC202312090009</v>
      </c>
      <c r="J88" s="4">
        <f t="shared" ca="1" si="19"/>
        <v>35</v>
      </c>
      <c r="K88" s="4" t="s">
        <v>207</v>
      </c>
      <c r="L88" s="4">
        <f t="shared" ca="1" si="20"/>
        <v>1</v>
      </c>
      <c r="M88" s="4">
        <f t="shared" ca="1" si="21"/>
        <v>4806.95</v>
      </c>
      <c r="N88" s="4">
        <f t="shared" ca="1" si="22"/>
        <v>69</v>
      </c>
      <c r="O88" s="4">
        <f t="shared" ca="1" si="23"/>
        <v>96139</v>
      </c>
      <c r="P88" s="4">
        <f t="shared" ca="1" si="24"/>
        <v>153822.40000000002</v>
      </c>
      <c r="Q88" s="4">
        <f t="shared" ca="1" si="25"/>
        <v>0</v>
      </c>
    </row>
    <row r="89" spans="1:17" x14ac:dyDescent="0.25">
      <c r="A89" s="4" t="str">
        <f t="shared" ca="1" si="15"/>
        <v>S202312090088</v>
      </c>
      <c r="B89" s="4" t="s">
        <v>102</v>
      </c>
      <c r="C89" s="4" t="str">
        <f t="shared" ca="1" si="26"/>
        <v>TG202312090001</v>
      </c>
      <c r="D89" s="4" t="str">
        <f t="shared" ca="1" si="27"/>
        <v>TL202312090020</v>
      </c>
      <c r="E89" s="5">
        <f t="shared" ca="1" si="16"/>
        <v>38609</v>
      </c>
      <c r="F89" s="4" t="str">
        <f t="shared" ca="1" si="17"/>
        <v>978-434-340-928-6</v>
      </c>
      <c r="G89" s="4">
        <f t="shared" ca="1" si="18"/>
        <v>231</v>
      </c>
      <c r="H89" s="4" t="str">
        <f t="shared" ca="1" si="29"/>
        <v>LSP202312090001</v>
      </c>
      <c r="I89" s="4" t="str">
        <f t="shared" ca="1" si="28"/>
        <v>NCC202312090021</v>
      </c>
      <c r="J89" s="4">
        <f t="shared" ca="1" si="19"/>
        <v>23</v>
      </c>
      <c r="K89" s="4" t="s">
        <v>199</v>
      </c>
      <c r="L89" s="4">
        <f t="shared" ca="1" si="20"/>
        <v>1</v>
      </c>
      <c r="M89" s="4">
        <f t="shared" ca="1" si="21"/>
        <v>2290.75</v>
      </c>
      <c r="N89" s="4">
        <f t="shared" ca="1" si="22"/>
        <v>23</v>
      </c>
      <c r="O89" s="4">
        <f t="shared" ca="1" si="23"/>
        <v>45815</v>
      </c>
      <c r="P89" s="4">
        <f t="shared" ca="1" si="24"/>
        <v>73304</v>
      </c>
      <c r="Q89" s="4">
        <f t="shared" ca="1" si="25"/>
        <v>14660.8</v>
      </c>
    </row>
    <row r="90" spans="1:17" x14ac:dyDescent="0.25">
      <c r="A90" s="4" t="str">
        <f t="shared" ca="1" si="15"/>
        <v>S202312090089</v>
      </c>
      <c r="B90" s="4" t="s">
        <v>74</v>
      </c>
      <c r="C90" s="4" t="str">
        <f t="shared" ca="1" si="26"/>
        <v>TG202312090011</v>
      </c>
      <c r="D90" s="4" t="str">
        <f t="shared" ca="1" si="27"/>
        <v>TL202312090024</v>
      </c>
      <c r="E90" s="5">
        <f t="shared" ca="1" si="16"/>
        <v>40100</v>
      </c>
      <c r="F90" s="4" t="str">
        <f t="shared" ca="1" si="17"/>
        <v>978-390-332-414-2</v>
      </c>
      <c r="G90" s="4">
        <f t="shared" ca="1" si="18"/>
        <v>310</v>
      </c>
      <c r="H90" s="4" t="str">
        <f t="shared" ca="1" si="29"/>
        <v>LSP202312090001</v>
      </c>
      <c r="I90" s="4" t="str">
        <f t="shared" ca="1" si="28"/>
        <v>NCC202312090008</v>
      </c>
      <c r="J90" s="4">
        <f t="shared" ca="1" si="19"/>
        <v>26</v>
      </c>
      <c r="K90" s="4" t="s">
        <v>208</v>
      </c>
      <c r="L90" s="4">
        <f t="shared" ca="1" si="20"/>
        <v>1</v>
      </c>
      <c r="M90" s="4">
        <f t="shared" ca="1" si="21"/>
        <v>8024.7000000000007</v>
      </c>
      <c r="N90" s="4">
        <f t="shared" ca="1" si="22"/>
        <v>46</v>
      </c>
      <c r="O90" s="4">
        <f t="shared" ca="1" si="23"/>
        <v>160494</v>
      </c>
      <c r="P90" s="4">
        <f t="shared" ca="1" si="24"/>
        <v>256790.40000000002</v>
      </c>
      <c r="Q90" s="4">
        <f t="shared" ca="1" si="25"/>
        <v>51358.080000000002</v>
      </c>
    </row>
    <row r="91" spans="1:17" x14ac:dyDescent="0.25">
      <c r="A91" s="4" t="str">
        <f t="shared" ca="1" si="15"/>
        <v>S202312090090</v>
      </c>
      <c r="B91" s="4" t="s">
        <v>103</v>
      </c>
      <c r="C91" s="4" t="str">
        <f t="shared" ca="1" si="26"/>
        <v>TG202312090009</v>
      </c>
      <c r="D91" s="4" t="str">
        <f t="shared" ca="1" si="27"/>
        <v>TL202312090010</v>
      </c>
      <c r="E91" s="5">
        <f t="shared" ca="1" si="16"/>
        <v>38448</v>
      </c>
      <c r="F91" s="4" t="str">
        <f t="shared" ca="1" si="17"/>
        <v>978-751-701-689-3</v>
      </c>
      <c r="G91" s="4">
        <f t="shared" ca="1" si="18"/>
        <v>371</v>
      </c>
      <c r="H91" s="4" t="str">
        <f t="shared" ca="1" si="29"/>
        <v>LSP202312090001</v>
      </c>
      <c r="I91" s="4" t="str">
        <f t="shared" ca="1" si="28"/>
        <v>NCC202312090017</v>
      </c>
      <c r="J91" s="4">
        <f t="shared" ca="1" si="19"/>
        <v>24</v>
      </c>
      <c r="K91" s="4" t="s">
        <v>201</v>
      </c>
      <c r="L91" s="4">
        <f t="shared" ca="1" si="20"/>
        <v>1</v>
      </c>
      <c r="M91" s="4">
        <f t="shared" ca="1" si="21"/>
        <v>4176</v>
      </c>
      <c r="N91" s="4">
        <f t="shared" ca="1" si="22"/>
        <v>53</v>
      </c>
      <c r="O91" s="4">
        <f t="shared" ca="1" si="23"/>
        <v>83520</v>
      </c>
      <c r="P91" s="4">
        <f t="shared" ca="1" si="24"/>
        <v>133632</v>
      </c>
      <c r="Q91" s="4">
        <f t="shared" ca="1" si="25"/>
        <v>26726.400000000001</v>
      </c>
    </row>
    <row r="92" spans="1:17" x14ac:dyDescent="0.25">
      <c r="A92" s="4" t="str">
        <f t="shared" ca="1" si="15"/>
        <v>S202312090091</v>
      </c>
      <c r="B92" s="4" t="s">
        <v>104</v>
      </c>
      <c r="C92" s="4" t="str">
        <f t="shared" ca="1" si="26"/>
        <v>TG202312090012</v>
      </c>
      <c r="D92" s="4" t="str">
        <f t="shared" ca="1" si="27"/>
        <v>TL202312090021</v>
      </c>
      <c r="E92" s="5">
        <f t="shared" ca="1" si="16"/>
        <v>37956</v>
      </c>
      <c r="F92" s="4" t="str">
        <f t="shared" ca="1" si="17"/>
        <v>978-324-759-863-8</v>
      </c>
      <c r="G92" s="4">
        <f t="shared" ca="1" si="18"/>
        <v>570</v>
      </c>
      <c r="H92" s="4" t="str">
        <f t="shared" ca="1" si="29"/>
        <v>LSP202312090001</v>
      </c>
      <c r="I92" s="4" t="str">
        <f t="shared" ca="1" si="28"/>
        <v>NCC202312090010</v>
      </c>
      <c r="J92" s="4">
        <f t="shared" ca="1" si="19"/>
        <v>33</v>
      </c>
      <c r="K92" s="4" t="s">
        <v>199</v>
      </c>
      <c r="L92" s="4">
        <f t="shared" ca="1" si="20"/>
        <v>1</v>
      </c>
      <c r="M92" s="4">
        <f t="shared" ca="1" si="21"/>
        <v>9656.3000000000011</v>
      </c>
      <c r="N92" s="4">
        <f t="shared" ca="1" si="22"/>
        <v>83</v>
      </c>
      <c r="O92" s="4">
        <f t="shared" ca="1" si="23"/>
        <v>193126</v>
      </c>
      <c r="P92" s="4">
        <f t="shared" ca="1" si="24"/>
        <v>309001.59999999998</v>
      </c>
      <c r="Q92" s="4">
        <f t="shared" ca="1" si="25"/>
        <v>92700.479999999996</v>
      </c>
    </row>
    <row r="93" spans="1:17" x14ac:dyDescent="0.25">
      <c r="A93" s="4" t="str">
        <f t="shared" ca="1" si="15"/>
        <v>S202312090092</v>
      </c>
      <c r="B93" s="4" t="s">
        <v>105</v>
      </c>
      <c r="C93" s="4" t="str">
        <f t="shared" ca="1" si="26"/>
        <v>TG202312090005</v>
      </c>
      <c r="D93" s="4" t="str">
        <f t="shared" ca="1" si="27"/>
        <v>TL202312090008</v>
      </c>
      <c r="E93" s="5">
        <f t="shared" ca="1" si="16"/>
        <v>41765</v>
      </c>
      <c r="F93" s="4" t="str">
        <f t="shared" ca="1" si="17"/>
        <v>978-133-321-226-1</v>
      </c>
      <c r="G93" s="4">
        <f t="shared" ca="1" si="18"/>
        <v>167</v>
      </c>
      <c r="H93" s="4" t="str">
        <f t="shared" ca="1" si="29"/>
        <v>LSP202312090001</v>
      </c>
      <c r="I93" s="4" t="str">
        <f t="shared" ca="1" si="28"/>
        <v>NCC202312090023</v>
      </c>
      <c r="J93" s="4">
        <f t="shared" ca="1" si="19"/>
        <v>30</v>
      </c>
      <c r="K93" s="4" t="s">
        <v>203</v>
      </c>
      <c r="L93" s="4">
        <f t="shared" ca="1" si="20"/>
        <v>1</v>
      </c>
      <c r="M93" s="4">
        <f t="shared" ca="1" si="21"/>
        <v>18746.850000000002</v>
      </c>
      <c r="N93" s="4">
        <f t="shared" ca="1" si="22"/>
        <v>66</v>
      </c>
      <c r="O93" s="4">
        <f t="shared" ca="1" si="23"/>
        <v>374937</v>
      </c>
      <c r="P93" s="4">
        <f t="shared" ca="1" si="24"/>
        <v>599899.19999999995</v>
      </c>
      <c r="Q93" s="4">
        <f t="shared" ca="1" si="25"/>
        <v>179969.76</v>
      </c>
    </row>
    <row r="94" spans="1:17" x14ac:dyDescent="0.25">
      <c r="A94" s="4" t="str">
        <f t="shared" ca="1" si="15"/>
        <v>S202312090093</v>
      </c>
      <c r="B94" s="4" t="s">
        <v>106</v>
      </c>
      <c r="C94" s="4" t="str">
        <f t="shared" ca="1" si="26"/>
        <v>TG202312090026</v>
      </c>
      <c r="D94" s="4" t="str">
        <f t="shared" ca="1" si="27"/>
        <v>TL202312090016</v>
      </c>
      <c r="E94" s="5">
        <f t="shared" ca="1" si="16"/>
        <v>41649</v>
      </c>
      <c r="F94" s="4" t="str">
        <f t="shared" ca="1" si="17"/>
        <v>978-436-242-722-5</v>
      </c>
      <c r="G94" s="4">
        <f t="shared" ca="1" si="18"/>
        <v>514</v>
      </c>
      <c r="H94" s="4" t="str">
        <f t="shared" ca="1" si="29"/>
        <v>LSP202312090001</v>
      </c>
      <c r="I94" s="4" t="str">
        <f t="shared" ca="1" si="28"/>
        <v>NCC202312090022</v>
      </c>
      <c r="J94" s="4">
        <f t="shared" ca="1" si="19"/>
        <v>33</v>
      </c>
      <c r="K94" s="4" t="s">
        <v>198</v>
      </c>
      <c r="L94" s="4">
        <f t="shared" ca="1" si="20"/>
        <v>1</v>
      </c>
      <c r="M94" s="4">
        <f t="shared" ca="1" si="21"/>
        <v>5798.9000000000005</v>
      </c>
      <c r="N94" s="4">
        <f t="shared" ca="1" si="22"/>
        <v>28</v>
      </c>
      <c r="O94" s="4">
        <f t="shared" ca="1" si="23"/>
        <v>115978</v>
      </c>
      <c r="P94" s="4">
        <f t="shared" ca="1" si="24"/>
        <v>185564.80000000002</v>
      </c>
      <c r="Q94" s="4">
        <f t="shared" ca="1" si="25"/>
        <v>18556.48</v>
      </c>
    </row>
    <row r="95" spans="1:17" x14ac:dyDescent="0.25">
      <c r="A95" s="4" t="str">
        <f t="shared" ca="1" si="15"/>
        <v>S202312090094</v>
      </c>
      <c r="B95" s="4" t="s">
        <v>107</v>
      </c>
      <c r="C95" s="4" t="str">
        <f t="shared" ca="1" si="26"/>
        <v>TG202312090016</v>
      </c>
      <c r="D95" s="4" t="str">
        <f t="shared" ca="1" si="27"/>
        <v>TL202312090024</v>
      </c>
      <c r="E95" s="5">
        <f t="shared" ca="1" si="16"/>
        <v>43560</v>
      </c>
      <c r="F95" s="4" t="str">
        <f t="shared" ca="1" si="17"/>
        <v>978-457-692-643-2</v>
      </c>
      <c r="G95" s="4">
        <f t="shared" ca="1" si="18"/>
        <v>119</v>
      </c>
      <c r="H95" s="4" t="str">
        <f t="shared" ca="1" si="29"/>
        <v>LSP202312090001</v>
      </c>
      <c r="I95" s="4" t="str">
        <f t="shared" ca="1" si="28"/>
        <v>NCC202312090005</v>
      </c>
      <c r="J95" s="4">
        <f t="shared" ca="1" si="19"/>
        <v>22</v>
      </c>
      <c r="K95" s="4" t="s">
        <v>201</v>
      </c>
      <c r="L95" s="4">
        <f t="shared" ca="1" si="20"/>
        <v>1</v>
      </c>
      <c r="M95" s="4">
        <f t="shared" ca="1" si="21"/>
        <v>9809.35</v>
      </c>
      <c r="N95" s="4">
        <f t="shared" ca="1" si="22"/>
        <v>54</v>
      </c>
      <c r="O95" s="4">
        <f t="shared" ca="1" si="23"/>
        <v>196187</v>
      </c>
      <c r="P95" s="4">
        <f t="shared" ca="1" si="24"/>
        <v>313899.19999999995</v>
      </c>
      <c r="Q95" s="4">
        <f t="shared" ca="1" si="25"/>
        <v>0</v>
      </c>
    </row>
    <row r="96" spans="1:17" x14ac:dyDescent="0.25">
      <c r="A96" s="4" t="str">
        <f t="shared" ca="1" si="15"/>
        <v>S202312090095</v>
      </c>
      <c r="B96" s="4" t="s">
        <v>108</v>
      </c>
      <c r="C96" s="4" t="str">
        <f t="shared" ca="1" si="26"/>
        <v>TG202312090024</v>
      </c>
      <c r="D96" s="4" t="str">
        <f t="shared" ca="1" si="27"/>
        <v>TL202312090024</v>
      </c>
      <c r="E96" s="5">
        <f t="shared" ca="1" si="16"/>
        <v>44742</v>
      </c>
      <c r="F96" s="4" t="str">
        <f t="shared" ca="1" si="17"/>
        <v>978-241-405-220-4</v>
      </c>
      <c r="G96" s="4">
        <f t="shared" ca="1" si="18"/>
        <v>949</v>
      </c>
      <c r="H96" s="4" t="str">
        <f t="shared" ca="1" si="29"/>
        <v>LSP202312090001</v>
      </c>
      <c r="I96" s="4" t="str">
        <f t="shared" ca="1" si="28"/>
        <v>NCC202312090010</v>
      </c>
      <c r="J96" s="4">
        <f t="shared" ca="1" si="19"/>
        <v>34</v>
      </c>
      <c r="K96" s="4" t="s">
        <v>200</v>
      </c>
      <c r="L96" s="4">
        <f t="shared" ca="1" si="20"/>
        <v>0</v>
      </c>
      <c r="M96" s="4">
        <f t="shared" ca="1" si="21"/>
        <v>12511.7</v>
      </c>
      <c r="N96" s="4">
        <f t="shared" ca="1" si="22"/>
        <v>31</v>
      </c>
      <c r="O96" s="4">
        <f t="shared" ca="1" si="23"/>
        <v>250234</v>
      </c>
      <c r="P96" s="4">
        <f t="shared" ca="1" si="24"/>
        <v>400374.4</v>
      </c>
      <c r="Q96" s="4">
        <f t="shared" ca="1" si="25"/>
        <v>120112.32000000001</v>
      </c>
    </row>
    <row r="97" spans="1:17" x14ac:dyDescent="0.25">
      <c r="A97" s="4" t="str">
        <f t="shared" ca="1" si="15"/>
        <v>S202312090096</v>
      </c>
      <c r="B97" s="4" t="s">
        <v>109</v>
      </c>
      <c r="C97" s="4" t="str">
        <f t="shared" ca="1" si="26"/>
        <v>TG202312090006</v>
      </c>
      <c r="D97" s="4" t="str">
        <f t="shared" ca="1" si="27"/>
        <v>TL202312090004</v>
      </c>
      <c r="E97" s="5">
        <f t="shared" ca="1" si="16"/>
        <v>41916</v>
      </c>
      <c r="F97" s="4" t="str">
        <f t="shared" ca="1" si="17"/>
        <v>978-462-382-809-2</v>
      </c>
      <c r="G97" s="4">
        <f t="shared" ca="1" si="18"/>
        <v>175</v>
      </c>
      <c r="H97" s="4" t="str">
        <f t="shared" ca="1" si="29"/>
        <v>LSP202312090001</v>
      </c>
      <c r="I97" s="4" t="str">
        <f t="shared" ca="1" si="28"/>
        <v>NCC202312090015</v>
      </c>
      <c r="J97" s="4">
        <f t="shared" ca="1" si="19"/>
        <v>28</v>
      </c>
      <c r="K97" s="4" t="s">
        <v>196</v>
      </c>
      <c r="L97" s="4">
        <f t="shared" ca="1" si="20"/>
        <v>1</v>
      </c>
      <c r="M97" s="4">
        <f t="shared" ca="1" si="21"/>
        <v>5334.8</v>
      </c>
      <c r="N97" s="4">
        <f t="shared" ca="1" si="22"/>
        <v>76</v>
      </c>
      <c r="O97" s="4">
        <f t="shared" ca="1" si="23"/>
        <v>106696</v>
      </c>
      <c r="P97" s="4">
        <f t="shared" ca="1" si="24"/>
        <v>170713.59999999998</v>
      </c>
      <c r="Q97" s="4">
        <f t="shared" ca="1" si="25"/>
        <v>34142.720000000001</v>
      </c>
    </row>
    <row r="98" spans="1:17" x14ac:dyDescent="0.25">
      <c r="A98" s="4" t="str">
        <f t="shared" ca="1" si="15"/>
        <v>S202312090097</v>
      </c>
      <c r="B98" s="4" t="s">
        <v>110</v>
      </c>
      <c r="C98" s="4" t="str">
        <f t="shared" ca="1" si="26"/>
        <v>TG202312090014</v>
      </c>
      <c r="D98" s="4" t="str">
        <f t="shared" ca="1" si="27"/>
        <v>TL202312090007</v>
      </c>
      <c r="E98" s="5">
        <f t="shared" ca="1" si="16"/>
        <v>38259</v>
      </c>
      <c r="F98" s="4" t="str">
        <f t="shared" ca="1" si="17"/>
        <v>978-571-542-939-5</v>
      </c>
      <c r="G98" s="4">
        <f t="shared" ca="1" si="18"/>
        <v>262</v>
      </c>
      <c r="H98" s="4" t="str">
        <f t="shared" ca="1" si="29"/>
        <v>LSP202312090001</v>
      </c>
      <c r="I98" s="4" t="str">
        <f t="shared" ca="1" si="28"/>
        <v>NCC202312090008</v>
      </c>
      <c r="J98" s="4">
        <f t="shared" ca="1" si="19"/>
        <v>35</v>
      </c>
      <c r="K98" s="4" t="s">
        <v>196</v>
      </c>
      <c r="L98" s="4">
        <f t="shared" ca="1" si="20"/>
        <v>1</v>
      </c>
      <c r="M98" s="4">
        <f t="shared" ca="1" si="21"/>
        <v>16381.7</v>
      </c>
      <c r="N98" s="4">
        <f t="shared" ca="1" si="22"/>
        <v>24</v>
      </c>
      <c r="O98" s="4">
        <f t="shared" ca="1" si="23"/>
        <v>327634</v>
      </c>
      <c r="P98" s="4">
        <f t="shared" ca="1" si="24"/>
        <v>524214.4</v>
      </c>
      <c r="Q98" s="4">
        <f t="shared" ca="1" si="25"/>
        <v>0</v>
      </c>
    </row>
    <row r="99" spans="1:17" x14ac:dyDescent="0.25">
      <c r="A99" s="4" t="str">
        <f t="shared" ca="1" si="15"/>
        <v>S202312090098</v>
      </c>
      <c r="B99" s="4" t="s">
        <v>111</v>
      </c>
      <c r="C99" s="4" t="str">
        <f t="shared" ca="1" si="26"/>
        <v>TG202312090020</v>
      </c>
      <c r="D99" s="4" t="str">
        <f t="shared" ca="1" si="27"/>
        <v>TL202312090013</v>
      </c>
      <c r="E99" s="5">
        <f t="shared" ca="1" si="16"/>
        <v>40299</v>
      </c>
      <c r="F99" s="4" t="str">
        <f t="shared" ca="1" si="17"/>
        <v>978-282-825-240-7</v>
      </c>
      <c r="G99" s="4">
        <f t="shared" ca="1" si="18"/>
        <v>656</v>
      </c>
      <c r="H99" s="4" t="str">
        <f t="shared" ca="1" si="29"/>
        <v>LSP202312090001</v>
      </c>
      <c r="I99" s="4" t="str">
        <f t="shared" ca="1" si="28"/>
        <v>NCC202312090014</v>
      </c>
      <c r="J99" s="4">
        <f t="shared" ca="1" si="19"/>
        <v>28</v>
      </c>
      <c r="K99" s="4" t="s">
        <v>203</v>
      </c>
      <c r="L99" s="4">
        <f t="shared" ca="1" si="20"/>
        <v>1</v>
      </c>
      <c r="M99" s="4">
        <f t="shared" ca="1" si="21"/>
        <v>6384.25</v>
      </c>
      <c r="N99" s="4">
        <f t="shared" ca="1" si="22"/>
        <v>62</v>
      </c>
      <c r="O99" s="4">
        <f t="shared" ca="1" si="23"/>
        <v>127685</v>
      </c>
      <c r="P99" s="4">
        <f t="shared" ca="1" si="24"/>
        <v>204296</v>
      </c>
      <c r="Q99" s="4">
        <f t="shared" ca="1" si="25"/>
        <v>0</v>
      </c>
    </row>
    <row r="100" spans="1:17" x14ac:dyDescent="0.25">
      <c r="A100" s="4" t="str">
        <f t="shared" ca="1" si="15"/>
        <v>S202312090099</v>
      </c>
      <c r="B100" s="4" t="s">
        <v>112</v>
      </c>
      <c r="C100" s="4" t="str">
        <f t="shared" ca="1" si="26"/>
        <v>TG202312090021</v>
      </c>
      <c r="D100" s="4" t="str">
        <f t="shared" ca="1" si="27"/>
        <v>TL202312090003</v>
      </c>
      <c r="E100" s="5">
        <f t="shared" ca="1" si="16"/>
        <v>42531</v>
      </c>
      <c r="F100" s="4" t="str">
        <f t="shared" ca="1" si="17"/>
        <v>978-282-516-980-1</v>
      </c>
      <c r="G100" s="4">
        <f t="shared" ca="1" si="18"/>
        <v>452</v>
      </c>
      <c r="H100" s="4" t="str">
        <f t="shared" ca="1" si="29"/>
        <v>LSP202312090001</v>
      </c>
      <c r="I100" s="4" t="str">
        <f t="shared" ca="1" si="28"/>
        <v>NCC202312090003</v>
      </c>
      <c r="J100" s="4">
        <f t="shared" ca="1" si="19"/>
        <v>30</v>
      </c>
      <c r="K100" s="4" t="s">
        <v>199</v>
      </c>
      <c r="L100" s="4">
        <f t="shared" ca="1" si="20"/>
        <v>1</v>
      </c>
      <c r="M100" s="4">
        <f t="shared" ca="1" si="21"/>
        <v>13130.95</v>
      </c>
      <c r="N100" s="4">
        <f t="shared" ca="1" si="22"/>
        <v>73</v>
      </c>
      <c r="O100" s="4">
        <f t="shared" ca="1" si="23"/>
        <v>262619</v>
      </c>
      <c r="P100" s="4">
        <f t="shared" ca="1" si="24"/>
        <v>420190.4</v>
      </c>
      <c r="Q100" s="4">
        <f t="shared" ca="1" si="25"/>
        <v>126057.12</v>
      </c>
    </row>
    <row r="101" spans="1:17" x14ac:dyDescent="0.25">
      <c r="A101" s="4" t="str">
        <f t="shared" ca="1" si="15"/>
        <v>S202312090100</v>
      </c>
      <c r="B101" s="4" t="s">
        <v>113</v>
      </c>
      <c r="C101" s="4" t="str">
        <f t="shared" ca="1" si="26"/>
        <v>TG202312090013</v>
      </c>
      <c r="D101" s="4" t="str">
        <f t="shared" ca="1" si="27"/>
        <v>TL202312090021</v>
      </c>
      <c r="E101" s="5">
        <f t="shared" ca="1" si="16"/>
        <v>44050</v>
      </c>
      <c r="F101" s="4" t="str">
        <f t="shared" ca="1" si="17"/>
        <v>978-537-573-967-4</v>
      </c>
      <c r="G101" s="4">
        <f t="shared" ca="1" si="18"/>
        <v>113</v>
      </c>
      <c r="H101" s="4" t="str">
        <f t="shared" ca="1" si="29"/>
        <v>LSP202312090001</v>
      </c>
      <c r="I101" s="4" t="str">
        <f t="shared" ca="1" si="28"/>
        <v>NCC202312090012</v>
      </c>
      <c r="J101" s="4">
        <f t="shared" ca="1" si="19"/>
        <v>24</v>
      </c>
      <c r="K101" s="4" t="s">
        <v>201</v>
      </c>
      <c r="L101" s="4">
        <f t="shared" ca="1" si="20"/>
        <v>1</v>
      </c>
      <c r="M101" s="4">
        <f t="shared" ca="1" si="21"/>
        <v>10304.650000000001</v>
      </c>
      <c r="N101" s="4">
        <f t="shared" ca="1" si="22"/>
        <v>72</v>
      </c>
      <c r="O101" s="4">
        <f t="shared" ca="1" si="23"/>
        <v>206093</v>
      </c>
      <c r="P101" s="4">
        <f t="shared" ca="1" si="24"/>
        <v>329748.80000000005</v>
      </c>
      <c r="Q101" s="4">
        <f t="shared" ca="1" si="25"/>
        <v>98924.64</v>
      </c>
    </row>
    <row r="102" spans="1:17" x14ac:dyDescent="0.25">
      <c r="A102" s="4" t="str">
        <f t="shared" ca="1" si="15"/>
        <v>S202312090101</v>
      </c>
      <c r="B102" s="4" t="s">
        <v>114</v>
      </c>
      <c r="C102" s="4" t="str">
        <f t="shared" ca="1" si="26"/>
        <v>TG202312090002</v>
      </c>
      <c r="D102" s="4" t="str">
        <f t="shared" ca="1" si="27"/>
        <v>TL202312090024</v>
      </c>
      <c r="E102" s="5">
        <f t="shared" ca="1" si="16"/>
        <v>42547</v>
      </c>
      <c r="F102" s="4" t="str">
        <f t="shared" ca="1" si="17"/>
        <v>978-965-476-506-2</v>
      </c>
      <c r="G102" s="4">
        <f t="shared" ca="1" si="18"/>
        <v>691</v>
      </c>
      <c r="H102" s="4" t="str">
        <f t="shared" ca="1" si="29"/>
        <v>LSP202312090001</v>
      </c>
      <c r="I102" s="4" t="str">
        <f t="shared" ca="1" si="28"/>
        <v>NCC202312090011</v>
      </c>
      <c r="J102" s="4">
        <f t="shared" ca="1" si="19"/>
        <v>28</v>
      </c>
      <c r="K102" s="4" t="s">
        <v>198</v>
      </c>
      <c r="L102" s="4">
        <f t="shared" ca="1" si="20"/>
        <v>1</v>
      </c>
      <c r="M102" s="4">
        <f t="shared" ca="1" si="21"/>
        <v>11898.85</v>
      </c>
      <c r="N102" s="4">
        <f t="shared" ca="1" si="22"/>
        <v>45</v>
      </c>
      <c r="O102" s="4">
        <f t="shared" ca="1" si="23"/>
        <v>237977</v>
      </c>
      <c r="P102" s="4">
        <f t="shared" ca="1" si="24"/>
        <v>380763.19999999995</v>
      </c>
      <c r="Q102" s="4">
        <f t="shared" ca="1" si="25"/>
        <v>38076.32</v>
      </c>
    </row>
    <row r="103" spans="1:17" x14ac:dyDescent="0.25">
      <c r="A103" s="4" t="str">
        <f t="shared" ca="1" si="15"/>
        <v>S202312090102</v>
      </c>
      <c r="B103" s="4" t="s">
        <v>116</v>
      </c>
      <c r="C103" s="4" t="str">
        <f t="shared" ca="1" si="26"/>
        <v>TG202312090003</v>
      </c>
      <c r="D103" s="4" t="str">
        <f t="shared" ca="1" si="27"/>
        <v>TL202312090023</v>
      </c>
      <c r="E103" s="5">
        <f t="shared" ca="1" si="16"/>
        <v>41686</v>
      </c>
      <c r="F103" s="4" t="str">
        <f t="shared" ca="1" si="17"/>
        <v>978-724-906-255-1</v>
      </c>
      <c r="G103" s="4">
        <f t="shared" ca="1" si="18"/>
        <v>615</v>
      </c>
      <c r="H103" s="4" t="str">
        <f t="shared" ca="1" si="29"/>
        <v>LSP202312090001</v>
      </c>
      <c r="I103" s="4" t="str">
        <f t="shared" ca="1" si="28"/>
        <v>NCC202312090001</v>
      </c>
      <c r="J103" s="4">
        <f t="shared" ca="1" si="19"/>
        <v>28</v>
      </c>
      <c r="K103" s="4" t="s">
        <v>199</v>
      </c>
      <c r="L103" s="4">
        <f t="shared" ca="1" si="20"/>
        <v>1</v>
      </c>
      <c r="M103" s="4">
        <f t="shared" ca="1" si="21"/>
        <v>1511.5</v>
      </c>
      <c r="N103" s="4">
        <f t="shared" ca="1" si="22"/>
        <v>69</v>
      </c>
      <c r="O103" s="4">
        <f t="shared" ca="1" si="23"/>
        <v>30230</v>
      </c>
      <c r="P103" s="4">
        <f t="shared" ca="1" si="24"/>
        <v>48368</v>
      </c>
      <c r="Q103" s="4">
        <f t="shared" ca="1" si="25"/>
        <v>4836.8</v>
      </c>
    </row>
    <row r="104" spans="1:17" x14ac:dyDescent="0.25">
      <c r="A104" s="4" t="str">
        <f t="shared" ca="1" si="15"/>
        <v>S202312090103</v>
      </c>
      <c r="B104" s="4" t="s">
        <v>117</v>
      </c>
      <c r="C104" s="4" t="str">
        <f t="shared" ca="1" si="26"/>
        <v>TG202312090019</v>
      </c>
      <c r="D104" s="4" t="str">
        <f t="shared" ca="1" si="27"/>
        <v>TL202312090017</v>
      </c>
      <c r="E104" s="5">
        <f t="shared" ca="1" si="16"/>
        <v>43687</v>
      </c>
      <c r="F104" s="4" t="str">
        <f t="shared" ca="1" si="17"/>
        <v>978-678-429-955-3</v>
      </c>
      <c r="G104" s="4">
        <f t="shared" ca="1" si="18"/>
        <v>547</v>
      </c>
      <c r="H104" s="4" t="str">
        <f t="shared" ca="1" si="29"/>
        <v>LSP202312090001</v>
      </c>
      <c r="I104" s="4" t="str">
        <f t="shared" ca="1" si="28"/>
        <v>NCC202312090020</v>
      </c>
      <c r="J104" s="4">
        <f t="shared" ca="1" si="19"/>
        <v>24</v>
      </c>
      <c r="K104" s="4" t="s">
        <v>201</v>
      </c>
      <c r="L104" s="4">
        <f t="shared" ca="1" si="20"/>
        <v>1</v>
      </c>
      <c r="M104" s="4">
        <f t="shared" ca="1" si="21"/>
        <v>22408</v>
      </c>
      <c r="N104" s="4">
        <f t="shared" ca="1" si="22"/>
        <v>69</v>
      </c>
      <c r="O104" s="4">
        <f t="shared" ca="1" si="23"/>
        <v>448160</v>
      </c>
      <c r="P104" s="4">
        <f t="shared" ca="1" si="24"/>
        <v>717056</v>
      </c>
      <c r="Q104" s="4">
        <f t="shared" ca="1" si="25"/>
        <v>215116.79999999999</v>
      </c>
    </row>
    <row r="105" spans="1:17" x14ac:dyDescent="0.25">
      <c r="A105" s="4" t="str">
        <f t="shared" ca="1" si="15"/>
        <v>S202312090104</v>
      </c>
      <c r="B105" s="4" t="s">
        <v>118</v>
      </c>
      <c r="C105" s="4" t="str">
        <f t="shared" ca="1" si="26"/>
        <v>TG202312090013</v>
      </c>
      <c r="D105" s="4" t="str">
        <f t="shared" ca="1" si="27"/>
        <v>TL202312090019</v>
      </c>
      <c r="E105" s="5">
        <f t="shared" ca="1" si="16"/>
        <v>44903</v>
      </c>
      <c r="F105" s="4" t="str">
        <f t="shared" ca="1" si="17"/>
        <v>978-816-171-722-9</v>
      </c>
      <c r="G105" s="4">
        <f t="shared" ca="1" si="18"/>
        <v>637</v>
      </c>
      <c r="H105" s="4" t="str">
        <f t="shared" ca="1" si="29"/>
        <v>LSP202312090001</v>
      </c>
      <c r="I105" s="4" t="str">
        <f t="shared" ca="1" si="28"/>
        <v>NCC202312090005</v>
      </c>
      <c r="J105" s="4">
        <f t="shared" ca="1" si="19"/>
        <v>30</v>
      </c>
      <c r="K105" s="4" t="s">
        <v>205</v>
      </c>
      <c r="L105" s="4">
        <f t="shared" ca="1" si="20"/>
        <v>1</v>
      </c>
      <c r="M105" s="4">
        <f t="shared" ca="1" si="21"/>
        <v>12232.1</v>
      </c>
      <c r="N105" s="4">
        <f t="shared" ca="1" si="22"/>
        <v>46</v>
      </c>
      <c r="O105" s="4">
        <f t="shared" ca="1" si="23"/>
        <v>244642</v>
      </c>
      <c r="P105" s="4">
        <f t="shared" ca="1" si="24"/>
        <v>391427.19999999995</v>
      </c>
      <c r="Q105" s="4">
        <f t="shared" ca="1" si="25"/>
        <v>117428.16</v>
      </c>
    </row>
    <row r="106" spans="1:17" x14ac:dyDescent="0.25">
      <c r="A106" s="4" t="str">
        <f t="shared" ca="1" si="15"/>
        <v>S202312090105</v>
      </c>
      <c r="B106" s="4" t="s">
        <v>119</v>
      </c>
      <c r="C106" s="4" t="str">
        <f t="shared" ca="1" si="26"/>
        <v>TG202312090022</v>
      </c>
      <c r="D106" s="4" t="str">
        <f t="shared" ca="1" si="27"/>
        <v>TL202312090014</v>
      </c>
      <c r="E106" s="5">
        <f t="shared" ca="1" si="16"/>
        <v>42294</v>
      </c>
      <c r="F106" s="4" t="str">
        <f t="shared" ca="1" si="17"/>
        <v>978-343-903-631-8</v>
      </c>
      <c r="G106" s="4">
        <f t="shared" ca="1" si="18"/>
        <v>580</v>
      </c>
      <c r="H106" s="4" t="str">
        <f t="shared" ca="1" si="29"/>
        <v>LSP202312090001</v>
      </c>
      <c r="I106" s="4" t="str">
        <f t="shared" ca="1" si="28"/>
        <v>NCC202312090015</v>
      </c>
      <c r="J106" s="4">
        <f t="shared" ca="1" si="19"/>
        <v>22</v>
      </c>
      <c r="K106" s="4" t="s">
        <v>199</v>
      </c>
      <c r="L106" s="4">
        <f t="shared" ca="1" si="20"/>
        <v>1</v>
      </c>
      <c r="M106" s="4">
        <f t="shared" ca="1" si="21"/>
        <v>7085.5</v>
      </c>
      <c r="N106" s="4">
        <f t="shared" ca="1" si="22"/>
        <v>18</v>
      </c>
      <c r="O106" s="4">
        <f t="shared" ca="1" si="23"/>
        <v>141710</v>
      </c>
      <c r="P106" s="4">
        <f t="shared" ca="1" si="24"/>
        <v>226736</v>
      </c>
      <c r="Q106" s="4">
        <f t="shared" ca="1" si="25"/>
        <v>68020.800000000003</v>
      </c>
    </row>
    <row r="107" spans="1:17" x14ac:dyDescent="0.25">
      <c r="A107" s="4" t="str">
        <f t="shared" ca="1" si="15"/>
        <v>S202312090106</v>
      </c>
      <c r="B107" s="4" t="s">
        <v>120</v>
      </c>
      <c r="C107" s="4" t="str">
        <f t="shared" ca="1" si="26"/>
        <v>TG202312090023</v>
      </c>
      <c r="D107" s="4" t="str">
        <f t="shared" ca="1" si="27"/>
        <v>TL202312090002</v>
      </c>
      <c r="E107" s="5">
        <f t="shared" ca="1" si="16"/>
        <v>37798</v>
      </c>
      <c r="F107" s="4" t="str">
        <f t="shared" ca="1" si="17"/>
        <v>978-506-126-738-7</v>
      </c>
      <c r="G107" s="4">
        <f t="shared" ca="1" si="18"/>
        <v>370</v>
      </c>
      <c r="H107" s="4" t="str">
        <f t="shared" ca="1" si="29"/>
        <v>LSP202312090001</v>
      </c>
      <c r="I107" s="4" t="str">
        <f t="shared" ca="1" si="28"/>
        <v>NCC202312090012</v>
      </c>
      <c r="J107" s="4">
        <f t="shared" ca="1" si="19"/>
        <v>23</v>
      </c>
      <c r="K107" s="4" t="s">
        <v>208</v>
      </c>
      <c r="L107" s="4">
        <f t="shared" ca="1" si="20"/>
        <v>1</v>
      </c>
      <c r="M107" s="4">
        <f t="shared" ca="1" si="21"/>
        <v>4583.75</v>
      </c>
      <c r="N107" s="4">
        <f t="shared" ca="1" si="22"/>
        <v>72</v>
      </c>
      <c r="O107" s="4">
        <f t="shared" ca="1" si="23"/>
        <v>91675</v>
      </c>
      <c r="P107" s="4">
        <f t="shared" ca="1" si="24"/>
        <v>146680</v>
      </c>
      <c r="Q107" s="4">
        <f t="shared" ca="1" si="25"/>
        <v>0</v>
      </c>
    </row>
    <row r="108" spans="1:17" x14ac:dyDescent="0.25">
      <c r="A108" s="4" t="str">
        <f t="shared" ca="1" si="15"/>
        <v>S202312090107</v>
      </c>
      <c r="B108" s="4" t="s">
        <v>121</v>
      </c>
      <c r="C108" s="4" t="str">
        <f t="shared" ca="1" si="26"/>
        <v>TG202312090028</v>
      </c>
      <c r="D108" s="4" t="str">
        <f t="shared" ca="1" si="27"/>
        <v>TL202312090006</v>
      </c>
      <c r="E108" s="5">
        <f t="shared" ca="1" si="16"/>
        <v>41066</v>
      </c>
      <c r="F108" s="4" t="str">
        <f t="shared" ca="1" si="17"/>
        <v>978-162-401-463-1</v>
      </c>
      <c r="G108" s="4">
        <f t="shared" ca="1" si="18"/>
        <v>298</v>
      </c>
      <c r="H108" s="4" t="str">
        <f t="shared" ca="1" si="29"/>
        <v>LSP202312090001</v>
      </c>
      <c r="I108" s="4" t="str">
        <f t="shared" ca="1" si="28"/>
        <v>NCC202312090022</v>
      </c>
      <c r="J108" s="4">
        <f t="shared" ca="1" si="19"/>
        <v>27</v>
      </c>
      <c r="K108" s="4" t="s">
        <v>195</v>
      </c>
      <c r="L108" s="4">
        <f t="shared" ca="1" si="20"/>
        <v>1</v>
      </c>
      <c r="M108" s="4">
        <f t="shared" ca="1" si="21"/>
        <v>17759.350000000002</v>
      </c>
      <c r="N108" s="4">
        <f t="shared" ca="1" si="22"/>
        <v>37</v>
      </c>
      <c r="O108" s="4">
        <f t="shared" ca="1" si="23"/>
        <v>355187</v>
      </c>
      <c r="P108" s="4">
        <f t="shared" ca="1" si="24"/>
        <v>568299.19999999995</v>
      </c>
      <c r="Q108" s="4">
        <f t="shared" ca="1" si="25"/>
        <v>0</v>
      </c>
    </row>
    <row r="109" spans="1:17" x14ac:dyDescent="0.25">
      <c r="A109" s="4" t="str">
        <f t="shared" ca="1" si="15"/>
        <v>S202312090108</v>
      </c>
      <c r="B109" s="4" t="s">
        <v>123</v>
      </c>
      <c r="C109" s="4" t="str">
        <f t="shared" ca="1" si="26"/>
        <v>TG202312090007</v>
      </c>
      <c r="D109" s="4" t="str">
        <f t="shared" ca="1" si="27"/>
        <v>TL202312090023</v>
      </c>
      <c r="E109" s="5">
        <f t="shared" ca="1" si="16"/>
        <v>42730</v>
      </c>
      <c r="F109" s="4" t="str">
        <f t="shared" ca="1" si="17"/>
        <v>978-692-896-704-2</v>
      </c>
      <c r="G109" s="4">
        <f t="shared" ca="1" si="18"/>
        <v>850</v>
      </c>
      <c r="H109" s="4" t="str">
        <f t="shared" ca="1" si="29"/>
        <v>LSP202312090001</v>
      </c>
      <c r="I109" s="4" t="str">
        <f t="shared" ca="1" si="28"/>
        <v>NCC202312090011</v>
      </c>
      <c r="J109" s="4">
        <f t="shared" ca="1" si="19"/>
        <v>31</v>
      </c>
      <c r="K109" s="4" t="s">
        <v>201</v>
      </c>
      <c r="L109" s="4">
        <f t="shared" ca="1" si="20"/>
        <v>1</v>
      </c>
      <c r="M109" s="4">
        <f t="shared" ca="1" si="21"/>
        <v>10356.85</v>
      </c>
      <c r="N109" s="4">
        <f t="shared" ca="1" si="22"/>
        <v>82</v>
      </c>
      <c r="O109" s="4">
        <f t="shared" ca="1" si="23"/>
        <v>207137</v>
      </c>
      <c r="P109" s="4">
        <f t="shared" ca="1" si="24"/>
        <v>331419.19999999995</v>
      </c>
      <c r="Q109" s="4">
        <f t="shared" ca="1" si="25"/>
        <v>66283.839999999997</v>
      </c>
    </row>
    <row r="110" spans="1:17" x14ac:dyDescent="0.25">
      <c r="A110" s="4" t="str">
        <f t="shared" ca="1" si="15"/>
        <v>S202312090109</v>
      </c>
      <c r="B110" s="4" t="s">
        <v>124</v>
      </c>
      <c r="C110" s="4" t="str">
        <f t="shared" ca="1" si="26"/>
        <v>TG202312090028</v>
      </c>
      <c r="D110" s="4" t="str">
        <f t="shared" ca="1" si="27"/>
        <v>TL202312090016</v>
      </c>
      <c r="E110" s="5">
        <f t="shared" ca="1" si="16"/>
        <v>42752</v>
      </c>
      <c r="F110" s="4" t="str">
        <f t="shared" ca="1" si="17"/>
        <v>978-547-218-796-9</v>
      </c>
      <c r="G110" s="4">
        <f t="shared" ca="1" si="18"/>
        <v>520</v>
      </c>
      <c r="H110" s="4" t="str">
        <f t="shared" ca="1" si="29"/>
        <v>LSP202312090001</v>
      </c>
      <c r="I110" s="4" t="str">
        <f t="shared" ca="1" si="28"/>
        <v>NCC202312090021</v>
      </c>
      <c r="J110" s="4">
        <f t="shared" ca="1" si="19"/>
        <v>25</v>
      </c>
      <c r="K110" s="4" t="s">
        <v>199</v>
      </c>
      <c r="L110" s="4">
        <f t="shared" ca="1" si="20"/>
        <v>0</v>
      </c>
      <c r="M110" s="4">
        <f t="shared" ca="1" si="21"/>
        <v>7766.9500000000007</v>
      </c>
      <c r="N110" s="4">
        <f t="shared" ca="1" si="22"/>
        <v>79</v>
      </c>
      <c r="O110" s="4">
        <f t="shared" ca="1" si="23"/>
        <v>155339</v>
      </c>
      <c r="P110" s="4">
        <f t="shared" ca="1" si="24"/>
        <v>248542.40000000002</v>
      </c>
      <c r="Q110" s="4">
        <f t="shared" ca="1" si="25"/>
        <v>0</v>
      </c>
    </row>
    <row r="111" spans="1:17" x14ac:dyDescent="0.25">
      <c r="A111" s="4" t="str">
        <f t="shared" ca="1" si="15"/>
        <v>S202312090110</v>
      </c>
      <c r="B111" s="4" t="s">
        <v>125</v>
      </c>
      <c r="C111" s="4" t="str">
        <f t="shared" ca="1" si="26"/>
        <v>TG202312090017</v>
      </c>
      <c r="D111" s="4" t="str">
        <f t="shared" ca="1" si="27"/>
        <v>TL202312090006</v>
      </c>
      <c r="E111" s="5">
        <f t="shared" ca="1" si="16"/>
        <v>39899</v>
      </c>
      <c r="F111" s="4" t="str">
        <f t="shared" ca="1" si="17"/>
        <v>978-898-390-187-2</v>
      </c>
      <c r="G111" s="4">
        <f t="shared" ca="1" si="18"/>
        <v>491</v>
      </c>
      <c r="H111" s="4" t="str">
        <f t="shared" ca="1" si="29"/>
        <v>LSP202312090001</v>
      </c>
      <c r="I111" s="4" t="str">
        <f t="shared" ca="1" si="28"/>
        <v>NCC202312090016</v>
      </c>
      <c r="J111" s="4">
        <f t="shared" ca="1" si="19"/>
        <v>30</v>
      </c>
      <c r="K111" s="4" t="s">
        <v>199</v>
      </c>
      <c r="L111" s="4">
        <f t="shared" ca="1" si="20"/>
        <v>0</v>
      </c>
      <c r="M111" s="4">
        <f t="shared" ca="1" si="21"/>
        <v>16340.6</v>
      </c>
      <c r="N111" s="4">
        <f t="shared" ca="1" si="22"/>
        <v>50</v>
      </c>
      <c r="O111" s="4">
        <f t="shared" ca="1" si="23"/>
        <v>326812</v>
      </c>
      <c r="P111" s="4">
        <f t="shared" ca="1" si="24"/>
        <v>522899.19999999995</v>
      </c>
      <c r="Q111" s="4">
        <f t="shared" ca="1" si="25"/>
        <v>104579.84</v>
      </c>
    </row>
    <row r="112" spans="1:17" x14ac:dyDescent="0.25">
      <c r="A112" s="4" t="str">
        <f t="shared" ca="1" si="15"/>
        <v>S202312090111</v>
      </c>
      <c r="B112" s="4" t="s">
        <v>126</v>
      </c>
      <c r="C112" s="4" t="str">
        <f t="shared" ca="1" si="26"/>
        <v>TG202312090015</v>
      </c>
      <c r="D112" s="4" t="str">
        <f t="shared" ca="1" si="27"/>
        <v>TL202312090022</v>
      </c>
      <c r="E112" s="5">
        <f t="shared" ca="1" si="16"/>
        <v>41870</v>
      </c>
      <c r="F112" s="4" t="str">
        <f t="shared" ca="1" si="17"/>
        <v>978-601-211-219-1</v>
      </c>
      <c r="G112" s="4">
        <f t="shared" ca="1" si="18"/>
        <v>128</v>
      </c>
      <c r="H112" s="4" t="str">
        <f t="shared" ca="1" si="29"/>
        <v>LSP202312090001</v>
      </c>
      <c r="I112" s="4" t="str">
        <f t="shared" ca="1" si="28"/>
        <v>NCC202312090016</v>
      </c>
      <c r="J112" s="4">
        <f t="shared" ca="1" si="19"/>
        <v>32</v>
      </c>
      <c r="K112" s="4" t="s">
        <v>196</v>
      </c>
      <c r="L112" s="4">
        <f t="shared" ca="1" si="20"/>
        <v>0</v>
      </c>
      <c r="M112" s="4">
        <f t="shared" ca="1" si="21"/>
        <v>13498.050000000001</v>
      </c>
      <c r="N112" s="4">
        <f t="shared" ca="1" si="22"/>
        <v>49</v>
      </c>
      <c r="O112" s="4">
        <f t="shared" ca="1" si="23"/>
        <v>269961</v>
      </c>
      <c r="P112" s="4">
        <f t="shared" ca="1" si="24"/>
        <v>431937.60000000003</v>
      </c>
      <c r="Q112" s="4">
        <f t="shared" ca="1" si="25"/>
        <v>43193.760000000002</v>
      </c>
    </row>
    <row r="113" spans="1:17" x14ac:dyDescent="0.25">
      <c r="A113" s="4" t="str">
        <f t="shared" ca="1" si="15"/>
        <v>S202312090112</v>
      </c>
      <c r="B113" s="4" t="s">
        <v>127</v>
      </c>
      <c r="C113" s="4" t="str">
        <f t="shared" ca="1" si="26"/>
        <v>TG202312090014</v>
      </c>
      <c r="D113" s="4" t="str">
        <f t="shared" ca="1" si="27"/>
        <v>TL202312090004</v>
      </c>
      <c r="E113" s="5">
        <f t="shared" ca="1" si="16"/>
        <v>40518</v>
      </c>
      <c r="F113" s="4" t="str">
        <f t="shared" ca="1" si="17"/>
        <v>978-825-986-179-7</v>
      </c>
      <c r="G113" s="4">
        <f t="shared" ca="1" si="18"/>
        <v>875</v>
      </c>
      <c r="H113" s="4" t="str">
        <f t="shared" ca="1" si="29"/>
        <v>LSP202312090001</v>
      </c>
      <c r="I113" s="4" t="str">
        <f t="shared" ca="1" si="28"/>
        <v>NCC202312090009</v>
      </c>
      <c r="J113" s="4">
        <f t="shared" ca="1" si="19"/>
        <v>31</v>
      </c>
      <c r="K113" s="4" t="s">
        <v>203</v>
      </c>
      <c r="L113" s="4">
        <f t="shared" ca="1" si="20"/>
        <v>1</v>
      </c>
      <c r="M113" s="4">
        <f t="shared" ca="1" si="21"/>
        <v>15813.85</v>
      </c>
      <c r="N113" s="4">
        <f t="shared" ca="1" si="22"/>
        <v>33</v>
      </c>
      <c r="O113" s="4">
        <f t="shared" ca="1" si="23"/>
        <v>316277</v>
      </c>
      <c r="P113" s="4">
        <f t="shared" ca="1" si="24"/>
        <v>506043.19999999995</v>
      </c>
      <c r="Q113" s="4">
        <f t="shared" ca="1" si="25"/>
        <v>50604.32</v>
      </c>
    </row>
    <row r="114" spans="1:17" x14ac:dyDescent="0.25">
      <c r="A114" s="4" t="str">
        <f t="shared" ca="1" si="15"/>
        <v>S202312090113</v>
      </c>
      <c r="B114" s="4" t="s">
        <v>129</v>
      </c>
      <c r="C114" s="4" t="str">
        <f t="shared" ca="1" si="26"/>
        <v>TG202312090012</v>
      </c>
      <c r="D114" s="4" t="str">
        <f t="shared" ca="1" si="27"/>
        <v>TL202312090021</v>
      </c>
      <c r="E114" s="5">
        <f t="shared" ca="1" si="16"/>
        <v>39165</v>
      </c>
      <c r="F114" s="4" t="str">
        <f t="shared" ca="1" si="17"/>
        <v>978-814-720-799-7</v>
      </c>
      <c r="G114" s="4">
        <f t="shared" ca="1" si="18"/>
        <v>869</v>
      </c>
      <c r="H114" s="4" t="str">
        <f t="shared" ca="1" si="29"/>
        <v>LSP202312090001</v>
      </c>
      <c r="I114" s="4" t="str">
        <f t="shared" ca="1" si="28"/>
        <v>NCC202312090007</v>
      </c>
      <c r="J114" s="4">
        <f t="shared" ca="1" si="19"/>
        <v>27</v>
      </c>
      <c r="K114" s="4" t="s">
        <v>195</v>
      </c>
      <c r="L114" s="4">
        <f t="shared" ca="1" si="20"/>
        <v>1</v>
      </c>
      <c r="M114" s="4">
        <f t="shared" ca="1" si="21"/>
        <v>19387.850000000002</v>
      </c>
      <c r="N114" s="4">
        <f t="shared" ca="1" si="22"/>
        <v>82</v>
      </c>
      <c r="O114" s="4">
        <f t="shared" ca="1" si="23"/>
        <v>387757</v>
      </c>
      <c r="P114" s="4">
        <f t="shared" ca="1" si="24"/>
        <v>620411.19999999995</v>
      </c>
      <c r="Q114" s="4">
        <f t="shared" ca="1" si="25"/>
        <v>0</v>
      </c>
    </row>
    <row r="115" spans="1:17" x14ac:dyDescent="0.25">
      <c r="A115" s="4" t="str">
        <f t="shared" ca="1" si="15"/>
        <v>S202312090114</v>
      </c>
      <c r="B115" s="4" t="s">
        <v>128</v>
      </c>
      <c r="C115" s="4" t="str">
        <f t="shared" ca="1" si="26"/>
        <v>TG202312090017</v>
      </c>
      <c r="D115" s="4" t="str">
        <f t="shared" ca="1" si="27"/>
        <v>TL202312090013</v>
      </c>
      <c r="E115" s="5">
        <f t="shared" ca="1" si="16"/>
        <v>41995</v>
      </c>
      <c r="F115" s="4" t="str">
        <f t="shared" ca="1" si="17"/>
        <v>978-583-662-597-3</v>
      </c>
      <c r="G115" s="4">
        <f t="shared" ca="1" si="18"/>
        <v>124</v>
      </c>
      <c r="H115" s="4" t="str">
        <f t="shared" ca="1" si="29"/>
        <v>LSP202312090001</v>
      </c>
      <c r="I115" s="4" t="str">
        <f t="shared" ca="1" si="28"/>
        <v>NCC202312090017</v>
      </c>
      <c r="J115" s="4">
        <f t="shared" ca="1" si="19"/>
        <v>30</v>
      </c>
      <c r="K115" s="4" t="s">
        <v>196</v>
      </c>
      <c r="L115" s="4">
        <f t="shared" ca="1" si="20"/>
        <v>1</v>
      </c>
      <c r="M115" s="4">
        <f t="shared" ca="1" si="21"/>
        <v>14614.650000000001</v>
      </c>
      <c r="N115" s="4">
        <f t="shared" ca="1" si="22"/>
        <v>59</v>
      </c>
      <c r="O115" s="4">
        <f t="shared" ca="1" si="23"/>
        <v>292293</v>
      </c>
      <c r="P115" s="4">
        <f t="shared" ca="1" si="24"/>
        <v>467668.80000000005</v>
      </c>
      <c r="Q115" s="4">
        <f t="shared" ca="1" si="25"/>
        <v>140300.64000000001</v>
      </c>
    </row>
    <row r="116" spans="1:17" x14ac:dyDescent="0.25">
      <c r="A116" s="4" t="str">
        <f t="shared" ca="1" si="15"/>
        <v>S202312090115</v>
      </c>
      <c r="B116" s="4" t="s">
        <v>130</v>
      </c>
      <c r="C116" s="4" t="str">
        <f t="shared" ca="1" si="26"/>
        <v>TG202312090003</v>
      </c>
      <c r="D116" s="4" t="str">
        <f t="shared" ca="1" si="27"/>
        <v>TL202312090014</v>
      </c>
      <c r="E116" s="5">
        <f t="shared" ca="1" si="16"/>
        <v>42714</v>
      </c>
      <c r="F116" s="4" t="str">
        <f t="shared" ca="1" si="17"/>
        <v>978-861-477-824-5</v>
      </c>
      <c r="G116" s="4">
        <f t="shared" ca="1" si="18"/>
        <v>302</v>
      </c>
      <c r="H116" s="4" t="str">
        <f t="shared" ca="1" si="29"/>
        <v>LSP202312090001</v>
      </c>
      <c r="I116" s="4" t="str">
        <f t="shared" ca="1" si="28"/>
        <v>NCC202312090018</v>
      </c>
      <c r="J116" s="4">
        <f t="shared" ca="1" si="19"/>
        <v>26</v>
      </c>
      <c r="K116" s="4" t="s">
        <v>209</v>
      </c>
      <c r="L116" s="4">
        <f t="shared" ca="1" si="20"/>
        <v>1</v>
      </c>
      <c r="M116" s="4">
        <f t="shared" ca="1" si="21"/>
        <v>18897.7</v>
      </c>
      <c r="N116" s="4">
        <f t="shared" ca="1" si="22"/>
        <v>38</v>
      </c>
      <c r="O116" s="4">
        <f t="shared" ca="1" si="23"/>
        <v>377954</v>
      </c>
      <c r="P116" s="4">
        <f t="shared" ca="1" si="24"/>
        <v>604726.39999999991</v>
      </c>
      <c r="Q116" s="4">
        <f t="shared" ca="1" si="25"/>
        <v>120945.28</v>
      </c>
    </row>
    <row r="117" spans="1:17" x14ac:dyDescent="0.25">
      <c r="A117" s="4" t="str">
        <f t="shared" ca="1" si="15"/>
        <v>S202312090116</v>
      </c>
      <c r="B117" s="4" t="s">
        <v>131</v>
      </c>
      <c r="C117" s="4" t="str">
        <f t="shared" ca="1" si="26"/>
        <v>TG202312090014</v>
      </c>
      <c r="D117" s="4" t="str">
        <f t="shared" ca="1" si="27"/>
        <v>TL202312090013</v>
      </c>
      <c r="E117" s="5">
        <f t="shared" ca="1" si="16"/>
        <v>44084</v>
      </c>
      <c r="F117" s="4" t="str">
        <f t="shared" ca="1" si="17"/>
        <v>978-775-813-389-9</v>
      </c>
      <c r="G117" s="4">
        <f t="shared" ca="1" si="18"/>
        <v>902</v>
      </c>
      <c r="H117" s="4" t="str">
        <f t="shared" ca="1" si="29"/>
        <v>LSP202312090001</v>
      </c>
      <c r="I117" s="4" t="str">
        <f t="shared" ca="1" si="28"/>
        <v>NCC202312090020</v>
      </c>
      <c r="J117" s="4">
        <f t="shared" ca="1" si="19"/>
        <v>31</v>
      </c>
      <c r="K117" s="4" t="s">
        <v>199</v>
      </c>
      <c r="L117" s="4">
        <f t="shared" ca="1" si="20"/>
        <v>1</v>
      </c>
      <c r="M117" s="4">
        <f t="shared" ca="1" si="21"/>
        <v>18231.850000000002</v>
      </c>
      <c r="N117" s="4">
        <f t="shared" ca="1" si="22"/>
        <v>61</v>
      </c>
      <c r="O117" s="4">
        <f t="shared" ca="1" si="23"/>
        <v>364637</v>
      </c>
      <c r="P117" s="4">
        <f t="shared" ca="1" si="24"/>
        <v>583419.19999999995</v>
      </c>
      <c r="Q117" s="4">
        <f t="shared" ca="1" si="25"/>
        <v>116683.84</v>
      </c>
    </row>
    <row r="118" spans="1:17" x14ac:dyDescent="0.25">
      <c r="A118" s="4" t="str">
        <f t="shared" ca="1" si="15"/>
        <v>S202312090117</v>
      </c>
      <c r="B118" s="4" t="s">
        <v>78</v>
      </c>
      <c r="C118" s="4" t="str">
        <f t="shared" ca="1" si="26"/>
        <v>TG202312090026</v>
      </c>
      <c r="D118" s="4" t="str">
        <f ca="1">"TL" &amp; TEXT(TODAY(), "yyyyMMdd") &amp; TEXT(RANDBETWEEN(1, 24), "0000")</f>
        <v>TL202312090024</v>
      </c>
      <c r="E118" s="5">
        <f t="shared" ca="1" si="16"/>
        <v>42453</v>
      </c>
      <c r="F118" s="4" t="str">
        <f t="shared" ca="1" si="17"/>
        <v>978-440-115-903-6</v>
      </c>
      <c r="G118" s="4">
        <f t="shared" ca="1" si="18"/>
        <v>968</v>
      </c>
      <c r="H118" s="4" t="str">
        <f t="shared" ca="1" si="29"/>
        <v>LSP202312090001</v>
      </c>
      <c r="I118" s="4" t="str">
        <f t="shared" ca="1" si="28"/>
        <v>NCC202312090017</v>
      </c>
      <c r="J118" s="4">
        <f t="shared" ca="1" si="19"/>
        <v>26</v>
      </c>
      <c r="K118" s="4" t="s">
        <v>201</v>
      </c>
      <c r="L118" s="4">
        <f t="shared" ca="1" si="20"/>
        <v>1</v>
      </c>
      <c r="M118" s="4">
        <f t="shared" ca="1" si="21"/>
        <v>21754.65</v>
      </c>
      <c r="N118" s="4">
        <f t="shared" ca="1" si="22"/>
        <v>45</v>
      </c>
      <c r="O118" s="4">
        <f t="shared" ca="1" si="23"/>
        <v>435093</v>
      </c>
      <c r="P118" s="4">
        <f t="shared" ca="1" si="24"/>
        <v>696148.8</v>
      </c>
      <c r="Q118" s="4">
        <f t="shared" ca="1" si="25"/>
        <v>0</v>
      </c>
    </row>
    <row r="119" spans="1:17" x14ac:dyDescent="0.25">
      <c r="A119" s="4" t="str">
        <f t="shared" ca="1" si="15"/>
        <v>S202312090118</v>
      </c>
      <c r="B119" s="4" t="s">
        <v>132</v>
      </c>
      <c r="C119" s="4" t="str">
        <f t="shared" ca="1" si="26"/>
        <v>TG202312090026</v>
      </c>
      <c r="D119" s="4" t="str">
        <f t="shared" ca="1" si="27"/>
        <v>TL202312090024</v>
      </c>
      <c r="E119" s="5">
        <f t="shared" ca="1" si="16"/>
        <v>38712</v>
      </c>
      <c r="F119" s="4" t="str">
        <f t="shared" ca="1" si="17"/>
        <v>978-704-648-858-7</v>
      </c>
      <c r="G119" s="4">
        <f t="shared" ca="1" si="18"/>
        <v>173</v>
      </c>
      <c r="H119" s="4" t="str">
        <f t="shared" ca="1" si="29"/>
        <v>LSP202312090001</v>
      </c>
      <c r="I119" s="4" t="str">
        <f t="shared" ca="1" si="28"/>
        <v>NCC202312090013</v>
      </c>
      <c r="J119" s="4">
        <f t="shared" ca="1" si="19"/>
        <v>22</v>
      </c>
      <c r="K119" s="4" t="s">
        <v>199</v>
      </c>
      <c r="L119" s="4">
        <f t="shared" ca="1" si="20"/>
        <v>1</v>
      </c>
      <c r="M119" s="4">
        <f t="shared" ca="1" si="21"/>
        <v>14960.050000000001</v>
      </c>
      <c r="N119" s="4">
        <f t="shared" ca="1" si="22"/>
        <v>96</v>
      </c>
      <c r="O119" s="4">
        <f t="shared" ca="1" si="23"/>
        <v>299201</v>
      </c>
      <c r="P119" s="4">
        <f t="shared" ca="1" si="24"/>
        <v>478721.60000000003</v>
      </c>
      <c r="Q119" s="4">
        <f t="shared" ca="1" si="25"/>
        <v>95744.320000000007</v>
      </c>
    </row>
    <row r="120" spans="1:17" x14ac:dyDescent="0.25">
      <c r="A120" s="4" t="str">
        <f t="shared" ca="1" si="15"/>
        <v>S202312090119</v>
      </c>
      <c r="B120" s="4" t="s">
        <v>133</v>
      </c>
      <c r="C120" s="4" t="str">
        <f t="shared" ca="1" si="26"/>
        <v>TG202312090005</v>
      </c>
      <c r="D120" s="4" t="str">
        <f t="shared" ca="1" si="27"/>
        <v>TL202312090003</v>
      </c>
      <c r="E120" s="5">
        <f t="shared" ca="1" si="16"/>
        <v>43242</v>
      </c>
      <c r="F120" s="4" t="str">
        <f t="shared" ca="1" si="17"/>
        <v>978-951-534-975-9</v>
      </c>
      <c r="G120" s="4">
        <f t="shared" ca="1" si="18"/>
        <v>432</v>
      </c>
      <c r="H120" s="4" t="str">
        <f t="shared" ca="1" si="29"/>
        <v>LSP202312090001</v>
      </c>
      <c r="I120" s="4" t="str">
        <f t="shared" ca="1" si="28"/>
        <v>NCC202312090017</v>
      </c>
      <c r="J120" s="4">
        <f t="shared" ca="1" si="19"/>
        <v>35</v>
      </c>
      <c r="K120" s="4" t="s">
        <v>200</v>
      </c>
      <c r="L120" s="4">
        <f t="shared" ca="1" si="20"/>
        <v>1</v>
      </c>
      <c r="M120" s="4">
        <f t="shared" ca="1" si="21"/>
        <v>10116.1</v>
      </c>
      <c r="N120" s="4">
        <f t="shared" ca="1" si="22"/>
        <v>71</v>
      </c>
      <c r="O120" s="4">
        <f t="shared" ca="1" si="23"/>
        <v>202322</v>
      </c>
      <c r="P120" s="4">
        <f t="shared" ca="1" si="24"/>
        <v>323715.19999999995</v>
      </c>
      <c r="Q120" s="4">
        <f t="shared" ca="1" si="25"/>
        <v>0</v>
      </c>
    </row>
    <row r="121" spans="1:17" x14ac:dyDescent="0.25">
      <c r="A121" s="4" t="str">
        <f t="shared" ca="1" si="15"/>
        <v>S202312090120</v>
      </c>
      <c r="B121" s="4" t="s">
        <v>134</v>
      </c>
      <c r="C121" s="4" t="str">
        <f t="shared" ca="1" si="26"/>
        <v>TG202312090002</v>
      </c>
      <c r="D121" s="4" t="str">
        <f t="shared" ca="1" si="27"/>
        <v>TL202312090014</v>
      </c>
      <c r="E121" s="5">
        <f t="shared" ca="1" si="16"/>
        <v>43061</v>
      </c>
      <c r="F121" s="4" t="str">
        <f t="shared" ca="1" si="17"/>
        <v>978-866-453-826-2</v>
      </c>
      <c r="G121" s="4">
        <f t="shared" ca="1" si="18"/>
        <v>522</v>
      </c>
      <c r="H121" s="4" t="str">
        <f t="shared" ca="1" si="29"/>
        <v>LSP202312090001</v>
      </c>
      <c r="I121" s="4" t="str">
        <f t="shared" ca="1" si="28"/>
        <v>NCC202312090017</v>
      </c>
      <c r="J121" s="4">
        <f t="shared" ca="1" si="19"/>
        <v>33</v>
      </c>
      <c r="K121" s="4" t="s">
        <v>196</v>
      </c>
      <c r="L121" s="4">
        <f t="shared" ca="1" si="20"/>
        <v>1</v>
      </c>
      <c r="M121" s="4">
        <f t="shared" ca="1" si="21"/>
        <v>20259.25</v>
      </c>
      <c r="N121" s="4">
        <f t="shared" ca="1" si="22"/>
        <v>64</v>
      </c>
      <c r="O121" s="4">
        <f t="shared" ca="1" si="23"/>
        <v>405185</v>
      </c>
      <c r="P121" s="4">
        <f t="shared" ca="1" si="24"/>
        <v>648296</v>
      </c>
      <c r="Q121" s="4">
        <f t="shared" ca="1" si="25"/>
        <v>0</v>
      </c>
    </row>
    <row r="122" spans="1:17" x14ac:dyDescent="0.25">
      <c r="A122" s="4" t="str">
        <f t="shared" ca="1" si="15"/>
        <v>S202312090121</v>
      </c>
      <c r="B122" s="4" t="s">
        <v>135</v>
      </c>
      <c r="C122" s="4" t="str">
        <f t="shared" ca="1" si="26"/>
        <v>TG202312090005</v>
      </c>
      <c r="D122" s="4" t="str">
        <f t="shared" ca="1" si="27"/>
        <v>TL202312090021</v>
      </c>
      <c r="E122" s="5">
        <f t="shared" ca="1" si="16"/>
        <v>37130</v>
      </c>
      <c r="F122" s="4" t="str">
        <f t="shared" ca="1" si="17"/>
        <v>978-595-687-787-6</v>
      </c>
      <c r="G122" s="4">
        <f t="shared" ca="1" si="18"/>
        <v>304</v>
      </c>
      <c r="H122" s="4" t="str">
        <f t="shared" ca="1" si="29"/>
        <v>LSP202312090001</v>
      </c>
      <c r="I122" s="4" t="str">
        <f t="shared" ca="1" si="28"/>
        <v>NCC202312090016</v>
      </c>
      <c r="J122" s="4">
        <f t="shared" ca="1" si="19"/>
        <v>24</v>
      </c>
      <c r="K122" s="4" t="s">
        <v>195</v>
      </c>
      <c r="L122" s="4">
        <f t="shared" ca="1" si="20"/>
        <v>1</v>
      </c>
      <c r="M122" s="4">
        <f t="shared" ca="1" si="21"/>
        <v>2589.6000000000004</v>
      </c>
      <c r="N122" s="4">
        <f t="shared" ca="1" si="22"/>
        <v>35</v>
      </c>
      <c r="O122" s="4">
        <f t="shared" ca="1" si="23"/>
        <v>51792</v>
      </c>
      <c r="P122" s="4">
        <f t="shared" ca="1" si="24"/>
        <v>82867.200000000012</v>
      </c>
      <c r="Q122" s="4">
        <f t="shared" ca="1" si="25"/>
        <v>8286.7199999999993</v>
      </c>
    </row>
    <row r="123" spans="1:17" x14ac:dyDescent="0.25">
      <c r="A123" s="4" t="str">
        <f t="shared" ca="1" si="15"/>
        <v>S202312090122</v>
      </c>
      <c r="B123" s="4" t="s">
        <v>136</v>
      </c>
      <c r="C123" s="4" t="str">
        <f t="shared" ca="1" si="26"/>
        <v>TG202312090026</v>
      </c>
      <c r="D123" s="4" t="str">
        <f t="shared" ca="1" si="27"/>
        <v>TL202312090006</v>
      </c>
      <c r="E123" s="5">
        <f t="shared" ca="1" si="16"/>
        <v>41562</v>
      </c>
      <c r="F123" s="4" t="str">
        <f t="shared" ca="1" si="17"/>
        <v>978-116-894-854-1</v>
      </c>
      <c r="G123" s="4">
        <f t="shared" ca="1" si="18"/>
        <v>873</v>
      </c>
      <c r="H123" s="4" t="str">
        <f t="shared" ca="1" si="29"/>
        <v>LSP202312090001</v>
      </c>
      <c r="I123" s="4" t="str">
        <f t="shared" ca="1" si="28"/>
        <v>NCC202312090021</v>
      </c>
      <c r="J123" s="4">
        <f t="shared" ca="1" si="19"/>
        <v>25</v>
      </c>
      <c r="K123" s="4" t="s">
        <v>196</v>
      </c>
      <c r="L123" s="4">
        <f t="shared" ca="1" si="20"/>
        <v>0</v>
      </c>
      <c r="M123" s="4">
        <f t="shared" ca="1" si="21"/>
        <v>20668.350000000002</v>
      </c>
      <c r="N123" s="4">
        <f t="shared" ca="1" si="22"/>
        <v>21</v>
      </c>
      <c r="O123" s="4">
        <f t="shared" ca="1" si="23"/>
        <v>413367</v>
      </c>
      <c r="P123" s="4">
        <f t="shared" ca="1" si="24"/>
        <v>661387.19999999995</v>
      </c>
      <c r="Q123" s="4">
        <f t="shared" ca="1" si="25"/>
        <v>66138.720000000001</v>
      </c>
    </row>
    <row r="124" spans="1:17" x14ac:dyDescent="0.25">
      <c r="A124" s="4" t="str">
        <f t="shared" ca="1" si="15"/>
        <v>S202312090123</v>
      </c>
      <c r="B124" s="4" t="s">
        <v>137</v>
      </c>
      <c r="C124" s="4" t="str">
        <f t="shared" ca="1" si="26"/>
        <v>TG202312090021</v>
      </c>
      <c r="D124" s="4" t="str">
        <f t="shared" ca="1" si="27"/>
        <v>TL202312090013</v>
      </c>
      <c r="E124" s="5">
        <f t="shared" ca="1" si="16"/>
        <v>40283</v>
      </c>
      <c r="F124" s="4" t="str">
        <f t="shared" ca="1" si="17"/>
        <v>978-724-375-177-7</v>
      </c>
      <c r="G124" s="4">
        <f t="shared" ca="1" si="18"/>
        <v>208</v>
      </c>
      <c r="H124" s="4" t="str">
        <f t="shared" ca="1" si="29"/>
        <v>LSP202312090001</v>
      </c>
      <c r="I124" s="4" t="str">
        <f t="shared" ca="1" si="28"/>
        <v>NCC202312090018</v>
      </c>
      <c r="J124" s="4">
        <f t="shared" ca="1" si="19"/>
        <v>20</v>
      </c>
      <c r="K124" s="4" t="s">
        <v>197</v>
      </c>
      <c r="L124" s="4">
        <f t="shared" ca="1" si="20"/>
        <v>1</v>
      </c>
      <c r="M124" s="4">
        <f t="shared" ca="1" si="21"/>
        <v>15774.35</v>
      </c>
      <c r="N124" s="4">
        <f t="shared" ca="1" si="22"/>
        <v>26</v>
      </c>
      <c r="O124" s="4">
        <f t="shared" ca="1" si="23"/>
        <v>315487</v>
      </c>
      <c r="P124" s="4">
        <f t="shared" ca="1" si="24"/>
        <v>504779.19999999995</v>
      </c>
      <c r="Q124" s="4">
        <f t="shared" ca="1" si="25"/>
        <v>0</v>
      </c>
    </row>
    <row r="125" spans="1:17" x14ac:dyDescent="0.25">
      <c r="A125" s="4" t="str">
        <f t="shared" ca="1" si="15"/>
        <v>S202312090124</v>
      </c>
      <c r="B125" s="4" t="s">
        <v>138</v>
      </c>
      <c r="C125" s="4" t="str">
        <f t="shared" ca="1" si="26"/>
        <v>TG202312090012</v>
      </c>
      <c r="D125" s="4" t="str">
        <f t="shared" ca="1" si="27"/>
        <v>TL202312090013</v>
      </c>
      <c r="E125" s="5">
        <f t="shared" ca="1" si="16"/>
        <v>41919</v>
      </c>
      <c r="F125" s="4" t="str">
        <f t="shared" ca="1" si="17"/>
        <v>978-217-337-845-6</v>
      </c>
      <c r="G125" s="4">
        <f t="shared" ca="1" si="18"/>
        <v>234</v>
      </c>
      <c r="H125" s="4" t="str">
        <f t="shared" ca="1" si="29"/>
        <v>LSP202312090001</v>
      </c>
      <c r="I125" s="4" t="str">
        <f t="shared" ca="1" si="28"/>
        <v>NCC202312090006</v>
      </c>
      <c r="J125" s="4">
        <f t="shared" ca="1" si="19"/>
        <v>30</v>
      </c>
      <c r="K125" s="4" t="s">
        <v>198</v>
      </c>
      <c r="L125" s="4">
        <f t="shared" ca="1" si="20"/>
        <v>1</v>
      </c>
      <c r="M125" s="4">
        <f t="shared" ca="1" si="21"/>
        <v>16635.75</v>
      </c>
      <c r="N125" s="4">
        <f t="shared" ca="1" si="22"/>
        <v>43</v>
      </c>
      <c r="O125" s="4">
        <f t="shared" ca="1" si="23"/>
        <v>332715</v>
      </c>
      <c r="P125" s="4">
        <f t="shared" ca="1" si="24"/>
        <v>532344</v>
      </c>
      <c r="Q125" s="4">
        <f t="shared" ca="1" si="25"/>
        <v>0</v>
      </c>
    </row>
    <row r="126" spans="1:17" x14ac:dyDescent="0.25">
      <c r="A126" s="4" t="str">
        <f t="shared" ca="1" si="15"/>
        <v>S202312090125</v>
      </c>
      <c r="B126" s="4" t="s">
        <v>139</v>
      </c>
      <c r="C126" s="4" t="str">
        <f t="shared" ca="1" si="26"/>
        <v>TG202312090004</v>
      </c>
      <c r="D126" s="4" t="str">
        <f t="shared" ca="1" si="27"/>
        <v>TL202312090013</v>
      </c>
      <c r="E126" s="5">
        <f t="shared" ca="1" si="16"/>
        <v>44531</v>
      </c>
      <c r="F126" s="4" t="str">
        <f t="shared" ca="1" si="17"/>
        <v>978-773-906-284-2</v>
      </c>
      <c r="G126" s="4">
        <f t="shared" ca="1" si="18"/>
        <v>630</v>
      </c>
      <c r="H126" s="4" t="str">
        <f t="shared" ca="1" si="29"/>
        <v>LSP202312090001</v>
      </c>
      <c r="I126" s="4" t="str">
        <f t="shared" ca="1" si="28"/>
        <v>NCC202312090011</v>
      </c>
      <c r="J126" s="4">
        <f t="shared" ca="1" si="19"/>
        <v>30</v>
      </c>
      <c r="K126" s="4" t="s">
        <v>199</v>
      </c>
      <c r="L126" s="4">
        <f t="shared" ca="1" si="20"/>
        <v>1</v>
      </c>
      <c r="M126" s="4">
        <f t="shared" ca="1" si="21"/>
        <v>13541.900000000001</v>
      </c>
      <c r="N126" s="4">
        <f t="shared" ca="1" si="22"/>
        <v>81</v>
      </c>
      <c r="O126" s="4">
        <f t="shared" ca="1" si="23"/>
        <v>270838</v>
      </c>
      <c r="P126" s="4">
        <f t="shared" ca="1" si="24"/>
        <v>433340.80000000005</v>
      </c>
      <c r="Q126" s="4">
        <f t="shared" ca="1" si="25"/>
        <v>86668.160000000003</v>
      </c>
    </row>
    <row r="127" spans="1:17" x14ac:dyDescent="0.25">
      <c r="A127" s="4" t="str">
        <f t="shared" ca="1" si="15"/>
        <v>S202312090126</v>
      </c>
      <c r="B127" s="4" t="s">
        <v>141</v>
      </c>
      <c r="C127" s="4" t="str">
        <f t="shared" ca="1" si="26"/>
        <v>TG202312090016</v>
      </c>
      <c r="D127" s="4" t="str">
        <f t="shared" ca="1" si="27"/>
        <v>TL202312090021</v>
      </c>
      <c r="E127" s="5">
        <f t="shared" ca="1" si="16"/>
        <v>40411</v>
      </c>
      <c r="F127" s="4" t="str">
        <f t="shared" ca="1" si="17"/>
        <v>978-919-652-797-6</v>
      </c>
      <c r="G127" s="4">
        <f t="shared" ca="1" si="18"/>
        <v>558</v>
      </c>
      <c r="H127" s="4" t="str">
        <f t="shared" ca="1" si="29"/>
        <v>LSP202312090001</v>
      </c>
      <c r="I127" s="4" t="str">
        <f t="shared" ca="1" si="28"/>
        <v>NCC202312090009</v>
      </c>
      <c r="J127" s="4">
        <f t="shared" ca="1" si="19"/>
        <v>31</v>
      </c>
      <c r="K127" s="4" t="s">
        <v>200</v>
      </c>
      <c r="L127" s="4">
        <f t="shared" ca="1" si="20"/>
        <v>1</v>
      </c>
      <c r="M127" s="4">
        <f t="shared" ca="1" si="21"/>
        <v>19993.25</v>
      </c>
      <c r="N127" s="4">
        <f t="shared" ca="1" si="22"/>
        <v>10</v>
      </c>
      <c r="O127" s="4">
        <f t="shared" ca="1" si="23"/>
        <v>399865</v>
      </c>
      <c r="P127" s="4">
        <f t="shared" ca="1" si="24"/>
        <v>639784</v>
      </c>
      <c r="Q127" s="4">
        <f t="shared" ca="1" si="25"/>
        <v>191935.2</v>
      </c>
    </row>
    <row r="128" spans="1:17" x14ac:dyDescent="0.25">
      <c r="A128" s="4" t="str">
        <f t="shared" ca="1" si="15"/>
        <v>S202312090127</v>
      </c>
      <c r="B128" s="4" t="s">
        <v>140</v>
      </c>
      <c r="C128" s="4" t="str">
        <f t="shared" ca="1" si="26"/>
        <v>TG202312090002</v>
      </c>
      <c r="D128" s="4" t="str">
        <f t="shared" ca="1" si="27"/>
        <v>TL202312090011</v>
      </c>
      <c r="E128" s="5">
        <f t="shared" ca="1" si="16"/>
        <v>43517</v>
      </c>
      <c r="F128" s="4" t="str">
        <f t="shared" ca="1" si="17"/>
        <v>978-857-715-840-2</v>
      </c>
      <c r="G128" s="4">
        <f t="shared" ca="1" si="18"/>
        <v>336</v>
      </c>
      <c r="H128" s="4" t="str">
        <f t="shared" ca="1" si="29"/>
        <v>LSP202312090001</v>
      </c>
      <c r="I128" s="4" t="str">
        <f t="shared" ca="1" si="28"/>
        <v>NCC202312090006</v>
      </c>
      <c r="J128" s="4">
        <f t="shared" ca="1" si="19"/>
        <v>22</v>
      </c>
      <c r="K128" s="4" t="s">
        <v>201</v>
      </c>
      <c r="L128" s="4">
        <f t="shared" ca="1" si="20"/>
        <v>1</v>
      </c>
      <c r="M128" s="4">
        <f t="shared" ca="1" si="21"/>
        <v>6007.1</v>
      </c>
      <c r="N128" s="4">
        <f t="shared" ca="1" si="22"/>
        <v>47</v>
      </c>
      <c r="O128" s="4">
        <f t="shared" ca="1" si="23"/>
        <v>120142</v>
      </c>
      <c r="P128" s="4">
        <f t="shared" ca="1" si="24"/>
        <v>192227.20000000001</v>
      </c>
      <c r="Q128" s="4">
        <f t="shared" ca="1" si="25"/>
        <v>38445.440000000002</v>
      </c>
    </row>
    <row r="129" spans="1:17" x14ac:dyDescent="0.25">
      <c r="A129" s="4" t="str">
        <f t="shared" ref="A129:A189" ca="1" si="30">"S" &amp; TEXT(TODAY(), "yyyyMMdd") &amp; TEXT(ROW(A128), "0000")</f>
        <v>S202312090128</v>
      </c>
      <c r="B129" s="4" t="s">
        <v>142</v>
      </c>
      <c r="C129" s="4" t="str">
        <f t="shared" ca="1" si="26"/>
        <v>TG202312090006</v>
      </c>
      <c r="D129" s="4" t="str">
        <f t="shared" ca="1" si="27"/>
        <v>TL202312090010</v>
      </c>
      <c r="E129" s="5">
        <f t="shared" ref="E129:E188" ca="1" si="31">RANDBETWEEN(DATE(2000, 1,1), TODAY())</f>
        <v>44414</v>
      </c>
      <c r="F129" s="4" t="str">
        <f t="shared" ref="F129:F189" ca="1" si="32">"978-" &amp; TEXT(RANDBETWEEN(100,999), "000") &amp; "-" &amp; TEXT(RANDBETWEEN(100,999), "000") &amp; "-" &amp; TEXT(RANDBETWEEN(100, 999), "000") &amp; "-" &amp; RANDBETWEEN(1, 9)</f>
        <v>978-783-949-459-9</v>
      </c>
      <c r="G129" s="4">
        <f t="shared" ref="G129:G189" ca="1" si="33">INT(RAND() * (1000 - 100 + 1) + 100)</f>
        <v>535</v>
      </c>
      <c r="H129" s="4" t="str">
        <f t="shared" ca="1" si="29"/>
        <v>LSP202312090001</v>
      </c>
      <c r="I129" s="4" t="str">
        <f t="shared" ca="1" si="28"/>
        <v>NCC202312090016</v>
      </c>
      <c r="J129" s="4">
        <f t="shared" ref="J129:J189" ca="1" si="34">RANDBETWEEN(20, 35)</f>
        <v>23</v>
      </c>
      <c r="K129" s="4" t="s">
        <v>199</v>
      </c>
      <c r="L129" s="4">
        <f t="shared" ref="L129:L189" ca="1" si="35">IF(RAND() &lt;= 0.89, 1, 0)</f>
        <v>1</v>
      </c>
      <c r="M129" s="4">
        <f t="shared" ref="M129:M189" ca="1" si="36">O129*0.05</f>
        <v>21783.65</v>
      </c>
      <c r="N129" s="4">
        <f t="shared" ref="N129:N189" ca="1" si="37">RANDBETWEEN(10,100)</f>
        <v>85</v>
      </c>
      <c r="O129" s="4">
        <f t="shared" ref="O129:O189" ca="1" si="38">RANDBETWEEN(30000, 450000)</f>
        <v>435673</v>
      </c>
      <c r="P129" s="4">
        <f t="shared" ref="P129:P189" ca="1" si="39">O129+(O129*0.55) +M129</f>
        <v>697076.8</v>
      </c>
      <c r="Q129" s="4">
        <f t="shared" ref="Q129:Q189" ca="1" si="40">ROUNDUP(P129 * CHOOSE(RANDBETWEEN(1,4),0.1, 0.2, 0.3,0), 2)</f>
        <v>139415.35999999999</v>
      </c>
    </row>
    <row r="130" spans="1:17" x14ac:dyDescent="0.25">
      <c r="A130" s="4" t="str">
        <f t="shared" ca="1" si="30"/>
        <v>S202312090129</v>
      </c>
      <c r="B130" s="4" t="s">
        <v>143</v>
      </c>
      <c r="C130" s="4" t="str">
        <f t="shared" ca="1" si="26"/>
        <v>TG202312090020</v>
      </c>
      <c r="D130" s="4" t="str">
        <f t="shared" ca="1" si="27"/>
        <v>TL202312090007</v>
      </c>
      <c r="E130" s="5">
        <f t="shared" ca="1" si="31"/>
        <v>38364</v>
      </c>
      <c r="F130" s="4" t="str">
        <f t="shared" ca="1" si="32"/>
        <v>978-876-979-963-2</v>
      </c>
      <c r="G130" s="4">
        <f t="shared" ca="1" si="33"/>
        <v>816</v>
      </c>
      <c r="H130" s="4" t="str">
        <f ca="1">"LSP" &amp; TEXT(TODAY(), "YYYYMMDD") &amp; TEXT(1,"0000")</f>
        <v>LSP202312090001</v>
      </c>
      <c r="I130" s="4" t="str">
        <f t="shared" ca="1" si="28"/>
        <v>NCC202312090017</v>
      </c>
      <c r="J130" s="4">
        <f t="shared" ca="1" si="34"/>
        <v>32</v>
      </c>
      <c r="K130" s="4" t="s">
        <v>202</v>
      </c>
      <c r="L130" s="4">
        <f t="shared" ca="1" si="35"/>
        <v>1</v>
      </c>
      <c r="M130" s="4">
        <f t="shared" ca="1" si="36"/>
        <v>4573.9000000000005</v>
      </c>
      <c r="N130" s="4">
        <f t="shared" ca="1" si="37"/>
        <v>79</v>
      </c>
      <c r="O130" s="4">
        <f t="shared" ca="1" si="38"/>
        <v>91478</v>
      </c>
      <c r="P130" s="4">
        <f t="shared" ca="1" si="39"/>
        <v>146364.79999999999</v>
      </c>
      <c r="Q130" s="4">
        <f t="shared" ca="1" si="40"/>
        <v>43909.440000000002</v>
      </c>
    </row>
    <row r="131" spans="1:17" x14ac:dyDescent="0.25">
      <c r="A131" s="4" t="str">
        <f t="shared" ca="1" si="30"/>
        <v>S202312090130</v>
      </c>
      <c r="B131" s="4" t="s">
        <v>144</v>
      </c>
      <c r="C131" s="4" t="str">
        <f t="shared" ref="C131:C189" ca="1" si="41">"TG" &amp; TEXT(TODAY(), "yyyyMMdd") &amp; TEXT(RANDBETWEEN(1, 29), "0000")</f>
        <v>TG202312090029</v>
      </c>
      <c r="D131" s="4" t="str">
        <f t="shared" ref="D131:D189" ca="1" si="42">"TL" &amp; TEXT(TODAY(), "yyyyMMdd") &amp; TEXT(RANDBETWEEN(1, 24), "0000")</f>
        <v>TL202312090020</v>
      </c>
      <c r="E131" s="5">
        <f t="shared" ca="1" si="31"/>
        <v>42754</v>
      </c>
      <c r="F131" s="4" t="str">
        <f t="shared" ca="1" si="32"/>
        <v>978-610-916-943-6</v>
      </c>
      <c r="G131" s="4">
        <f t="shared" ca="1" si="33"/>
        <v>998</v>
      </c>
      <c r="H131" s="4" t="str">
        <f ca="1">"LSP" &amp; TEXT(TODAY(), "YYYYMMDD") &amp; TEXT(1,"0000")</f>
        <v>LSP202312090001</v>
      </c>
      <c r="I131" s="4" t="str">
        <f t="shared" ref="I131:I189" ca="1" si="43">"NCC" &amp; TEXT(TODAY(), "yyyyMMdd") &amp; TEXT(RANDBETWEEN(1, 23), "0000")</f>
        <v>NCC202312090007</v>
      </c>
      <c r="J131" s="4">
        <f t="shared" ca="1" si="34"/>
        <v>24</v>
      </c>
      <c r="K131" s="4" t="s">
        <v>201</v>
      </c>
      <c r="L131" s="4">
        <f t="shared" ca="1" si="35"/>
        <v>1</v>
      </c>
      <c r="M131" s="4">
        <f t="shared" ca="1" si="36"/>
        <v>12466.75</v>
      </c>
      <c r="N131" s="4">
        <f t="shared" ca="1" si="37"/>
        <v>87</v>
      </c>
      <c r="O131" s="4">
        <f t="shared" ca="1" si="38"/>
        <v>249335</v>
      </c>
      <c r="P131" s="4">
        <f t="shared" ca="1" si="39"/>
        <v>398936</v>
      </c>
      <c r="Q131" s="4">
        <f t="shared" ca="1" si="40"/>
        <v>0</v>
      </c>
    </row>
    <row r="132" spans="1:17" x14ac:dyDescent="0.25">
      <c r="A132" s="4" t="str">
        <f t="shared" ca="1" si="30"/>
        <v>S202312090131</v>
      </c>
      <c r="B132" s="4" t="s">
        <v>145</v>
      </c>
      <c r="C132" s="4" t="str">
        <f t="shared" ca="1" si="41"/>
        <v>TG202312090001</v>
      </c>
      <c r="D132" s="4" t="str">
        <f t="shared" ca="1" si="42"/>
        <v>TL202312090024</v>
      </c>
      <c r="E132" s="5">
        <f t="shared" ca="1" si="31"/>
        <v>42347</v>
      </c>
      <c r="F132" s="4" t="str">
        <f t="shared" ca="1" si="32"/>
        <v>978-733-987-574-9</v>
      </c>
      <c r="G132" s="4">
        <f t="shared" ca="1" si="33"/>
        <v>706</v>
      </c>
      <c r="H132" s="4" t="str">
        <f t="shared" ref="H132:H189" ca="1" si="44">"LSP" &amp; TEXT(TODAY(), "YYYYMMDD") &amp; TEXT(1,"0000")</f>
        <v>LSP202312090001</v>
      </c>
      <c r="I132" s="4" t="str">
        <f t="shared" ca="1" si="43"/>
        <v>NCC202312090003</v>
      </c>
      <c r="J132" s="4">
        <f t="shared" ca="1" si="34"/>
        <v>27</v>
      </c>
      <c r="K132" s="4" t="s">
        <v>203</v>
      </c>
      <c r="L132" s="4">
        <f t="shared" ca="1" si="35"/>
        <v>1</v>
      </c>
      <c r="M132" s="4">
        <f t="shared" ca="1" si="36"/>
        <v>3705.6000000000004</v>
      </c>
      <c r="N132" s="4">
        <f t="shared" ca="1" si="37"/>
        <v>37</v>
      </c>
      <c r="O132" s="4">
        <f t="shared" ca="1" si="38"/>
        <v>74112</v>
      </c>
      <c r="P132" s="4">
        <f t="shared" ca="1" si="39"/>
        <v>118579.20000000001</v>
      </c>
      <c r="Q132" s="4">
        <f t="shared" ca="1" si="40"/>
        <v>35573.760000000002</v>
      </c>
    </row>
    <row r="133" spans="1:17" x14ac:dyDescent="0.25">
      <c r="A133" s="4" t="str">
        <f t="shared" ca="1" si="30"/>
        <v>S202312090132</v>
      </c>
      <c r="B133" s="4" t="s">
        <v>87</v>
      </c>
      <c r="C133" s="4" t="str">
        <f t="shared" ca="1" si="41"/>
        <v>TG202312090005</v>
      </c>
      <c r="D133" s="4" t="str">
        <f t="shared" ca="1" si="42"/>
        <v>TL202312090016</v>
      </c>
      <c r="E133" s="5">
        <f t="shared" ca="1" si="31"/>
        <v>43226</v>
      </c>
      <c r="F133" s="4" t="str">
        <f t="shared" ca="1" si="32"/>
        <v>978-491-512-402-9</v>
      </c>
      <c r="G133" s="4">
        <f t="shared" ca="1" si="33"/>
        <v>561</v>
      </c>
      <c r="H133" s="4" t="str">
        <f t="shared" ca="1" si="44"/>
        <v>LSP202312090001</v>
      </c>
      <c r="I133" s="4" t="str">
        <f t="shared" ca="1" si="43"/>
        <v>NCC202312090022</v>
      </c>
      <c r="J133" s="4">
        <f t="shared" ca="1" si="34"/>
        <v>32</v>
      </c>
      <c r="K133" s="4" t="s">
        <v>199</v>
      </c>
      <c r="L133" s="4">
        <f t="shared" ca="1" si="35"/>
        <v>0</v>
      </c>
      <c r="M133" s="4">
        <f t="shared" ca="1" si="36"/>
        <v>3282.05</v>
      </c>
      <c r="N133" s="4">
        <f t="shared" ca="1" si="37"/>
        <v>82</v>
      </c>
      <c r="O133" s="4">
        <f t="shared" ca="1" si="38"/>
        <v>65641</v>
      </c>
      <c r="P133" s="4">
        <f t="shared" ca="1" si="39"/>
        <v>105025.60000000001</v>
      </c>
      <c r="Q133" s="4">
        <f t="shared" ca="1" si="40"/>
        <v>21005.119999999999</v>
      </c>
    </row>
    <row r="134" spans="1:17" x14ac:dyDescent="0.25">
      <c r="A134" s="4" t="str">
        <f t="shared" ca="1" si="30"/>
        <v>S202312090133</v>
      </c>
      <c r="B134" s="4" t="s">
        <v>146</v>
      </c>
      <c r="C134" s="4" t="str">
        <f t="shared" ca="1" si="41"/>
        <v>TG202312090002</v>
      </c>
      <c r="D134" s="4" t="str">
        <f t="shared" ca="1" si="42"/>
        <v>TL202312090003</v>
      </c>
      <c r="E134" s="5">
        <f t="shared" ca="1" si="31"/>
        <v>43089</v>
      </c>
      <c r="F134" s="4" t="str">
        <f t="shared" ca="1" si="32"/>
        <v>978-956-200-811-6</v>
      </c>
      <c r="G134" s="4">
        <f t="shared" ca="1" si="33"/>
        <v>535</v>
      </c>
      <c r="H134" s="4" t="str">
        <f t="shared" ca="1" si="44"/>
        <v>LSP202312090001</v>
      </c>
      <c r="I134" s="4" t="str">
        <f t="shared" ca="1" si="43"/>
        <v>NCC202312090006</v>
      </c>
      <c r="J134" s="4">
        <f t="shared" ca="1" si="34"/>
        <v>34</v>
      </c>
      <c r="K134" s="4" t="s">
        <v>197</v>
      </c>
      <c r="L134" s="4">
        <f t="shared" ca="1" si="35"/>
        <v>1</v>
      </c>
      <c r="M134" s="4">
        <f t="shared" ca="1" si="36"/>
        <v>20328.300000000003</v>
      </c>
      <c r="N134" s="4">
        <f t="shared" ca="1" si="37"/>
        <v>66</v>
      </c>
      <c r="O134" s="4">
        <f t="shared" ca="1" si="38"/>
        <v>406566</v>
      </c>
      <c r="P134" s="4">
        <f t="shared" ca="1" si="39"/>
        <v>650505.60000000009</v>
      </c>
      <c r="Q134" s="4">
        <f t="shared" ca="1" si="40"/>
        <v>65050.559999999998</v>
      </c>
    </row>
    <row r="135" spans="1:17" x14ac:dyDescent="0.25">
      <c r="A135" s="4" t="str">
        <f t="shared" ca="1" si="30"/>
        <v>S202312090134</v>
      </c>
      <c r="B135" s="4" t="s">
        <v>147</v>
      </c>
      <c r="C135" s="4" t="str">
        <f t="shared" ca="1" si="41"/>
        <v>TG202312090019</v>
      </c>
      <c r="D135" s="4" t="str">
        <f t="shared" ca="1" si="42"/>
        <v>TL202312090016</v>
      </c>
      <c r="E135" s="5">
        <f t="shared" ca="1" si="31"/>
        <v>37543</v>
      </c>
      <c r="F135" s="4" t="str">
        <f t="shared" ca="1" si="32"/>
        <v>978-831-145-218-3</v>
      </c>
      <c r="G135" s="4">
        <f t="shared" ca="1" si="33"/>
        <v>117</v>
      </c>
      <c r="H135" s="4" t="str">
        <f t="shared" ca="1" si="44"/>
        <v>LSP202312090001</v>
      </c>
      <c r="I135" s="4" t="str">
        <f t="shared" ca="1" si="43"/>
        <v>NCC202312090014</v>
      </c>
      <c r="J135" s="4">
        <f t="shared" ca="1" si="34"/>
        <v>20</v>
      </c>
      <c r="K135" s="4" t="s">
        <v>204</v>
      </c>
      <c r="L135" s="4">
        <f t="shared" ca="1" si="35"/>
        <v>1</v>
      </c>
      <c r="M135" s="4">
        <f t="shared" ca="1" si="36"/>
        <v>18415.650000000001</v>
      </c>
      <c r="N135" s="4">
        <f t="shared" ca="1" si="37"/>
        <v>94</v>
      </c>
      <c r="O135" s="4">
        <f t="shared" ca="1" si="38"/>
        <v>368313</v>
      </c>
      <c r="P135" s="4">
        <f t="shared" ca="1" si="39"/>
        <v>589300.80000000005</v>
      </c>
      <c r="Q135" s="4">
        <f t="shared" ca="1" si="40"/>
        <v>176790.24</v>
      </c>
    </row>
    <row r="136" spans="1:17" x14ac:dyDescent="0.25">
      <c r="A136" s="4" t="str">
        <f t="shared" ca="1" si="30"/>
        <v>S202312090135</v>
      </c>
      <c r="B136" s="4" t="s">
        <v>148</v>
      </c>
      <c r="C136" s="4" t="str">
        <f t="shared" ca="1" si="41"/>
        <v>TG202312090003</v>
      </c>
      <c r="D136" s="4" t="str">
        <f t="shared" ca="1" si="42"/>
        <v>TL202312090024</v>
      </c>
      <c r="E136" s="5">
        <f t="shared" ca="1" si="31"/>
        <v>38227</v>
      </c>
      <c r="F136" s="4" t="str">
        <f t="shared" ca="1" si="32"/>
        <v>978-899-505-141-3</v>
      </c>
      <c r="G136" s="4">
        <f t="shared" ca="1" si="33"/>
        <v>174</v>
      </c>
      <c r="H136" s="4" t="str">
        <f t="shared" ca="1" si="44"/>
        <v>LSP202312090001</v>
      </c>
      <c r="I136" s="4" t="str">
        <f t="shared" ca="1" si="43"/>
        <v>NCC202312090002</v>
      </c>
      <c r="J136" s="4">
        <f t="shared" ca="1" si="34"/>
        <v>24</v>
      </c>
      <c r="K136" s="4" t="s">
        <v>196</v>
      </c>
      <c r="L136" s="4">
        <f t="shared" ca="1" si="35"/>
        <v>1</v>
      </c>
      <c r="M136" s="4">
        <f t="shared" ca="1" si="36"/>
        <v>22281.45</v>
      </c>
      <c r="N136" s="4">
        <f t="shared" ca="1" si="37"/>
        <v>63</v>
      </c>
      <c r="O136" s="4">
        <f t="shared" ca="1" si="38"/>
        <v>445629</v>
      </c>
      <c r="P136" s="4">
        <f t="shared" ca="1" si="39"/>
        <v>713006.39999999991</v>
      </c>
      <c r="Q136" s="4">
        <f t="shared" ca="1" si="40"/>
        <v>213901.92</v>
      </c>
    </row>
    <row r="137" spans="1:17" x14ac:dyDescent="0.25">
      <c r="A137" s="4" t="str">
        <f t="shared" ca="1" si="30"/>
        <v>S202312090136</v>
      </c>
      <c r="B137" s="4" t="s">
        <v>149</v>
      </c>
      <c r="C137" s="4" t="str">
        <f t="shared" ca="1" si="41"/>
        <v>TG202312090006</v>
      </c>
      <c r="D137" s="4" t="str">
        <f t="shared" ca="1" si="42"/>
        <v>TL202312090006</v>
      </c>
      <c r="E137" s="5">
        <f t="shared" ca="1" si="31"/>
        <v>40548</v>
      </c>
      <c r="F137" s="4" t="str">
        <f t="shared" ca="1" si="32"/>
        <v>978-406-752-782-7</v>
      </c>
      <c r="G137" s="4">
        <f t="shared" ca="1" si="33"/>
        <v>202</v>
      </c>
      <c r="H137" s="4" t="str">
        <f t="shared" ca="1" si="44"/>
        <v>LSP202312090001</v>
      </c>
      <c r="I137" s="4" t="str">
        <f t="shared" ca="1" si="43"/>
        <v>NCC202312090010</v>
      </c>
      <c r="J137" s="4">
        <f t="shared" ca="1" si="34"/>
        <v>30</v>
      </c>
      <c r="K137" s="4" t="s">
        <v>196</v>
      </c>
      <c r="L137" s="4">
        <f t="shared" ca="1" si="35"/>
        <v>1</v>
      </c>
      <c r="M137" s="4">
        <f t="shared" ca="1" si="36"/>
        <v>9783.7000000000007</v>
      </c>
      <c r="N137" s="4">
        <f t="shared" ca="1" si="37"/>
        <v>26</v>
      </c>
      <c r="O137" s="4">
        <f t="shared" ca="1" si="38"/>
        <v>195674</v>
      </c>
      <c r="P137" s="4">
        <f t="shared" ca="1" si="39"/>
        <v>313078.40000000002</v>
      </c>
      <c r="Q137" s="4">
        <f t="shared" ca="1" si="40"/>
        <v>93923.520000000004</v>
      </c>
    </row>
    <row r="138" spans="1:17" x14ac:dyDescent="0.25">
      <c r="A138" s="4" t="str">
        <f t="shared" ca="1" si="30"/>
        <v>S202312090137</v>
      </c>
      <c r="B138" s="4" t="s">
        <v>150</v>
      </c>
      <c r="C138" s="4" t="str">
        <f t="shared" ca="1" si="41"/>
        <v>TG202312090008</v>
      </c>
      <c r="D138" s="4" t="str">
        <f t="shared" ca="1" si="42"/>
        <v>TL202312090018</v>
      </c>
      <c r="E138" s="5">
        <f t="shared" ca="1" si="31"/>
        <v>44598</v>
      </c>
      <c r="F138" s="4" t="str">
        <f t="shared" ca="1" si="32"/>
        <v>978-767-777-280-8</v>
      </c>
      <c r="G138" s="4">
        <f t="shared" ca="1" si="33"/>
        <v>376</v>
      </c>
      <c r="H138" s="4" t="str">
        <f t="shared" ca="1" si="44"/>
        <v>LSP202312090001</v>
      </c>
      <c r="I138" s="4" t="str">
        <f t="shared" ca="1" si="43"/>
        <v>NCC202312090016</v>
      </c>
      <c r="J138" s="4">
        <f t="shared" ca="1" si="34"/>
        <v>25</v>
      </c>
      <c r="K138" s="4" t="s">
        <v>199</v>
      </c>
      <c r="L138" s="4">
        <f t="shared" ca="1" si="35"/>
        <v>0</v>
      </c>
      <c r="M138" s="4">
        <f t="shared" ca="1" si="36"/>
        <v>13799.85</v>
      </c>
      <c r="N138" s="4">
        <f t="shared" ca="1" si="37"/>
        <v>19</v>
      </c>
      <c r="O138" s="4">
        <f t="shared" ca="1" si="38"/>
        <v>275997</v>
      </c>
      <c r="P138" s="4">
        <f t="shared" ca="1" si="39"/>
        <v>441595.19999999995</v>
      </c>
      <c r="Q138" s="4">
        <f t="shared" ca="1" si="40"/>
        <v>0</v>
      </c>
    </row>
    <row r="139" spans="1:17" x14ac:dyDescent="0.25">
      <c r="A139" s="4" t="str">
        <f t="shared" ca="1" si="30"/>
        <v>S202312090138</v>
      </c>
      <c r="B139" s="4" t="s">
        <v>151</v>
      </c>
      <c r="C139" s="4" t="str">
        <f t="shared" ca="1" si="41"/>
        <v>TG202312090017</v>
      </c>
      <c r="D139" s="4" t="str">
        <f t="shared" ca="1" si="42"/>
        <v>TL202312090011</v>
      </c>
      <c r="E139" s="5">
        <f t="shared" ca="1" si="31"/>
        <v>42634</v>
      </c>
      <c r="F139" s="4" t="str">
        <f t="shared" ca="1" si="32"/>
        <v>978-189-444-327-3</v>
      </c>
      <c r="G139" s="4">
        <f t="shared" ca="1" si="33"/>
        <v>849</v>
      </c>
      <c r="H139" s="4" t="str">
        <f t="shared" ca="1" si="44"/>
        <v>LSP202312090001</v>
      </c>
      <c r="I139" s="4" t="str">
        <f t="shared" ca="1" si="43"/>
        <v>NCC202312090005</v>
      </c>
      <c r="J139" s="4">
        <f t="shared" ca="1" si="34"/>
        <v>26</v>
      </c>
      <c r="K139" s="4" t="s">
        <v>203</v>
      </c>
      <c r="L139" s="4">
        <f t="shared" ca="1" si="35"/>
        <v>1</v>
      </c>
      <c r="M139" s="4">
        <f t="shared" ca="1" si="36"/>
        <v>4316</v>
      </c>
      <c r="N139" s="4">
        <f t="shared" ca="1" si="37"/>
        <v>69</v>
      </c>
      <c r="O139" s="4">
        <f t="shared" ca="1" si="38"/>
        <v>86320</v>
      </c>
      <c r="P139" s="4">
        <f t="shared" ca="1" si="39"/>
        <v>138112</v>
      </c>
      <c r="Q139" s="4">
        <f t="shared" ca="1" si="40"/>
        <v>13811.2</v>
      </c>
    </row>
    <row r="140" spans="1:17" x14ac:dyDescent="0.25">
      <c r="A140" s="4" t="str">
        <f t="shared" ca="1" si="30"/>
        <v>S202312090139</v>
      </c>
      <c r="B140" s="4" t="s">
        <v>152</v>
      </c>
      <c r="C140" s="4" t="str">
        <f t="shared" ca="1" si="41"/>
        <v>TG202312090027</v>
      </c>
      <c r="D140" s="4" t="str">
        <f t="shared" ca="1" si="42"/>
        <v>TL202312090021</v>
      </c>
      <c r="E140" s="5">
        <f t="shared" ca="1" si="31"/>
        <v>44677</v>
      </c>
      <c r="F140" s="4" t="str">
        <f t="shared" ca="1" si="32"/>
        <v>978-183-401-515-2</v>
      </c>
      <c r="G140" s="4">
        <f t="shared" ca="1" si="33"/>
        <v>105</v>
      </c>
      <c r="H140" s="4" t="str">
        <f t="shared" ca="1" si="44"/>
        <v>LSP202312090001</v>
      </c>
      <c r="I140" s="4" t="str">
        <f t="shared" ca="1" si="43"/>
        <v>NCC202312090021</v>
      </c>
      <c r="J140" s="4">
        <f t="shared" ca="1" si="34"/>
        <v>33</v>
      </c>
      <c r="K140" s="4" t="s">
        <v>200</v>
      </c>
      <c r="L140" s="4">
        <f t="shared" ca="1" si="35"/>
        <v>1</v>
      </c>
      <c r="M140" s="4">
        <f t="shared" ca="1" si="36"/>
        <v>4579</v>
      </c>
      <c r="N140" s="4">
        <f t="shared" ca="1" si="37"/>
        <v>41</v>
      </c>
      <c r="O140" s="4">
        <f t="shared" ca="1" si="38"/>
        <v>91580</v>
      </c>
      <c r="P140" s="4">
        <f t="shared" ca="1" si="39"/>
        <v>146528</v>
      </c>
      <c r="Q140" s="4">
        <f t="shared" ca="1" si="40"/>
        <v>14652.8</v>
      </c>
    </row>
    <row r="141" spans="1:17" x14ac:dyDescent="0.25">
      <c r="A141" s="4" t="str">
        <f t="shared" ca="1" si="30"/>
        <v>S202312090140</v>
      </c>
      <c r="B141" s="4" t="s">
        <v>153</v>
      </c>
      <c r="C141" s="4" t="str">
        <f t="shared" ca="1" si="41"/>
        <v>TG202312090023</v>
      </c>
      <c r="D141" s="4" t="str">
        <f t="shared" ca="1" si="42"/>
        <v>TL202312090006</v>
      </c>
      <c r="E141" s="5">
        <f t="shared" ca="1" si="31"/>
        <v>40610</v>
      </c>
      <c r="F141" s="4" t="str">
        <f t="shared" ca="1" si="32"/>
        <v>978-618-939-129-6</v>
      </c>
      <c r="G141" s="4">
        <f t="shared" ca="1" si="33"/>
        <v>726</v>
      </c>
      <c r="H141" s="4" t="str">
        <f t="shared" ca="1" si="44"/>
        <v>LSP202312090001</v>
      </c>
      <c r="I141" s="4" t="str">
        <f t="shared" ca="1" si="43"/>
        <v>NCC202312090023</v>
      </c>
      <c r="J141" s="4">
        <f t="shared" ca="1" si="34"/>
        <v>28</v>
      </c>
      <c r="K141" s="4" t="s">
        <v>201</v>
      </c>
      <c r="L141" s="4">
        <f t="shared" ca="1" si="35"/>
        <v>1</v>
      </c>
      <c r="M141" s="4">
        <f t="shared" ca="1" si="36"/>
        <v>7339.75</v>
      </c>
      <c r="N141" s="4">
        <f t="shared" ca="1" si="37"/>
        <v>100</v>
      </c>
      <c r="O141" s="4">
        <f t="shared" ca="1" si="38"/>
        <v>146795</v>
      </c>
      <c r="P141" s="4">
        <f t="shared" ca="1" si="39"/>
        <v>234872</v>
      </c>
      <c r="Q141" s="4">
        <f t="shared" ca="1" si="40"/>
        <v>70461.600000000006</v>
      </c>
    </row>
    <row r="142" spans="1:17" x14ac:dyDescent="0.25">
      <c r="A142" s="4" t="str">
        <f t="shared" ca="1" si="30"/>
        <v>S202312090141</v>
      </c>
      <c r="B142" s="4" t="s">
        <v>154</v>
      </c>
      <c r="C142" s="4" t="str">
        <f t="shared" ca="1" si="41"/>
        <v>TG202312090012</v>
      </c>
      <c r="D142" s="4" t="str">
        <f t="shared" ca="1" si="42"/>
        <v>TL202312090020</v>
      </c>
      <c r="E142" s="5">
        <f t="shared" ca="1" si="31"/>
        <v>36784</v>
      </c>
      <c r="F142" s="4" t="str">
        <f t="shared" ca="1" si="32"/>
        <v>978-542-436-622-5</v>
      </c>
      <c r="G142" s="4">
        <f t="shared" ca="1" si="33"/>
        <v>239</v>
      </c>
      <c r="H142" s="4" t="str">
        <f t="shared" ca="1" si="44"/>
        <v>LSP202312090001</v>
      </c>
      <c r="I142" s="4" t="str">
        <f t="shared" ca="1" si="43"/>
        <v>NCC202312090020</v>
      </c>
      <c r="J142" s="4">
        <f t="shared" ca="1" si="34"/>
        <v>30</v>
      </c>
      <c r="K142" s="4" t="s">
        <v>205</v>
      </c>
      <c r="L142" s="4">
        <f t="shared" ca="1" si="35"/>
        <v>1</v>
      </c>
      <c r="M142" s="4">
        <f t="shared" ca="1" si="36"/>
        <v>13554.400000000001</v>
      </c>
      <c r="N142" s="4">
        <f t="shared" ca="1" si="37"/>
        <v>69</v>
      </c>
      <c r="O142" s="4">
        <f t="shared" ca="1" si="38"/>
        <v>271088</v>
      </c>
      <c r="P142" s="4">
        <f t="shared" ca="1" si="39"/>
        <v>433740.80000000005</v>
      </c>
      <c r="Q142" s="4">
        <f t="shared" ca="1" si="40"/>
        <v>43374.080000000002</v>
      </c>
    </row>
    <row r="143" spans="1:17" x14ac:dyDescent="0.25">
      <c r="A143" s="4" t="str">
        <f t="shared" ca="1" si="30"/>
        <v>S202312090142</v>
      </c>
      <c r="B143" s="4" t="s">
        <v>155</v>
      </c>
      <c r="C143" s="4" t="str">
        <f t="shared" ca="1" si="41"/>
        <v>TG202312090015</v>
      </c>
      <c r="D143" s="4" t="str">
        <f t="shared" ca="1" si="42"/>
        <v>TL202312090012</v>
      </c>
      <c r="E143" s="5">
        <f t="shared" ca="1" si="31"/>
        <v>37054</v>
      </c>
      <c r="F143" s="4" t="str">
        <f t="shared" ca="1" si="32"/>
        <v>978-494-322-359-7</v>
      </c>
      <c r="G143" s="4">
        <f t="shared" ca="1" si="33"/>
        <v>856</v>
      </c>
      <c r="H143" s="4" t="str">
        <f t="shared" ca="1" si="44"/>
        <v>LSP202312090001</v>
      </c>
      <c r="I143" s="4" t="str">
        <f t="shared" ca="1" si="43"/>
        <v>NCC202312090003</v>
      </c>
      <c r="J143" s="4">
        <f t="shared" ca="1" si="34"/>
        <v>24</v>
      </c>
      <c r="K143" s="4" t="s">
        <v>206</v>
      </c>
      <c r="L143" s="4">
        <f t="shared" ca="1" si="35"/>
        <v>1</v>
      </c>
      <c r="M143" s="4">
        <f t="shared" ca="1" si="36"/>
        <v>20104.95</v>
      </c>
      <c r="N143" s="4">
        <f t="shared" ca="1" si="37"/>
        <v>24</v>
      </c>
      <c r="O143" s="4">
        <f t="shared" ca="1" si="38"/>
        <v>402099</v>
      </c>
      <c r="P143" s="4">
        <f t="shared" ca="1" si="39"/>
        <v>643358.39999999991</v>
      </c>
      <c r="Q143" s="4">
        <f t="shared" ca="1" si="40"/>
        <v>193007.52</v>
      </c>
    </row>
    <row r="144" spans="1:17" x14ac:dyDescent="0.25">
      <c r="A144" s="4" t="str">
        <f t="shared" ca="1" si="30"/>
        <v>S202312090143</v>
      </c>
      <c r="B144" s="4" t="s">
        <v>156</v>
      </c>
      <c r="C144" s="4" t="str">
        <f t="shared" ca="1" si="41"/>
        <v>TG202312090002</v>
      </c>
      <c r="D144" s="4" t="str">
        <f t="shared" ca="1" si="42"/>
        <v>TL202312090001</v>
      </c>
      <c r="E144" s="5">
        <f t="shared" ca="1" si="31"/>
        <v>43987</v>
      </c>
      <c r="F144" s="4" t="str">
        <f t="shared" ca="1" si="32"/>
        <v>978-554-131-117-2</v>
      </c>
      <c r="G144" s="4">
        <f t="shared" ca="1" si="33"/>
        <v>831</v>
      </c>
      <c r="H144" s="4" t="str">
        <f t="shared" ca="1" si="44"/>
        <v>LSP202312090001</v>
      </c>
      <c r="I144" s="4" t="str">
        <f t="shared" ca="1" si="43"/>
        <v>NCC202312090013</v>
      </c>
      <c r="J144" s="4">
        <f t="shared" ca="1" si="34"/>
        <v>20</v>
      </c>
      <c r="K144" s="4" t="s">
        <v>199</v>
      </c>
      <c r="L144" s="4">
        <f t="shared" ca="1" si="35"/>
        <v>1</v>
      </c>
      <c r="M144" s="4">
        <f t="shared" ca="1" si="36"/>
        <v>8048.9000000000005</v>
      </c>
      <c r="N144" s="4">
        <f t="shared" ca="1" si="37"/>
        <v>54</v>
      </c>
      <c r="O144" s="4">
        <f t="shared" ca="1" si="38"/>
        <v>160978</v>
      </c>
      <c r="P144" s="4">
        <f t="shared" ca="1" si="39"/>
        <v>257564.80000000002</v>
      </c>
      <c r="Q144" s="4">
        <f t="shared" ca="1" si="40"/>
        <v>77269.440000000002</v>
      </c>
    </row>
    <row r="145" spans="1:17" x14ac:dyDescent="0.25">
      <c r="A145" s="4" t="str">
        <f t="shared" ca="1" si="30"/>
        <v>S202312090144</v>
      </c>
      <c r="B145" s="4" t="s">
        <v>157</v>
      </c>
      <c r="C145" s="4" t="str">
        <f t="shared" ca="1" si="41"/>
        <v>TG202312090014</v>
      </c>
      <c r="D145" s="4" t="str">
        <f t="shared" ca="1" si="42"/>
        <v>TL202312090014</v>
      </c>
      <c r="E145" s="5">
        <f t="shared" ca="1" si="31"/>
        <v>40420</v>
      </c>
      <c r="F145" s="4" t="str">
        <f t="shared" ca="1" si="32"/>
        <v>978-107-106-282-9</v>
      </c>
      <c r="G145" s="4">
        <f t="shared" ca="1" si="33"/>
        <v>359</v>
      </c>
      <c r="H145" s="4" t="str">
        <f t="shared" ca="1" si="44"/>
        <v>LSP202312090001</v>
      </c>
      <c r="I145" s="4" t="str">
        <f t="shared" ca="1" si="43"/>
        <v>NCC202312090002</v>
      </c>
      <c r="J145" s="4">
        <f t="shared" ca="1" si="34"/>
        <v>35</v>
      </c>
      <c r="K145" s="4" t="s">
        <v>195</v>
      </c>
      <c r="L145" s="4">
        <f t="shared" ca="1" si="35"/>
        <v>0</v>
      </c>
      <c r="M145" s="4">
        <f t="shared" ca="1" si="36"/>
        <v>2508.65</v>
      </c>
      <c r="N145" s="4">
        <f t="shared" ca="1" si="37"/>
        <v>63</v>
      </c>
      <c r="O145" s="4">
        <f t="shared" ca="1" si="38"/>
        <v>50173</v>
      </c>
      <c r="P145" s="4">
        <f t="shared" ca="1" si="39"/>
        <v>80276.799999999988</v>
      </c>
      <c r="Q145" s="4">
        <f t="shared" ca="1" si="40"/>
        <v>0</v>
      </c>
    </row>
    <row r="146" spans="1:17" x14ac:dyDescent="0.25">
      <c r="A146" s="4" t="str">
        <f t="shared" ca="1" si="30"/>
        <v>S202312090145</v>
      </c>
      <c r="B146" s="4" t="s">
        <v>159</v>
      </c>
      <c r="C146" s="4" t="str">
        <f t="shared" ca="1" si="41"/>
        <v>TG202312090021</v>
      </c>
      <c r="D146" s="4" t="str">
        <f t="shared" ca="1" si="42"/>
        <v>TL202312090001</v>
      </c>
      <c r="E146" s="5">
        <f t="shared" ca="1" si="31"/>
        <v>44958</v>
      </c>
      <c r="F146" s="4" t="str">
        <f t="shared" ca="1" si="32"/>
        <v>978-967-873-919-8</v>
      </c>
      <c r="G146" s="4">
        <f t="shared" ca="1" si="33"/>
        <v>138</v>
      </c>
      <c r="H146" s="4" t="str">
        <f t="shared" ca="1" si="44"/>
        <v>LSP202312090001</v>
      </c>
      <c r="I146" s="4" t="str">
        <f t="shared" ca="1" si="43"/>
        <v>NCC202312090007</v>
      </c>
      <c r="J146" s="4">
        <f t="shared" ca="1" si="34"/>
        <v>23</v>
      </c>
      <c r="K146" s="4" t="s">
        <v>198</v>
      </c>
      <c r="L146" s="4">
        <f t="shared" ca="1" si="35"/>
        <v>1</v>
      </c>
      <c r="M146" s="4">
        <f t="shared" ca="1" si="36"/>
        <v>16740.25</v>
      </c>
      <c r="N146" s="4">
        <f t="shared" ca="1" si="37"/>
        <v>44</v>
      </c>
      <c r="O146" s="4">
        <f t="shared" ca="1" si="38"/>
        <v>334805</v>
      </c>
      <c r="P146" s="4">
        <f t="shared" ca="1" si="39"/>
        <v>535688</v>
      </c>
      <c r="Q146" s="4">
        <f t="shared" ca="1" si="40"/>
        <v>107137.60000000001</v>
      </c>
    </row>
    <row r="147" spans="1:17" x14ac:dyDescent="0.25">
      <c r="A147" s="4" t="str">
        <f t="shared" ca="1" si="30"/>
        <v>S202312090146</v>
      </c>
      <c r="B147" s="4" t="s">
        <v>158</v>
      </c>
      <c r="C147" s="4" t="str">
        <f t="shared" ca="1" si="41"/>
        <v>TG202312090026</v>
      </c>
      <c r="D147" s="4" t="str">
        <f t="shared" ca="1" si="42"/>
        <v>TL202312090002</v>
      </c>
      <c r="E147" s="5">
        <f t="shared" ca="1" si="31"/>
        <v>37522</v>
      </c>
      <c r="F147" s="4" t="str">
        <f t="shared" ca="1" si="32"/>
        <v>978-666-295-137-8</v>
      </c>
      <c r="G147" s="4">
        <f t="shared" ca="1" si="33"/>
        <v>409</v>
      </c>
      <c r="H147" s="4" t="str">
        <f t="shared" ca="1" si="44"/>
        <v>LSP202312090001</v>
      </c>
      <c r="I147" s="4" t="str">
        <f t="shared" ca="1" si="43"/>
        <v>NCC202312090012</v>
      </c>
      <c r="J147" s="4">
        <f t="shared" ca="1" si="34"/>
        <v>35</v>
      </c>
      <c r="K147" s="4" t="s">
        <v>196</v>
      </c>
      <c r="L147" s="4">
        <f t="shared" ca="1" si="35"/>
        <v>1</v>
      </c>
      <c r="M147" s="4">
        <f t="shared" ca="1" si="36"/>
        <v>11234.150000000001</v>
      </c>
      <c r="N147" s="4">
        <f t="shared" ca="1" si="37"/>
        <v>95</v>
      </c>
      <c r="O147" s="4">
        <f t="shared" ca="1" si="38"/>
        <v>224683</v>
      </c>
      <c r="P147" s="4">
        <f t="shared" ca="1" si="39"/>
        <v>359492.80000000005</v>
      </c>
      <c r="Q147" s="4">
        <f t="shared" ca="1" si="40"/>
        <v>0</v>
      </c>
    </row>
    <row r="148" spans="1:17" x14ac:dyDescent="0.25">
      <c r="A148" s="4" t="str">
        <f t="shared" ca="1" si="30"/>
        <v>S202312090147</v>
      </c>
      <c r="B148" s="4" t="s">
        <v>160</v>
      </c>
      <c r="C148" s="4" t="str">
        <f t="shared" ca="1" si="41"/>
        <v>TG202312090023</v>
      </c>
      <c r="D148" s="4" t="str">
        <f t="shared" ca="1" si="42"/>
        <v>TL202312090008</v>
      </c>
      <c r="E148" s="5">
        <f t="shared" ca="1" si="31"/>
        <v>38616</v>
      </c>
      <c r="F148" s="4" t="str">
        <f t="shared" ca="1" si="32"/>
        <v>978-350-919-703-9</v>
      </c>
      <c r="G148" s="4">
        <f t="shared" ca="1" si="33"/>
        <v>188</v>
      </c>
      <c r="H148" s="4" t="str">
        <f t="shared" ca="1" si="44"/>
        <v>LSP202312090001</v>
      </c>
      <c r="I148" s="4" t="str">
        <f t="shared" ca="1" si="43"/>
        <v>NCC202312090010</v>
      </c>
      <c r="J148" s="4">
        <f t="shared" ca="1" si="34"/>
        <v>26</v>
      </c>
      <c r="K148" s="4" t="s">
        <v>207</v>
      </c>
      <c r="L148" s="4">
        <f t="shared" ca="1" si="35"/>
        <v>1</v>
      </c>
      <c r="M148" s="4">
        <f t="shared" ca="1" si="36"/>
        <v>18126.05</v>
      </c>
      <c r="N148" s="4">
        <f t="shared" ca="1" si="37"/>
        <v>65</v>
      </c>
      <c r="O148" s="4">
        <f t="shared" ca="1" si="38"/>
        <v>362521</v>
      </c>
      <c r="P148" s="4">
        <f t="shared" ca="1" si="39"/>
        <v>580033.60000000009</v>
      </c>
      <c r="Q148" s="4">
        <f t="shared" ca="1" si="40"/>
        <v>58003.360000000001</v>
      </c>
    </row>
    <row r="149" spans="1:17" x14ac:dyDescent="0.25">
      <c r="A149" s="4" t="str">
        <f t="shared" ca="1" si="30"/>
        <v>S202312090148</v>
      </c>
      <c r="B149" s="4" t="s">
        <v>161</v>
      </c>
      <c r="C149" s="4" t="str">
        <f t="shared" ca="1" si="41"/>
        <v>TG202312090003</v>
      </c>
      <c r="D149" s="4" t="str">
        <f t="shared" ca="1" si="42"/>
        <v>TL202312090021</v>
      </c>
      <c r="E149" s="5">
        <f t="shared" ca="1" si="31"/>
        <v>43593</v>
      </c>
      <c r="F149" s="4" t="str">
        <f t="shared" ca="1" si="32"/>
        <v>978-265-539-845-3</v>
      </c>
      <c r="G149" s="4">
        <f t="shared" ca="1" si="33"/>
        <v>916</v>
      </c>
      <c r="H149" s="4" t="str">
        <f t="shared" ca="1" si="44"/>
        <v>LSP202312090001</v>
      </c>
      <c r="I149" s="4" t="str">
        <f t="shared" ca="1" si="43"/>
        <v>NCC202312090012</v>
      </c>
      <c r="J149" s="4">
        <f t="shared" ca="1" si="34"/>
        <v>22</v>
      </c>
      <c r="K149" s="4" t="s">
        <v>199</v>
      </c>
      <c r="L149" s="4">
        <f t="shared" ca="1" si="35"/>
        <v>1</v>
      </c>
      <c r="M149" s="4">
        <f t="shared" ca="1" si="36"/>
        <v>11286.800000000001</v>
      </c>
      <c r="N149" s="4">
        <f t="shared" ca="1" si="37"/>
        <v>38</v>
      </c>
      <c r="O149" s="4">
        <f t="shared" ca="1" si="38"/>
        <v>225736</v>
      </c>
      <c r="P149" s="4">
        <f t="shared" ca="1" si="39"/>
        <v>361177.59999999998</v>
      </c>
      <c r="Q149" s="4">
        <f t="shared" ca="1" si="40"/>
        <v>0</v>
      </c>
    </row>
    <row r="150" spans="1:17" x14ac:dyDescent="0.25">
      <c r="A150" s="4" t="str">
        <f t="shared" ca="1" si="30"/>
        <v>S202312090149</v>
      </c>
      <c r="B150" s="4" t="s">
        <v>74</v>
      </c>
      <c r="C150" s="4" t="str">
        <f t="shared" ca="1" si="41"/>
        <v>TG202312090022</v>
      </c>
      <c r="D150" s="4" t="str">
        <f t="shared" ca="1" si="42"/>
        <v>TL202312090003</v>
      </c>
      <c r="E150" s="5">
        <f t="shared" ca="1" si="31"/>
        <v>42588</v>
      </c>
      <c r="F150" s="4" t="str">
        <f t="shared" ca="1" si="32"/>
        <v>978-982-695-845-5</v>
      </c>
      <c r="G150" s="4">
        <f t="shared" ca="1" si="33"/>
        <v>272</v>
      </c>
      <c r="H150" s="4" t="str">
        <f t="shared" ca="1" si="44"/>
        <v>LSP202312090001</v>
      </c>
      <c r="I150" s="4" t="str">
        <f t="shared" ca="1" si="43"/>
        <v>NCC202312090019</v>
      </c>
      <c r="J150" s="4">
        <f t="shared" ca="1" si="34"/>
        <v>21</v>
      </c>
      <c r="K150" s="4" t="s">
        <v>208</v>
      </c>
      <c r="L150" s="4">
        <f t="shared" ca="1" si="35"/>
        <v>0</v>
      </c>
      <c r="M150" s="4">
        <f t="shared" ca="1" si="36"/>
        <v>21847.100000000002</v>
      </c>
      <c r="N150" s="4">
        <f t="shared" ca="1" si="37"/>
        <v>93</v>
      </c>
      <c r="O150" s="4">
        <f t="shared" ca="1" si="38"/>
        <v>436942</v>
      </c>
      <c r="P150" s="4">
        <f t="shared" ca="1" si="39"/>
        <v>699107.2</v>
      </c>
      <c r="Q150" s="4">
        <f t="shared" ca="1" si="40"/>
        <v>139821.44</v>
      </c>
    </row>
    <row r="151" spans="1:17" x14ac:dyDescent="0.25">
      <c r="A151" s="4" t="str">
        <f t="shared" ca="1" si="30"/>
        <v>S202312090150</v>
      </c>
      <c r="B151" s="4" t="s">
        <v>162</v>
      </c>
      <c r="C151" s="4" t="str">
        <f t="shared" ca="1" si="41"/>
        <v>TG202312090010</v>
      </c>
      <c r="D151" s="4" t="str">
        <f t="shared" ca="1" si="42"/>
        <v>TL202312090016</v>
      </c>
      <c r="E151" s="5">
        <f t="shared" ca="1" si="31"/>
        <v>41720</v>
      </c>
      <c r="F151" s="4" t="str">
        <f t="shared" ca="1" si="32"/>
        <v>978-278-323-159-4</v>
      </c>
      <c r="G151" s="4">
        <f t="shared" ca="1" si="33"/>
        <v>640</v>
      </c>
      <c r="H151" s="4" t="str">
        <f t="shared" ca="1" si="44"/>
        <v>LSP202312090001</v>
      </c>
      <c r="I151" s="4" t="str">
        <f t="shared" ca="1" si="43"/>
        <v>NCC202312090023</v>
      </c>
      <c r="J151" s="4">
        <f t="shared" ca="1" si="34"/>
        <v>29</v>
      </c>
      <c r="K151" s="4" t="s">
        <v>201</v>
      </c>
      <c r="L151" s="4">
        <f t="shared" ca="1" si="35"/>
        <v>1</v>
      </c>
      <c r="M151" s="4">
        <f t="shared" ca="1" si="36"/>
        <v>5199.05</v>
      </c>
      <c r="N151" s="4">
        <f t="shared" ca="1" si="37"/>
        <v>24</v>
      </c>
      <c r="O151" s="4">
        <f t="shared" ca="1" si="38"/>
        <v>103981</v>
      </c>
      <c r="P151" s="4">
        <f t="shared" ca="1" si="39"/>
        <v>166369.59999999998</v>
      </c>
      <c r="Q151" s="4">
        <f t="shared" ca="1" si="40"/>
        <v>16636.96</v>
      </c>
    </row>
    <row r="152" spans="1:17" x14ac:dyDescent="0.25">
      <c r="A152" s="4" t="str">
        <f t="shared" ca="1" si="30"/>
        <v>S202312090151</v>
      </c>
      <c r="B152" s="4" t="s">
        <v>163</v>
      </c>
      <c r="C152" s="4" t="str">
        <f t="shared" ca="1" si="41"/>
        <v>TG202312090002</v>
      </c>
      <c r="D152" s="4" t="str">
        <f t="shared" ca="1" si="42"/>
        <v>TL202312090020</v>
      </c>
      <c r="E152" s="5">
        <f t="shared" ca="1" si="31"/>
        <v>44438</v>
      </c>
      <c r="F152" s="4" t="str">
        <f t="shared" ca="1" si="32"/>
        <v>978-221-873-388-4</v>
      </c>
      <c r="G152" s="4">
        <f t="shared" ca="1" si="33"/>
        <v>184</v>
      </c>
      <c r="H152" s="4" t="str">
        <f t="shared" ca="1" si="44"/>
        <v>LSP202312090001</v>
      </c>
      <c r="I152" s="4" t="str">
        <f t="shared" ca="1" si="43"/>
        <v>NCC202312090008</v>
      </c>
      <c r="J152" s="4">
        <f t="shared" ca="1" si="34"/>
        <v>25</v>
      </c>
      <c r="K152" s="4" t="s">
        <v>199</v>
      </c>
      <c r="L152" s="4">
        <f t="shared" ca="1" si="35"/>
        <v>1</v>
      </c>
      <c r="M152" s="4">
        <f t="shared" ca="1" si="36"/>
        <v>3651.05</v>
      </c>
      <c r="N152" s="4">
        <f t="shared" ca="1" si="37"/>
        <v>89</v>
      </c>
      <c r="O152" s="4">
        <f t="shared" ca="1" si="38"/>
        <v>73021</v>
      </c>
      <c r="P152" s="4">
        <f t="shared" ca="1" si="39"/>
        <v>116833.60000000001</v>
      </c>
      <c r="Q152" s="4">
        <f t="shared" ca="1" si="40"/>
        <v>11683.36</v>
      </c>
    </row>
    <row r="153" spans="1:17" x14ac:dyDescent="0.25">
      <c r="A153" s="4" t="str">
        <f t="shared" ca="1" si="30"/>
        <v>S202312090152</v>
      </c>
      <c r="B153" s="4" t="s">
        <v>164</v>
      </c>
      <c r="C153" s="4" t="str">
        <f t="shared" ca="1" si="41"/>
        <v>TG202312090010</v>
      </c>
      <c r="D153" s="4" t="str">
        <f t="shared" ca="1" si="42"/>
        <v>TL202312090016</v>
      </c>
      <c r="E153" s="5">
        <f t="shared" ca="1" si="31"/>
        <v>39087</v>
      </c>
      <c r="F153" s="4" t="str">
        <f t="shared" ca="1" si="32"/>
        <v>978-477-510-363-4</v>
      </c>
      <c r="G153" s="4">
        <f t="shared" ca="1" si="33"/>
        <v>390</v>
      </c>
      <c r="H153" s="4" t="str">
        <f t="shared" ca="1" si="44"/>
        <v>LSP202312090001</v>
      </c>
      <c r="I153" s="4" t="str">
        <f t="shared" ca="1" si="43"/>
        <v>NCC202312090017</v>
      </c>
      <c r="J153" s="4">
        <f t="shared" ca="1" si="34"/>
        <v>27</v>
      </c>
      <c r="K153" s="4" t="s">
        <v>203</v>
      </c>
      <c r="L153" s="4">
        <f t="shared" ca="1" si="35"/>
        <v>1</v>
      </c>
      <c r="M153" s="4">
        <f t="shared" ca="1" si="36"/>
        <v>11809.85</v>
      </c>
      <c r="N153" s="4">
        <f t="shared" ca="1" si="37"/>
        <v>34</v>
      </c>
      <c r="O153" s="4">
        <f t="shared" ca="1" si="38"/>
        <v>236197</v>
      </c>
      <c r="P153" s="4">
        <f t="shared" ca="1" si="39"/>
        <v>377915.19999999995</v>
      </c>
      <c r="Q153" s="4">
        <f t="shared" ca="1" si="40"/>
        <v>37791.519999999997</v>
      </c>
    </row>
    <row r="154" spans="1:17" x14ac:dyDescent="0.25">
      <c r="A154" s="4" t="str">
        <f t="shared" ca="1" si="30"/>
        <v>S202312090153</v>
      </c>
      <c r="B154" s="4" t="s">
        <v>165</v>
      </c>
      <c r="C154" s="4" t="str">
        <f t="shared" ca="1" si="41"/>
        <v>TG202312090019</v>
      </c>
      <c r="D154" s="4" t="str">
        <f t="shared" ca="1" si="42"/>
        <v>TL202312090003</v>
      </c>
      <c r="E154" s="5">
        <f t="shared" ca="1" si="31"/>
        <v>41771</v>
      </c>
      <c r="F154" s="4" t="str">
        <f t="shared" ca="1" si="32"/>
        <v>978-755-235-263-4</v>
      </c>
      <c r="G154" s="4">
        <f t="shared" ca="1" si="33"/>
        <v>505</v>
      </c>
      <c r="H154" s="4" t="str">
        <f t="shared" ca="1" si="44"/>
        <v>LSP202312090001</v>
      </c>
      <c r="I154" s="4" t="str">
        <f t="shared" ca="1" si="43"/>
        <v>NCC202312090020</v>
      </c>
      <c r="J154" s="4">
        <f t="shared" ca="1" si="34"/>
        <v>21</v>
      </c>
      <c r="K154" s="4" t="s">
        <v>198</v>
      </c>
      <c r="L154" s="4">
        <f t="shared" ca="1" si="35"/>
        <v>1</v>
      </c>
      <c r="M154" s="4">
        <f t="shared" ca="1" si="36"/>
        <v>15531.150000000001</v>
      </c>
      <c r="N154" s="4">
        <f t="shared" ca="1" si="37"/>
        <v>11</v>
      </c>
      <c r="O154" s="4">
        <f t="shared" ca="1" si="38"/>
        <v>310623</v>
      </c>
      <c r="P154" s="4">
        <f t="shared" ca="1" si="39"/>
        <v>496996.80000000005</v>
      </c>
      <c r="Q154" s="4">
        <f t="shared" ca="1" si="40"/>
        <v>149099.04</v>
      </c>
    </row>
    <row r="155" spans="1:17" x14ac:dyDescent="0.25">
      <c r="A155" s="4" t="str">
        <f t="shared" ca="1" si="30"/>
        <v>S202312090154</v>
      </c>
      <c r="B155" s="4" t="s">
        <v>154</v>
      </c>
      <c r="C155" s="4" t="str">
        <f t="shared" ca="1" si="41"/>
        <v>TG202312090022</v>
      </c>
      <c r="D155" s="4" t="str">
        <f t="shared" ca="1" si="42"/>
        <v>TL202312090020</v>
      </c>
      <c r="E155" s="5">
        <f t="shared" ca="1" si="31"/>
        <v>44830</v>
      </c>
      <c r="F155" s="4" t="str">
        <f t="shared" ca="1" si="32"/>
        <v>978-124-144-344-3</v>
      </c>
      <c r="G155" s="4">
        <f t="shared" ca="1" si="33"/>
        <v>875</v>
      </c>
      <c r="H155" s="4" t="str">
        <f t="shared" ca="1" si="44"/>
        <v>LSP202312090001</v>
      </c>
      <c r="I155" s="4" t="str">
        <f t="shared" ca="1" si="43"/>
        <v>NCC202312090011</v>
      </c>
      <c r="J155" s="4">
        <f t="shared" ca="1" si="34"/>
        <v>25</v>
      </c>
      <c r="K155" s="4" t="s">
        <v>201</v>
      </c>
      <c r="L155" s="4">
        <f t="shared" ca="1" si="35"/>
        <v>1</v>
      </c>
      <c r="M155" s="4">
        <f t="shared" ca="1" si="36"/>
        <v>3427.8500000000004</v>
      </c>
      <c r="N155" s="4">
        <f t="shared" ca="1" si="37"/>
        <v>21</v>
      </c>
      <c r="O155" s="4">
        <f t="shared" ca="1" si="38"/>
        <v>68557</v>
      </c>
      <c r="P155" s="4">
        <f t="shared" ca="1" si="39"/>
        <v>109691.20000000001</v>
      </c>
      <c r="Q155" s="4">
        <f t="shared" ca="1" si="40"/>
        <v>0</v>
      </c>
    </row>
    <row r="156" spans="1:17" x14ac:dyDescent="0.25">
      <c r="A156" s="4" t="str">
        <f t="shared" ca="1" si="30"/>
        <v>S202312090155</v>
      </c>
      <c r="B156" s="4" t="s">
        <v>166</v>
      </c>
      <c r="C156" s="4" t="str">
        <f t="shared" ca="1" si="41"/>
        <v>TG202312090022</v>
      </c>
      <c r="D156" s="4" t="str">
        <f t="shared" ca="1" si="42"/>
        <v>TL202312090023</v>
      </c>
      <c r="E156" s="5">
        <f t="shared" ca="1" si="31"/>
        <v>44937</v>
      </c>
      <c r="F156" s="4" t="str">
        <f t="shared" ca="1" si="32"/>
        <v>978-771-569-173-9</v>
      </c>
      <c r="G156" s="4">
        <f t="shared" ca="1" si="33"/>
        <v>278</v>
      </c>
      <c r="H156" s="4" t="str">
        <f t="shared" ca="1" si="44"/>
        <v>LSP202312090001</v>
      </c>
      <c r="I156" s="4" t="str">
        <f t="shared" ca="1" si="43"/>
        <v>NCC202312090008</v>
      </c>
      <c r="J156" s="4">
        <f t="shared" ca="1" si="34"/>
        <v>21</v>
      </c>
      <c r="K156" s="4" t="s">
        <v>200</v>
      </c>
      <c r="L156" s="4">
        <f t="shared" ca="1" si="35"/>
        <v>0</v>
      </c>
      <c r="M156" s="4">
        <f t="shared" ca="1" si="36"/>
        <v>22488.050000000003</v>
      </c>
      <c r="N156" s="4">
        <f t="shared" ca="1" si="37"/>
        <v>70</v>
      </c>
      <c r="O156" s="4">
        <f t="shared" ca="1" si="38"/>
        <v>449761</v>
      </c>
      <c r="P156" s="4">
        <f t="shared" ca="1" si="39"/>
        <v>719617.60000000009</v>
      </c>
      <c r="Q156" s="4">
        <f t="shared" ca="1" si="40"/>
        <v>0</v>
      </c>
    </row>
    <row r="157" spans="1:17" x14ac:dyDescent="0.25">
      <c r="A157" s="4" t="str">
        <f t="shared" ca="1" si="30"/>
        <v>S202312090156</v>
      </c>
      <c r="B157" s="4" t="s">
        <v>122</v>
      </c>
      <c r="C157" s="4" t="str">
        <f t="shared" ca="1" si="41"/>
        <v>TG202312090024</v>
      </c>
      <c r="D157" s="4" t="str">
        <f t="shared" ca="1" si="42"/>
        <v>TL202312090001</v>
      </c>
      <c r="E157" s="5">
        <f t="shared" ca="1" si="31"/>
        <v>42481</v>
      </c>
      <c r="F157" s="4" t="str">
        <f t="shared" ca="1" si="32"/>
        <v>978-736-193-839-9</v>
      </c>
      <c r="G157" s="4">
        <f t="shared" ca="1" si="33"/>
        <v>424</v>
      </c>
      <c r="H157" s="4" t="str">
        <f t="shared" ca="1" si="44"/>
        <v>LSP202312090001</v>
      </c>
      <c r="I157" s="4" t="str">
        <f t="shared" ca="1" si="43"/>
        <v>NCC202312090011</v>
      </c>
      <c r="J157" s="4">
        <f t="shared" ca="1" si="34"/>
        <v>26</v>
      </c>
      <c r="K157" s="4" t="s">
        <v>196</v>
      </c>
      <c r="L157" s="4">
        <f t="shared" ca="1" si="35"/>
        <v>1</v>
      </c>
      <c r="M157" s="4">
        <f t="shared" ca="1" si="36"/>
        <v>21587.65</v>
      </c>
      <c r="N157" s="4">
        <f t="shared" ca="1" si="37"/>
        <v>82</v>
      </c>
      <c r="O157" s="4">
        <f t="shared" ca="1" si="38"/>
        <v>431753</v>
      </c>
      <c r="P157" s="4">
        <f t="shared" ca="1" si="39"/>
        <v>690804.8</v>
      </c>
      <c r="Q157" s="4">
        <f t="shared" ca="1" si="40"/>
        <v>0</v>
      </c>
    </row>
    <row r="158" spans="1:17" x14ac:dyDescent="0.25">
      <c r="A158" s="4" t="str">
        <f t="shared" ca="1" si="30"/>
        <v>S202312090157</v>
      </c>
      <c r="B158" s="4" t="s">
        <v>115</v>
      </c>
      <c r="C158" s="4" t="str">
        <f t="shared" ca="1" si="41"/>
        <v>TG202312090001</v>
      </c>
      <c r="D158" s="4" t="str">
        <f t="shared" ca="1" si="42"/>
        <v>TL202312090023</v>
      </c>
      <c r="E158" s="5">
        <f t="shared" ca="1" si="31"/>
        <v>39811</v>
      </c>
      <c r="F158" s="4" t="str">
        <f t="shared" ca="1" si="32"/>
        <v>978-220-650-321-3</v>
      </c>
      <c r="G158" s="4">
        <f t="shared" ca="1" si="33"/>
        <v>155</v>
      </c>
      <c r="H158" s="4" t="str">
        <f t="shared" ca="1" si="44"/>
        <v>LSP202312090001</v>
      </c>
      <c r="I158" s="4" t="str">
        <f t="shared" ca="1" si="43"/>
        <v>NCC202312090013</v>
      </c>
      <c r="J158" s="4">
        <f t="shared" ca="1" si="34"/>
        <v>27</v>
      </c>
      <c r="K158" s="4" t="s">
        <v>196</v>
      </c>
      <c r="L158" s="4">
        <f t="shared" ca="1" si="35"/>
        <v>1</v>
      </c>
      <c r="M158" s="4">
        <f t="shared" ca="1" si="36"/>
        <v>8440.35</v>
      </c>
      <c r="N158" s="4">
        <f t="shared" ca="1" si="37"/>
        <v>27</v>
      </c>
      <c r="O158" s="4">
        <f t="shared" ca="1" si="38"/>
        <v>168807</v>
      </c>
      <c r="P158" s="4">
        <f t="shared" ca="1" si="39"/>
        <v>270091.2</v>
      </c>
      <c r="Q158" s="4">
        <f t="shared" ca="1" si="40"/>
        <v>0</v>
      </c>
    </row>
    <row r="159" spans="1:17" x14ac:dyDescent="0.25">
      <c r="A159" s="4" t="str">
        <f t="shared" ca="1" si="30"/>
        <v>S202312090158</v>
      </c>
      <c r="B159" s="4" t="s">
        <v>167</v>
      </c>
      <c r="C159" s="4" t="str">
        <f t="shared" ca="1" si="41"/>
        <v>TG202312090023</v>
      </c>
      <c r="D159" s="4" t="str">
        <f t="shared" ca="1" si="42"/>
        <v>TL202312090008</v>
      </c>
      <c r="E159" s="5">
        <f t="shared" ca="1" si="31"/>
        <v>40521</v>
      </c>
      <c r="F159" s="4" t="str">
        <f t="shared" ca="1" si="32"/>
        <v>978-624-675-812-3</v>
      </c>
      <c r="G159" s="4">
        <f t="shared" ca="1" si="33"/>
        <v>553</v>
      </c>
      <c r="H159" s="4" t="str">
        <f t="shared" ca="1" si="44"/>
        <v>LSP202312090001</v>
      </c>
      <c r="I159" s="4" t="str">
        <f t="shared" ca="1" si="43"/>
        <v>NCC202312090004</v>
      </c>
      <c r="J159" s="4">
        <f t="shared" ca="1" si="34"/>
        <v>27</v>
      </c>
      <c r="K159" s="4" t="s">
        <v>203</v>
      </c>
      <c r="L159" s="4">
        <f t="shared" ca="1" si="35"/>
        <v>1</v>
      </c>
      <c r="M159" s="4">
        <f t="shared" ca="1" si="36"/>
        <v>4860.95</v>
      </c>
      <c r="N159" s="4">
        <f t="shared" ca="1" si="37"/>
        <v>99</v>
      </c>
      <c r="O159" s="4">
        <f t="shared" ca="1" si="38"/>
        <v>97219</v>
      </c>
      <c r="P159" s="4">
        <f t="shared" ca="1" si="39"/>
        <v>155550.40000000002</v>
      </c>
      <c r="Q159" s="4">
        <f t="shared" ca="1" si="40"/>
        <v>46665.120000000003</v>
      </c>
    </row>
    <row r="160" spans="1:17" x14ac:dyDescent="0.25">
      <c r="A160" s="4" t="str">
        <f t="shared" ca="1" si="30"/>
        <v>S202312090159</v>
      </c>
      <c r="B160" s="4" t="s">
        <v>168</v>
      </c>
      <c r="C160" s="4" t="str">
        <f t="shared" ca="1" si="41"/>
        <v>TG202312090017</v>
      </c>
      <c r="D160" s="4" t="str">
        <f t="shared" ca="1" si="42"/>
        <v>TL202312090003</v>
      </c>
      <c r="E160" s="5">
        <f t="shared" ca="1" si="31"/>
        <v>40184</v>
      </c>
      <c r="F160" s="4" t="str">
        <f t="shared" ca="1" si="32"/>
        <v>978-421-228-944-8</v>
      </c>
      <c r="G160" s="4">
        <f t="shared" ca="1" si="33"/>
        <v>248</v>
      </c>
      <c r="H160" s="4" t="str">
        <f t="shared" ca="1" si="44"/>
        <v>LSP202312090001</v>
      </c>
      <c r="I160" s="4" t="str">
        <f t="shared" ca="1" si="43"/>
        <v>NCC202312090014</v>
      </c>
      <c r="J160" s="4">
        <f t="shared" ca="1" si="34"/>
        <v>29</v>
      </c>
      <c r="K160" s="4" t="s">
        <v>199</v>
      </c>
      <c r="L160" s="4">
        <f t="shared" ca="1" si="35"/>
        <v>1</v>
      </c>
      <c r="M160" s="4">
        <f t="shared" ca="1" si="36"/>
        <v>13688.150000000001</v>
      </c>
      <c r="N160" s="4">
        <f t="shared" ca="1" si="37"/>
        <v>97</v>
      </c>
      <c r="O160" s="4">
        <f t="shared" ca="1" si="38"/>
        <v>273763</v>
      </c>
      <c r="P160" s="4">
        <f t="shared" ca="1" si="39"/>
        <v>438020.80000000005</v>
      </c>
      <c r="Q160" s="4">
        <f t="shared" ca="1" si="40"/>
        <v>0</v>
      </c>
    </row>
    <row r="161" spans="1:17" x14ac:dyDescent="0.25">
      <c r="A161" s="4" t="str">
        <f t="shared" ca="1" si="30"/>
        <v>S202312090160</v>
      </c>
      <c r="B161" s="4" t="s">
        <v>169</v>
      </c>
      <c r="C161" s="4" t="str">
        <f t="shared" ca="1" si="41"/>
        <v>TG202312090016</v>
      </c>
      <c r="D161" s="4" t="str">
        <f t="shared" ca="1" si="42"/>
        <v>TL202312090020</v>
      </c>
      <c r="E161" s="5">
        <f t="shared" ca="1" si="31"/>
        <v>37285</v>
      </c>
      <c r="F161" s="4" t="str">
        <f t="shared" ca="1" si="32"/>
        <v>978-455-833-597-5</v>
      </c>
      <c r="G161" s="4">
        <f t="shared" ca="1" si="33"/>
        <v>850</v>
      </c>
      <c r="H161" s="4" t="str">
        <f t="shared" ca="1" si="44"/>
        <v>LSP202312090001</v>
      </c>
      <c r="I161" s="4" t="str">
        <f t="shared" ca="1" si="43"/>
        <v>NCC202312090018</v>
      </c>
      <c r="J161" s="4">
        <f t="shared" ca="1" si="34"/>
        <v>21</v>
      </c>
      <c r="K161" s="4" t="s">
        <v>201</v>
      </c>
      <c r="L161" s="4">
        <f t="shared" ca="1" si="35"/>
        <v>0</v>
      </c>
      <c r="M161" s="4">
        <f t="shared" ca="1" si="36"/>
        <v>4010.1000000000004</v>
      </c>
      <c r="N161" s="4">
        <f t="shared" ca="1" si="37"/>
        <v>37</v>
      </c>
      <c r="O161" s="4">
        <f t="shared" ca="1" si="38"/>
        <v>80202</v>
      </c>
      <c r="P161" s="4">
        <f t="shared" ca="1" si="39"/>
        <v>128323.20000000001</v>
      </c>
      <c r="Q161" s="4">
        <f t="shared" ca="1" si="40"/>
        <v>12832.32</v>
      </c>
    </row>
    <row r="162" spans="1:17" x14ac:dyDescent="0.25">
      <c r="A162" s="4" t="str">
        <f t="shared" ca="1" si="30"/>
        <v>S202312090161</v>
      </c>
      <c r="B162" s="4" t="s">
        <v>86</v>
      </c>
      <c r="C162" s="4" t="str">
        <f t="shared" ca="1" si="41"/>
        <v>TG202312090024</v>
      </c>
      <c r="D162" s="4" t="str">
        <f t="shared" ca="1" si="42"/>
        <v>TL202312090001</v>
      </c>
      <c r="E162" s="5">
        <f t="shared" ca="1" si="31"/>
        <v>38600</v>
      </c>
      <c r="F162" s="4" t="str">
        <f t="shared" ca="1" si="32"/>
        <v>978-155-951-476-9</v>
      </c>
      <c r="G162" s="4">
        <f t="shared" ca="1" si="33"/>
        <v>844</v>
      </c>
      <c r="H162" s="4" t="str">
        <f t="shared" ca="1" si="44"/>
        <v>LSP202312090001</v>
      </c>
      <c r="I162" s="4" t="str">
        <f t="shared" ca="1" si="43"/>
        <v>NCC202312090007</v>
      </c>
      <c r="J162" s="4">
        <f t="shared" ca="1" si="34"/>
        <v>34</v>
      </c>
      <c r="K162" s="4" t="s">
        <v>198</v>
      </c>
      <c r="L162" s="4">
        <f t="shared" ca="1" si="35"/>
        <v>1</v>
      </c>
      <c r="M162" s="4">
        <f t="shared" ca="1" si="36"/>
        <v>10467.300000000001</v>
      </c>
      <c r="N162" s="4">
        <f t="shared" ca="1" si="37"/>
        <v>19</v>
      </c>
      <c r="O162" s="4">
        <f t="shared" ca="1" si="38"/>
        <v>209346</v>
      </c>
      <c r="P162" s="4">
        <f t="shared" ca="1" si="39"/>
        <v>334953.59999999998</v>
      </c>
      <c r="Q162" s="4">
        <f t="shared" ca="1" si="40"/>
        <v>0</v>
      </c>
    </row>
    <row r="163" spans="1:17" x14ac:dyDescent="0.25">
      <c r="A163" s="4" t="str">
        <f t="shared" ca="1" si="30"/>
        <v>S202312090162</v>
      </c>
      <c r="B163" s="4" t="s">
        <v>170</v>
      </c>
      <c r="C163" s="4" t="str">
        <f t="shared" ca="1" si="41"/>
        <v>TG202312090023</v>
      </c>
      <c r="D163" s="4" t="str">
        <f t="shared" ca="1" si="42"/>
        <v>TL202312090010</v>
      </c>
      <c r="E163" s="5">
        <f t="shared" ca="1" si="31"/>
        <v>37528</v>
      </c>
      <c r="F163" s="4" t="str">
        <f t="shared" ca="1" si="32"/>
        <v>978-116-702-303-1</v>
      </c>
      <c r="G163" s="4">
        <f t="shared" ca="1" si="33"/>
        <v>972</v>
      </c>
      <c r="H163" s="4" t="str">
        <f t="shared" ca="1" si="44"/>
        <v>LSP202312090001</v>
      </c>
      <c r="I163" s="4" t="str">
        <f t="shared" ca="1" si="43"/>
        <v>NCC202312090019</v>
      </c>
      <c r="J163" s="4">
        <f t="shared" ca="1" si="34"/>
        <v>26</v>
      </c>
      <c r="K163" s="4" t="s">
        <v>199</v>
      </c>
      <c r="L163" s="4">
        <f t="shared" ca="1" si="35"/>
        <v>1</v>
      </c>
      <c r="M163" s="4">
        <f t="shared" ca="1" si="36"/>
        <v>20947.850000000002</v>
      </c>
      <c r="N163" s="4">
        <f t="shared" ca="1" si="37"/>
        <v>15</v>
      </c>
      <c r="O163" s="4">
        <f t="shared" ca="1" si="38"/>
        <v>418957</v>
      </c>
      <c r="P163" s="4">
        <f t="shared" ca="1" si="39"/>
        <v>670331.19999999995</v>
      </c>
      <c r="Q163" s="4">
        <f t="shared" ca="1" si="40"/>
        <v>201099.36</v>
      </c>
    </row>
    <row r="164" spans="1:17" x14ac:dyDescent="0.25">
      <c r="A164" s="4" t="str">
        <f t="shared" ca="1" si="30"/>
        <v>S202312090163</v>
      </c>
      <c r="B164" s="4" t="s">
        <v>171</v>
      </c>
      <c r="C164" s="4" t="str">
        <f t="shared" ca="1" si="41"/>
        <v>TG202312090009</v>
      </c>
      <c r="D164" s="4" t="str">
        <f t="shared" ca="1" si="42"/>
        <v>TL202312090006</v>
      </c>
      <c r="E164" s="5">
        <f t="shared" ca="1" si="31"/>
        <v>45176</v>
      </c>
      <c r="F164" s="4" t="str">
        <f t="shared" ca="1" si="32"/>
        <v>978-665-749-500-8</v>
      </c>
      <c r="G164" s="4">
        <f t="shared" ca="1" si="33"/>
        <v>809</v>
      </c>
      <c r="H164" s="4" t="str">
        <f t="shared" ca="1" si="44"/>
        <v>LSP202312090001</v>
      </c>
      <c r="I164" s="4" t="str">
        <f t="shared" ca="1" si="43"/>
        <v>NCC202312090007</v>
      </c>
      <c r="J164" s="4">
        <f t="shared" ca="1" si="34"/>
        <v>35</v>
      </c>
      <c r="K164" s="4" t="s">
        <v>201</v>
      </c>
      <c r="L164" s="4">
        <f t="shared" ca="1" si="35"/>
        <v>1</v>
      </c>
      <c r="M164" s="4">
        <f t="shared" ca="1" si="36"/>
        <v>17008.400000000001</v>
      </c>
      <c r="N164" s="4">
        <f t="shared" ca="1" si="37"/>
        <v>24</v>
      </c>
      <c r="O164" s="4">
        <f t="shared" ca="1" si="38"/>
        <v>340168</v>
      </c>
      <c r="P164" s="4">
        <f t="shared" ca="1" si="39"/>
        <v>544268.80000000005</v>
      </c>
      <c r="Q164" s="4">
        <f t="shared" ca="1" si="40"/>
        <v>54426.879999999997</v>
      </c>
    </row>
    <row r="165" spans="1:17" x14ac:dyDescent="0.25">
      <c r="A165" s="4" t="str">
        <f t="shared" ca="1" si="30"/>
        <v>S202312090164</v>
      </c>
      <c r="B165" s="4" t="s">
        <v>172</v>
      </c>
      <c r="C165" s="4" t="str">
        <f t="shared" ca="1" si="41"/>
        <v>TG202312090019</v>
      </c>
      <c r="D165" s="4" t="str">
        <f t="shared" ca="1" si="42"/>
        <v>TL202312090005</v>
      </c>
      <c r="E165" s="5">
        <f t="shared" ca="1" si="31"/>
        <v>38919</v>
      </c>
      <c r="F165" s="4" t="str">
        <f t="shared" ca="1" si="32"/>
        <v>978-221-118-387-2</v>
      </c>
      <c r="G165" s="4">
        <f t="shared" ca="1" si="33"/>
        <v>907</v>
      </c>
      <c r="H165" s="4" t="str">
        <f t="shared" ca="1" si="44"/>
        <v>LSP202312090001</v>
      </c>
      <c r="I165" s="4" t="str">
        <f t="shared" ca="1" si="43"/>
        <v>NCC202312090004</v>
      </c>
      <c r="J165" s="4">
        <f t="shared" ca="1" si="34"/>
        <v>33</v>
      </c>
      <c r="K165" s="4" t="s">
        <v>205</v>
      </c>
      <c r="L165" s="4">
        <f t="shared" ca="1" si="35"/>
        <v>1</v>
      </c>
      <c r="M165" s="4">
        <f t="shared" ca="1" si="36"/>
        <v>10566.85</v>
      </c>
      <c r="N165" s="4">
        <f t="shared" ca="1" si="37"/>
        <v>90</v>
      </c>
      <c r="O165" s="4">
        <f t="shared" ca="1" si="38"/>
        <v>211337</v>
      </c>
      <c r="P165" s="4">
        <f t="shared" ca="1" si="39"/>
        <v>338139.19999999995</v>
      </c>
      <c r="Q165" s="4">
        <f t="shared" ca="1" si="40"/>
        <v>101441.76</v>
      </c>
    </row>
    <row r="166" spans="1:17" x14ac:dyDescent="0.25">
      <c r="A166" s="4" t="str">
        <f t="shared" ca="1" si="30"/>
        <v>S202312090165</v>
      </c>
      <c r="B166" s="4" t="s">
        <v>173</v>
      </c>
      <c r="C166" s="4" t="str">
        <f t="shared" ca="1" si="41"/>
        <v>TG202312090007</v>
      </c>
      <c r="D166" s="4" t="str">
        <f t="shared" ca="1" si="42"/>
        <v>TL202312090021</v>
      </c>
      <c r="E166" s="5">
        <f t="shared" ca="1" si="31"/>
        <v>41086</v>
      </c>
      <c r="F166" s="4" t="str">
        <f t="shared" ca="1" si="32"/>
        <v>978-497-869-507-7</v>
      </c>
      <c r="G166" s="4">
        <f t="shared" ca="1" si="33"/>
        <v>523</v>
      </c>
      <c r="H166" s="4" t="str">
        <f t="shared" ca="1" si="44"/>
        <v>LSP202312090001</v>
      </c>
      <c r="I166" s="4" t="str">
        <f t="shared" ca="1" si="43"/>
        <v>NCC202312090006</v>
      </c>
      <c r="J166" s="4">
        <f t="shared" ca="1" si="34"/>
        <v>32</v>
      </c>
      <c r="K166" s="4" t="s">
        <v>199</v>
      </c>
      <c r="L166" s="4">
        <f t="shared" ca="1" si="35"/>
        <v>1</v>
      </c>
      <c r="M166" s="4">
        <f t="shared" ca="1" si="36"/>
        <v>8575.5500000000011</v>
      </c>
      <c r="N166" s="4">
        <f t="shared" ca="1" si="37"/>
        <v>22</v>
      </c>
      <c r="O166" s="4">
        <f t="shared" ca="1" si="38"/>
        <v>171511</v>
      </c>
      <c r="P166" s="4">
        <f t="shared" ca="1" si="39"/>
        <v>274417.59999999998</v>
      </c>
      <c r="Q166" s="4">
        <f t="shared" ca="1" si="40"/>
        <v>0</v>
      </c>
    </row>
    <row r="167" spans="1:17" x14ac:dyDescent="0.25">
      <c r="A167" s="4" t="str">
        <f t="shared" ca="1" si="30"/>
        <v>S202312090166</v>
      </c>
      <c r="B167" s="4" t="s">
        <v>174</v>
      </c>
      <c r="C167" s="4" t="str">
        <f t="shared" ca="1" si="41"/>
        <v>TG202312090007</v>
      </c>
      <c r="D167" s="4" t="str">
        <f t="shared" ca="1" si="42"/>
        <v>TL202312090015</v>
      </c>
      <c r="E167" s="5">
        <f t="shared" ca="1" si="31"/>
        <v>39506</v>
      </c>
      <c r="F167" s="4" t="str">
        <f t="shared" ca="1" si="32"/>
        <v>978-266-501-281-3</v>
      </c>
      <c r="G167" s="4">
        <f t="shared" ca="1" si="33"/>
        <v>604</v>
      </c>
      <c r="H167" s="4" t="str">
        <f t="shared" ca="1" si="44"/>
        <v>LSP202312090001</v>
      </c>
      <c r="I167" s="4" t="str">
        <f t="shared" ca="1" si="43"/>
        <v>NCC202312090010</v>
      </c>
      <c r="J167" s="4">
        <f t="shared" ca="1" si="34"/>
        <v>28</v>
      </c>
      <c r="K167" s="4" t="s">
        <v>208</v>
      </c>
      <c r="L167" s="4">
        <f t="shared" ca="1" si="35"/>
        <v>1</v>
      </c>
      <c r="M167" s="4">
        <f t="shared" ca="1" si="36"/>
        <v>22206.95</v>
      </c>
      <c r="N167" s="4">
        <f t="shared" ca="1" si="37"/>
        <v>31</v>
      </c>
      <c r="O167" s="4">
        <f t="shared" ca="1" si="38"/>
        <v>444139</v>
      </c>
      <c r="P167" s="4">
        <f t="shared" ca="1" si="39"/>
        <v>710622.39999999991</v>
      </c>
      <c r="Q167" s="4">
        <f t="shared" ca="1" si="40"/>
        <v>0</v>
      </c>
    </row>
    <row r="168" spans="1:17" x14ac:dyDescent="0.25">
      <c r="A168" s="4" t="str">
        <f t="shared" ca="1" si="30"/>
        <v>S202312090167</v>
      </c>
      <c r="B168" s="4" t="s">
        <v>175</v>
      </c>
      <c r="C168" s="4" t="str">
        <f t="shared" ca="1" si="41"/>
        <v>TG202312090003</v>
      </c>
      <c r="D168" s="4" t="str">
        <f t="shared" ca="1" si="42"/>
        <v>TL202312090002</v>
      </c>
      <c r="E168" s="5">
        <f t="shared" ca="1" si="31"/>
        <v>37106</v>
      </c>
      <c r="F168" s="4" t="str">
        <f t="shared" ca="1" si="32"/>
        <v>978-447-202-592-5</v>
      </c>
      <c r="G168" s="4">
        <f t="shared" ca="1" si="33"/>
        <v>970</v>
      </c>
      <c r="H168" s="4" t="str">
        <f t="shared" ca="1" si="44"/>
        <v>LSP202312090001</v>
      </c>
      <c r="I168" s="4" t="str">
        <f t="shared" ca="1" si="43"/>
        <v>NCC202312090004</v>
      </c>
      <c r="J168" s="4">
        <f t="shared" ca="1" si="34"/>
        <v>30</v>
      </c>
      <c r="K168" s="4" t="s">
        <v>195</v>
      </c>
      <c r="L168" s="4">
        <f t="shared" ca="1" si="35"/>
        <v>1</v>
      </c>
      <c r="M168" s="4">
        <f t="shared" ca="1" si="36"/>
        <v>8205.5</v>
      </c>
      <c r="N168" s="4">
        <f t="shared" ca="1" si="37"/>
        <v>67</v>
      </c>
      <c r="O168" s="4">
        <f t="shared" ca="1" si="38"/>
        <v>164110</v>
      </c>
      <c r="P168" s="4">
        <f t="shared" ca="1" si="39"/>
        <v>262576</v>
      </c>
      <c r="Q168" s="4">
        <f t="shared" ca="1" si="40"/>
        <v>78772.800000000003</v>
      </c>
    </row>
    <row r="169" spans="1:17" x14ac:dyDescent="0.25">
      <c r="A169" s="4" t="str">
        <f t="shared" ca="1" si="30"/>
        <v>S202312090168</v>
      </c>
      <c r="B169" s="4" t="s">
        <v>176</v>
      </c>
      <c r="C169" s="4" t="str">
        <f t="shared" ca="1" si="41"/>
        <v>TG202312090016</v>
      </c>
      <c r="D169" s="4" t="str">
        <f t="shared" ca="1" si="42"/>
        <v>TL202312090015</v>
      </c>
      <c r="E169" s="5">
        <f t="shared" ca="1" si="31"/>
        <v>44880</v>
      </c>
      <c r="F169" s="4" t="str">
        <f t="shared" ca="1" si="32"/>
        <v>978-948-934-910-1</v>
      </c>
      <c r="G169" s="4">
        <f t="shared" ca="1" si="33"/>
        <v>249</v>
      </c>
      <c r="H169" s="4" t="str">
        <f t="shared" ca="1" si="44"/>
        <v>LSP202312090001</v>
      </c>
      <c r="I169" s="4" t="str">
        <f t="shared" ca="1" si="43"/>
        <v>NCC202312090013</v>
      </c>
      <c r="J169" s="4">
        <f t="shared" ca="1" si="34"/>
        <v>29</v>
      </c>
      <c r="K169" s="4" t="s">
        <v>201</v>
      </c>
      <c r="L169" s="4">
        <f t="shared" ca="1" si="35"/>
        <v>1</v>
      </c>
      <c r="M169" s="4">
        <f t="shared" ca="1" si="36"/>
        <v>12112.45</v>
      </c>
      <c r="N169" s="4">
        <f t="shared" ca="1" si="37"/>
        <v>67</v>
      </c>
      <c r="O169" s="4">
        <f t="shared" ca="1" si="38"/>
        <v>242249</v>
      </c>
      <c r="P169" s="4">
        <f t="shared" ca="1" si="39"/>
        <v>387598.4</v>
      </c>
      <c r="Q169" s="4">
        <f t="shared" ca="1" si="40"/>
        <v>0</v>
      </c>
    </row>
    <row r="170" spans="1:17" x14ac:dyDescent="0.25">
      <c r="A170" s="4" t="str">
        <f t="shared" ca="1" si="30"/>
        <v>S202312090169</v>
      </c>
      <c r="B170" s="4" t="s">
        <v>177</v>
      </c>
      <c r="C170" s="4" t="str">
        <f t="shared" ca="1" si="41"/>
        <v>TG202312090004</v>
      </c>
      <c r="D170" s="4" t="str">
        <f t="shared" ca="1" si="42"/>
        <v>TL202312090018</v>
      </c>
      <c r="E170" s="5">
        <f t="shared" ca="1" si="31"/>
        <v>39336</v>
      </c>
      <c r="F170" s="4" t="str">
        <f t="shared" ca="1" si="32"/>
        <v>978-386-364-765-6</v>
      </c>
      <c r="G170" s="4">
        <f t="shared" ca="1" si="33"/>
        <v>905</v>
      </c>
      <c r="H170" s="4" t="str">
        <f t="shared" ca="1" si="44"/>
        <v>LSP202312090001</v>
      </c>
      <c r="I170" s="4" t="str">
        <f t="shared" ca="1" si="43"/>
        <v>NCC202312090019</v>
      </c>
      <c r="J170" s="4">
        <f t="shared" ca="1" si="34"/>
        <v>32</v>
      </c>
      <c r="K170" s="4" t="s">
        <v>199</v>
      </c>
      <c r="L170" s="4">
        <f t="shared" ca="1" si="35"/>
        <v>1</v>
      </c>
      <c r="M170" s="4">
        <f t="shared" ca="1" si="36"/>
        <v>6892.2000000000007</v>
      </c>
      <c r="N170" s="4">
        <f t="shared" ca="1" si="37"/>
        <v>91</v>
      </c>
      <c r="O170" s="4">
        <f t="shared" ca="1" si="38"/>
        <v>137844</v>
      </c>
      <c r="P170" s="4">
        <f t="shared" ca="1" si="39"/>
        <v>220550.40000000002</v>
      </c>
      <c r="Q170" s="4">
        <f t="shared" ca="1" si="40"/>
        <v>44110.080000000002</v>
      </c>
    </row>
    <row r="171" spans="1:17" x14ac:dyDescent="0.25">
      <c r="A171" s="4" t="str">
        <f t="shared" ca="1" si="30"/>
        <v>S202312090170</v>
      </c>
      <c r="B171" s="4" t="s">
        <v>178</v>
      </c>
      <c r="C171" s="4" t="str">
        <f t="shared" ca="1" si="41"/>
        <v>TG202312090012</v>
      </c>
      <c r="D171" s="4" t="str">
        <f t="shared" ca="1" si="42"/>
        <v>TL202312090004</v>
      </c>
      <c r="E171" s="5">
        <f t="shared" ca="1" si="31"/>
        <v>37806</v>
      </c>
      <c r="F171" s="4" t="str">
        <f t="shared" ca="1" si="32"/>
        <v>978-237-679-398-9</v>
      </c>
      <c r="G171" s="4">
        <f t="shared" ca="1" si="33"/>
        <v>918</v>
      </c>
      <c r="H171" s="4" t="str">
        <f t="shared" ca="1" si="44"/>
        <v>LSP202312090001</v>
      </c>
      <c r="I171" s="4" t="str">
        <f t="shared" ca="1" si="43"/>
        <v>NCC202312090007</v>
      </c>
      <c r="J171" s="4">
        <f t="shared" ca="1" si="34"/>
        <v>33</v>
      </c>
      <c r="K171" s="4" t="s">
        <v>199</v>
      </c>
      <c r="L171" s="4">
        <f t="shared" ca="1" si="35"/>
        <v>1</v>
      </c>
      <c r="M171" s="4">
        <f t="shared" ca="1" si="36"/>
        <v>20927.45</v>
      </c>
      <c r="N171" s="4">
        <f t="shared" ca="1" si="37"/>
        <v>45</v>
      </c>
      <c r="O171" s="4">
        <f t="shared" ca="1" si="38"/>
        <v>418549</v>
      </c>
      <c r="P171" s="4">
        <f t="shared" ca="1" si="39"/>
        <v>669678.39999999991</v>
      </c>
      <c r="Q171" s="4">
        <f t="shared" ca="1" si="40"/>
        <v>133935.67999999999</v>
      </c>
    </row>
    <row r="172" spans="1:17" x14ac:dyDescent="0.25">
      <c r="A172" s="4" t="str">
        <f t="shared" ca="1" si="30"/>
        <v>S202312090171</v>
      </c>
      <c r="B172" s="4" t="s">
        <v>179</v>
      </c>
      <c r="C172" s="4" t="str">
        <f t="shared" ca="1" si="41"/>
        <v>TG202312090026</v>
      </c>
      <c r="D172" s="4" t="str">
        <f t="shared" ca="1" si="42"/>
        <v>TL202312090001</v>
      </c>
      <c r="E172" s="5">
        <f t="shared" ca="1" si="31"/>
        <v>42646</v>
      </c>
      <c r="F172" s="4" t="str">
        <f t="shared" ca="1" si="32"/>
        <v>978-880-653-890-2</v>
      </c>
      <c r="G172" s="4">
        <f t="shared" ca="1" si="33"/>
        <v>471</v>
      </c>
      <c r="H172" s="4" t="str">
        <f t="shared" ca="1" si="44"/>
        <v>LSP202312090001</v>
      </c>
      <c r="I172" s="4" t="str">
        <f t="shared" ca="1" si="43"/>
        <v>NCC202312090020</v>
      </c>
      <c r="J172" s="4">
        <f t="shared" ca="1" si="34"/>
        <v>32</v>
      </c>
      <c r="K172" s="4" t="s">
        <v>196</v>
      </c>
      <c r="L172" s="4">
        <f t="shared" ca="1" si="35"/>
        <v>1</v>
      </c>
      <c r="M172" s="4">
        <f t="shared" ca="1" si="36"/>
        <v>1723.3000000000002</v>
      </c>
      <c r="N172" s="4">
        <f t="shared" ca="1" si="37"/>
        <v>10</v>
      </c>
      <c r="O172" s="4">
        <f t="shared" ca="1" si="38"/>
        <v>34466</v>
      </c>
      <c r="P172" s="4">
        <f t="shared" ca="1" si="39"/>
        <v>55145.600000000006</v>
      </c>
      <c r="Q172" s="4">
        <f t="shared" ca="1" si="40"/>
        <v>5514.56</v>
      </c>
    </row>
    <row r="173" spans="1:17" x14ac:dyDescent="0.25">
      <c r="A173" s="4" t="str">
        <f t="shared" ca="1" si="30"/>
        <v>S202312090172</v>
      </c>
      <c r="B173" s="4" t="s">
        <v>180</v>
      </c>
      <c r="C173" s="4" t="str">
        <f t="shared" ca="1" si="41"/>
        <v>TG202312090018</v>
      </c>
      <c r="D173" s="4" t="str">
        <f t="shared" ca="1" si="42"/>
        <v>TL202312090022</v>
      </c>
      <c r="E173" s="5">
        <f t="shared" ca="1" si="31"/>
        <v>39014</v>
      </c>
      <c r="F173" s="4" t="str">
        <f t="shared" ca="1" si="32"/>
        <v>978-476-621-928-7</v>
      </c>
      <c r="G173" s="4">
        <f t="shared" ca="1" si="33"/>
        <v>975</v>
      </c>
      <c r="H173" s="4" t="str">
        <f t="shared" ca="1" si="44"/>
        <v>LSP202312090001</v>
      </c>
      <c r="I173" s="4" t="str">
        <f t="shared" ca="1" si="43"/>
        <v>NCC202312090009</v>
      </c>
      <c r="J173" s="4">
        <f t="shared" ca="1" si="34"/>
        <v>25</v>
      </c>
      <c r="K173" s="4" t="s">
        <v>203</v>
      </c>
      <c r="L173" s="4">
        <f t="shared" ca="1" si="35"/>
        <v>1</v>
      </c>
      <c r="M173" s="4">
        <f t="shared" ca="1" si="36"/>
        <v>8602.5</v>
      </c>
      <c r="N173" s="4">
        <f t="shared" ca="1" si="37"/>
        <v>50</v>
      </c>
      <c r="O173" s="4">
        <f t="shared" ca="1" si="38"/>
        <v>172050</v>
      </c>
      <c r="P173" s="4">
        <f t="shared" ca="1" si="39"/>
        <v>275280</v>
      </c>
      <c r="Q173" s="4">
        <f t="shared" ca="1" si="40"/>
        <v>82584</v>
      </c>
    </row>
    <row r="174" spans="1:17" x14ac:dyDescent="0.25">
      <c r="A174" s="4" t="str">
        <f t="shared" ca="1" si="30"/>
        <v>S202312090173</v>
      </c>
      <c r="B174" s="4" t="s">
        <v>181</v>
      </c>
      <c r="C174" s="4" t="str">
        <f t="shared" ca="1" si="41"/>
        <v>TG202312090002</v>
      </c>
      <c r="D174" s="4" t="str">
        <f t="shared" ca="1" si="42"/>
        <v>TL202312090013</v>
      </c>
      <c r="E174" s="5">
        <f t="shared" ca="1" si="31"/>
        <v>39583</v>
      </c>
      <c r="F174" s="4" t="str">
        <f t="shared" ca="1" si="32"/>
        <v>978-885-296-826-4</v>
      </c>
      <c r="G174" s="4">
        <f t="shared" ca="1" si="33"/>
        <v>871</v>
      </c>
      <c r="H174" s="4" t="str">
        <f t="shared" ca="1" si="44"/>
        <v>LSP202312090001</v>
      </c>
      <c r="I174" s="4" t="str">
        <f t="shared" ca="1" si="43"/>
        <v>NCC202312090001</v>
      </c>
      <c r="J174" s="4">
        <f t="shared" ca="1" si="34"/>
        <v>20</v>
      </c>
      <c r="K174" s="4" t="s">
        <v>199</v>
      </c>
      <c r="L174" s="4">
        <f t="shared" ca="1" si="35"/>
        <v>1</v>
      </c>
      <c r="M174" s="4">
        <f t="shared" ca="1" si="36"/>
        <v>2557.0500000000002</v>
      </c>
      <c r="N174" s="4">
        <f t="shared" ca="1" si="37"/>
        <v>64</v>
      </c>
      <c r="O174" s="4">
        <f t="shared" ca="1" si="38"/>
        <v>51141</v>
      </c>
      <c r="P174" s="4">
        <f t="shared" ca="1" si="39"/>
        <v>81825.600000000006</v>
      </c>
      <c r="Q174" s="4">
        <f t="shared" ca="1" si="40"/>
        <v>16365.12</v>
      </c>
    </row>
    <row r="175" spans="1:17" x14ac:dyDescent="0.25">
      <c r="A175" s="4" t="str">
        <f t="shared" ca="1" si="30"/>
        <v>S202312090174</v>
      </c>
      <c r="B175" s="4" t="s">
        <v>182</v>
      </c>
      <c r="C175" s="4" t="str">
        <f t="shared" ca="1" si="41"/>
        <v>TG202312090013</v>
      </c>
      <c r="D175" s="4" t="str">
        <f t="shared" ca="1" si="42"/>
        <v>TL202312090023</v>
      </c>
      <c r="E175" s="5">
        <f t="shared" ca="1" si="31"/>
        <v>45255</v>
      </c>
      <c r="F175" s="4" t="str">
        <f t="shared" ca="1" si="32"/>
        <v>978-223-376-734-2</v>
      </c>
      <c r="G175" s="4">
        <f t="shared" ca="1" si="33"/>
        <v>718</v>
      </c>
      <c r="H175" s="4" t="str">
        <f t="shared" ca="1" si="44"/>
        <v>LSP202312090001</v>
      </c>
      <c r="I175" s="4" t="str">
        <f t="shared" ca="1" si="43"/>
        <v>NCC202312090012</v>
      </c>
      <c r="J175" s="4">
        <f t="shared" ca="1" si="34"/>
        <v>31</v>
      </c>
      <c r="K175" s="4" t="s">
        <v>195</v>
      </c>
      <c r="L175" s="4">
        <f t="shared" ca="1" si="35"/>
        <v>1</v>
      </c>
      <c r="M175" s="4">
        <f t="shared" ca="1" si="36"/>
        <v>6123.7000000000007</v>
      </c>
      <c r="N175" s="4">
        <f t="shared" ca="1" si="37"/>
        <v>41</v>
      </c>
      <c r="O175" s="4">
        <f t="shared" ca="1" si="38"/>
        <v>122474</v>
      </c>
      <c r="P175" s="4">
        <f t="shared" ca="1" si="39"/>
        <v>195958.40000000002</v>
      </c>
      <c r="Q175" s="4">
        <f t="shared" ca="1" si="40"/>
        <v>58787.519999999997</v>
      </c>
    </row>
    <row r="176" spans="1:17" x14ac:dyDescent="0.25">
      <c r="A176" s="4" t="str">
        <f t="shared" ca="1" si="30"/>
        <v>S202312090175</v>
      </c>
      <c r="B176" s="4" t="s">
        <v>183</v>
      </c>
      <c r="C176" s="4" t="str">
        <f t="shared" ca="1" si="41"/>
        <v>TG202312090008</v>
      </c>
      <c r="D176" s="4" t="str">
        <f t="shared" ca="1" si="42"/>
        <v>TL202312090022</v>
      </c>
      <c r="E176" s="5">
        <f t="shared" ca="1" si="31"/>
        <v>41723</v>
      </c>
      <c r="F176" s="4" t="str">
        <f t="shared" ca="1" si="32"/>
        <v>978-163-884-519-9</v>
      </c>
      <c r="G176" s="4">
        <f t="shared" ca="1" si="33"/>
        <v>867</v>
      </c>
      <c r="H176" s="4" t="str">
        <f t="shared" ca="1" si="44"/>
        <v>LSP202312090001</v>
      </c>
      <c r="I176" s="4" t="str">
        <f t="shared" ca="1" si="43"/>
        <v>NCC202312090016</v>
      </c>
      <c r="J176" s="4">
        <f t="shared" ca="1" si="34"/>
        <v>32</v>
      </c>
      <c r="K176" s="4" t="s">
        <v>196</v>
      </c>
      <c r="L176" s="4">
        <f t="shared" ca="1" si="35"/>
        <v>1</v>
      </c>
      <c r="M176" s="4">
        <f t="shared" ca="1" si="36"/>
        <v>17554.5</v>
      </c>
      <c r="N176" s="4">
        <f t="shared" ca="1" si="37"/>
        <v>59</v>
      </c>
      <c r="O176" s="4">
        <f t="shared" ca="1" si="38"/>
        <v>351090</v>
      </c>
      <c r="P176" s="4">
        <f t="shared" ca="1" si="39"/>
        <v>561744</v>
      </c>
      <c r="Q176" s="4">
        <f t="shared" ca="1" si="40"/>
        <v>56174.400000000001</v>
      </c>
    </row>
    <row r="177" spans="1:17" x14ac:dyDescent="0.25">
      <c r="A177" s="4" t="str">
        <f t="shared" ca="1" si="30"/>
        <v>S202312090176</v>
      </c>
      <c r="B177" s="4" t="s">
        <v>184</v>
      </c>
      <c r="C177" s="4" t="str">
        <f t="shared" ca="1" si="41"/>
        <v>TG202312090014</v>
      </c>
      <c r="D177" s="4" t="str">
        <f t="shared" ca="1" si="42"/>
        <v>TL202312090006</v>
      </c>
      <c r="E177" s="5">
        <f t="shared" ca="1" si="31"/>
        <v>44654</v>
      </c>
      <c r="F177" s="4" t="str">
        <f t="shared" ca="1" si="32"/>
        <v>978-710-832-386-6</v>
      </c>
      <c r="G177" s="4">
        <f t="shared" ca="1" si="33"/>
        <v>924</v>
      </c>
      <c r="H177" s="4" t="str">
        <f t="shared" ca="1" si="44"/>
        <v>LSP202312090001</v>
      </c>
      <c r="I177" s="4" t="str">
        <f t="shared" ca="1" si="43"/>
        <v>NCC202312090017</v>
      </c>
      <c r="J177" s="4">
        <f t="shared" ca="1" si="34"/>
        <v>21</v>
      </c>
      <c r="K177" s="4" t="s">
        <v>209</v>
      </c>
      <c r="L177" s="4">
        <f t="shared" ca="1" si="35"/>
        <v>1</v>
      </c>
      <c r="M177" s="4">
        <f t="shared" ca="1" si="36"/>
        <v>14879.550000000001</v>
      </c>
      <c r="N177" s="4">
        <f t="shared" ca="1" si="37"/>
        <v>89</v>
      </c>
      <c r="O177" s="4">
        <f t="shared" ca="1" si="38"/>
        <v>297591</v>
      </c>
      <c r="P177" s="4">
        <f t="shared" ca="1" si="39"/>
        <v>476145.60000000003</v>
      </c>
      <c r="Q177" s="4">
        <f t="shared" ca="1" si="40"/>
        <v>95229.119999999995</v>
      </c>
    </row>
    <row r="178" spans="1:17" x14ac:dyDescent="0.25">
      <c r="A178" s="4" t="str">
        <f t="shared" ca="1" si="30"/>
        <v>S202312090177</v>
      </c>
      <c r="B178" s="4" t="s">
        <v>185</v>
      </c>
      <c r="C178" s="4" t="str">
        <f t="shared" ca="1" si="41"/>
        <v>TG202312090018</v>
      </c>
      <c r="D178" s="4" t="str">
        <f t="shared" ca="1" si="42"/>
        <v>TL202312090009</v>
      </c>
      <c r="E178" s="5">
        <f t="shared" ca="1" si="31"/>
        <v>45014</v>
      </c>
      <c r="F178" s="4" t="str">
        <f t="shared" ca="1" si="32"/>
        <v>978-325-723-224-7</v>
      </c>
      <c r="G178" s="4">
        <f t="shared" ca="1" si="33"/>
        <v>486</v>
      </c>
      <c r="H178" s="4" t="str">
        <f t="shared" ca="1" si="44"/>
        <v>LSP202312090001</v>
      </c>
      <c r="I178" s="4" t="str">
        <f t="shared" ca="1" si="43"/>
        <v>NCC202312090011</v>
      </c>
      <c r="J178" s="4">
        <f t="shared" ca="1" si="34"/>
        <v>33</v>
      </c>
      <c r="K178" s="4" t="s">
        <v>199</v>
      </c>
      <c r="L178" s="4">
        <f t="shared" ca="1" si="35"/>
        <v>1</v>
      </c>
      <c r="M178" s="4">
        <f t="shared" ca="1" si="36"/>
        <v>8355.35</v>
      </c>
      <c r="N178" s="4">
        <f t="shared" ca="1" si="37"/>
        <v>24</v>
      </c>
      <c r="O178" s="4">
        <f t="shared" ca="1" si="38"/>
        <v>167107</v>
      </c>
      <c r="P178" s="4">
        <f t="shared" ca="1" si="39"/>
        <v>267371.2</v>
      </c>
      <c r="Q178" s="4">
        <f t="shared" ca="1" si="40"/>
        <v>80211.360000000001</v>
      </c>
    </row>
    <row r="179" spans="1:17" x14ac:dyDescent="0.25">
      <c r="A179" s="4" t="str">
        <f t="shared" ca="1" si="30"/>
        <v>S202312090178</v>
      </c>
      <c r="B179" s="4" t="s">
        <v>186</v>
      </c>
      <c r="C179" s="4" t="str">
        <f t="shared" ca="1" si="41"/>
        <v>TG202312090013</v>
      </c>
      <c r="D179" s="4" t="str">
        <f t="shared" ca="1" si="42"/>
        <v>TL202312090002</v>
      </c>
      <c r="E179" s="5">
        <f t="shared" ca="1" si="31"/>
        <v>41222</v>
      </c>
      <c r="F179" s="4" t="str">
        <f t="shared" ca="1" si="32"/>
        <v>978-476-190-780-7</v>
      </c>
      <c r="G179" s="4">
        <f t="shared" ca="1" si="33"/>
        <v>807</v>
      </c>
      <c r="H179" s="4" t="str">
        <f t="shared" ca="1" si="44"/>
        <v>LSP202312090001</v>
      </c>
      <c r="I179" s="4" t="str">
        <f t="shared" ca="1" si="43"/>
        <v>NCC202312090012</v>
      </c>
      <c r="J179" s="4">
        <f t="shared" ca="1" si="34"/>
        <v>21</v>
      </c>
      <c r="K179" s="4" t="s">
        <v>201</v>
      </c>
      <c r="L179" s="4">
        <f t="shared" ca="1" si="35"/>
        <v>1</v>
      </c>
      <c r="M179" s="4">
        <f t="shared" ca="1" si="36"/>
        <v>4270.4000000000005</v>
      </c>
      <c r="N179" s="4">
        <f t="shared" ca="1" si="37"/>
        <v>73</v>
      </c>
      <c r="O179" s="4">
        <f t="shared" ca="1" si="38"/>
        <v>85408</v>
      </c>
      <c r="P179" s="4">
        <f t="shared" ca="1" si="39"/>
        <v>136652.79999999999</v>
      </c>
      <c r="Q179" s="4">
        <f t="shared" ca="1" si="40"/>
        <v>13665.28</v>
      </c>
    </row>
    <row r="180" spans="1:17" x14ac:dyDescent="0.25">
      <c r="A180" s="4" t="str">
        <f t="shared" ca="1" si="30"/>
        <v>S202312090179</v>
      </c>
      <c r="B180" s="4" t="s">
        <v>187</v>
      </c>
      <c r="C180" s="4" t="str">
        <f t="shared" ca="1" si="41"/>
        <v>TG202312090019</v>
      </c>
      <c r="D180" s="4" t="str">
        <f t="shared" ca="1" si="42"/>
        <v>TL202312090003</v>
      </c>
      <c r="E180" s="5">
        <f t="shared" ca="1" si="31"/>
        <v>39820</v>
      </c>
      <c r="F180" s="4" t="str">
        <f t="shared" ca="1" si="32"/>
        <v>978-579-634-252-4</v>
      </c>
      <c r="G180" s="4">
        <f t="shared" ca="1" si="33"/>
        <v>721</v>
      </c>
      <c r="H180" s="4" t="str">
        <f t="shared" ca="1" si="44"/>
        <v>LSP202312090001</v>
      </c>
      <c r="I180" s="4" t="str">
        <f t="shared" ca="1" si="43"/>
        <v>NCC202312090014</v>
      </c>
      <c r="J180" s="4">
        <f t="shared" ca="1" si="34"/>
        <v>21</v>
      </c>
      <c r="K180" s="4" t="s">
        <v>199</v>
      </c>
      <c r="L180" s="4">
        <f t="shared" ca="1" si="35"/>
        <v>1</v>
      </c>
      <c r="M180" s="4">
        <f t="shared" ca="1" si="36"/>
        <v>20634.2</v>
      </c>
      <c r="N180" s="4">
        <f t="shared" ca="1" si="37"/>
        <v>55</v>
      </c>
      <c r="O180" s="4">
        <f t="shared" ca="1" si="38"/>
        <v>412684</v>
      </c>
      <c r="P180" s="4">
        <f t="shared" ca="1" si="39"/>
        <v>660294.39999999991</v>
      </c>
      <c r="Q180" s="4">
        <f t="shared" ca="1" si="40"/>
        <v>132058.88</v>
      </c>
    </row>
    <row r="181" spans="1:17" x14ac:dyDescent="0.25">
      <c r="A181" s="4" t="str">
        <f t="shared" ca="1" si="30"/>
        <v>S202312090180</v>
      </c>
      <c r="B181" s="4" t="s">
        <v>188</v>
      </c>
      <c r="C181" s="4" t="str">
        <f t="shared" ca="1" si="41"/>
        <v>TG202312090022</v>
      </c>
      <c r="D181" s="4" t="str">
        <f t="shared" ca="1" si="42"/>
        <v>TL202312090002</v>
      </c>
      <c r="E181" s="5">
        <f t="shared" ca="1" si="31"/>
        <v>43994</v>
      </c>
      <c r="F181" s="4" t="str">
        <f t="shared" ca="1" si="32"/>
        <v>978-254-859-304-2</v>
      </c>
      <c r="G181" s="4">
        <f t="shared" ca="1" si="33"/>
        <v>436</v>
      </c>
      <c r="H181" s="4" t="str">
        <f t="shared" ca="1" si="44"/>
        <v>LSP202312090001</v>
      </c>
      <c r="I181" s="4" t="str">
        <f t="shared" ca="1" si="43"/>
        <v>NCC202312090023</v>
      </c>
      <c r="J181" s="4">
        <f t="shared" ca="1" si="34"/>
        <v>27</v>
      </c>
      <c r="K181" s="4" t="s">
        <v>200</v>
      </c>
      <c r="L181" s="4">
        <f t="shared" ca="1" si="35"/>
        <v>1</v>
      </c>
      <c r="M181" s="4">
        <f t="shared" ca="1" si="36"/>
        <v>8208.9</v>
      </c>
      <c r="N181" s="4">
        <f t="shared" ca="1" si="37"/>
        <v>76</v>
      </c>
      <c r="O181" s="4">
        <f t="shared" ca="1" si="38"/>
        <v>164178</v>
      </c>
      <c r="P181" s="4">
        <f t="shared" ca="1" si="39"/>
        <v>262684.80000000005</v>
      </c>
      <c r="Q181" s="4">
        <f t="shared" ca="1" si="40"/>
        <v>0</v>
      </c>
    </row>
    <row r="182" spans="1:17" x14ac:dyDescent="0.25">
      <c r="A182" s="4" t="str">
        <f t="shared" ca="1" si="30"/>
        <v>S202312090181</v>
      </c>
      <c r="B182" s="4" t="s">
        <v>190</v>
      </c>
      <c r="C182" s="4" t="str">
        <f t="shared" ca="1" si="41"/>
        <v>TG202312090024</v>
      </c>
      <c r="D182" s="4" t="str">
        <f t="shared" ca="1" si="42"/>
        <v>TL202312090015</v>
      </c>
      <c r="E182" s="5">
        <f t="shared" ca="1" si="31"/>
        <v>45081</v>
      </c>
      <c r="F182" s="4" t="str">
        <f t="shared" ca="1" si="32"/>
        <v>978-825-757-416-9</v>
      </c>
      <c r="G182" s="4">
        <f t="shared" ca="1" si="33"/>
        <v>311</v>
      </c>
      <c r="H182" s="4" t="str">
        <f t="shared" ca="1" si="44"/>
        <v>LSP202312090001</v>
      </c>
      <c r="I182" s="4" t="str">
        <f t="shared" ca="1" si="43"/>
        <v>NCC202312090015</v>
      </c>
      <c r="J182" s="4">
        <f t="shared" ca="1" si="34"/>
        <v>33</v>
      </c>
      <c r="K182" s="4" t="s">
        <v>196</v>
      </c>
      <c r="L182" s="4">
        <f t="shared" ca="1" si="35"/>
        <v>1</v>
      </c>
      <c r="M182" s="4">
        <f t="shared" ca="1" si="36"/>
        <v>4058.9500000000003</v>
      </c>
      <c r="N182" s="4">
        <f t="shared" ca="1" si="37"/>
        <v>78</v>
      </c>
      <c r="O182" s="4">
        <f t="shared" ca="1" si="38"/>
        <v>81179</v>
      </c>
      <c r="P182" s="4">
        <f t="shared" ca="1" si="39"/>
        <v>129886.40000000001</v>
      </c>
      <c r="Q182" s="4">
        <f t="shared" ca="1" si="40"/>
        <v>38965.919999999998</v>
      </c>
    </row>
    <row r="183" spans="1:17" x14ac:dyDescent="0.25">
      <c r="A183" s="4" t="str">
        <f t="shared" ca="1" si="30"/>
        <v>S202312090182</v>
      </c>
      <c r="B183" s="4" t="s">
        <v>189</v>
      </c>
      <c r="C183" s="4" t="str">
        <f t="shared" ca="1" si="41"/>
        <v>TG202312090024</v>
      </c>
      <c r="D183" s="4" t="str">
        <f t="shared" ca="1" si="42"/>
        <v>TL202312090017</v>
      </c>
      <c r="E183" s="5">
        <f t="shared" ca="1" si="31"/>
        <v>43547</v>
      </c>
      <c r="F183" s="4" t="str">
        <f t="shared" ca="1" si="32"/>
        <v>978-171-364-248-8</v>
      </c>
      <c r="G183" s="4">
        <f t="shared" ca="1" si="33"/>
        <v>288</v>
      </c>
      <c r="H183" s="4" t="str">
        <f t="shared" ca="1" si="44"/>
        <v>LSP202312090001</v>
      </c>
      <c r="I183" s="4" t="str">
        <f t="shared" ca="1" si="43"/>
        <v>NCC202312090021</v>
      </c>
      <c r="J183" s="4">
        <f t="shared" ca="1" si="34"/>
        <v>24</v>
      </c>
      <c r="K183" s="4" t="s">
        <v>208</v>
      </c>
      <c r="L183" s="4">
        <f t="shared" ca="1" si="35"/>
        <v>1</v>
      </c>
      <c r="M183" s="4">
        <f t="shared" ca="1" si="36"/>
        <v>19916.650000000001</v>
      </c>
      <c r="N183" s="4">
        <f t="shared" ca="1" si="37"/>
        <v>80</v>
      </c>
      <c r="O183" s="4">
        <f t="shared" ca="1" si="38"/>
        <v>398333</v>
      </c>
      <c r="P183" s="4">
        <f t="shared" ca="1" si="39"/>
        <v>637332.80000000005</v>
      </c>
      <c r="Q183" s="4">
        <f t="shared" ca="1" si="40"/>
        <v>127466.56</v>
      </c>
    </row>
    <row r="184" spans="1:17" x14ac:dyDescent="0.25">
      <c r="A184" s="4" t="str">
        <f t="shared" ca="1" si="30"/>
        <v>S202312090183</v>
      </c>
      <c r="B184" s="4" t="s">
        <v>191</v>
      </c>
      <c r="C184" s="4" t="str">
        <f t="shared" ca="1" si="41"/>
        <v>TG202312090024</v>
      </c>
      <c r="D184" s="4" t="str">
        <f t="shared" ca="1" si="42"/>
        <v>TL202312090020</v>
      </c>
      <c r="E184" s="5">
        <f t="shared" ca="1" si="31"/>
        <v>37434</v>
      </c>
      <c r="F184" s="4" t="str">
        <f t="shared" ca="1" si="32"/>
        <v>978-521-543-534-2</v>
      </c>
      <c r="G184" s="4">
        <f t="shared" ca="1" si="33"/>
        <v>832</v>
      </c>
      <c r="H184" s="4" t="str">
        <f t="shared" ca="1" si="44"/>
        <v>LSP202312090001</v>
      </c>
      <c r="I184" s="4" t="str">
        <f t="shared" ca="1" si="43"/>
        <v>NCC202312090019</v>
      </c>
      <c r="J184" s="4">
        <f t="shared" ca="1" si="34"/>
        <v>23</v>
      </c>
      <c r="K184" s="4" t="s">
        <v>195</v>
      </c>
      <c r="L184" s="4">
        <f t="shared" ca="1" si="35"/>
        <v>0</v>
      </c>
      <c r="M184" s="4">
        <f t="shared" ca="1" si="36"/>
        <v>20592.2</v>
      </c>
      <c r="N184" s="4">
        <f t="shared" ca="1" si="37"/>
        <v>87</v>
      </c>
      <c r="O184" s="4">
        <f t="shared" ca="1" si="38"/>
        <v>411844</v>
      </c>
      <c r="P184" s="4">
        <f t="shared" ca="1" si="39"/>
        <v>658950.39999999991</v>
      </c>
      <c r="Q184" s="4">
        <f t="shared" ca="1" si="40"/>
        <v>65895.039999999994</v>
      </c>
    </row>
    <row r="185" spans="1:17" x14ac:dyDescent="0.25">
      <c r="A185" s="4" t="str">
        <f t="shared" ca="1" si="30"/>
        <v>S202312090184</v>
      </c>
      <c r="B185" s="4" t="s">
        <v>192</v>
      </c>
      <c r="C185" s="4" t="str">
        <f t="shared" ca="1" si="41"/>
        <v>TG202312090014</v>
      </c>
      <c r="D185" s="4" t="str">
        <f ca="1">"TL" &amp; TEXT(TODAY(), "yyyyMMdd") &amp; TEXT(RANDBETWEEN(1, 24), "0000")</f>
        <v>TL202312090002</v>
      </c>
      <c r="E185" s="5">
        <f t="shared" ca="1" si="31"/>
        <v>45086</v>
      </c>
      <c r="F185" s="4" t="str">
        <f t="shared" ca="1" si="32"/>
        <v>978-269-959-188-8</v>
      </c>
      <c r="G185" s="4">
        <f t="shared" ca="1" si="33"/>
        <v>122</v>
      </c>
      <c r="H185" s="4" t="str">
        <f t="shared" ca="1" si="44"/>
        <v>LSP202312090001</v>
      </c>
      <c r="I185" s="4" t="str">
        <f t="shared" ca="1" si="43"/>
        <v>NCC202312090019</v>
      </c>
      <c r="J185" s="4">
        <f t="shared" ca="1" si="34"/>
        <v>20</v>
      </c>
      <c r="K185" s="4" t="s">
        <v>201</v>
      </c>
      <c r="L185" s="4">
        <f t="shared" ca="1" si="35"/>
        <v>1</v>
      </c>
      <c r="M185" s="4">
        <f t="shared" ca="1" si="36"/>
        <v>16548.400000000001</v>
      </c>
      <c r="N185" s="4">
        <f t="shared" ca="1" si="37"/>
        <v>52</v>
      </c>
      <c r="O185" s="4">
        <f t="shared" ca="1" si="38"/>
        <v>330968</v>
      </c>
      <c r="P185" s="4">
        <f t="shared" ca="1" si="39"/>
        <v>529548.80000000005</v>
      </c>
      <c r="Q185" s="4">
        <f t="shared" ca="1" si="40"/>
        <v>105909.75999999999</v>
      </c>
    </row>
    <row r="186" spans="1:17" x14ac:dyDescent="0.25">
      <c r="A186" s="4" t="str">
        <f t="shared" ca="1" si="30"/>
        <v>S202312090185</v>
      </c>
      <c r="B186" s="4" t="s">
        <v>148</v>
      </c>
      <c r="C186" s="4" t="str">
        <f t="shared" ca="1" si="41"/>
        <v>TG202312090028</v>
      </c>
      <c r="D186" s="4" t="str">
        <f t="shared" ca="1" si="42"/>
        <v>TL202312090012</v>
      </c>
      <c r="E186" s="5">
        <f t="shared" ca="1" si="31"/>
        <v>38528</v>
      </c>
      <c r="F186" s="4" t="str">
        <f t="shared" ca="1" si="32"/>
        <v>978-460-848-273-6</v>
      </c>
      <c r="G186" s="4">
        <f t="shared" ca="1" si="33"/>
        <v>478</v>
      </c>
      <c r="H186" s="4" t="str">
        <f t="shared" ca="1" si="44"/>
        <v>LSP202312090001</v>
      </c>
      <c r="I186" s="4" t="str">
        <f t="shared" ca="1" si="43"/>
        <v>NCC202312090002</v>
      </c>
      <c r="J186" s="4">
        <f t="shared" ca="1" si="34"/>
        <v>34</v>
      </c>
      <c r="K186" s="4" t="s">
        <v>199</v>
      </c>
      <c r="L186" s="4">
        <f t="shared" ca="1" si="35"/>
        <v>1</v>
      </c>
      <c r="M186" s="4">
        <f t="shared" ca="1" si="36"/>
        <v>20183.150000000001</v>
      </c>
      <c r="N186" s="4">
        <f t="shared" ca="1" si="37"/>
        <v>37</v>
      </c>
      <c r="O186" s="4">
        <f t="shared" ca="1" si="38"/>
        <v>403663</v>
      </c>
      <c r="P186" s="4">
        <f t="shared" ca="1" si="39"/>
        <v>645860.80000000005</v>
      </c>
      <c r="Q186" s="4">
        <f t="shared" ca="1" si="40"/>
        <v>0</v>
      </c>
    </row>
    <row r="187" spans="1:17" x14ac:dyDescent="0.25">
      <c r="A187" s="4" t="str">
        <f t="shared" ca="1" si="30"/>
        <v>S202312090186</v>
      </c>
      <c r="B187" s="4" t="s">
        <v>74</v>
      </c>
      <c r="C187" s="4" t="str">
        <f t="shared" ca="1" si="41"/>
        <v>TG202312090002</v>
      </c>
      <c r="D187" s="4" t="str">
        <f t="shared" ca="1" si="42"/>
        <v>TL202312090008</v>
      </c>
      <c r="E187" s="5">
        <f t="shared" ca="1" si="31"/>
        <v>42145</v>
      </c>
      <c r="F187" s="4" t="str">
        <f t="shared" ca="1" si="32"/>
        <v>978-932-362-849-1</v>
      </c>
      <c r="G187" s="4">
        <f t="shared" ca="1" si="33"/>
        <v>198</v>
      </c>
      <c r="H187" s="4" t="str">
        <f t="shared" ca="1" si="44"/>
        <v>LSP202312090001</v>
      </c>
      <c r="I187" s="4" t="str">
        <f t="shared" ca="1" si="43"/>
        <v>NCC202312090020</v>
      </c>
      <c r="J187" s="4">
        <f t="shared" ca="1" si="34"/>
        <v>21</v>
      </c>
      <c r="K187" s="4" t="s">
        <v>199</v>
      </c>
      <c r="L187" s="4">
        <f t="shared" ca="1" si="35"/>
        <v>1</v>
      </c>
      <c r="M187" s="4">
        <f t="shared" ca="1" si="36"/>
        <v>14133.85</v>
      </c>
      <c r="N187" s="4">
        <f t="shared" ca="1" si="37"/>
        <v>35</v>
      </c>
      <c r="O187" s="4">
        <f t="shared" ca="1" si="38"/>
        <v>282677</v>
      </c>
      <c r="P187" s="4">
        <f t="shared" ca="1" si="39"/>
        <v>452283.19999999995</v>
      </c>
      <c r="Q187" s="4">
        <f t="shared" ca="1" si="40"/>
        <v>90456.639999999999</v>
      </c>
    </row>
    <row r="188" spans="1:17" x14ac:dyDescent="0.25">
      <c r="A188" s="4" t="str">
        <f t="shared" ca="1" si="30"/>
        <v>S202312090187</v>
      </c>
      <c r="B188" s="4" t="s">
        <v>193</v>
      </c>
      <c r="C188" s="4" t="str">
        <f t="shared" ca="1" si="41"/>
        <v>TG202312090012</v>
      </c>
      <c r="D188" s="4" t="str">
        <f t="shared" ca="1" si="42"/>
        <v>TL202312090006</v>
      </c>
      <c r="E188" s="5">
        <f t="shared" ca="1" si="31"/>
        <v>36702</v>
      </c>
      <c r="F188" s="4" t="str">
        <f t="shared" ca="1" si="32"/>
        <v>978-320-746-587-2</v>
      </c>
      <c r="G188" s="4">
        <f t="shared" ca="1" si="33"/>
        <v>513</v>
      </c>
      <c r="H188" s="4" t="str">
        <f t="shared" ca="1" si="44"/>
        <v>LSP202312090001</v>
      </c>
      <c r="I188" s="4" t="str">
        <f t="shared" ca="1" si="43"/>
        <v>NCC202312090005</v>
      </c>
      <c r="J188" s="4">
        <f t="shared" ca="1" si="34"/>
        <v>34</v>
      </c>
      <c r="K188" s="4" t="s">
        <v>196</v>
      </c>
      <c r="L188" s="4">
        <f t="shared" ca="1" si="35"/>
        <v>1</v>
      </c>
      <c r="M188" s="4">
        <f t="shared" ca="1" si="36"/>
        <v>19828.2</v>
      </c>
      <c r="N188" s="4">
        <f t="shared" ca="1" si="37"/>
        <v>28</v>
      </c>
      <c r="O188" s="4">
        <f t="shared" ca="1" si="38"/>
        <v>396564</v>
      </c>
      <c r="P188" s="4">
        <f t="shared" ca="1" si="39"/>
        <v>634502.39999999991</v>
      </c>
      <c r="Q188" s="4">
        <f t="shared" ca="1" si="40"/>
        <v>0</v>
      </c>
    </row>
    <row r="189" spans="1:17" x14ac:dyDescent="0.25">
      <c r="A189" s="4" t="str">
        <f t="shared" ca="1" si="30"/>
        <v>S202312090188</v>
      </c>
      <c r="B189" s="4" t="s">
        <v>194</v>
      </c>
      <c r="C189" s="4" t="str">
        <f t="shared" ca="1" si="41"/>
        <v>TG202312090016</v>
      </c>
      <c r="D189" s="4" t="str">
        <f t="shared" ca="1" si="42"/>
        <v>TL202312090004</v>
      </c>
      <c r="E189" s="5">
        <f ca="1">RANDBETWEEN(DATE(2000, 1,1), TODAY())</f>
        <v>41400</v>
      </c>
      <c r="F189" s="4" t="str">
        <f t="shared" ca="1" si="32"/>
        <v>978-109-910-368-7</v>
      </c>
      <c r="G189" s="4">
        <f t="shared" ca="1" si="33"/>
        <v>839</v>
      </c>
      <c r="H189" s="4" t="str">
        <f t="shared" ca="1" si="44"/>
        <v>LSP202312090001</v>
      </c>
      <c r="I189" s="4" t="str">
        <f t="shared" ca="1" si="43"/>
        <v>NCC202312090007</v>
      </c>
      <c r="J189" s="4">
        <f t="shared" ca="1" si="34"/>
        <v>21</v>
      </c>
      <c r="K189" s="4" t="s">
        <v>203</v>
      </c>
      <c r="L189" s="4">
        <f t="shared" ca="1" si="35"/>
        <v>1</v>
      </c>
      <c r="M189" s="4">
        <f t="shared" ca="1" si="36"/>
        <v>5595.35</v>
      </c>
      <c r="N189" s="4">
        <f t="shared" ca="1" si="37"/>
        <v>12</v>
      </c>
      <c r="O189" s="4">
        <f t="shared" ca="1" si="38"/>
        <v>111907</v>
      </c>
      <c r="P189" s="4">
        <f t="shared" ca="1" si="39"/>
        <v>179051.2</v>
      </c>
      <c r="Q189" s="4">
        <f t="shared" ca="1" si="40"/>
        <v>17905.12</v>
      </c>
    </row>
  </sheetData>
  <sheetProtection autoFilter="0"/>
  <autoFilter ref="A1:Q189" xr:uid="{F6550F79-D1BD-4554-9D93-718FF9F07C9D}"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Trang_tính1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Hoang Le</dc:creator>
  <cp:lastModifiedBy>Lê Văn Hoàng</cp:lastModifiedBy>
  <dcterms:created xsi:type="dcterms:W3CDTF">2023-11-25T09:37:20Z</dcterms:created>
  <dcterms:modified xsi:type="dcterms:W3CDTF">2023-12-09T05:55:19Z</dcterms:modified>
</cp:coreProperties>
</file>