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C7B3BD60-FF6B-45B5-8D3C-F4C23FA1F53E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Q127" i="1" s="1"/>
  <c r="P126" i="1"/>
  <c r="Q126" i="1" s="1"/>
  <c r="P58" i="1"/>
  <c r="Q58" i="1" s="1"/>
  <c r="P2" i="1"/>
  <c r="Q2" i="1" s="1"/>
  <c r="P118" i="1"/>
  <c r="Q118" i="1" s="1"/>
  <c r="P117" i="1"/>
  <c r="Q117" i="1" s="1"/>
  <c r="P79" i="1"/>
  <c r="Q79" i="1" s="1"/>
  <c r="P68" i="1"/>
  <c r="Q68" i="1" s="1"/>
  <c r="P45" i="1"/>
  <c r="Q45" i="1" s="1"/>
  <c r="P67" i="1"/>
  <c r="Q67" i="1" s="1"/>
  <c r="P189" i="1"/>
  <c r="Q189" i="1" s="1"/>
  <c r="P44" i="1"/>
  <c r="Q44" i="1" s="1"/>
  <c r="P186" i="1"/>
  <c r="Q186" i="1" s="1"/>
  <c r="P43" i="1"/>
  <c r="Q43" i="1" s="1"/>
  <c r="P174" i="1"/>
  <c r="Q174" i="1" s="1"/>
  <c r="P165" i="1"/>
  <c r="Q165" i="1" s="1"/>
  <c r="P106" i="1"/>
  <c r="Q106" i="1" s="1"/>
  <c r="P163" i="1"/>
  <c r="Q163" i="1" s="1"/>
  <c r="P105" i="1"/>
  <c r="Q105" i="1" s="1"/>
  <c r="P162" i="1"/>
  <c r="Q162" i="1" s="1"/>
  <c r="P85" i="1"/>
  <c r="Q85" i="1" s="1"/>
  <c r="P35" i="1"/>
  <c r="Q35" i="1" s="1"/>
  <c r="P34" i="1"/>
  <c r="Q34" i="1" s="1"/>
  <c r="P150" i="1"/>
  <c r="Q150" i="1" s="1"/>
  <c r="P83" i="1"/>
  <c r="Q83" i="1" s="1"/>
  <c r="P24" i="1"/>
  <c r="Q24" i="1" s="1"/>
  <c r="P107" i="1"/>
  <c r="Q107" i="1" s="1"/>
  <c r="P151" i="1"/>
  <c r="Q151" i="1" s="1"/>
  <c r="P141" i="1"/>
  <c r="Q141" i="1" s="1"/>
  <c r="P82" i="1"/>
  <c r="Q82" i="1" s="1"/>
  <c r="P23" i="1"/>
  <c r="Q23" i="1" s="1"/>
  <c r="P84" i="1"/>
  <c r="Q84" i="1" s="1"/>
  <c r="P128" i="1"/>
  <c r="Q128" i="1" s="1"/>
  <c r="P80" i="1"/>
  <c r="Q80" i="1" s="1"/>
  <c r="P22" i="1"/>
  <c r="Q22" i="1" s="1"/>
  <c r="P61" i="1"/>
  <c r="Q61" i="1" s="1"/>
  <c r="P188" i="1"/>
  <c r="Q188" i="1" s="1"/>
  <c r="P143" i="1"/>
  <c r="Q143" i="1" s="1"/>
  <c r="P120" i="1"/>
  <c r="Q120" i="1" s="1"/>
  <c r="P104" i="1"/>
  <c r="Q104" i="1" s="1"/>
  <c r="P60" i="1"/>
  <c r="Q60" i="1" s="1"/>
  <c r="P37" i="1"/>
  <c r="Q37" i="1" s="1"/>
  <c r="P21" i="1"/>
  <c r="Q21" i="1" s="1"/>
  <c r="P187" i="1"/>
  <c r="Q187" i="1" s="1"/>
  <c r="P164" i="1"/>
  <c r="Q164" i="1" s="1"/>
  <c r="P142" i="1"/>
  <c r="Q142" i="1" s="1"/>
  <c r="P119" i="1"/>
  <c r="Q119" i="1" s="1"/>
  <c r="P103" i="1"/>
  <c r="Q103" i="1" s="1"/>
  <c r="P81" i="1"/>
  <c r="Q81" i="1" s="1"/>
  <c r="P59" i="1"/>
  <c r="Q59" i="1" s="1"/>
  <c r="P36" i="1"/>
  <c r="Q36" i="1" s="1"/>
  <c r="P20" i="1"/>
  <c r="Q20" i="1" s="1"/>
  <c r="P14" i="1"/>
  <c r="Q14" i="1" s="1"/>
  <c r="P13" i="1"/>
  <c r="Q13" i="1" s="1"/>
  <c r="P179" i="1"/>
  <c r="Q179" i="1" s="1"/>
  <c r="P156" i="1"/>
  <c r="Q156" i="1" s="1"/>
  <c r="P139" i="1"/>
  <c r="Q139" i="1" s="1"/>
  <c r="P116" i="1"/>
  <c r="Q116" i="1" s="1"/>
  <c r="P95" i="1"/>
  <c r="Q95" i="1" s="1"/>
  <c r="P73" i="1"/>
  <c r="Q73" i="1" s="1"/>
  <c r="P56" i="1"/>
  <c r="Q56" i="1" s="1"/>
  <c r="P33" i="1"/>
  <c r="Q33" i="1" s="1"/>
  <c r="P12" i="1"/>
  <c r="Q12" i="1" s="1"/>
  <c r="P144" i="1"/>
  <c r="Q144" i="1" s="1"/>
  <c r="P178" i="1"/>
  <c r="Q178" i="1" s="1"/>
  <c r="P155" i="1"/>
  <c r="Q155" i="1" s="1"/>
  <c r="P138" i="1"/>
  <c r="Q138" i="1" s="1"/>
  <c r="P115" i="1"/>
  <c r="Q115" i="1" s="1"/>
  <c r="P94" i="1"/>
  <c r="Q94" i="1" s="1"/>
  <c r="P72" i="1"/>
  <c r="Q72" i="1" s="1"/>
  <c r="P55" i="1"/>
  <c r="Q55" i="1" s="1"/>
  <c r="P32" i="1"/>
  <c r="Q32" i="1" s="1"/>
  <c r="P11" i="1"/>
  <c r="Q11" i="1" s="1"/>
  <c r="P57" i="1"/>
  <c r="Q57" i="1" s="1"/>
  <c r="P177" i="1"/>
  <c r="Q177" i="1" s="1"/>
  <c r="P154" i="1"/>
  <c r="Q154" i="1" s="1"/>
  <c r="P131" i="1"/>
  <c r="Q131" i="1" s="1"/>
  <c r="P114" i="1"/>
  <c r="Q114" i="1" s="1"/>
  <c r="P93" i="1"/>
  <c r="Q93" i="1" s="1"/>
  <c r="P71" i="1"/>
  <c r="Q71" i="1" s="1"/>
  <c r="P49" i="1"/>
  <c r="Q49" i="1" s="1"/>
  <c r="P31" i="1"/>
  <c r="Q31" i="1" s="1"/>
  <c r="P10" i="1"/>
  <c r="Q10" i="1" s="1"/>
  <c r="P167" i="1"/>
  <c r="Q167" i="1" s="1"/>
  <c r="P96" i="1"/>
  <c r="Q96" i="1" s="1"/>
  <c r="P176" i="1"/>
  <c r="Q176" i="1" s="1"/>
  <c r="P153" i="1"/>
  <c r="Q153" i="1" s="1"/>
  <c r="P130" i="1"/>
  <c r="Q130" i="1" s="1"/>
  <c r="P109" i="1"/>
  <c r="Q109" i="1" s="1"/>
  <c r="P92" i="1"/>
  <c r="Q92" i="1" s="1"/>
  <c r="P70" i="1"/>
  <c r="Q70" i="1" s="1"/>
  <c r="P48" i="1"/>
  <c r="Q48" i="1" s="1"/>
  <c r="P26" i="1"/>
  <c r="Q26" i="1" s="1"/>
  <c r="P9" i="1"/>
  <c r="Q9" i="1" s="1"/>
  <c r="P168" i="1"/>
  <c r="Q168" i="1" s="1"/>
  <c r="P97" i="1"/>
  <c r="Q97" i="1" s="1"/>
  <c r="P180" i="1"/>
  <c r="Q180" i="1" s="1"/>
  <c r="P140" i="1"/>
  <c r="Q140" i="1" s="1"/>
  <c r="P175" i="1"/>
  <c r="Q175" i="1" s="1"/>
  <c r="P152" i="1"/>
  <c r="Q152" i="1" s="1"/>
  <c r="P129" i="1"/>
  <c r="Q129" i="1" s="1"/>
  <c r="P108" i="1"/>
  <c r="Q108" i="1" s="1"/>
  <c r="P91" i="1"/>
  <c r="Q91" i="1" s="1"/>
  <c r="P69" i="1"/>
  <c r="Q69" i="1" s="1"/>
  <c r="P47" i="1"/>
  <c r="Q47" i="1" s="1"/>
  <c r="P25" i="1"/>
  <c r="Q25" i="1" s="1"/>
  <c r="P8" i="1"/>
  <c r="Q8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19" i="1"/>
  <c r="Q19" i="1" s="1"/>
  <c r="P7" i="1"/>
  <c r="Q7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30" i="1"/>
  <c r="Q30" i="1" s="1"/>
  <c r="P18" i="1"/>
  <c r="Q18" i="1" s="1"/>
  <c r="P6" i="1"/>
  <c r="Q6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9" i="1"/>
  <c r="Q29" i="1" s="1"/>
  <c r="P17" i="1"/>
  <c r="Q17" i="1" s="1"/>
  <c r="P5" i="1"/>
  <c r="Q5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8" i="1"/>
  <c r="Q28" i="1" s="1"/>
  <c r="P16" i="1"/>
  <c r="Q16" i="1" s="1"/>
  <c r="P4" i="1"/>
  <c r="Q4" i="1" s="1"/>
  <c r="P181" i="1"/>
  <c r="Q181" i="1" s="1"/>
  <c r="P169" i="1"/>
  <c r="Q169" i="1" s="1"/>
  <c r="P157" i="1"/>
  <c r="Q157" i="1" s="1"/>
  <c r="P145" i="1"/>
  <c r="Q145" i="1" s="1"/>
  <c r="P133" i="1"/>
  <c r="Q133" i="1" s="1"/>
  <c r="P121" i="1"/>
  <c r="Q121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7" i="1"/>
  <c r="Q27" i="1" s="1"/>
  <c r="P15" i="1"/>
  <c r="Q15" i="1" s="1"/>
  <c r="P3" i="1"/>
  <c r="Q3" i="1" s="1"/>
  <c r="M132" i="1"/>
  <c r="P132" i="1" s="1"/>
  <c r="Q132" i="1" s="1"/>
  <c r="M166" i="1"/>
  <c r="P166" i="1" s="1"/>
  <c r="Q166" i="1" s="1"/>
  <c r="M46" i="1"/>
  <c r="P46" i="1" s="1"/>
  <c r="Q46" i="1" s="1"/>
</calcChain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<sst xmlns="http://schemas.openxmlformats.org/spreadsheetml/2006/main" count="393" uniqueCount="211">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</sst>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workbookViewId="0">
      <selection activeCell="C3" sqref="C3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S202312020001</v>
      </c>
      <c r="B2" s="4" t="s">
        <v>16</v>
      </c>
      <c r="C2" s="4" t="str">
        <f ca="1">"TG" &amp; TEXT(TODAY(), "yyyyMMdd") &amp; TEXT(RANDBETWEEN(1, 29), "0000")</f>
        <v>TG202312020024</v>
      </c>
      <c r="D2" s="4" t="str">
        <f ca="1">"TL" &amp; TEXT(TODAY(), "yyyyMMdd") &amp; TEXT(RANDBETWEEN(1, 24), "0000")</f>
        <v>TL202312020010</v>
      </c>
      <c r="E2" s="5">
        <f ca="1">RANDBETWEEN(DATE(2000, 1,1), TODAY())</f>
        <v>43385</v>
      </c>
      <c r="F2" s="4" t="str">
        <f ca="1">"978-" &amp; TEXT(RANDBETWEEN(100,999), "000") &amp; "-" &amp; TEXT(RANDBETWEEN(100,999), "000") &amp; "-" &amp; TEXT(RANDBETWEEN(100, 999), "000") &amp; "-" &amp; RANDBETWEEN(1, 9)</f>
        <v>978-607-812-198-3</v>
      </c>
      <c r="G2" s="4">
        <f ca="1">INT(RAND() * (1000 - 100 + 1) + 100)</f>
        <v>753</v>
      </c>
      <c r="H2" s="4" t="str">
        <f ca="1">"LSP" &amp; TEXT(TODAY(), "YYYYMMDD") &amp; TEXT(1,"0000")</f>
        <v>LSP202312020001</v>
      </c>
      <c r="I2" s="4" t="str">
        <f ca="1">"NCC" &amp; TEXT(TODAY(), "yyyyMMdd") &amp; TEXT(RANDBETWEEN(1, 23), "0000")</f>
        <v>NCC202312020004</v>
      </c>
      <c r="J2" s="4">
        <f ca="1">RANDBETWEEN(20, 35)</f>
        <v>26</v>
      </c>
      <c r="K2" s="4" t="s">
        <v>195</v>
      </c>
      <c r="L2" s="4">
        <f ca="1">IF(RAND() &lt;= 0.89, 1, 0)</f>
        <v>1</v>
      </c>
      <c r="M2" s="4">
        <f ca="1">O2*0.05</f>
        <v>20127.900000000001</v>
      </c>
      <c r="N2" s="4">
        <f ca="1">RANDBETWEEN(10,100)</f>
        <v>40</v>
      </c>
      <c r="O2" s="4">
        <f ca="1">RANDBETWEEN(30000, 450000)</f>
        <v>402558</v>
      </c>
      <c r="P2" s="4">
        <f ca="1">O2+(O2*0.55) +M2</f>
        <v>644092.80000000005</v>
      </c>
      <c r="Q2" s="4">
        <f ca="1">ROUNDUP(P2 * CHOOSE(RANDBETWEEN(1,4),0.1, 0.2, 0.3,0), 2)</f>
        <v>193227.84</v>
      </c>
    </row>
    <row r="3" spans="1:17" x14ac:dyDescent="0.25">
      <c r="A3" s="4" t="str">
        <f t="shared" ref="A3:A65" ca="1" si="0">"S" &amp; TEXT(TODAY(), "yyyyMMdd") &amp; TEXT(ROW(A2), "0000")</f>
        <v>S202312020002</v>
      </c>
      <c r="B3" s="4" t="s">
        <v>17</v>
      </c>
      <c r="C3" s="4" t="str">
        <f t="shared" ref="C3:C66" ca="1" si="1">"TG" &amp; TEXT(TODAY(), "yyyyMMdd") &amp; TEXT(RANDBETWEEN(1, 29), "0000")</f>
        <v>TG202312020005</v>
      </c>
      <c r="D3" s="4" t="str">
        <f t="shared" ref="D3:D66" ca="1" si="2">"TL" &amp; TEXT(TODAY(), "yyyyMMdd") &amp; TEXT(RANDBETWEEN(1, 24), "0000")</f>
        <v>TL202312020015</v>
      </c>
      <c r="E3" s="5">
        <f t="shared" ref="E3:E65" ca="1" si="3">RANDBETWEEN(DATE(2000, 1,1), TODAY())</f>
        <v>38106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978-910-183-366-6</v>
      </c>
      <c r="G3" s="4">
        <f t="shared" ref="G3:G65" ca="1" si="5">INT(RAND() * (1000 - 100 + 1) + 100)</f>
        <v>574</v>
      </c>
      <c r="H3" s="4" t="str">
        <f ca="1">"LSP" &amp; TEXT(TODAY(), "YYYYMMDD") &amp; TEXT(1,"0000")</f>
        <v>LSP202312020001</v>
      </c>
      <c r="I3" s="4" t="str">
        <f t="shared" ref="I3:I66" ca="1" si="6">"NCC" &amp; TEXT(TODAY(), "yyyyMMdd") &amp; TEXT(RANDBETWEEN(1, 23), "0000")</f>
        <v>NCC202312020023</v>
      </c>
      <c r="J3" s="4">
        <f t="shared" ref="J3:J65" ca="1" si="7">RANDBETWEEN(20, 35)</f>
        <v>32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2169.75</v>
      </c>
      <c r="N3" s="4">
        <f t="shared" ref="N3:N65" ca="1" si="10">RANDBETWEEN(10,100)</f>
        <v>77</v>
      </c>
      <c r="O3" s="4">
        <f t="shared" ref="O3:O65" ca="1" si="11">RANDBETWEEN(30000, 450000)</f>
        <v>43395</v>
      </c>
      <c r="P3" s="4">
        <f t="shared" ref="P3:P65" ca="1" si="12">O3+(O3*0.55) +M3</f>
        <v>69432</v>
      </c>
      <c r="Q3" s="4">
        <f t="shared" ref="Q3:Q65" ca="1" si="13">ROUNDUP(P3 * CHOOSE(RANDBETWEEN(1,4),0.1, 0.2, 0.3,0), 2)</f>
        <v>0</v>
      </c>
    </row>
    <row r="4" spans="1:17" x14ac:dyDescent="0.25">
      <c r="A4" s="4" t="str">
        <f t="shared" ca="1" si="0"/>
        <v>S202312020003</v>
      </c>
      <c r="B4" s="4" t="s">
        <v>18</v>
      </c>
      <c r="C4" s="4" t="str">
        <f t="shared" ca="1" si="1"/>
        <v>TG202312020022</v>
      </c>
      <c r="D4" s="4" t="str">
        <f t="shared" ca="1" si="2"/>
        <v>TL202312020003</v>
      </c>
      <c r="E4" s="5">
        <f t="shared" ca="1" si="3"/>
        <v>44804</v>
      </c>
      <c r="F4" s="4" t="str">
        <f t="shared" ca="1" si="4"/>
        <v>978-508-958-481-3</v>
      </c>
      <c r="G4" s="4">
        <f t="shared" ca="1" si="5"/>
        <v>669</v>
      </c>
      <c r="H4" s="4" t="str">
        <f t="shared" ref="H4:H67" ca="1" si="14">"LSP" &amp; TEXT(TODAY(), "YYYYMMDD") &amp; TEXT(1,"0000")</f>
        <v>LSP202312020001</v>
      </c>
      <c r="I4" s="4" t="str">
        <f t="shared" ca="1" si="6"/>
        <v>NCC202312020020</v>
      </c>
      <c r="J4" s="4">
        <f t="shared" ca="1" si="7"/>
        <v>29</v>
      </c>
      <c r="K4" s="4" t="s">
        <v>197</v>
      </c>
      <c r="L4" s="4">
        <f t="shared" ca="1" si="8"/>
        <v>1</v>
      </c>
      <c r="M4" s="4">
        <f t="shared" ca="1" si="9"/>
        <v>19305.75</v>
      </c>
      <c r="N4" s="4">
        <f t="shared" ca="1" si="10"/>
        <v>95</v>
      </c>
      <c r="O4" s="4">
        <f t="shared" ca="1" si="11"/>
        <v>386115</v>
      </c>
      <c r="P4" s="4">
        <f t="shared" ca="1" si="12"/>
        <v>617784</v>
      </c>
      <c r="Q4" s="4">
        <f t="shared" ca="1" si="13"/>
        <v>123556.8</v>
      </c>
    </row>
    <row r="5" spans="1:17" x14ac:dyDescent="0.25">
      <c r="A5" s="4" t="str">
        <f t="shared" ca="1" si="0"/>
        <v>S202312020004</v>
      </c>
      <c r="B5" s="4" t="s">
        <v>19</v>
      </c>
      <c r="C5" s="4" t="str">
        <f t="shared" ca="1" si="1"/>
        <v>TG202312020005</v>
      </c>
      <c r="D5" s="4" t="str">
        <f t="shared" ca="1" si="2"/>
        <v>TL202312020022</v>
      </c>
      <c r="E5" s="5">
        <f t="shared" ca="1" si="3"/>
        <v>42563</v>
      </c>
      <c r="F5" s="4" t="str">
        <f t="shared" ca="1" si="4"/>
        <v>978-819-793-222-9</v>
      </c>
      <c r="G5" s="4">
        <f t="shared" ca="1" si="5"/>
        <v>114</v>
      </c>
      <c r="H5" s="4" t="str">
        <f t="shared" ca="1" si="14"/>
        <v>LSP202312020001</v>
      </c>
      <c r="I5" s="4" t="str">
        <f t="shared" ca="1" si="6"/>
        <v>NCC202312020021</v>
      </c>
      <c r="J5" s="4">
        <f t="shared" ca="1" si="7"/>
        <v>29</v>
      </c>
      <c r="K5" s="4" t="s">
        <v>198</v>
      </c>
      <c r="L5" s="4">
        <f t="shared" ca="1" si="8"/>
        <v>1</v>
      </c>
      <c r="M5" s="4">
        <f t="shared" ca="1" si="9"/>
        <v>19831.600000000002</v>
      </c>
      <c r="N5" s="4">
        <f t="shared" ca="1" si="10"/>
        <v>24</v>
      </c>
      <c r="O5" s="4">
        <f t="shared" ca="1" si="11"/>
        <v>396632</v>
      </c>
      <c r="P5" s="4">
        <f t="shared" ca="1" si="12"/>
        <v>634611.19999999995</v>
      </c>
      <c r="Q5" s="4">
        <f t="shared" ca="1" si="13"/>
        <v>190383.35999999999</v>
      </c>
    </row>
    <row r="6" spans="1:17" x14ac:dyDescent="0.25">
      <c r="A6" s="4" t="str">
        <f t="shared" ca="1" si="0"/>
        <v>S202312020005</v>
      </c>
      <c r="B6" s="4" t="s">
        <v>20</v>
      </c>
      <c r="C6" s="4" t="str">
        <f t="shared" ca="1" si="1"/>
        <v>TG202312020023</v>
      </c>
      <c r="D6" s="4" t="str">
        <f t="shared" ca="1" si="2"/>
        <v>TL202312020019</v>
      </c>
      <c r="E6" s="5">
        <f t="shared" ca="1" si="3"/>
        <v>37293</v>
      </c>
      <c r="F6" s="4" t="str">
        <f t="shared" ca="1" si="4"/>
        <v>978-656-341-726-9</v>
      </c>
      <c r="G6" s="4">
        <f t="shared" ca="1" si="5"/>
        <v>649</v>
      </c>
      <c r="H6" s="4" t="str">
        <f t="shared" ca="1" si="14"/>
        <v>LSP202312020001</v>
      </c>
      <c r="I6" s="4" t="str">
        <f t="shared" ca="1" si="6"/>
        <v>NCC202312020021</v>
      </c>
      <c r="J6" s="4">
        <f t="shared" ca="1" si="7"/>
        <v>30</v>
      </c>
      <c r="K6" s="4" t="s">
        <v>199</v>
      </c>
      <c r="L6" s="4">
        <f t="shared" ca="1" si="8"/>
        <v>1</v>
      </c>
      <c r="M6" s="4">
        <f t="shared" ca="1" si="9"/>
        <v>10285.650000000001</v>
      </c>
      <c r="N6" s="4">
        <f t="shared" ca="1" si="10"/>
        <v>91</v>
      </c>
      <c r="O6" s="4">
        <f t="shared" ca="1" si="11"/>
        <v>205713</v>
      </c>
      <c r="P6" s="4">
        <f t="shared" ca="1" si="12"/>
        <v>329140.80000000005</v>
      </c>
      <c r="Q6" s="4">
        <f t="shared" ca="1" si="13"/>
        <v>0</v>
      </c>
    </row>
    <row r="7" spans="1:17" x14ac:dyDescent="0.25">
      <c r="A7" s="4" t="str">
        <f t="shared" ca="1" si="0"/>
        <v>S202312020006</v>
      </c>
      <c r="B7" s="4" t="s">
        <v>21</v>
      </c>
      <c r="C7" s="4" t="str">
        <f t="shared" ca="1" si="1"/>
        <v>TG202312020011</v>
      </c>
      <c r="D7" s="4" t="str">
        <f t="shared" ca="1" si="2"/>
        <v>TL202312020009</v>
      </c>
      <c r="E7" s="5">
        <f t="shared" ca="1" si="3"/>
        <v>41593</v>
      </c>
      <c r="F7" s="4" t="str">
        <f t="shared" ca="1" si="4"/>
        <v>978-521-624-351-5</v>
      </c>
      <c r="G7" s="4">
        <f t="shared" ca="1" si="5"/>
        <v>808</v>
      </c>
      <c r="H7" s="4" t="str">
        <f t="shared" ca="1" si="14"/>
        <v>LSP202312020001</v>
      </c>
      <c r="I7" s="4" t="str">
        <f t="shared" ca="1" si="6"/>
        <v>NCC202312020004</v>
      </c>
      <c r="J7" s="4">
        <f t="shared" ca="1" si="7"/>
        <v>30</v>
      </c>
      <c r="K7" s="4" t="s">
        <v>200</v>
      </c>
      <c r="L7" s="4">
        <f t="shared" ca="1" si="8"/>
        <v>1</v>
      </c>
      <c r="M7" s="4">
        <f t="shared" ca="1" si="9"/>
        <v>2217.35</v>
      </c>
      <c r="N7" s="4">
        <f t="shared" ca="1" si="10"/>
        <v>100</v>
      </c>
      <c r="O7" s="4">
        <f t="shared" ca="1" si="11"/>
        <v>44347</v>
      </c>
      <c r="P7" s="4">
        <f t="shared" ca="1" si="12"/>
        <v>70955.200000000012</v>
      </c>
      <c r="Q7" s="4">
        <f t="shared" ca="1" si="13"/>
        <v>21286.560000000001</v>
      </c>
    </row>
    <row r="8" spans="1:17" x14ac:dyDescent="0.25">
      <c r="A8" s="4" t="str">
        <f t="shared" ca="1" si="0"/>
        <v>S202312020007</v>
      </c>
      <c r="B8" s="4" t="s">
        <v>32</v>
      </c>
      <c r="C8" s="4" t="str">
        <f t="shared" ca="1" si="1"/>
        <v>TG202312020003</v>
      </c>
      <c r="D8" s="4" t="str">
        <f t="shared" ca="1" si="2"/>
        <v>TL202312020009</v>
      </c>
      <c r="E8" s="5">
        <f t="shared" ca="1" si="3"/>
        <v>45261</v>
      </c>
      <c r="F8" s="4" t="str">
        <f t="shared" ca="1" si="4"/>
        <v>978-229-123-564-2</v>
      </c>
      <c r="G8" s="4">
        <f t="shared" ca="1" si="5"/>
        <v>137</v>
      </c>
      <c r="H8" s="4" t="str">
        <f t="shared" ca="1" si="14"/>
        <v>LSP202312020001</v>
      </c>
      <c r="I8" s="4" t="str">
        <f t="shared" ca="1" si="6"/>
        <v>NCC202312020020</v>
      </c>
      <c r="J8" s="4">
        <f t="shared" ca="1" si="7"/>
        <v>22</v>
      </c>
      <c r="K8" s="4" t="s">
        <v>201</v>
      </c>
      <c r="L8" s="4">
        <f t="shared" ca="1" si="8"/>
        <v>1</v>
      </c>
      <c r="M8" s="4">
        <f t="shared" ca="1" si="9"/>
        <v>14863.25</v>
      </c>
      <c r="N8" s="4">
        <f t="shared" ca="1" si="10"/>
        <v>13</v>
      </c>
      <c r="O8" s="4">
        <f t="shared" ca="1" si="11"/>
        <v>297265</v>
      </c>
      <c r="P8" s="4">
        <f t="shared" ca="1" si="12"/>
        <v>475624</v>
      </c>
      <c r="Q8" s="4">
        <f t="shared" ca="1" si="13"/>
        <v>95124.800000000003</v>
      </c>
    </row>
    <row r="9" spans="1:17" x14ac:dyDescent="0.25">
      <c r="A9" s="4" t="str">
        <f t="shared" ca="1" si="0"/>
        <v>S202312020008</v>
      </c>
      <c r="B9" s="4" t="s">
        <v>22</v>
      </c>
      <c r="C9" s="4" t="str">
        <f t="shared" ca="1" si="1"/>
        <v>TG202312020002</v>
      </c>
      <c r="D9" s="4" t="str">
        <f t="shared" ca="1" si="2"/>
        <v>TL202312020022</v>
      </c>
      <c r="E9" s="5">
        <f t="shared" ca="1" si="3"/>
        <v>41985</v>
      </c>
      <c r="F9" s="4" t="str">
        <f t="shared" ca="1" si="4"/>
        <v>978-211-426-838-6</v>
      </c>
      <c r="G9" s="4">
        <f t="shared" ca="1" si="5"/>
        <v>242</v>
      </c>
      <c r="H9" s="4" t="str">
        <f t="shared" ca="1" si="14"/>
        <v>LSP202312020001</v>
      </c>
      <c r="I9" s="4" t="str">
        <f t="shared" ca="1" si="6"/>
        <v>NCC202312020006</v>
      </c>
      <c r="J9" s="4">
        <f t="shared" ca="1" si="7"/>
        <v>31</v>
      </c>
      <c r="K9" s="4" t="s">
        <v>199</v>
      </c>
      <c r="L9" s="4">
        <f t="shared" ca="1" si="8"/>
        <v>1</v>
      </c>
      <c r="M9" s="4">
        <f t="shared" ca="1" si="9"/>
        <v>14990.1</v>
      </c>
      <c r="N9" s="4">
        <f t="shared" ca="1" si="10"/>
        <v>62</v>
      </c>
      <c r="O9" s="4">
        <f t="shared" ca="1" si="11"/>
        <v>299802</v>
      </c>
      <c r="P9" s="4">
        <f t="shared" ca="1" si="12"/>
        <v>479683.19999999995</v>
      </c>
      <c r="Q9" s="4">
        <f t="shared" ca="1" si="13"/>
        <v>95936.639999999999</v>
      </c>
    </row>
    <row r="10" spans="1:17" x14ac:dyDescent="0.25">
      <c r="A10" s="4" t="str">
        <f t="shared" ca="1" si="0"/>
        <v>S202312020009</v>
      </c>
      <c r="B10" s="4" t="s">
        <v>23</v>
      </c>
      <c r="C10" s="4" t="str">
        <f t="shared" ca="1" si="1"/>
        <v>TG202312020023</v>
      </c>
      <c r="D10" s="4" t="str">
        <f t="shared" ca="1" si="2"/>
        <v>TL202312020005</v>
      </c>
      <c r="E10" s="5">
        <f t="shared" ca="1" si="3"/>
        <v>43399</v>
      </c>
      <c r="F10" s="4" t="str">
        <f t="shared" ca="1" si="4"/>
        <v>978-906-267-487-5</v>
      </c>
      <c r="G10" s="4">
        <f t="shared" ca="1" si="5"/>
        <v>457</v>
      </c>
      <c r="H10" s="4" t="str">
        <f t="shared" ca="1" si="14"/>
        <v>LSP202312020001</v>
      </c>
      <c r="I10" s="4" t="str">
        <f t="shared" ca="1" si="6"/>
        <v>NCC202312020007</v>
      </c>
      <c r="J10" s="4">
        <f t="shared" ca="1" si="7"/>
        <v>34</v>
      </c>
      <c r="K10" s="4" t="s">
        <v>202</v>
      </c>
      <c r="L10" s="4">
        <f t="shared" ca="1" si="8"/>
        <v>1</v>
      </c>
      <c r="M10" s="4">
        <f t="shared" ca="1" si="9"/>
        <v>20539.100000000002</v>
      </c>
      <c r="N10" s="4">
        <f t="shared" ca="1" si="10"/>
        <v>77</v>
      </c>
      <c r="O10" s="4">
        <f t="shared" ca="1" si="11"/>
        <v>410782</v>
      </c>
      <c r="P10" s="4">
        <f t="shared" ca="1" si="12"/>
        <v>657251.19999999995</v>
      </c>
      <c r="Q10" s="4">
        <f t="shared" ca="1" si="13"/>
        <v>197175.36</v>
      </c>
    </row>
    <row r="11" spans="1:17" x14ac:dyDescent="0.25">
      <c r="A11" s="4" t="str">
        <f t="shared" ca="1" si="0"/>
        <v>S202312020010</v>
      </c>
      <c r="B11" s="4" t="s">
        <v>24</v>
      </c>
      <c r="C11" s="4" t="str">
        <f ca="1">"TG" &amp; TEXT(TODAY(), "yyyyMMdd") &amp; TEXT(RANDBETWEEN(1, 29), "0000")</f>
        <v>TG202312020015</v>
      </c>
      <c r="D11" s="4" t="str">
        <f t="shared" ca="1" si="2"/>
        <v>TL202312020014</v>
      </c>
      <c r="E11" s="5">
        <f t="shared" ca="1" si="3"/>
        <v>41556</v>
      </c>
      <c r="F11" s="4" t="str">
        <f t="shared" ca="1" si="4"/>
        <v>978-644-205-808-1</v>
      </c>
      <c r="G11" s="4">
        <f t="shared" ca="1" si="5"/>
        <v>903</v>
      </c>
      <c r="H11" s="4" t="str">
        <f t="shared" ca="1" si="14"/>
        <v>LSP202312020001</v>
      </c>
      <c r="I11" s="4" t="str">
        <f t="shared" ca="1" si="6"/>
        <v>NCC202312020007</v>
      </c>
      <c r="J11" s="4">
        <f t="shared" ca="1" si="7"/>
        <v>24</v>
      </c>
      <c r="K11" s="4" t="s">
        <v>201</v>
      </c>
      <c r="L11" s="4">
        <f t="shared" ca="1" si="8"/>
        <v>1</v>
      </c>
      <c r="M11" s="4">
        <f t="shared" ca="1" si="9"/>
        <v>12896.35</v>
      </c>
      <c r="N11" s="4">
        <f t="shared" ca="1" si="10"/>
        <v>91</v>
      </c>
      <c r="O11" s="4">
        <f t="shared" ca="1" si="11"/>
        <v>257927</v>
      </c>
      <c r="P11" s="4">
        <f t="shared" ca="1" si="12"/>
        <v>412683.19999999995</v>
      </c>
      <c r="Q11" s="4">
        <f t="shared" ca="1" si="13"/>
        <v>123804.96</v>
      </c>
    </row>
    <row r="12" spans="1:17" x14ac:dyDescent="0.25">
      <c r="A12" s="4" t="str">
        <f t="shared" ca="1" si="0"/>
        <v>S202312020011</v>
      </c>
      <c r="B12" s="4" t="s">
        <v>25</v>
      </c>
      <c r="C12" s="4" t="str">
        <f t="shared" ca="1" si="1"/>
        <v>TG202312020020</v>
      </c>
      <c r="D12" s="4" t="str">
        <f t="shared" ca="1" si="2"/>
        <v>TL202312020018</v>
      </c>
      <c r="E12" s="5">
        <f t="shared" ca="1" si="3"/>
        <v>37986</v>
      </c>
      <c r="F12" s="4" t="str">
        <f t="shared" ca="1" si="4"/>
        <v>978-529-486-925-4</v>
      </c>
      <c r="G12" s="4">
        <f t="shared" ca="1" si="5"/>
        <v>940</v>
      </c>
      <c r="H12" s="4" t="str">
        <f t="shared" ca="1" si="14"/>
        <v>LSP202312020001</v>
      </c>
      <c r="I12" s="4" t="str">
        <f t="shared" ca="1" si="6"/>
        <v>NCC202312020014</v>
      </c>
      <c r="J12" s="4">
        <f t="shared" ca="1" si="7"/>
        <v>22</v>
      </c>
      <c r="K12" s="4" t="s">
        <v>203</v>
      </c>
      <c r="L12" s="4">
        <f t="shared" ca="1" si="8"/>
        <v>1</v>
      </c>
      <c r="M12" s="4">
        <f t="shared" ca="1" si="9"/>
        <v>11091.95</v>
      </c>
      <c r="N12" s="4">
        <f t="shared" ca="1" si="10"/>
        <v>58</v>
      </c>
      <c r="O12" s="4">
        <f t="shared" ca="1" si="11"/>
        <v>221839</v>
      </c>
      <c r="P12" s="4">
        <f t="shared" ca="1" si="12"/>
        <v>354942.4</v>
      </c>
      <c r="Q12" s="4">
        <f t="shared" ca="1" si="13"/>
        <v>35494.239999999998</v>
      </c>
    </row>
    <row r="13" spans="1:17" x14ac:dyDescent="0.25">
      <c r="A13" s="4" t="str">
        <f t="shared" ca="1" si="0"/>
        <v>S202312020012</v>
      </c>
      <c r="B13" s="4" t="s">
        <v>26</v>
      </c>
      <c r="C13" s="4" t="str">
        <f t="shared" ca="1" si="1"/>
        <v>TG202312020017</v>
      </c>
      <c r="D13" s="4" t="str">
        <f t="shared" ca="1" si="2"/>
        <v>TL202312020024</v>
      </c>
      <c r="E13" s="5">
        <f t="shared" ca="1" si="3"/>
        <v>39922</v>
      </c>
      <c r="F13" s="4" t="str">
        <f t="shared" ca="1" si="4"/>
        <v>978-765-271-752-1</v>
      </c>
      <c r="G13" s="4">
        <f t="shared" ca="1" si="5"/>
        <v>392</v>
      </c>
      <c r="H13" s="4" t="str">
        <f t="shared" ca="1" si="14"/>
        <v>LSP202312020001</v>
      </c>
      <c r="I13" s="4" t="str">
        <f t="shared" ca="1" si="6"/>
        <v>NCC202312020017</v>
      </c>
      <c r="J13" s="4">
        <f t="shared" ca="1" si="7"/>
        <v>25</v>
      </c>
      <c r="K13" s="4" t="s">
        <v>199</v>
      </c>
      <c r="L13" s="4">
        <f t="shared" ca="1" si="8"/>
        <v>1</v>
      </c>
      <c r="M13" s="4">
        <f t="shared" ca="1" si="9"/>
        <v>20305.800000000003</v>
      </c>
      <c r="N13" s="4">
        <f t="shared" ca="1" si="10"/>
        <v>73</v>
      </c>
      <c r="O13" s="4">
        <f t="shared" ca="1" si="11"/>
        <v>406116</v>
      </c>
      <c r="P13" s="4">
        <f t="shared" ca="1" si="12"/>
        <v>649785.60000000009</v>
      </c>
      <c r="Q13" s="4">
        <f t="shared" ca="1" si="13"/>
        <v>194935.67999999999</v>
      </c>
    </row>
    <row r="14" spans="1:17" x14ac:dyDescent="0.25">
      <c r="A14" s="4" t="str">
        <f t="shared" ca="1" si="0"/>
        <v>S202312020013</v>
      </c>
      <c r="B14" s="4" t="s">
        <v>27</v>
      </c>
      <c r="C14" s="4" t="str">
        <f t="shared" ca="1" si="1"/>
        <v>TG202312020029</v>
      </c>
      <c r="D14" s="4" t="str">
        <f t="shared" ca="1" si="2"/>
        <v>TL202312020024</v>
      </c>
      <c r="E14" s="5">
        <f t="shared" ca="1" si="3"/>
        <v>44956</v>
      </c>
      <c r="F14" s="4" t="str">
        <f t="shared" ca="1" si="4"/>
        <v>978-792-203-635-9</v>
      </c>
      <c r="G14" s="4">
        <f t="shared" ca="1" si="5"/>
        <v>655</v>
      </c>
      <c r="H14" s="4" t="str">
        <f t="shared" ca="1" si="14"/>
        <v>LSP202312020001</v>
      </c>
      <c r="I14" s="4" t="str">
        <f t="shared" ca="1" si="6"/>
        <v>NCC202312020003</v>
      </c>
      <c r="J14" s="4">
        <f t="shared" ca="1" si="7"/>
        <v>35</v>
      </c>
      <c r="K14" s="4" t="s">
        <v>197</v>
      </c>
      <c r="L14" s="4">
        <f t="shared" ca="1" si="8"/>
        <v>1</v>
      </c>
      <c r="M14" s="4">
        <f t="shared" ca="1" si="9"/>
        <v>19318.25</v>
      </c>
      <c r="N14" s="4">
        <f t="shared" ca="1" si="10"/>
        <v>61</v>
      </c>
      <c r="O14" s="4">
        <f t="shared" ca="1" si="11"/>
        <v>386365</v>
      </c>
      <c r="P14" s="4">
        <f t="shared" ca="1" si="12"/>
        <v>618184</v>
      </c>
      <c r="Q14" s="4">
        <f t="shared" ca="1" si="13"/>
        <v>61818.400000000001</v>
      </c>
    </row>
    <row r="15" spans="1:17" x14ac:dyDescent="0.25">
      <c r="A15" s="4" t="str">
        <f t="shared" ca="1" si="0"/>
        <v>S202312020014</v>
      </c>
      <c r="B15" s="4" t="s">
        <v>28</v>
      </c>
      <c r="C15" s="4" t="str">
        <f t="shared" ca="1" si="1"/>
        <v>TG202312020005</v>
      </c>
      <c r="D15" s="4" t="str">
        <f t="shared" ca="1" si="2"/>
        <v>TL202312020020</v>
      </c>
      <c r="E15" s="5">
        <f t="shared" ca="1" si="3"/>
        <v>42156</v>
      </c>
      <c r="F15" s="4" t="str">
        <f t="shared" ca="1" si="4"/>
        <v>978-250-617-801-3</v>
      </c>
      <c r="G15" s="4">
        <f t="shared" ca="1" si="5"/>
        <v>221</v>
      </c>
      <c r="H15" s="4" t="str">
        <f t="shared" ca="1" si="14"/>
        <v>LSP202312020001</v>
      </c>
      <c r="I15" s="4" t="str">
        <f t="shared" ca="1" si="6"/>
        <v>NCC202312020014</v>
      </c>
      <c r="J15" s="4">
        <f t="shared" ca="1" si="7"/>
        <v>29</v>
      </c>
      <c r="K15" s="4" t="s">
        <v>204</v>
      </c>
      <c r="L15" s="4">
        <f t="shared" ca="1" si="8"/>
        <v>1</v>
      </c>
      <c r="M15" s="4">
        <f t="shared" ca="1" si="9"/>
        <v>19706.850000000002</v>
      </c>
      <c r="N15" s="4">
        <f t="shared" ca="1" si="10"/>
        <v>83</v>
      </c>
      <c r="O15" s="4">
        <f t="shared" ca="1" si="11"/>
        <v>394137</v>
      </c>
      <c r="P15" s="4">
        <f t="shared" ca="1" si="12"/>
        <v>630619.19999999995</v>
      </c>
      <c r="Q15" s="4">
        <f t="shared" ca="1" si="13"/>
        <v>189185.76</v>
      </c>
    </row>
    <row r="16" spans="1:17" x14ac:dyDescent="0.25">
      <c r="A16" s="4" t="str">
        <f t="shared" ca="1" si="0"/>
        <v>S202312020015</v>
      </c>
      <c r="B16" s="4" t="s">
        <v>29</v>
      </c>
      <c r="C16" s="4" t="str">
        <f t="shared" ca="1" si="1"/>
        <v>TG202312020010</v>
      </c>
      <c r="D16" s="4" t="str">
        <f t="shared" ca="1" si="2"/>
        <v>TL202312020001</v>
      </c>
      <c r="E16" s="5">
        <f t="shared" ca="1" si="3"/>
        <v>40303</v>
      </c>
      <c r="F16" s="4" t="str">
        <f t="shared" ca="1" si="4"/>
        <v>978-848-923-733-5</v>
      </c>
      <c r="G16" s="4">
        <f t="shared" ca="1" si="5"/>
        <v>518</v>
      </c>
      <c r="H16" s="4" t="str">
        <f t="shared" ca="1" si="14"/>
        <v>LSP202312020001</v>
      </c>
      <c r="I16" s="4" t="str">
        <f t="shared" ca="1" si="6"/>
        <v>NCC202312020023</v>
      </c>
      <c r="J16" s="4">
        <f t="shared" ca="1" si="7"/>
        <v>33</v>
      </c>
      <c r="K16" s="4" t="s">
        <v>196</v>
      </c>
      <c r="L16" s="4">
        <f t="shared" ca="1" si="8"/>
        <v>0</v>
      </c>
      <c r="M16" s="4">
        <f t="shared" ca="1" si="9"/>
        <v>18699.5</v>
      </c>
      <c r="N16" s="4">
        <f t="shared" ca="1" si="10"/>
        <v>89</v>
      </c>
      <c r="O16" s="4">
        <f t="shared" ca="1" si="11"/>
        <v>373990</v>
      </c>
      <c r="P16" s="4">
        <f t="shared" ca="1" si="12"/>
        <v>598384</v>
      </c>
      <c r="Q16" s="4">
        <f t="shared" ca="1" si="13"/>
        <v>59838.400000000001</v>
      </c>
    </row>
    <row r="17" spans="1:17" x14ac:dyDescent="0.25">
      <c r="A17" s="4" t="str">
        <f t="shared" ca="1" si="0"/>
        <v>S202312020016</v>
      </c>
      <c r="B17" s="4" t="s">
        <v>30</v>
      </c>
      <c r="C17" s="4" t="str">
        <f t="shared" ca="1" si="1"/>
        <v>TG202312020020</v>
      </c>
      <c r="D17" s="4" t="str">
        <f t="shared" ca="1" si="2"/>
        <v>TL202312020002</v>
      </c>
      <c r="E17" s="5">
        <f t="shared" ca="1" si="3"/>
        <v>40899</v>
      </c>
      <c r="F17" s="4" t="str">
        <f t="shared" ca="1" si="4"/>
        <v>978-813-927-881-7</v>
      </c>
      <c r="G17" s="4">
        <f t="shared" ca="1" si="5"/>
        <v>406</v>
      </c>
      <c r="H17" s="4" t="str">
        <f t="shared" ca="1" si="14"/>
        <v>LSP202312020001</v>
      </c>
      <c r="I17" s="4" t="str">
        <f t="shared" ca="1" si="6"/>
        <v>NCC202312020021</v>
      </c>
      <c r="J17" s="4">
        <f t="shared" ca="1" si="7"/>
        <v>29</v>
      </c>
      <c r="K17" s="4" t="s">
        <v>196</v>
      </c>
      <c r="L17" s="4">
        <f t="shared" ca="1" si="8"/>
        <v>1</v>
      </c>
      <c r="M17" s="4">
        <f t="shared" ca="1" si="9"/>
        <v>3605.6000000000004</v>
      </c>
      <c r="N17" s="4">
        <f t="shared" ca="1" si="10"/>
        <v>15</v>
      </c>
      <c r="O17" s="4">
        <f t="shared" ca="1" si="11"/>
        <v>72112</v>
      </c>
      <c r="P17" s="4">
        <f t="shared" ca="1" si="12"/>
        <v>115379.20000000001</v>
      </c>
      <c r="Q17" s="4">
        <f t="shared" ca="1" si="13"/>
        <v>23075.84</v>
      </c>
    </row>
    <row r="18" spans="1:17" x14ac:dyDescent="0.25">
      <c r="A18" s="4" t="str">
        <f t="shared" ca="1" si="0"/>
        <v>S202312020017</v>
      </c>
      <c r="B18" s="4" t="s">
        <v>31</v>
      </c>
      <c r="C18" s="4" t="str">
        <f t="shared" ca="1" si="1"/>
        <v>TG202312020004</v>
      </c>
      <c r="D18" s="4" t="str">
        <f t="shared" ca="1" si="2"/>
        <v>TL202312020004</v>
      </c>
      <c r="E18" s="5">
        <f t="shared" ca="1" si="3"/>
        <v>37356</v>
      </c>
      <c r="F18" s="4" t="str">
        <f t="shared" ca="1" si="4"/>
        <v>978-141-987-400-2</v>
      </c>
      <c r="G18" s="4">
        <f t="shared" ca="1" si="5"/>
        <v>367</v>
      </c>
      <c r="H18" s="4" t="str">
        <f t="shared" ca="1" si="14"/>
        <v>LSP202312020001</v>
      </c>
      <c r="I18" s="4" t="str">
        <f t="shared" ca="1" si="6"/>
        <v>NCC202312020007</v>
      </c>
      <c r="J18" s="4">
        <f t="shared" ca="1" si="7"/>
        <v>20</v>
      </c>
      <c r="K18" s="4" t="s">
        <v>199</v>
      </c>
      <c r="L18" s="4">
        <f t="shared" ca="1" si="8"/>
        <v>1</v>
      </c>
      <c r="M18" s="4">
        <f t="shared" ca="1" si="9"/>
        <v>9340.2000000000007</v>
      </c>
      <c r="N18" s="4">
        <f t="shared" ca="1" si="10"/>
        <v>92</v>
      </c>
      <c r="O18" s="4">
        <f t="shared" ca="1" si="11"/>
        <v>186804</v>
      </c>
      <c r="P18" s="4">
        <f t="shared" ca="1" si="12"/>
        <v>298886.40000000002</v>
      </c>
      <c r="Q18" s="4">
        <f t="shared" ca="1" si="13"/>
        <v>59777.279999999999</v>
      </c>
    </row>
    <row r="19" spans="1:17" x14ac:dyDescent="0.25">
      <c r="A19" s="4" t="str">
        <f t="shared" ca="1" si="0"/>
        <v>S202312020018</v>
      </c>
      <c r="B19" s="4" t="s">
        <v>33</v>
      </c>
      <c r="C19" s="4" t="str">
        <f t="shared" ca="1" si="1"/>
        <v>TG202312020023</v>
      </c>
      <c r="D19" s="4" t="str">
        <f t="shared" ca="1" si="2"/>
        <v>TL202312020011</v>
      </c>
      <c r="E19" s="5">
        <f t="shared" ca="1" si="3"/>
        <v>43231</v>
      </c>
      <c r="F19" s="4" t="str">
        <f t="shared" ca="1" si="4"/>
        <v>978-324-501-573-9</v>
      </c>
      <c r="G19" s="4">
        <f t="shared" ca="1" si="5"/>
        <v>298</v>
      </c>
      <c r="H19" s="4" t="str">
        <f t="shared" ca="1" si="14"/>
        <v>LSP202312020001</v>
      </c>
      <c r="I19" s="4" t="str">
        <f t="shared" ca="1" si="6"/>
        <v>NCC202312020009</v>
      </c>
      <c r="J19" s="4">
        <f t="shared" ca="1" si="7"/>
        <v>20</v>
      </c>
      <c r="K19" s="4" t="s">
        <v>203</v>
      </c>
      <c r="L19" s="4">
        <f t="shared" ca="1" si="8"/>
        <v>0</v>
      </c>
      <c r="M19" s="4">
        <f t="shared" ca="1" si="9"/>
        <v>12214.75</v>
      </c>
      <c r="N19" s="4">
        <f t="shared" ca="1" si="10"/>
        <v>11</v>
      </c>
      <c r="O19" s="4">
        <f t="shared" ca="1" si="11"/>
        <v>244295</v>
      </c>
      <c r="P19" s="4">
        <f t="shared" ca="1" si="12"/>
        <v>390872</v>
      </c>
      <c r="Q19" s="4">
        <f t="shared" ca="1" si="13"/>
        <v>117261.6</v>
      </c>
    </row>
    <row r="20" spans="1:17" x14ac:dyDescent="0.25">
      <c r="A20" s="4" t="str">
        <f t="shared" ca="1" si="0"/>
        <v>S202312020019</v>
      </c>
      <c r="B20" s="4" t="s">
        <v>34</v>
      </c>
      <c r="C20" s="4" t="str">
        <f t="shared" ca="1" si="1"/>
        <v>TG202312020002</v>
      </c>
      <c r="D20" s="4" t="str">
        <f t="shared" ca="1" si="2"/>
        <v>TL202312020013</v>
      </c>
      <c r="E20" s="5">
        <f t="shared" ca="1" si="3"/>
        <v>42916</v>
      </c>
      <c r="F20" s="4" t="str">
        <f t="shared" ca="1" si="4"/>
        <v>978-268-292-194-8</v>
      </c>
      <c r="G20" s="4">
        <f t="shared" ca="1" si="5"/>
        <v>239</v>
      </c>
      <c r="H20" s="4" t="str">
        <f t="shared" ca="1" si="14"/>
        <v>LSP202312020001</v>
      </c>
      <c r="I20" s="4" t="str">
        <f t="shared" ca="1" si="6"/>
        <v>NCC202312020004</v>
      </c>
      <c r="J20" s="4">
        <f t="shared" ca="1" si="7"/>
        <v>32</v>
      </c>
      <c r="K20" s="4" t="s">
        <v>200</v>
      </c>
      <c r="L20" s="4">
        <f t="shared" ca="1" si="8"/>
        <v>1</v>
      </c>
      <c r="M20" s="4">
        <f t="shared" ca="1" si="9"/>
        <v>3567.1000000000004</v>
      </c>
      <c r="N20" s="4">
        <f t="shared" ca="1" si="10"/>
        <v>62</v>
      </c>
      <c r="O20" s="4">
        <f t="shared" ca="1" si="11"/>
        <v>71342</v>
      </c>
      <c r="P20" s="4">
        <f t="shared" ca="1" si="12"/>
        <v>114147.20000000001</v>
      </c>
      <c r="Q20" s="4">
        <f t="shared" ca="1" si="13"/>
        <v>22829.439999999999</v>
      </c>
    </row>
    <row r="21" spans="1:17" x14ac:dyDescent="0.25">
      <c r="A21" s="4" t="str">
        <f t="shared" ca="1" si="0"/>
        <v>S202312020020</v>
      </c>
      <c r="B21" s="4" t="s">
        <v>35</v>
      </c>
      <c r="C21" s="4" t="str">
        <f t="shared" ca="1" si="1"/>
        <v>TG202312020017</v>
      </c>
      <c r="D21" s="4" t="str">
        <f t="shared" ca="1" si="2"/>
        <v>TL202312020010</v>
      </c>
      <c r="E21" s="5">
        <f t="shared" ca="1" si="3"/>
        <v>38067</v>
      </c>
      <c r="F21" s="4" t="str">
        <f t="shared" ca="1" si="4"/>
        <v>978-559-588-833-1</v>
      </c>
      <c r="G21" s="4">
        <f t="shared" ca="1" si="5"/>
        <v>548</v>
      </c>
      <c r="H21" s="4" t="str">
        <f t="shared" ca="1" si="14"/>
        <v>LSP202312020001</v>
      </c>
      <c r="I21" s="4" t="str">
        <f t="shared" ca="1" si="6"/>
        <v>NCC202312020023</v>
      </c>
      <c r="J21" s="4">
        <f t="shared" ca="1" si="7"/>
        <v>24</v>
      </c>
      <c r="K21" s="4" t="s">
        <v>201</v>
      </c>
      <c r="L21" s="4">
        <f t="shared" ca="1" si="8"/>
        <v>1</v>
      </c>
      <c r="M21" s="4">
        <f t="shared" ca="1" si="9"/>
        <v>7710.05</v>
      </c>
      <c r="N21" s="4">
        <f t="shared" ca="1" si="10"/>
        <v>94</v>
      </c>
      <c r="O21" s="4">
        <f t="shared" ca="1" si="11"/>
        <v>154201</v>
      </c>
      <c r="P21" s="4">
        <f t="shared" ca="1" si="12"/>
        <v>246721.59999999998</v>
      </c>
      <c r="Q21" s="4">
        <f t="shared" ca="1" si="13"/>
        <v>49344.32</v>
      </c>
    </row>
    <row r="22" spans="1:17" x14ac:dyDescent="0.25">
      <c r="A22" s="4" t="str">
        <f t="shared" ca="1" si="0"/>
        <v>S202312020021</v>
      </c>
      <c r="B22" s="4" t="s">
        <v>36</v>
      </c>
      <c r="C22" s="4" t="str">
        <f t="shared" ca="1" si="1"/>
        <v>TG202312020006</v>
      </c>
      <c r="D22" s="4" t="str">
        <f t="shared" ca="1" si="2"/>
        <v>TL202312020008</v>
      </c>
      <c r="E22" s="5">
        <f t="shared" ca="1" si="3"/>
        <v>44988</v>
      </c>
      <c r="F22" s="4" t="str">
        <f t="shared" ca="1" si="4"/>
        <v>978-852-427-377-3</v>
      </c>
      <c r="G22" s="4">
        <f t="shared" ca="1" si="5"/>
        <v>882</v>
      </c>
      <c r="H22" s="4" t="str">
        <f t="shared" ca="1" si="14"/>
        <v>LSP202312020001</v>
      </c>
      <c r="I22" s="4" t="str">
        <f t="shared" ca="1" si="6"/>
        <v>NCC202312020009</v>
      </c>
      <c r="J22" s="4">
        <f t="shared" ca="1" si="7"/>
        <v>31</v>
      </c>
      <c r="K22" s="4" t="s">
        <v>205</v>
      </c>
      <c r="L22" s="4">
        <f t="shared" ca="1" si="8"/>
        <v>1</v>
      </c>
      <c r="M22" s="4">
        <f t="shared" ca="1" si="9"/>
        <v>21061.45</v>
      </c>
      <c r="N22" s="4">
        <f t="shared" ca="1" si="10"/>
        <v>38</v>
      </c>
      <c r="O22" s="4">
        <f t="shared" ca="1" si="11"/>
        <v>421229</v>
      </c>
      <c r="P22" s="4">
        <f t="shared" ca="1" si="12"/>
        <v>673966.39999999991</v>
      </c>
      <c r="Q22" s="4">
        <f t="shared" ca="1" si="13"/>
        <v>134793.28</v>
      </c>
    </row>
    <row r="23" spans="1:17" x14ac:dyDescent="0.25">
      <c r="A23" s="4" t="str">
        <f t="shared" ca="1" si="0"/>
        <v>S202312020022</v>
      </c>
      <c r="B23" s="4" t="s">
        <v>37</v>
      </c>
      <c r="C23" s="4" t="str">
        <f t="shared" ca="1" si="1"/>
        <v>TG202312020014</v>
      </c>
      <c r="D23" s="4" t="str">
        <f t="shared" ca="1" si="2"/>
        <v>TL202312020017</v>
      </c>
      <c r="E23" s="5">
        <f t="shared" ca="1" si="3"/>
        <v>38344</v>
      </c>
      <c r="F23" s="4" t="str">
        <f t="shared" ca="1" si="4"/>
        <v>978-309-294-798-3</v>
      </c>
      <c r="G23" s="4">
        <f t="shared" ca="1" si="5"/>
        <v>334</v>
      </c>
      <c r="H23" s="4" t="str">
        <f t="shared" ca="1" si="14"/>
        <v>LSP202312020001</v>
      </c>
      <c r="I23" s="4" t="str">
        <f t="shared" ca="1" si="6"/>
        <v>NCC202312020015</v>
      </c>
      <c r="J23" s="4">
        <f t="shared" ca="1" si="7"/>
        <v>23</v>
      </c>
      <c r="K23" s="4" t="s">
        <v>206</v>
      </c>
      <c r="L23" s="4">
        <f t="shared" ca="1" si="8"/>
        <v>1</v>
      </c>
      <c r="M23" s="4">
        <f t="shared" ca="1" si="9"/>
        <v>21565.550000000003</v>
      </c>
      <c r="N23" s="4">
        <f t="shared" ca="1" si="10"/>
        <v>13</v>
      </c>
      <c r="O23" s="4">
        <f t="shared" ca="1" si="11"/>
        <v>431311</v>
      </c>
      <c r="P23" s="4">
        <f t="shared" ca="1" si="12"/>
        <v>690097.60000000009</v>
      </c>
      <c r="Q23" s="4">
        <f t="shared" ca="1" si="13"/>
        <v>207029.28</v>
      </c>
    </row>
    <row r="24" spans="1:17" x14ac:dyDescent="0.25">
      <c r="A24" s="4" t="str">
        <f t="shared" ca="1" si="0"/>
        <v>S202312020023</v>
      </c>
      <c r="B24" s="4" t="s">
        <v>38</v>
      </c>
      <c r="C24" s="4" t="str">
        <f t="shared" ca="1" si="1"/>
        <v>TG202312020017</v>
      </c>
      <c r="D24" s="4" t="str">
        <f t="shared" ca="1" si="2"/>
        <v>TL202312020010</v>
      </c>
      <c r="E24" s="5">
        <f t="shared" ca="1" si="3"/>
        <v>37659</v>
      </c>
      <c r="F24" s="4" t="str">
        <f t="shared" ca="1" si="4"/>
        <v>978-631-185-760-9</v>
      </c>
      <c r="G24" s="4">
        <f t="shared" ca="1" si="5"/>
        <v>744</v>
      </c>
      <c r="H24" s="4" t="str">
        <f t="shared" ca="1" si="14"/>
        <v>LSP202312020001</v>
      </c>
      <c r="I24" s="4" t="str">
        <f t="shared" ca="1" si="6"/>
        <v>NCC202312020020</v>
      </c>
      <c r="J24" s="4">
        <f t="shared" ca="1" si="7"/>
        <v>20</v>
      </c>
      <c r="K24" s="4" t="s">
        <v>199</v>
      </c>
      <c r="L24" s="4">
        <f t="shared" ca="1" si="8"/>
        <v>1</v>
      </c>
      <c r="M24" s="4">
        <f t="shared" ca="1" si="9"/>
        <v>7939.9000000000005</v>
      </c>
      <c r="N24" s="4">
        <f t="shared" ca="1" si="10"/>
        <v>11</v>
      </c>
      <c r="O24" s="4">
        <f t="shared" ca="1" si="11"/>
        <v>158798</v>
      </c>
      <c r="P24" s="4">
        <f t="shared" ca="1" si="12"/>
        <v>254076.80000000002</v>
      </c>
      <c r="Q24" s="4">
        <f t="shared" ca="1" si="13"/>
        <v>0</v>
      </c>
    </row>
    <row r="25" spans="1:17" x14ac:dyDescent="0.25">
      <c r="A25" s="4" t="str">
        <f t="shared" ca="1" si="0"/>
        <v>S202312020024</v>
      </c>
      <c r="B25" s="4" t="s">
        <v>39</v>
      </c>
      <c r="C25" s="4" t="str">
        <f t="shared" ca="1" si="1"/>
        <v>TG202312020015</v>
      </c>
      <c r="D25" s="4" t="str">
        <f t="shared" ca="1" si="2"/>
        <v>TL202312020001</v>
      </c>
      <c r="E25" s="5">
        <f t="shared" ca="1" si="3"/>
        <v>38293</v>
      </c>
      <c r="F25" s="4" t="str">
        <f t="shared" ca="1" si="4"/>
        <v>978-584-430-254-5</v>
      </c>
      <c r="G25" s="4">
        <f t="shared" ca="1" si="5"/>
        <v>136</v>
      </c>
      <c r="H25" s="4" t="str">
        <f t="shared" ca="1" si="14"/>
        <v>LSP202312020001</v>
      </c>
      <c r="I25" s="4" t="str">
        <f t="shared" ca="1" si="6"/>
        <v>NCC202312020015</v>
      </c>
      <c r="J25" s="4">
        <f t="shared" ca="1" si="7"/>
        <v>20</v>
      </c>
      <c r="K25" s="4" t="s">
        <v>195</v>
      </c>
      <c r="L25" s="4">
        <f t="shared" ca="1" si="8"/>
        <v>1</v>
      </c>
      <c r="M25" s="4">
        <f t="shared" ca="1" si="9"/>
        <v>15350.5</v>
      </c>
      <c r="N25" s="4">
        <f t="shared" ca="1" si="10"/>
        <v>38</v>
      </c>
      <c r="O25" s="4">
        <f t="shared" ca="1" si="11"/>
        <v>307010</v>
      </c>
      <c r="P25" s="4">
        <f t="shared" ca="1" si="12"/>
        <v>491216</v>
      </c>
      <c r="Q25" s="4">
        <f t="shared" ca="1" si="13"/>
        <v>147364.79999999999</v>
      </c>
    </row>
    <row r="26" spans="1:17" x14ac:dyDescent="0.25">
      <c r="A26" s="4" t="str">
        <f t="shared" ca="1" si="0"/>
        <v>S202312020025</v>
      </c>
      <c r="B26" s="4" t="s">
        <v>40</v>
      </c>
      <c r="C26" s="4" t="str">
        <f t="shared" ca="1" si="1"/>
        <v>TG202312020003</v>
      </c>
      <c r="D26" s="4" t="str">
        <f t="shared" ca="1" si="2"/>
        <v>TL202312020022</v>
      </c>
      <c r="E26" s="5">
        <f t="shared" ca="1" si="3"/>
        <v>43690</v>
      </c>
      <c r="F26" s="4" t="str">
        <f t="shared" ca="1" si="4"/>
        <v>978-178-877-863-4</v>
      </c>
      <c r="G26" s="4">
        <f t="shared" ca="1" si="5"/>
        <v>478</v>
      </c>
      <c r="H26" s="4" t="str">
        <f t="shared" ca="1" si="14"/>
        <v>LSP202312020001</v>
      </c>
      <c r="I26" s="4" t="str">
        <f t="shared" ca="1" si="6"/>
        <v>NCC202312020004</v>
      </c>
      <c r="J26" s="4">
        <f t="shared" ca="1" si="7"/>
        <v>21</v>
      </c>
      <c r="K26" s="4" t="s">
        <v>198</v>
      </c>
      <c r="L26" s="4">
        <f t="shared" ca="1" si="8"/>
        <v>1</v>
      </c>
      <c r="M26" s="4">
        <f t="shared" ca="1" si="9"/>
        <v>12901.5</v>
      </c>
      <c r="N26" s="4">
        <f t="shared" ca="1" si="10"/>
        <v>26</v>
      </c>
      <c r="O26" s="4">
        <f t="shared" ca="1" si="11"/>
        <v>258030</v>
      </c>
      <c r="P26" s="4">
        <f t="shared" ca="1" si="12"/>
        <v>412848</v>
      </c>
      <c r="Q26" s="4">
        <f t="shared" ca="1" si="13"/>
        <v>41284.800000000003</v>
      </c>
    </row>
    <row r="27" spans="1:17" x14ac:dyDescent="0.25">
      <c r="A27" s="4" t="str">
        <f t="shared" ca="1" si="0"/>
        <v>S202312020026</v>
      </c>
      <c r="B27" s="4" t="s">
        <v>41</v>
      </c>
      <c r="C27" s="4" t="str">
        <f t="shared" ca="1" si="1"/>
        <v>TG202312020013</v>
      </c>
      <c r="D27" s="4" t="str">
        <f t="shared" ca="1" si="2"/>
        <v>TL202312020024</v>
      </c>
      <c r="E27" s="5">
        <f t="shared" ca="1" si="3"/>
        <v>41710</v>
      </c>
      <c r="F27" s="4" t="str">
        <f t="shared" ca="1" si="4"/>
        <v>978-248-110-176-1</v>
      </c>
      <c r="G27" s="4">
        <f t="shared" ca="1" si="5"/>
        <v>556</v>
      </c>
      <c r="H27" s="4" t="str">
        <f t="shared" ca="1" si="14"/>
        <v>LSP202312020001</v>
      </c>
      <c r="I27" s="4" t="str">
        <f t="shared" ca="1" si="6"/>
        <v>NCC202312020005</v>
      </c>
      <c r="J27" s="4">
        <f t="shared" ca="1" si="7"/>
        <v>34</v>
      </c>
      <c r="K27" s="4" t="s">
        <v>196</v>
      </c>
      <c r="L27" s="4">
        <f t="shared" ca="1" si="8"/>
        <v>1</v>
      </c>
      <c r="M27" s="4">
        <f t="shared" ca="1" si="9"/>
        <v>11245.6</v>
      </c>
      <c r="N27" s="4">
        <f t="shared" ca="1" si="10"/>
        <v>19</v>
      </c>
      <c r="O27" s="4">
        <f t="shared" ca="1" si="11"/>
        <v>224912</v>
      </c>
      <c r="P27" s="4">
        <f t="shared" ca="1" si="12"/>
        <v>359859.19999999995</v>
      </c>
      <c r="Q27" s="4">
        <f t="shared" ca="1" si="13"/>
        <v>107957.75999999999</v>
      </c>
    </row>
    <row r="28" spans="1:17" x14ac:dyDescent="0.25">
      <c r="A28" s="4" t="str">
        <f t="shared" ca="1" si="0"/>
        <v>S202312020027</v>
      </c>
      <c r="B28" s="4" t="s">
        <v>42</v>
      </c>
      <c r="C28" s="4" t="str">
        <f t="shared" ca="1" si="1"/>
        <v>TG202312020007</v>
      </c>
      <c r="D28" s="4" t="str">
        <f t="shared" ca="1" si="2"/>
        <v>TL202312020003</v>
      </c>
      <c r="E28" s="5">
        <f t="shared" ca="1" si="3"/>
        <v>38615</v>
      </c>
      <c r="F28" s="4" t="str">
        <f t="shared" ca="1" si="4"/>
        <v>978-309-683-500-6</v>
      </c>
      <c r="G28" s="4">
        <f t="shared" ca="1" si="5"/>
        <v>699</v>
      </c>
      <c r="H28" s="4" t="str">
        <f t="shared" ca="1" si="14"/>
        <v>LSP202312020001</v>
      </c>
      <c r="I28" s="4" t="str">
        <f t="shared" ca="1" si="6"/>
        <v>NCC202312020023</v>
      </c>
      <c r="J28" s="4">
        <f t="shared" ca="1" si="7"/>
        <v>32</v>
      </c>
      <c r="K28" s="4" t="s">
        <v>207</v>
      </c>
      <c r="L28" s="4">
        <f t="shared" ca="1" si="8"/>
        <v>1</v>
      </c>
      <c r="M28" s="4">
        <f t="shared" ca="1" si="9"/>
        <v>19246.150000000001</v>
      </c>
      <c r="N28" s="4">
        <f t="shared" ca="1" si="10"/>
        <v>79</v>
      </c>
      <c r="O28" s="4">
        <f t="shared" ca="1" si="11"/>
        <v>384923</v>
      </c>
      <c r="P28" s="4">
        <f t="shared" ca="1" si="12"/>
        <v>615876.80000000005</v>
      </c>
      <c r="Q28" s="4">
        <f t="shared" ca="1" si="13"/>
        <v>61587.68</v>
      </c>
    </row>
    <row r="29" spans="1:17" x14ac:dyDescent="0.25">
      <c r="A29" s="4" t="str">
        <f t="shared" ca="1" si="0"/>
        <v>S202312020028</v>
      </c>
      <c r="B29" s="4" t="s">
        <v>44</v>
      </c>
      <c r="C29" s="4" t="str">
        <f t="shared" ca="1" si="1"/>
        <v>TG202312020014</v>
      </c>
      <c r="D29" s="4" t="str">
        <f t="shared" ca="1" si="2"/>
        <v>TL202312020023</v>
      </c>
      <c r="E29" s="5">
        <f t="shared" ca="1" si="3"/>
        <v>42049</v>
      </c>
      <c r="F29" s="4" t="str">
        <f t="shared" ca="1" si="4"/>
        <v>978-550-877-653-5</v>
      </c>
      <c r="G29" s="4">
        <f t="shared" ca="1" si="5"/>
        <v>576</v>
      </c>
      <c r="H29" s="4" t="str">
        <f t="shared" ca="1" si="14"/>
        <v>LSP202312020001</v>
      </c>
      <c r="I29" s="4" t="str">
        <f t="shared" ca="1" si="6"/>
        <v>NCC202312020004</v>
      </c>
      <c r="J29" s="4">
        <f t="shared" ca="1" si="7"/>
        <v>33</v>
      </c>
      <c r="K29" s="4" t="s">
        <v>199</v>
      </c>
      <c r="L29" s="4">
        <f t="shared" ca="1" si="8"/>
        <v>1</v>
      </c>
      <c r="M29" s="4">
        <f t="shared" ca="1" si="9"/>
        <v>17363</v>
      </c>
      <c r="N29" s="4">
        <f t="shared" ca="1" si="10"/>
        <v>16</v>
      </c>
      <c r="O29" s="4">
        <f t="shared" ca="1" si="11"/>
        <v>347260</v>
      </c>
      <c r="P29" s="4">
        <f t="shared" ca="1" si="12"/>
        <v>555616</v>
      </c>
      <c r="Q29" s="4">
        <f t="shared" ca="1" si="13"/>
        <v>0</v>
      </c>
    </row>
    <row r="30" spans="1:17" x14ac:dyDescent="0.25">
      <c r="A30" s="4" t="str">
        <f t="shared" ca="1" si="0"/>
        <v>S202312020029</v>
      </c>
      <c r="B30" s="4" t="s">
        <v>43</v>
      </c>
      <c r="C30" s="4" t="str">
        <f t="shared" ca="1" si="1"/>
        <v>TG202312020013</v>
      </c>
      <c r="D30" s="4" t="str">
        <f t="shared" ca="1" si="2"/>
        <v>TL202312020006</v>
      </c>
      <c r="E30" s="5">
        <f t="shared" ca="1" si="3"/>
        <v>41353</v>
      </c>
      <c r="F30" s="4" t="str">
        <f t="shared" ca="1" si="4"/>
        <v>978-287-715-345-6</v>
      </c>
      <c r="G30" s="4">
        <f t="shared" ca="1" si="5"/>
        <v>295</v>
      </c>
      <c r="H30" s="4" t="str">
        <f t="shared" ca="1" si="14"/>
        <v>LSP202312020001</v>
      </c>
      <c r="I30" s="4" t="str">
        <f t="shared" ca="1" si="6"/>
        <v>NCC202312020007</v>
      </c>
      <c r="J30" s="4">
        <f t="shared" ca="1" si="7"/>
        <v>30</v>
      </c>
      <c r="K30" s="4" t="s">
        <v>208</v>
      </c>
      <c r="L30" s="4">
        <f t="shared" ca="1" si="8"/>
        <v>1</v>
      </c>
      <c r="M30" s="4">
        <f t="shared" ca="1" si="9"/>
        <v>22329.050000000003</v>
      </c>
      <c r="N30" s="4">
        <f t="shared" ca="1" si="10"/>
        <v>28</v>
      </c>
      <c r="O30" s="4">
        <f t="shared" ca="1" si="11"/>
        <v>446581</v>
      </c>
      <c r="P30" s="4">
        <f t="shared" ca="1" si="12"/>
        <v>714529.60000000009</v>
      </c>
      <c r="Q30" s="4">
        <f t="shared" ca="1" si="13"/>
        <v>71452.960000000006</v>
      </c>
    </row>
    <row r="31" spans="1:17" x14ac:dyDescent="0.25">
      <c r="A31" s="4" t="str">
        <f t="shared" ca="1" si="0"/>
        <v>S202312020030</v>
      </c>
      <c r="B31" s="4" t="s">
        <v>45</v>
      </c>
      <c r="C31" s="4" t="str">
        <f t="shared" ca="1" si="1"/>
        <v>TG202312020027</v>
      </c>
      <c r="D31" s="4" t="str">
        <f t="shared" ca="1" si="2"/>
        <v>TL202312020004</v>
      </c>
      <c r="E31" s="5">
        <f t="shared" ca="1" si="3"/>
        <v>40292</v>
      </c>
      <c r="F31" s="4" t="str">
        <f t="shared" ca="1" si="4"/>
        <v>978-893-787-428-2</v>
      </c>
      <c r="G31" s="4">
        <f t="shared" ca="1" si="5"/>
        <v>790</v>
      </c>
      <c r="H31" s="4" t="str">
        <f t="shared" ca="1" si="14"/>
        <v>LSP202312020001</v>
      </c>
      <c r="I31" s="4" t="str">
        <f t="shared" ca="1" si="6"/>
        <v>NCC202312020010</v>
      </c>
      <c r="J31" s="4">
        <f t="shared" ca="1" si="7"/>
        <v>28</v>
      </c>
      <c r="K31" s="4" t="s">
        <v>199</v>
      </c>
      <c r="L31" s="4">
        <f t="shared" ca="1" si="8"/>
        <v>1</v>
      </c>
      <c r="M31" s="4">
        <f t="shared" ca="1" si="9"/>
        <v>3820.55</v>
      </c>
      <c r="N31" s="4">
        <f t="shared" ca="1" si="10"/>
        <v>49</v>
      </c>
      <c r="O31" s="4">
        <f t="shared" ca="1" si="11"/>
        <v>76411</v>
      </c>
      <c r="P31" s="4">
        <f t="shared" ca="1" si="12"/>
        <v>122257.60000000001</v>
      </c>
      <c r="Q31" s="4">
        <f t="shared" ca="1" si="13"/>
        <v>12225.76</v>
      </c>
    </row>
    <row r="32" spans="1:17" x14ac:dyDescent="0.25">
      <c r="A32" s="4" t="str">
        <f t="shared" ca="1" si="0"/>
        <v>S202312020031</v>
      </c>
      <c r="B32" s="4" t="s">
        <v>46</v>
      </c>
      <c r="C32" s="4" t="str">
        <f t="shared" ca="1" si="1"/>
        <v>TG202312020029</v>
      </c>
      <c r="D32" s="4" t="str">
        <f t="shared" ca="1" si="2"/>
        <v>TL202312020023</v>
      </c>
      <c r="E32" s="5">
        <f t="shared" ca="1" si="3"/>
        <v>42675</v>
      </c>
      <c r="F32" s="4" t="str">
        <f t="shared" ca="1" si="4"/>
        <v>978-570-477-397-1</v>
      </c>
      <c r="G32" s="4">
        <f t="shared" ca="1" si="5"/>
        <v>589</v>
      </c>
      <c r="H32" s="4" t="str">
        <f t="shared" ca="1" si="14"/>
        <v>LSP202312020001</v>
      </c>
      <c r="I32" s="4" t="str">
        <f t="shared" ca="1" si="6"/>
        <v>NCC202312020004</v>
      </c>
      <c r="J32" s="4">
        <f t="shared" ca="1" si="7"/>
        <v>24</v>
      </c>
      <c r="K32" s="4" t="s">
        <v>203</v>
      </c>
      <c r="L32" s="4">
        <f t="shared" ca="1" si="8"/>
        <v>1</v>
      </c>
      <c r="M32" s="4">
        <f t="shared" ca="1" si="9"/>
        <v>16344.25</v>
      </c>
      <c r="N32" s="4">
        <f t="shared" ca="1" si="10"/>
        <v>84</v>
      </c>
      <c r="O32" s="4">
        <f t="shared" ca="1" si="11"/>
        <v>326885</v>
      </c>
      <c r="P32" s="4">
        <f t="shared" ca="1" si="12"/>
        <v>523016</v>
      </c>
      <c r="Q32" s="4">
        <f t="shared" ca="1" si="13"/>
        <v>0</v>
      </c>
    </row>
    <row r="33" spans="1:17" x14ac:dyDescent="0.25">
      <c r="A33" s="4" t="str">
        <f t="shared" ca="1" si="0"/>
        <v>S202312020032</v>
      </c>
      <c r="B33" s="4" t="s">
        <v>47</v>
      </c>
      <c r="C33" s="4" t="str">
        <f t="shared" ca="1" si="1"/>
        <v>TG202312020001</v>
      </c>
      <c r="D33" s="4" t="str">
        <f t="shared" ca="1" si="2"/>
        <v>TL202312020016</v>
      </c>
      <c r="E33" s="5">
        <f t="shared" ca="1" si="3"/>
        <v>43314</v>
      </c>
      <c r="F33" s="4" t="str">
        <f t="shared" ca="1" si="4"/>
        <v>978-751-516-721-1</v>
      </c>
      <c r="G33" s="4">
        <f t="shared" ca="1" si="5"/>
        <v>716</v>
      </c>
      <c r="H33" s="4" t="str">
        <f t="shared" ca="1" si="14"/>
        <v>LSP202312020001</v>
      </c>
      <c r="I33" s="4" t="str">
        <f t="shared" ca="1" si="6"/>
        <v>NCC202312020005</v>
      </c>
      <c r="J33" s="4">
        <f t="shared" ca="1" si="7"/>
        <v>23</v>
      </c>
      <c r="K33" s="4" t="s">
        <v>198</v>
      </c>
      <c r="L33" s="4">
        <f t="shared" ca="1" si="8"/>
        <v>1</v>
      </c>
      <c r="M33" s="4">
        <f t="shared" ca="1" si="9"/>
        <v>8337.5500000000011</v>
      </c>
      <c r="N33" s="4">
        <f t="shared" ca="1" si="10"/>
        <v>13</v>
      </c>
      <c r="O33" s="4">
        <f t="shared" ca="1" si="11"/>
        <v>166751</v>
      </c>
      <c r="P33" s="4">
        <f t="shared" ca="1" si="12"/>
        <v>266801.59999999998</v>
      </c>
      <c r="Q33" s="4">
        <f t="shared" ca="1" si="13"/>
        <v>53360.32</v>
      </c>
    </row>
    <row r="34" spans="1:17" x14ac:dyDescent="0.25">
      <c r="A34" s="4" t="str">
        <f t="shared" ca="1" si="0"/>
        <v>S202312020033</v>
      </c>
      <c r="B34" s="4" t="s">
        <v>48</v>
      </c>
      <c r="C34" s="4" t="str">
        <f t="shared" ca="1" si="1"/>
        <v>TG202312020017</v>
      </c>
      <c r="D34" s="4" t="str">
        <f t="shared" ca="1" si="2"/>
        <v>TL202312020005</v>
      </c>
      <c r="E34" s="5">
        <f t="shared" ca="1" si="3"/>
        <v>41016</v>
      </c>
      <c r="F34" s="4" t="str">
        <f t="shared" ca="1" si="4"/>
        <v>978-982-732-207-1</v>
      </c>
      <c r="G34" s="4">
        <f t="shared" ca="1" si="5"/>
        <v>779</v>
      </c>
      <c r="H34" s="4" t="str">
        <f t="shared" ca="1" si="14"/>
        <v>LSP202312020001</v>
      </c>
      <c r="I34" s="4" t="str">
        <f t="shared" ca="1" si="6"/>
        <v>NCC202312020022</v>
      </c>
      <c r="J34" s="4">
        <f t="shared" ca="1" si="7"/>
        <v>35</v>
      </c>
      <c r="K34" s="4" t="s">
        <v>201</v>
      </c>
      <c r="L34" s="4">
        <f t="shared" ca="1" si="8"/>
        <v>1</v>
      </c>
      <c r="M34" s="4">
        <f t="shared" ca="1" si="9"/>
        <v>14573</v>
      </c>
      <c r="N34" s="4">
        <f t="shared" ca="1" si="10"/>
        <v>70</v>
      </c>
      <c r="O34" s="4">
        <f t="shared" ca="1" si="11"/>
        <v>291460</v>
      </c>
      <c r="P34" s="4">
        <f t="shared" ca="1" si="12"/>
        <v>466336</v>
      </c>
      <c r="Q34" s="4">
        <f t="shared" ca="1" si="13"/>
        <v>139900.79999999999</v>
      </c>
    </row>
    <row r="35" spans="1:17" x14ac:dyDescent="0.25">
      <c r="A35" s="4" t="str">
        <f t="shared" ca="1" si="0"/>
        <v>S202312020034</v>
      </c>
      <c r="B35" s="4" t="s">
        <v>49</v>
      </c>
      <c r="C35" s="4" t="str">
        <f t="shared" ca="1" si="1"/>
        <v>TG202312020001</v>
      </c>
      <c r="D35" s="4" t="str">
        <f t="shared" ca="1" si="2"/>
        <v>TL202312020005</v>
      </c>
      <c r="E35" s="5">
        <f t="shared" ca="1" si="3"/>
        <v>42498</v>
      </c>
      <c r="F35" s="4" t="str">
        <f t="shared" ca="1" si="4"/>
        <v>978-680-683-729-7</v>
      </c>
      <c r="G35" s="4">
        <f t="shared" ca="1" si="5"/>
        <v>519</v>
      </c>
      <c r="H35" s="4" t="str">
        <f t="shared" ca="1" si="14"/>
        <v>LSP202312020001</v>
      </c>
      <c r="I35" s="4" t="str">
        <f t="shared" ca="1" si="6"/>
        <v>NCC202312020014</v>
      </c>
      <c r="J35" s="4">
        <f t="shared" ca="1" si="7"/>
        <v>24</v>
      </c>
      <c r="K35" s="4" t="s">
        <v>200</v>
      </c>
      <c r="L35" s="4">
        <f t="shared" ca="1" si="8"/>
        <v>1</v>
      </c>
      <c r="M35" s="4">
        <f t="shared" ca="1" si="9"/>
        <v>5549.9000000000005</v>
      </c>
      <c r="N35" s="4">
        <f t="shared" ca="1" si="10"/>
        <v>25</v>
      </c>
      <c r="O35" s="4">
        <f t="shared" ca="1" si="11"/>
        <v>110998</v>
      </c>
      <c r="P35" s="4">
        <f t="shared" ca="1" si="12"/>
        <v>177596.79999999999</v>
      </c>
      <c r="Q35" s="4">
        <f t="shared" ca="1" si="13"/>
        <v>35519.360000000001</v>
      </c>
    </row>
    <row r="36" spans="1:17" x14ac:dyDescent="0.25">
      <c r="A36" s="4" t="str">
        <f t="shared" ca="1" si="0"/>
        <v>S202312020035</v>
      </c>
      <c r="B36" s="4" t="s">
        <v>50</v>
      </c>
      <c r="C36" s="4" t="str">
        <f t="shared" ca="1" si="1"/>
        <v>TG202312020004</v>
      </c>
      <c r="D36" s="4" t="str">
        <f t="shared" ca="1" si="2"/>
        <v>TL202312020014</v>
      </c>
      <c r="E36" s="5">
        <f t="shared" ca="1" si="3"/>
        <v>41222</v>
      </c>
      <c r="F36" s="4" t="str">
        <f t="shared" ca="1" si="4"/>
        <v>978-439-180-856-1</v>
      </c>
      <c r="G36" s="4">
        <f t="shared" ca="1" si="5"/>
        <v>498</v>
      </c>
      <c r="H36" s="4" t="str">
        <f t="shared" ca="1" si="14"/>
        <v>LSP202312020001</v>
      </c>
      <c r="I36" s="4" t="str">
        <f t="shared" ca="1" si="6"/>
        <v>NCC202312020002</v>
      </c>
      <c r="J36" s="4">
        <f t="shared" ca="1" si="7"/>
        <v>32</v>
      </c>
      <c r="K36" s="4" t="s">
        <v>196</v>
      </c>
      <c r="L36" s="4">
        <f t="shared" ca="1" si="8"/>
        <v>1</v>
      </c>
      <c r="M36" s="4">
        <f t="shared" ca="1" si="9"/>
        <v>12710.300000000001</v>
      </c>
      <c r="N36" s="4">
        <f t="shared" ca="1" si="10"/>
        <v>16</v>
      </c>
      <c r="O36" s="4">
        <f t="shared" ca="1" si="11"/>
        <v>254206</v>
      </c>
      <c r="P36" s="4">
        <f t="shared" ca="1" si="12"/>
        <v>406729.60000000003</v>
      </c>
      <c r="Q36" s="4">
        <f t="shared" ca="1" si="13"/>
        <v>122018.88</v>
      </c>
    </row>
    <row r="37" spans="1:17" x14ac:dyDescent="0.25">
      <c r="A37" s="4" t="str">
        <f t="shared" ca="1" si="0"/>
        <v>S202312020036</v>
      </c>
      <c r="B37" s="4" t="s">
        <v>51</v>
      </c>
      <c r="C37" s="4" t="str">
        <f t="shared" ca="1" si="1"/>
        <v>TG202312020015</v>
      </c>
      <c r="D37" s="4" t="str">
        <f t="shared" ca="1" si="2"/>
        <v>TL202312020013</v>
      </c>
      <c r="E37" s="5">
        <f t="shared" ca="1" si="3"/>
        <v>41083</v>
      </c>
      <c r="F37" s="4" t="str">
        <f t="shared" ca="1" si="4"/>
        <v>978-776-857-220-4</v>
      </c>
      <c r="G37" s="4">
        <f t="shared" ca="1" si="5"/>
        <v>899</v>
      </c>
      <c r="H37" s="4" t="str">
        <f t="shared" ca="1" si="14"/>
        <v>LSP202312020001</v>
      </c>
      <c r="I37" s="4" t="str">
        <f t="shared" ca="1" si="6"/>
        <v>NCC202312020013</v>
      </c>
      <c r="J37" s="4">
        <f t="shared" ca="1" si="7"/>
        <v>32</v>
      </c>
      <c r="K37" s="4" t="s">
        <v>196</v>
      </c>
      <c r="L37" s="4">
        <f t="shared" ca="1" si="8"/>
        <v>1</v>
      </c>
      <c r="M37" s="4">
        <f t="shared" ca="1" si="9"/>
        <v>4657.55</v>
      </c>
      <c r="N37" s="4">
        <f t="shared" ca="1" si="10"/>
        <v>88</v>
      </c>
      <c r="O37" s="4">
        <f t="shared" ca="1" si="11"/>
        <v>93151</v>
      </c>
      <c r="P37" s="4">
        <f t="shared" ca="1" si="12"/>
        <v>149041.59999999998</v>
      </c>
      <c r="Q37" s="4">
        <f t="shared" ca="1" si="13"/>
        <v>14904.16</v>
      </c>
    </row>
    <row r="38" spans="1:17" x14ac:dyDescent="0.25">
      <c r="A38" s="4" t="str">
        <f t="shared" ca="1" si="0"/>
        <v>S202312020037</v>
      </c>
      <c r="B38" s="4" t="s">
        <v>52</v>
      </c>
      <c r="C38" s="4" t="str">
        <f t="shared" ca="1" si="1"/>
        <v>TG202312020028</v>
      </c>
      <c r="D38" s="4" t="str">
        <f t="shared" ca="1" si="2"/>
        <v>TL202312020005</v>
      </c>
      <c r="E38" s="5">
        <f t="shared" ca="1" si="3"/>
        <v>40051</v>
      </c>
      <c r="F38" s="4" t="str">
        <f t="shared" ca="1" si="4"/>
        <v>978-301-364-990-1</v>
      </c>
      <c r="G38" s="4">
        <f t="shared" ca="1" si="5"/>
        <v>629</v>
      </c>
      <c r="H38" s="4" t="str">
        <f t="shared" ca="1" si="14"/>
        <v>LSP202312020001</v>
      </c>
      <c r="I38" s="4" t="str">
        <f t="shared" ca="1" si="6"/>
        <v>NCC202312020010</v>
      </c>
      <c r="J38" s="4">
        <f t="shared" ca="1" si="7"/>
        <v>33</v>
      </c>
      <c r="K38" s="4" t="s">
        <v>203</v>
      </c>
      <c r="L38" s="4">
        <f t="shared" ca="1" si="8"/>
        <v>1</v>
      </c>
      <c r="M38" s="4">
        <f t="shared" ca="1" si="9"/>
        <v>10790.800000000001</v>
      </c>
      <c r="N38" s="4">
        <f t="shared" ca="1" si="10"/>
        <v>15</v>
      </c>
      <c r="O38" s="4">
        <f t="shared" ca="1" si="11"/>
        <v>215816</v>
      </c>
      <c r="P38" s="4">
        <f t="shared" ca="1" si="12"/>
        <v>345305.59999999998</v>
      </c>
      <c r="Q38" s="4">
        <f t="shared" ca="1" si="13"/>
        <v>69061.119999999995</v>
      </c>
    </row>
    <row r="39" spans="1:17" x14ac:dyDescent="0.25">
      <c r="A39" s="4" t="str">
        <f t="shared" ca="1" si="0"/>
        <v>S202312020038</v>
      </c>
      <c r="B39" s="4" t="s">
        <v>53</v>
      </c>
      <c r="C39" s="4" t="str">
        <f t="shared" ca="1" si="1"/>
        <v>TG202312020027</v>
      </c>
      <c r="D39" s="4" t="str">
        <f t="shared" ca="1" si="2"/>
        <v>TL202312020012</v>
      </c>
      <c r="E39" s="5">
        <f t="shared" ca="1" si="3"/>
        <v>39895</v>
      </c>
      <c r="F39" s="4" t="str">
        <f t="shared" ca="1" si="4"/>
        <v>978-989-741-321-9</v>
      </c>
      <c r="G39" s="4">
        <f t="shared" ca="1" si="5"/>
        <v>899</v>
      </c>
      <c r="H39" s="4" t="str">
        <f t="shared" ca="1" si="14"/>
        <v>LSP202312020001</v>
      </c>
      <c r="I39" s="4" t="str">
        <f t="shared" ca="1" si="6"/>
        <v>NCC202312020012</v>
      </c>
      <c r="J39" s="4">
        <f t="shared" ca="1" si="7"/>
        <v>22</v>
      </c>
      <c r="K39" s="4" t="s">
        <v>199</v>
      </c>
      <c r="L39" s="4">
        <f t="shared" ca="1" si="8"/>
        <v>1</v>
      </c>
      <c r="M39" s="4">
        <f t="shared" ca="1" si="9"/>
        <v>17724.400000000001</v>
      </c>
      <c r="N39" s="4">
        <f t="shared" ca="1" si="10"/>
        <v>59</v>
      </c>
      <c r="O39" s="4">
        <f t="shared" ca="1" si="11"/>
        <v>354488</v>
      </c>
      <c r="P39" s="4">
        <f t="shared" ca="1" si="12"/>
        <v>567180.80000000005</v>
      </c>
      <c r="Q39" s="4">
        <f t="shared" ca="1" si="13"/>
        <v>113436.16</v>
      </c>
    </row>
    <row r="40" spans="1:17" x14ac:dyDescent="0.25">
      <c r="A40" s="4" t="str">
        <f t="shared" ca="1" si="0"/>
        <v>S202312020039</v>
      </c>
      <c r="B40" s="4" t="s">
        <v>54</v>
      </c>
      <c r="C40" s="4" t="str">
        <f t="shared" ca="1" si="1"/>
        <v>TG202312020029</v>
      </c>
      <c r="D40" s="4" t="str">
        <f t="shared" ca="1" si="2"/>
        <v>TL202312020006</v>
      </c>
      <c r="E40" s="5">
        <f t="shared" ca="1" si="3"/>
        <v>37534</v>
      </c>
      <c r="F40" s="4" t="str">
        <f t="shared" ca="1" si="4"/>
        <v>978-964-400-791-8</v>
      </c>
      <c r="G40" s="4">
        <f t="shared" ca="1" si="5"/>
        <v>304</v>
      </c>
      <c r="H40" s="4" t="str">
        <f t="shared" ca="1" si="14"/>
        <v>LSP202312020001</v>
      </c>
      <c r="I40" s="4" t="str">
        <f t="shared" ca="1" si="6"/>
        <v>NCC202312020005</v>
      </c>
      <c r="J40" s="4">
        <f t="shared" ca="1" si="7"/>
        <v>33</v>
      </c>
      <c r="K40" s="4" t="s">
        <v>201</v>
      </c>
      <c r="L40" s="4">
        <f t="shared" ca="1" si="8"/>
        <v>1</v>
      </c>
      <c r="M40" s="4">
        <f t="shared" ca="1" si="9"/>
        <v>16536.05</v>
      </c>
      <c r="N40" s="4">
        <f t="shared" ca="1" si="10"/>
        <v>86</v>
      </c>
      <c r="O40" s="4">
        <f t="shared" ca="1" si="11"/>
        <v>330721</v>
      </c>
      <c r="P40" s="4">
        <f t="shared" ca="1" si="12"/>
        <v>529153.60000000009</v>
      </c>
      <c r="Q40" s="4">
        <f t="shared" ca="1" si="13"/>
        <v>158746.07999999999</v>
      </c>
    </row>
    <row r="41" spans="1:17" x14ac:dyDescent="0.25">
      <c r="A41" s="4" t="str">
        <f t="shared" ca="1" si="0"/>
        <v>S202312020040</v>
      </c>
      <c r="B41" s="4" t="s">
        <v>55</v>
      </c>
      <c r="C41" s="4" t="str">
        <f t="shared" ca="1" si="1"/>
        <v>TG202312020021</v>
      </c>
      <c r="D41" s="4" t="str">
        <f t="shared" ca="1" si="2"/>
        <v>TL202312020018</v>
      </c>
      <c r="E41" s="5">
        <f t="shared" ca="1" si="3"/>
        <v>43063</v>
      </c>
      <c r="F41" s="4" t="str">
        <f t="shared" ca="1" si="4"/>
        <v>978-632-509-993-9</v>
      </c>
      <c r="G41" s="4">
        <f t="shared" ca="1" si="5"/>
        <v>569</v>
      </c>
      <c r="H41" s="4" t="str">
        <f t="shared" ca="1" si="14"/>
        <v>LSP202312020001</v>
      </c>
      <c r="I41" s="4" t="str">
        <f t="shared" ca="1" si="6"/>
        <v>NCC202312020001</v>
      </c>
      <c r="J41" s="4">
        <f t="shared" ca="1" si="7"/>
        <v>24</v>
      </c>
      <c r="K41" s="4" t="s">
        <v>198</v>
      </c>
      <c r="L41" s="4">
        <f t="shared" ca="1" si="8"/>
        <v>1</v>
      </c>
      <c r="M41" s="4">
        <f t="shared" ca="1" si="9"/>
        <v>8525.75</v>
      </c>
      <c r="N41" s="4">
        <f t="shared" ca="1" si="10"/>
        <v>37</v>
      </c>
      <c r="O41" s="4">
        <f t="shared" ca="1" si="11"/>
        <v>170515</v>
      </c>
      <c r="P41" s="4">
        <f t="shared" ca="1" si="12"/>
        <v>272824</v>
      </c>
      <c r="Q41" s="4">
        <f t="shared" ca="1" si="13"/>
        <v>54564.800000000003</v>
      </c>
    </row>
    <row r="42" spans="1:17" x14ac:dyDescent="0.25">
      <c r="A42" s="4" t="str">
        <f t="shared" ca="1" si="0"/>
        <v>S202312020041</v>
      </c>
      <c r="B42" s="4" t="s">
        <v>56</v>
      </c>
      <c r="C42" s="4" t="str">
        <f t="shared" ca="1" si="1"/>
        <v>TG202312020026</v>
      </c>
      <c r="D42" s="4" t="str">
        <f t="shared" ca="1" si="2"/>
        <v>TL202312020017</v>
      </c>
      <c r="E42" s="5">
        <f t="shared" ca="1" si="3"/>
        <v>44722</v>
      </c>
      <c r="F42" s="4" t="str">
        <f t="shared" ca="1" si="4"/>
        <v>978-251-882-443-4</v>
      </c>
      <c r="G42" s="4">
        <f t="shared" ca="1" si="5"/>
        <v>531</v>
      </c>
      <c r="H42" s="4" t="str">
        <f t="shared" ca="1" si="14"/>
        <v>LSP202312020001</v>
      </c>
      <c r="I42" s="4" t="str">
        <f t="shared" ca="1" si="6"/>
        <v>NCC202312020023</v>
      </c>
      <c r="J42" s="4">
        <f t="shared" ca="1" si="7"/>
        <v>33</v>
      </c>
      <c r="K42" s="4" t="s">
        <v>199</v>
      </c>
      <c r="L42" s="4">
        <f t="shared" ca="1" si="8"/>
        <v>1</v>
      </c>
      <c r="M42" s="4">
        <f t="shared" ca="1" si="9"/>
        <v>5420.35</v>
      </c>
      <c r="N42" s="4">
        <f t="shared" ca="1" si="10"/>
        <v>88</v>
      </c>
      <c r="O42" s="4">
        <f t="shared" ca="1" si="11"/>
        <v>108407</v>
      </c>
      <c r="P42" s="4">
        <f t="shared" ca="1" si="12"/>
        <v>173451.2</v>
      </c>
      <c r="Q42" s="4">
        <f t="shared" ca="1" si="13"/>
        <v>52035.360000000001</v>
      </c>
    </row>
    <row r="43" spans="1:17" x14ac:dyDescent="0.25">
      <c r="A43" s="4" t="str">
        <f t="shared" ca="1" si="0"/>
        <v>S202312020042</v>
      </c>
      <c r="B43" s="4" t="s">
        <v>57</v>
      </c>
      <c r="C43" s="4" t="str">
        <f t="shared" ca="1" si="1"/>
        <v>TG202312020024</v>
      </c>
      <c r="D43" s="4" t="str">
        <f t="shared" ca="1" si="2"/>
        <v>TL202312020014</v>
      </c>
      <c r="E43" s="5">
        <f t="shared" ca="1" si="3"/>
        <v>40078</v>
      </c>
      <c r="F43" s="4" t="str">
        <f t="shared" ca="1" si="4"/>
        <v>978-849-833-323-7</v>
      </c>
      <c r="G43" s="4">
        <f t="shared" ca="1" si="5"/>
        <v>868</v>
      </c>
      <c r="H43" s="4" t="str">
        <f t="shared" ca="1" si="14"/>
        <v>LSP202312020001</v>
      </c>
      <c r="I43" s="4" t="str">
        <f t="shared" ca="1" si="6"/>
        <v>NCC202312020021</v>
      </c>
      <c r="J43" s="4">
        <f t="shared" ca="1" si="7"/>
        <v>28</v>
      </c>
      <c r="K43" s="4" t="s">
        <v>201</v>
      </c>
      <c r="L43" s="4">
        <f t="shared" ca="1" si="8"/>
        <v>1</v>
      </c>
      <c r="M43" s="4">
        <f t="shared" ca="1" si="9"/>
        <v>19317.350000000002</v>
      </c>
      <c r="N43" s="4">
        <f t="shared" ca="1" si="10"/>
        <v>56</v>
      </c>
      <c r="O43" s="4">
        <f t="shared" ca="1" si="11"/>
        <v>386347</v>
      </c>
      <c r="P43" s="4">
        <f t="shared" ca="1" si="12"/>
        <v>618155.19999999995</v>
      </c>
      <c r="Q43" s="4">
        <f t="shared" ca="1" si="13"/>
        <v>0</v>
      </c>
    </row>
    <row r="44" spans="1:17" x14ac:dyDescent="0.25">
      <c r="A44" s="4" t="str">
        <f t="shared" ca="1" si="0"/>
        <v>S202312020043</v>
      </c>
      <c r="B44" s="4" t="s">
        <v>58</v>
      </c>
      <c r="C44" s="4" t="str">
        <f t="shared" ca="1" si="1"/>
        <v>TG202312020007</v>
      </c>
      <c r="D44" s="4" t="str">
        <f t="shared" ca="1" si="2"/>
        <v>TL202312020012</v>
      </c>
      <c r="E44" s="5">
        <f t="shared" ca="1" si="3"/>
        <v>39131</v>
      </c>
      <c r="F44" s="4" t="str">
        <f t="shared" ca="1" si="4"/>
        <v>978-781-918-889-1</v>
      </c>
      <c r="G44" s="4">
        <f t="shared" ca="1" si="5"/>
        <v>154</v>
      </c>
      <c r="H44" s="4" t="str">
        <f t="shared" ca="1" si="14"/>
        <v>LSP202312020001</v>
      </c>
      <c r="I44" s="4" t="str">
        <f t="shared" ca="1" si="6"/>
        <v>NCC202312020008</v>
      </c>
      <c r="J44" s="4">
        <f t="shared" ca="1" si="7"/>
        <v>31</v>
      </c>
      <c r="K44" s="4" t="s">
        <v>205</v>
      </c>
      <c r="L44" s="4">
        <f t="shared" ca="1" si="8"/>
        <v>1</v>
      </c>
      <c r="M44" s="4">
        <f t="shared" ca="1" si="9"/>
        <v>11219.150000000001</v>
      </c>
      <c r="N44" s="4">
        <f t="shared" ca="1" si="10"/>
        <v>42</v>
      </c>
      <c r="O44" s="4">
        <f t="shared" ca="1" si="11"/>
        <v>224383</v>
      </c>
      <c r="P44" s="4">
        <f t="shared" ca="1" si="12"/>
        <v>359012.80000000005</v>
      </c>
      <c r="Q44" s="4">
        <f t="shared" ca="1" si="13"/>
        <v>0</v>
      </c>
    </row>
    <row r="45" spans="1:17" x14ac:dyDescent="0.25">
      <c r="A45" s="4" t="str">
        <f t="shared" ca="1" si="0"/>
        <v>S202312020044</v>
      </c>
      <c r="B45" s="4" t="s">
        <v>59</v>
      </c>
      <c r="C45" s="4" t="str">
        <f t="shared" ca="1" si="1"/>
        <v>TG202312020025</v>
      </c>
      <c r="D45" s="4" t="str">
        <f t="shared" ca="1" si="2"/>
        <v>TL202312020009</v>
      </c>
      <c r="E45" s="5">
        <f t="shared" ca="1" si="3"/>
        <v>39762</v>
      </c>
      <c r="F45" s="4" t="str">
        <f t="shared" ca="1" si="4"/>
        <v>978-646-973-518-4</v>
      </c>
      <c r="G45" s="4">
        <f t="shared" ca="1" si="5"/>
        <v>847</v>
      </c>
      <c r="H45" s="4" t="str">
        <f t="shared" ca="1" si="14"/>
        <v>LSP202312020001</v>
      </c>
      <c r="I45" s="4" t="str">
        <f t="shared" ca="1" si="6"/>
        <v>NCC202312020016</v>
      </c>
      <c r="J45" s="4">
        <f t="shared" ca="1" si="7"/>
        <v>29</v>
      </c>
      <c r="K45" s="4" t="s">
        <v>199</v>
      </c>
      <c r="L45" s="4">
        <f t="shared" ca="1" si="8"/>
        <v>1</v>
      </c>
      <c r="M45" s="4">
        <f t="shared" ca="1" si="9"/>
        <v>18740.5</v>
      </c>
      <c r="N45" s="4">
        <f t="shared" ca="1" si="10"/>
        <v>99</v>
      </c>
      <c r="O45" s="4">
        <f t="shared" ca="1" si="11"/>
        <v>374810</v>
      </c>
      <c r="P45" s="4">
        <f t="shared" ca="1" si="12"/>
        <v>599696</v>
      </c>
      <c r="Q45" s="4">
        <f t="shared" ca="1" si="13"/>
        <v>119939.2</v>
      </c>
    </row>
    <row r="46" spans="1:17" x14ac:dyDescent="0.25">
      <c r="A46" s="4" t="str">
        <f t="shared" ca="1" si="0"/>
        <v>S202312020045</v>
      </c>
      <c r="B46" s="4" t="s">
        <v>60</v>
      </c>
      <c r="C46" s="4" t="str">
        <f t="shared" ca="1" si="1"/>
        <v>TG202312020007</v>
      </c>
      <c r="D46" s="4" t="str">
        <f t="shared" ca="1" si="2"/>
        <v>TL202312020004</v>
      </c>
      <c r="E46" s="5">
        <f t="shared" ca="1" si="3"/>
        <v>37738</v>
      </c>
      <c r="F46" s="4" t="str">
        <f t="shared" ca="1" si="4"/>
        <v>978-399-583-627-1</v>
      </c>
      <c r="G46" s="4">
        <f t="shared" ca="1" si="5"/>
        <v>229</v>
      </c>
      <c r="H46" s="4" t="str">
        <f t="shared" ca="1" si="14"/>
        <v>LSP202312020001</v>
      </c>
      <c r="I46" s="4" t="str">
        <f t="shared" ca="1" si="6"/>
        <v>NCC202312020014</v>
      </c>
      <c r="J46" s="4">
        <f t="shared" ca="1" si="7"/>
        <v>30</v>
      </c>
      <c r="K46" s="4" t="s">
        <v>208</v>
      </c>
      <c r="L46" s="4">
        <f t="shared" ca="1" si="8"/>
        <v>1</v>
      </c>
      <c r="M46" s="4">
        <f t="shared" ca="1" si="9"/>
        <v>8847.3000000000011</v>
      </c>
      <c r="N46" s="4">
        <f t="shared" ca="1" si="10"/>
        <v>75</v>
      </c>
      <c r="O46" s="4">
        <f t="shared" ca="1" si="11"/>
        <v>176946</v>
      </c>
      <c r="P46" s="4">
        <f t="shared" ca="1" si="12"/>
        <v>283113.59999999998</v>
      </c>
      <c r="Q46" s="4">
        <f t="shared" ca="1" si="13"/>
        <v>0</v>
      </c>
    </row>
    <row r="47" spans="1:17" x14ac:dyDescent="0.25">
      <c r="A47" s="4" t="str">
        <f t="shared" ca="1" si="0"/>
        <v>S202312020046</v>
      </c>
      <c r="B47" s="4" t="s">
        <v>61</v>
      </c>
      <c r="C47" s="4" t="str">
        <f t="shared" ca="1" si="1"/>
        <v>TG202312020028</v>
      </c>
      <c r="D47" s="4" t="str">
        <f t="shared" ca="1" si="2"/>
        <v>TL202312020001</v>
      </c>
      <c r="E47" s="5">
        <f t="shared" ca="1" si="3"/>
        <v>39583</v>
      </c>
      <c r="F47" s="4" t="str">
        <f t="shared" ca="1" si="4"/>
        <v>978-878-187-922-3</v>
      </c>
      <c r="G47" s="4">
        <f t="shared" ca="1" si="5"/>
        <v>545</v>
      </c>
      <c r="H47" s="4" t="str">
        <f t="shared" ca="1" si="14"/>
        <v>LSP202312020001</v>
      </c>
      <c r="I47" s="4" t="str">
        <f t="shared" ca="1" si="6"/>
        <v>NCC202312020020</v>
      </c>
      <c r="J47" s="4">
        <f t="shared" ca="1" si="7"/>
        <v>28</v>
      </c>
      <c r="K47" s="4" t="s">
        <v>195</v>
      </c>
      <c r="L47" s="4">
        <f t="shared" ca="1" si="8"/>
        <v>1</v>
      </c>
      <c r="M47" s="4">
        <f t="shared" ca="1" si="9"/>
        <v>20647.400000000001</v>
      </c>
      <c r="N47" s="4">
        <f t="shared" ca="1" si="10"/>
        <v>28</v>
      </c>
      <c r="O47" s="4">
        <f t="shared" ca="1" si="11"/>
        <v>412948</v>
      </c>
      <c r="P47" s="4">
        <f t="shared" ca="1" si="12"/>
        <v>660716.80000000005</v>
      </c>
      <c r="Q47" s="4">
        <f t="shared" ca="1" si="13"/>
        <v>66071.679999999993</v>
      </c>
    </row>
    <row r="48" spans="1:17" x14ac:dyDescent="0.25">
      <c r="A48" s="4" t="str">
        <f t="shared" ca="1" si="0"/>
        <v>S202312020047</v>
      </c>
      <c r="B48" s="4" t="s">
        <v>62</v>
      </c>
      <c r="C48" s="4" t="str">
        <f t="shared" ca="1" si="1"/>
        <v>TG202312020023</v>
      </c>
      <c r="D48" s="4" t="str">
        <f t="shared" ca="1" si="2"/>
        <v>TL202312020005</v>
      </c>
      <c r="E48" s="5">
        <f t="shared" ca="1" si="3"/>
        <v>44068</v>
      </c>
      <c r="F48" s="4" t="str">
        <f t="shared" ca="1" si="4"/>
        <v>978-302-905-385-4</v>
      </c>
      <c r="G48" s="4">
        <f t="shared" ca="1" si="5"/>
        <v>501</v>
      </c>
      <c r="H48" s="4" t="str">
        <f t="shared" ca="1" si="14"/>
        <v>LSP202312020001</v>
      </c>
      <c r="I48" s="4" t="str">
        <f t="shared" ca="1" si="6"/>
        <v>NCC202312020014</v>
      </c>
      <c r="J48" s="4">
        <f t="shared" ca="1" si="7"/>
        <v>32</v>
      </c>
      <c r="K48" s="4" t="s">
        <v>201</v>
      </c>
      <c r="L48" s="4">
        <f t="shared" ca="1" si="8"/>
        <v>1</v>
      </c>
      <c r="M48" s="4">
        <f t="shared" ca="1" si="9"/>
        <v>16447.900000000001</v>
      </c>
      <c r="N48" s="4">
        <f t="shared" ca="1" si="10"/>
        <v>84</v>
      </c>
      <c r="O48" s="4">
        <f t="shared" ca="1" si="11"/>
        <v>328958</v>
      </c>
      <c r="P48" s="4">
        <f t="shared" ca="1" si="12"/>
        <v>526332.80000000005</v>
      </c>
      <c r="Q48" s="4">
        <f t="shared" ca="1" si="13"/>
        <v>105266.56</v>
      </c>
    </row>
    <row r="49" spans="1:17" x14ac:dyDescent="0.25">
      <c r="A49" s="4" t="str">
        <f t="shared" ca="1" si="0"/>
        <v>S202312020048</v>
      </c>
      <c r="B49" s="4" t="s">
        <v>63</v>
      </c>
      <c r="C49" s="4" t="str">
        <f t="shared" ca="1" si="1"/>
        <v>TG202312020013</v>
      </c>
      <c r="D49" s="4" t="str">
        <f t="shared" ca="1" si="2"/>
        <v>TL202312020006</v>
      </c>
      <c r="E49" s="5">
        <f t="shared" ca="1" si="3"/>
        <v>38825</v>
      </c>
      <c r="F49" s="4" t="str">
        <f t="shared" ca="1" si="4"/>
        <v>978-855-819-669-6</v>
      </c>
      <c r="G49" s="4">
        <f t="shared" ca="1" si="5"/>
        <v>604</v>
      </c>
      <c r="H49" s="4" t="str">
        <f t="shared" ca="1" si="14"/>
        <v>LSP202312020001</v>
      </c>
      <c r="I49" s="4" t="str">
        <f t="shared" ca="1" si="6"/>
        <v>NCC202312020022</v>
      </c>
      <c r="J49" s="4">
        <f t="shared" ca="1" si="7"/>
        <v>27</v>
      </c>
      <c r="K49" s="4" t="s">
        <v>199</v>
      </c>
      <c r="L49" s="4">
        <f t="shared" ca="1" si="8"/>
        <v>1</v>
      </c>
      <c r="M49" s="4">
        <f t="shared" ca="1" si="9"/>
        <v>11332.75</v>
      </c>
      <c r="N49" s="4">
        <f t="shared" ca="1" si="10"/>
        <v>68</v>
      </c>
      <c r="O49" s="4">
        <f t="shared" ca="1" si="11"/>
        <v>226655</v>
      </c>
      <c r="P49" s="4">
        <f t="shared" ca="1" si="12"/>
        <v>362648</v>
      </c>
      <c r="Q49" s="4">
        <f t="shared" ca="1" si="13"/>
        <v>72529.600000000006</v>
      </c>
    </row>
    <row r="50" spans="1:17" x14ac:dyDescent="0.25">
      <c r="A50" s="4" t="str">
        <f t="shared" ca="1" si="0"/>
        <v>S202312020049</v>
      </c>
      <c r="B50" s="4" t="s">
        <v>64</v>
      </c>
      <c r="C50" s="4" t="str">
        <f t="shared" ca="1" si="1"/>
        <v>TG202312020009</v>
      </c>
      <c r="D50" s="4" t="str">
        <f t="shared" ca="1" si="2"/>
        <v>TL202312020017</v>
      </c>
      <c r="E50" s="5">
        <f t="shared" ca="1" si="3"/>
        <v>40061</v>
      </c>
      <c r="F50" s="4" t="str">
        <f t="shared" ca="1" si="4"/>
        <v>978-267-970-367-2</v>
      </c>
      <c r="G50" s="4">
        <f t="shared" ca="1" si="5"/>
        <v>148</v>
      </c>
      <c r="H50" s="4" t="str">
        <f t="shared" ca="1" si="14"/>
        <v>LSP202312020001</v>
      </c>
      <c r="I50" s="4" t="str">
        <f t="shared" ca="1" si="6"/>
        <v>NCC202312020022</v>
      </c>
      <c r="J50" s="4">
        <f t="shared" ca="1" si="7"/>
        <v>21</v>
      </c>
      <c r="K50" s="4" t="s">
        <v>199</v>
      </c>
      <c r="L50" s="4">
        <f t="shared" ca="1" si="8"/>
        <v>1</v>
      </c>
      <c r="M50" s="4">
        <f t="shared" ca="1" si="9"/>
        <v>12532.050000000001</v>
      </c>
      <c r="N50" s="4">
        <f t="shared" ca="1" si="10"/>
        <v>53</v>
      </c>
      <c r="O50" s="4">
        <f t="shared" ca="1" si="11"/>
        <v>250641</v>
      </c>
      <c r="P50" s="4">
        <f t="shared" ca="1" si="12"/>
        <v>401025.60000000003</v>
      </c>
      <c r="Q50" s="4">
        <f t="shared" ca="1" si="13"/>
        <v>0</v>
      </c>
    </row>
    <row r="51" spans="1:17" x14ac:dyDescent="0.25">
      <c r="A51" s="4" t="str">
        <f t="shared" ca="1" si="0"/>
        <v>S202312020050</v>
      </c>
      <c r="B51" s="4" t="s">
        <v>65</v>
      </c>
      <c r="C51" s="4" t="str">
        <f t="shared" ca="1" si="1"/>
        <v>TG202312020004</v>
      </c>
      <c r="D51" s="4" t="str">
        <f t="shared" ca="1" si="2"/>
        <v>TL202312020004</v>
      </c>
      <c r="E51" s="5">
        <f t="shared" ca="1" si="3"/>
        <v>43354</v>
      </c>
      <c r="F51" s="4" t="str">
        <f t="shared" ca="1" si="4"/>
        <v>978-110-695-563-5</v>
      </c>
      <c r="G51" s="4">
        <f t="shared" ca="1" si="5"/>
        <v>784</v>
      </c>
      <c r="H51" s="4" t="str">
        <f t="shared" ca="1" si="14"/>
        <v>LSP202312020001</v>
      </c>
      <c r="I51" s="4" t="str">
        <f t="shared" ca="1" si="6"/>
        <v>NCC202312020016</v>
      </c>
      <c r="J51" s="4">
        <f t="shared" ca="1" si="7"/>
        <v>28</v>
      </c>
      <c r="K51" s="4" t="s">
        <v>196</v>
      </c>
      <c r="L51" s="4">
        <f t="shared" ca="1" si="8"/>
        <v>1</v>
      </c>
      <c r="M51" s="4">
        <f t="shared" ca="1" si="9"/>
        <v>20456.300000000003</v>
      </c>
      <c r="N51" s="4">
        <f t="shared" ca="1" si="10"/>
        <v>26</v>
      </c>
      <c r="O51" s="4">
        <f t="shared" ca="1" si="11"/>
        <v>409126</v>
      </c>
      <c r="P51" s="4">
        <f t="shared" ca="1" si="12"/>
        <v>654601.60000000009</v>
      </c>
      <c r="Q51" s="4">
        <f t="shared" ca="1" si="13"/>
        <v>196380.48</v>
      </c>
    </row>
    <row r="52" spans="1:17" x14ac:dyDescent="0.25">
      <c r="A52" s="4" t="str">
        <f t="shared" ca="1" si="0"/>
        <v>S202312020051</v>
      </c>
      <c r="B52" s="4" t="s">
        <v>66</v>
      </c>
      <c r="C52" s="4" t="str">
        <f t="shared" ca="1" si="1"/>
        <v>TG202312020007</v>
      </c>
      <c r="D52" s="4" t="str">
        <f t="shared" ca="1" si="2"/>
        <v>TL202312020003</v>
      </c>
      <c r="E52" s="5">
        <f t="shared" ca="1" si="3"/>
        <v>37586</v>
      </c>
      <c r="F52" s="4" t="str">
        <f t="shared" ca="1" si="4"/>
        <v>978-437-970-900-2</v>
      </c>
      <c r="G52" s="4">
        <f t="shared" ca="1" si="5"/>
        <v>916</v>
      </c>
      <c r="H52" s="4" t="str">
        <f t="shared" ca="1" si="14"/>
        <v>LSP202312020001</v>
      </c>
      <c r="I52" s="4" t="str">
        <f t="shared" ca="1" si="6"/>
        <v>NCC202312020022</v>
      </c>
      <c r="J52" s="4">
        <f t="shared" ca="1" si="7"/>
        <v>23</v>
      </c>
      <c r="K52" s="4" t="s">
        <v>203</v>
      </c>
      <c r="L52" s="4">
        <f t="shared" ca="1" si="8"/>
        <v>1</v>
      </c>
      <c r="M52" s="4">
        <f t="shared" ca="1" si="9"/>
        <v>13430.650000000001</v>
      </c>
      <c r="N52" s="4">
        <f t="shared" ca="1" si="10"/>
        <v>14</v>
      </c>
      <c r="O52" s="4">
        <f t="shared" ca="1" si="11"/>
        <v>268613</v>
      </c>
      <c r="P52" s="4">
        <f t="shared" ca="1" si="12"/>
        <v>429780.80000000005</v>
      </c>
      <c r="Q52" s="4">
        <f t="shared" ca="1" si="13"/>
        <v>85956.160000000003</v>
      </c>
    </row>
    <row r="53" spans="1:17" x14ac:dyDescent="0.25">
      <c r="A53" s="4" t="str">
        <f t="shared" ca="1" si="0"/>
        <v>S202312020052</v>
      </c>
      <c r="B53" s="4" t="s">
        <v>67</v>
      </c>
      <c r="C53" s="4" t="str">
        <f t="shared" ca="1" si="1"/>
        <v>TG202312020004</v>
      </c>
      <c r="D53" s="4" t="str">
        <f t="shared" ca="1" si="2"/>
        <v>TL202312020009</v>
      </c>
      <c r="E53" s="5">
        <f t="shared" ca="1" si="3"/>
        <v>40920</v>
      </c>
      <c r="F53" s="4" t="str">
        <f t="shared" ca="1" si="4"/>
        <v>978-170-778-268-9</v>
      </c>
      <c r="G53" s="4">
        <f t="shared" ca="1" si="5"/>
        <v>270</v>
      </c>
      <c r="H53" s="4" t="str">
        <f t="shared" ca="1" si="14"/>
        <v>LSP202312020001</v>
      </c>
      <c r="I53" s="4" t="str">
        <f t="shared" ca="1" si="6"/>
        <v>NCC202312020022</v>
      </c>
      <c r="J53" s="4">
        <f t="shared" ca="1" si="7"/>
        <v>23</v>
      </c>
      <c r="K53" s="4" t="s">
        <v>199</v>
      </c>
      <c r="L53" s="4">
        <f t="shared" ca="1" si="8"/>
        <v>1</v>
      </c>
      <c r="M53" s="4">
        <f t="shared" ca="1" si="9"/>
        <v>4151.05</v>
      </c>
      <c r="N53" s="4">
        <f t="shared" ca="1" si="10"/>
        <v>73</v>
      </c>
      <c r="O53" s="4">
        <f t="shared" ca="1" si="11"/>
        <v>83021</v>
      </c>
      <c r="P53" s="4">
        <f t="shared" ca="1" si="12"/>
        <v>132833.60000000001</v>
      </c>
      <c r="Q53" s="4">
        <f t="shared" ca="1" si="13"/>
        <v>0</v>
      </c>
    </row>
    <row r="54" spans="1:17" x14ac:dyDescent="0.25">
      <c r="A54" s="4" t="str">
        <f t="shared" ca="1" si="0"/>
        <v>S202312020053</v>
      </c>
      <c r="B54" s="4" t="s">
        <v>68</v>
      </c>
      <c r="C54" s="4" t="str">
        <f t="shared" ca="1" si="1"/>
        <v>TG202312020015</v>
      </c>
      <c r="D54" s="4" t="str">
        <f t="shared" ca="1" si="2"/>
        <v>TL202312020013</v>
      </c>
      <c r="E54" s="5">
        <f t="shared" ca="1" si="3"/>
        <v>42801</v>
      </c>
      <c r="F54" s="4" t="str">
        <f t="shared" ca="1" si="4"/>
        <v>978-696-800-941-3</v>
      </c>
      <c r="G54" s="4">
        <f t="shared" ca="1" si="5"/>
        <v>464</v>
      </c>
      <c r="H54" s="4" t="str">
        <f t="shared" ca="1" si="14"/>
        <v>LSP202312020001</v>
      </c>
      <c r="I54" s="4" t="str">
        <f t="shared" ca="1" si="6"/>
        <v>NCC202312020013</v>
      </c>
      <c r="J54" s="4">
        <f t="shared" ca="1" si="7"/>
        <v>30</v>
      </c>
      <c r="K54" s="4" t="s">
        <v>195</v>
      </c>
      <c r="L54" s="4">
        <f t="shared" ca="1" si="8"/>
        <v>0</v>
      </c>
      <c r="M54" s="4">
        <f t="shared" ca="1" si="9"/>
        <v>10028</v>
      </c>
      <c r="N54" s="4">
        <f t="shared" ca="1" si="10"/>
        <v>31</v>
      </c>
      <c r="O54" s="4">
        <f t="shared" ca="1" si="11"/>
        <v>200560</v>
      </c>
      <c r="P54" s="4">
        <f t="shared" ca="1" si="12"/>
        <v>320896</v>
      </c>
      <c r="Q54" s="4">
        <f t="shared" ca="1" si="13"/>
        <v>64179.199999999997</v>
      </c>
    </row>
    <row r="55" spans="1:17" x14ac:dyDescent="0.25">
      <c r="A55" s="4" t="str">
        <f t="shared" ca="1" si="0"/>
        <v>S202312020054</v>
      </c>
      <c r="B55" s="4" t="s">
        <v>69</v>
      </c>
      <c r="C55" s="4" t="str">
        <f t="shared" ca="1" si="1"/>
        <v>TG202312020029</v>
      </c>
      <c r="D55" s="4" t="str">
        <f t="shared" ca="1" si="2"/>
        <v>TL202312020005</v>
      </c>
      <c r="E55" s="5">
        <f t="shared" ca="1" si="3"/>
        <v>37332</v>
      </c>
      <c r="F55" s="4" t="str">
        <f t="shared" ca="1" si="4"/>
        <v>978-613-832-368-3</v>
      </c>
      <c r="G55" s="4">
        <f t="shared" ca="1" si="5"/>
        <v>678</v>
      </c>
      <c r="H55" s="4" t="str">
        <f t="shared" ca="1" si="14"/>
        <v>LSP202312020001</v>
      </c>
      <c r="I55" s="4" t="str">
        <f t="shared" ca="1" si="6"/>
        <v>NCC202312020013</v>
      </c>
      <c r="J55" s="4">
        <f t="shared" ca="1" si="7"/>
        <v>30</v>
      </c>
      <c r="K55" s="4" t="s">
        <v>196</v>
      </c>
      <c r="L55" s="4">
        <f t="shared" ca="1" si="8"/>
        <v>1</v>
      </c>
      <c r="M55" s="4">
        <f t="shared" ca="1" si="9"/>
        <v>16124.7</v>
      </c>
      <c r="N55" s="4">
        <f t="shared" ca="1" si="10"/>
        <v>30</v>
      </c>
      <c r="O55" s="4">
        <f t="shared" ca="1" si="11"/>
        <v>322494</v>
      </c>
      <c r="P55" s="4">
        <f t="shared" ca="1" si="12"/>
        <v>515990.4</v>
      </c>
      <c r="Q55" s="4">
        <f t="shared" ca="1" si="13"/>
        <v>51599.040000000001</v>
      </c>
    </row>
    <row r="56" spans="1:17" x14ac:dyDescent="0.25">
      <c r="A56" s="4" t="str">
        <f t="shared" ca="1" si="0"/>
        <v>S202312020055</v>
      </c>
      <c r="B56" s="4" t="s">
        <v>70</v>
      </c>
      <c r="C56" s="4" t="str">
        <f t="shared" ca="1" si="1"/>
        <v>TG202312020014</v>
      </c>
      <c r="D56" s="4" t="str">
        <f t="shared" ca="1" si="2"/>
        <v>TL202312020021</v>
      </c>
      <c r="E56" s="5">
        <f t="shared" ca="1" si="3"/>
        <v>43658</v>
      </c>
      <c r="F56" s="4" t="str">
        <f t="shared" ca="1" si="4"/>
        <v>978-261-145-988-6</v>
      </c>
      <c r="G56" s="4">
        <f t="shared" ca="1" si="5"/>
        <v>232</v>
      </c>
      <c r="H56" s="4" t="str">
        <f t="shared" ca="1" si="14"/>
        <v>LSP202312020001</v>
      </c>
      <c r="I56" s="4" t="str">
        <f t="shared" ca="1" si="6"/>
        <v>NCC202312020013</v>
      </c>
      <c r="J56" s="4">
        <f t="shared" ca="1" si="7"/>
        <v>29</v>
      </c>
      <c r="K56" s="4" t="s">
        <v>209</v>
      </c>
      <c r="L56" s="4">
        <f t="shared" ca="1" si="8"/>
        <v>1</v>
      </c>
      <c r="M56" s="4">
        <f t="shared" ca="1" si="9"/>
        <v>11338.85</v>
      </c>
      <c r="N56" s="4">
        <f t="shared" ca="1" si="10"/>
        <v>48</v>
      </c>
      <c r="O56" s="4">
        <f t="shared" ca="1" si="11"/>
        <v>226777</v>
      </c>
      <c r="P56" s="4">
        <f t="shared" ca="1" si="12"/>
        <v>362843.19999999995</v>
      </c>
      <c r="Q56" s="4">
        <f t="shared" ca="1" si="13"/>
        <v>108852.96</v>
      </c>
    </row>
    <row r="57" spans="1:17" x14ac:dyDescent="0.25">
      <c r="A57" s="4" t="str">
        <f t="shared" ca="1" si="0"/>
        <v>S202312020056</v>
      </c>
      <c r="B57" s="4" t="s">
        <v>43</v>
      </c>
      <c r="C57" s="4" t="str">
        <f t="shared" ca="1" si="1"/>
        <v>TG202312020002</v>
      </c>
      <c r="D57" s="4" t="str">
        <f t="shared" ca="1" si="2"/>
        <v>TL202312020014</v>
      </c>
      <c r="E57" s="5">
        <f t="shared" ca="1" si="3"/>
        <v>36560</v>
      </c>
      <c r="F57" s="4" t="str">
        <f t="shared" ca="1" si="4"/>
        <v>978-591-139-834-7</v>
      </c>
      <c r="G57" s="4">
        <f t="shared" ca="1" si="5"/>
        <v>958</v>
      </c>
      <c r="H57" s="4" t="str">
        <f t="shared" ca="1" si="14"/>
        <v>LSP202312020001</v>
      </c>
      <c r="I57" s="4" t="str">
        <f t="shared" ca="1" si="6"/>
        <v>NCC202312020011</v>
      </c>
      <c r="J57" s="4">
        <f t="shared" ca="1" si="7"/>
        <v>34</v>
      </c>
      <c r="K57" s="4" t="s">
        <v>199</v>
      </c>
      <c r="L57" s="4">
        <f t="shared" ca="1" si="8"/>
        <v>1</v>
      </c>
      <c r="M57" s="4">
        <f t="shared" ca="1" si="9"/>
        <v>8971.4500000000007</v>
      </c>
      <c r="N57" s="4">
        <f t="shared" ca="1" si="10"/>
        <v>69</v>
      </c>
      <c r="O57" s="4">
        <f t="shared" ca="1" si="11"/>
        <v>179429</v>
      </c>
      <c r="P57" s="4">
        <f t="shared" ca="1" si="12"/>
        <v>287086.40000000002</v>
      </c>
      <c r="Q57" s="4">
        <f t="shared" ca="1" si="13"/>
        <v>0</v>
      </c>
    </row>
    <row r="58" spans="1:17" x14ac:dyDescent="0.25">
      <c r="A58" s="4" t="str">
        <f t="shared" ca="1" si="0"/>
        <v>S202312020057</v>
      </c>
      <c r="B58" s="4" t="s">
        <v>71</v>
      </c>
      <c r="C58" s="4" t="str">
        <f t="shared" ca="1" si="1"/>
        <v>TG202312020015</v>
      </c>
      <c r="D58" s="4" t="str">
        <f t="shared" ca="1" si="2"/>
        <v>TL202312020003</v>
      </c>
      <c r="E58" s="5">
        <f t="shared" ca="1" si="3"/>
        <v>44472</v>
      </c>
      <c r="F58" s="4" t="str">
        <f t="shared" ca="1" si="4"/>
        <v>978-624-975-223-7</v>
      </c>
      <c r="G58" s="4">
        <f t="shared" ca="1" si="5"/>
        <v>121</v>
      </c>
      <c r="H58" s="4" t="str">
        <f t="shared" ca="1" si="14"/>
        <v>LSP202312020001</v>
      </c>
      <c r="I58" s="4" t="str">
        <f t="shared" ca="1" si="6"/>
        <v>NCC202312020001</v>
      </c>
      <c r="J58" s="4">
        <f t="shared" ca="1" si="7"/>
        <v>27</v>
      </c>
      <c r="K58" s="4" t="s">
        <v>201</v>
      </c>
      <c r="L58" s="4">
        <f t="shared" ca="1" si="8"/>
        <v>1</v>
      </c>
      <c r="M58" s="4">
        <f t="shared" ca="1" si="9"/>
        <v>7240.4000000000005</v>
      </c>
      <c r="N58" s="4">
        <f t="shared" ca="1" si="10"/>
        <v>38</v>
      </c>
      <c r="O58" s="4">
        <f t="shared" ca="1" si="11"/>
        <v>144808</v>
      </c>
      <c r="P58" s="4">
        <f t="shared" ca="1" si="12"/>
        <v>231692.80000000002</v>
      </c>
      <c r="Q58" s="4">
        <f t="shared" ca="1" si="13"/>
        <v>23169.279999999999</v>
      </c>
    </row>
    <row r="59" spans="1:17" x14ac:dyDescent="0.25">
      <c r="A59" s="4" t="str">
        <f t="shared" ca="1" si="0"/>
        <v>S202312020058</v>
      </c>
      <c r="B59" s="4" t="s">
        <v>72</v>
      </c>
      <c r="C59" s="4" t="str">
        <f t="shared" ca="1" si="1"/>
        <v>TG202312020003</v>
      </c>
      <c r="D59" s="4" t="str">
        <f t="shared" ca="1" si="2"/>
        <v>TL202312020016</v>
      </c>
      <c r="E59" s="5">
        <f t="shared" ca="1" si="3"/>
        <v>41716</v>
      </c>
      <c r="F59" s="4" t="str">
        <f t="shared" ca="1" si="4"/>
        <v>978-801-441-456-4</v>
      </c>
      <c r="G59" s="4">
        <f t="shared" ca="1" si="5"/>
        <v>916</v>
      </c>
      <c r="H59" s="4" t="str">
        <f t="shared" ca="1" si="14"/>
        <v>LSP202312020001</v>
      </c>
      <c r="I59" s="4" t="str">
        <f t="shared" ca="1" si="6"/>
        <v>NCC202312020019</v>
      </c>
      <c r="J59" s="4">
        <f t="shared" ca="1" si="7"/>
        <v>20</v>
      </c>
      <c r="K59" s="4" t="s">
        <v>199</v>
      </c>
      <c r="L59" s="4">
        <f t="shared" ca="1" si="8"/>
        <v>1</v>
      </c>
      <c r="M59" s="4">
        <f t="shared" ca="1" si="9"/>
        <v>14689.800000000001</v>
      </c>
      <c r="N59" s="4">
        <f t="shared" ca="1" si="10"/>
        <v>17</v>
      </c>
      <c r="O59" s="4">
        <f t="shared" ca="1" si="11"/>
        <v>293796</v>
      </c>
      <c r="P59" s="4">
        <f t="shared" ca="1" si="12"/>
        <v>470073.60000000003</v>
      </c>
      <c r="Q59" s="4">
        <f t="shared" ca="1" si="13"/>
        <v>94014.720000000001</v>
      </c>
    </row>
    <row r="60" spans="1:17" x14ac:dyDescent="0.25">
      <c r="A60" s="4" t="str">
        <f t="shared" ca="1" si="0"/>
        <v>S202312020059</v>
      </c>
      <c r="B60" s="4" t="s">
        <v>73</v>
      </c>
      <c r="C60" s="4" t="str">
        <f t="shared" ca="1" si="1"/>
        <v>TG202312020001</v>
      </c>
      <c r="D60" s="4" t="str">
        <f t="shared" ca="1" si="2"/>
        <v>TL202312020020</v>
      </c>
      <c r="E60" s="5">
        <f t="shared" ca="1" si="3"/>
        <v>41719</v>
      </c>
      <c r="F60" s="4" t="str">
        <f t="shared" ca="1" si="4"/>
        <v>978-596-424-877-4</v>
      </c>
      <c r="G60" s="4">
        <f t="shared" ca="1" si="5"/>
        <v>749</v>
      </c>
      <c r="H60" s="4" t="str">
        <f t="shared" ca="1" si="14"/>
        <v>LSP202312020001</v>
      </c>
      <c r="I60" s="4" t="str">
        <f t="shared" ca="1" si="6"/>
        <v>NCC202312020006</v>
      </c>
      <c r="J60" s="4">
        <f t="shared" ca="1" si="7"/>
        <v>28</v>
      </c>
      <c r="K60" s="4" t="s">
        <v>200</v>
      </c>
      <c r="L60" s="4">
        <f t="shared" ca="1" si="8"/>
        <v>1</v>
      </c>
      <c r="M60" s="4">
        <f t="shared" ca="1" si="9"/>
        <v>8130.5</v>
      </c>
      <c r="N60" s="4">
        <f t="shared" ca="1" si="10"/>
        <v>39</v>
      </c>
      <c r="O60" s="4">
        <f t="shared" ca="1" si="11"/>
        <v>162610</v>
      </c>
      <c r="P60" s="4">
        <f t="shared" ca="1" si="12"/>
        <v>260176</v>
      </c>
      <c r="Q60" s="4">
        <f t="shared" ca="1" si="13"/>
        <v>0</v>
      </c>
    </row>
    <row r="61" spans="1:17" x14ac:dyDescent="0.25">
      <c r="A61" s="4" t="str">
        <f t="shared" ca="1" si="0"/>
        <v>S202312020060</v>
      </c>
      <c r="B61" s="4" t="s">
        <v>74</v>
      </c>
      <c r="C61" s="4" t="str">
        <f t="shared" ca="1" si="1"/>
        <v>TG202312020011</v>
      </c>
      <c r="D61" s="4" t="str">
        <f t="shared" ca="1" si="2"/>
        <v>TL202312020009</v>
      </c>
      <c r="E61" s="5">
        <f t="shared" ca="1" si="3"/>
        <v>41334</v>
      </c>
      <c r="F61" s="4" t="str">
        <f t="shared" ca="1" si="4"/>
        <v>978-826-381-381-8</v>
      </c>
      <c r="G61" s="4">
        <f t="shared" ca="1" si="5"/>
        <v>273</v>
      </c>
      <c r="H61" s="4" t="str">
        <f t="shared" ca="1" si="14"/>
        <v>LSP202312020001</v>
      </c>
      <c r="I61" s="4" t="str">
        <f t="shared" ca="1" si="6"/>
        <v>NCC202312020016</v>
      </c>
      <c r="J61" s="4">
        <f t="shared" ca="1" si="7"/>
        <v>29</v>
      </c>
      <c r="K61" s="4" t="s">
        <v>196</v>
      </c>
      <c r="L61" s="4">
        <f t="shared" ca="1" si="8"/>
        <v>1</v>
      </c>
      <c r="M61" s="4">
        <f t="shared" ca="1" si="9"/>
        <v>5266.1</v>
      </c>
      <c r="N61" s="4">
        <f t="shared" ca="1" si="10"/>
        <v>61</v>
      </c>
      <c r="O61" s="4">
        <f t="shared" ca="1" si="11"/>
        <v>105322</v>
      </c>
      <c r="P61" s="4">
        <f t="shared" ca="1" si="12"/>
        <v>168515.20000000001</v>
      </c>
      <c r="Q61" s="4">
        <f t="shared" ca="1" si="13"/>
        <v>33703.040000000001</v>
      </c>
    </row>
    <row r="62" spans="1:17" x14ac:dyDescent="0.25">
      <c r="A62" s="4" t="str">
        <f t="shared" ca="1" si="0"/>
        <v>S202312020061</v>
      </c>
      <c r="B62" s="4" t="s">
        <v>75</v>
      </c>
      <c r="C62" s="4" t="str">
        <f t="shared" ca="1" si="1"/>
        <v>TG202312020013</v>
      </c>
      <c r="D62" s="4" t="str">
        <f t="shared" ca="1" si="2"/>
        <v>TL202312020015</v>
      </c>
      <c r="E62" s="5">
        <f t="shared" ca="1" si="3"/>
        <v>43872</v>
      </c>
      <c r="F62" s="4" t="str">
        <f t="shared" ca="1" si="4"/>
        <v>978-574-120-571-6</v>
      </c>
      <c r="G62" s="4">
        <f t="shared" ca="1" si="5"/>
        <v>412</v>
      </c>
      <c r="H62" s="4" t="str">
        <f t="shared" ca="1" si="14"/>
        <v>LSP202312020001</v>
      </c>
      <c r="I62" s="4" t="str">
        <f t="shared" ca="1" si="6"/>
        <v>NCC202312020007</v>
      </c>
      <c r="J62" s="4">
        <f t="shared" ca="1" si="7"/>
        <v>21</v>
      </c>
      <c r="K62" s="4" t="s">
        <v>195</v>
      </c>
      <c r="L62" s="4">
        <f t="shared" ca="1" si="8"/>
        <v>1</v>
      </c>
      <c r="M62" s="4">
        <f t="shared" ca="1" si="9"/>
        <v>11267.35</v>
      </c>
      <c r="N62" s="4">
        <f t="shared" ca="1" si="10"/>
        <v>81</v>
      </c>
      <c r="O62" s="4">
        <f t="shared" ca="1" si="11"/>
        <v>225347</v>
      </c>
      <c r="P62" s="4">
        <f t="shared" ca="1" si="12"/>
        <v>360555.19999999995</v>
      </c>
      <c r="Q62" s="4">
        <f t="shared" ca="1" si="13"/>
        <v>72111.039999999994</v>
      </c>
    </row>
    <row r="63" spans="1:17" x14ac:dyDescent="0.25">
      <c r="A63" s="4" t="str">
        <f t="shared" ca="1" si="0"/>
        <v>S202312020062</v>
      </c>
      <c r="B63" s="4" t="s">
        <v>76</v>
      </c>
      <c r="C63" s="4" t="str">
        <f t="shared" ca="1" si="1"/>
        <v>TG202312020014</v>
      </c>
      <c r="D63" s="4" t="str">
        <f t="shared" ca="1" si="2"/>
        <v>TL202312020009</v>
      </c>
      <c r="E63" s="5">
        <f t="shared" ca="1" si="3"/>
        <v>36803</v>
      </c>
      <c r="F63" s="4" t="str">
        <f t="shared" ca="1" si="4"/>
        <v>978-341-381-227-6</v>
      </c>
      <c r="G63" s="4">
        <f t="shared" ca="1" si="5"/>
        <v>921</v>
      </c>
      <c r="H63" s="4" t="str">
        <f t="shared" ca="1" si="14"/>
        <v>LSP202312020001</v>
      </c>
      <c r="I63" s="4" t="str">
        <f t="shared" ca="1" si="6"/>
        <v>NCC202312020001</v>
      </c>
      <c r="J63" s="4">
        <f t="shared" ca="1" si="7"/>
        <v>30</v>
      </c>
      <c r="K63" s="4" t="s">
        <v>196</v>
      </c>
      <c r="L63" s="4">
        <f t="shared" ca="1" si="8"/>
        <v>1</v>
      </c>
      <c r="M63" s="4">
        <f t="shared" ca="1" si="9"/>
        <v>20335.75</v>
      </c>
      <c r="N63" s="4">
        <f t="shared" ca="1" si="10"/>
        <v>56</v>
      </c>
      <c r="O63" s="4">
        <f t="shared" ca="1" si="11"/>
        <v>406715</v>
      </c>
      <c r="P63" s="4">
        <f t="shared" ca="1" si="12"/>
        <v>650744</v>
      </c>
      <c r="Q63" s="4">
        <f t="shared" ca="1" si="13"/>
        <v>195223.2</v>
      </c>
    </row>
    <row r="64" spans="1:17" x14ac:dyDescent="0.25">
      <c r="A64" s="4" t="str">
        <f t="shared" ca="1" si="0"/>
        <v>S202312020063</v>
      </c>
      <c r="B64" s="4" t="s">
        <v>77</v>
      </c>
      <c r="C64" s="4" t="str">
        <f t="shared" ca="1" si="1"/>
        <v>TG202312020026</v>
      </c>
      <c r="D64" s="4" t="str">
        <f t="shared" ca="1" si="2"/>
        <v>TL202312020022</v>
      </c>
      <c r="E64" s="5">
        <f t="shared" ca="1" si="3"/>
        <v>44804</v>
      </c>
      <c r="F64" s="4" t="str">
        <f t="shared" ca="1" si="4"/>
        <v>978-835-616-101-9</v>
      </c>
      <c r="G64" s="4">
        <f t="shared" ca="1" si="5"/>
        <v>827</v>
      </c>
      <c r="H64" s="4" t="str">
        <f t="shared" ca="1" si="14"/>
        <v>LSP202312020001</v>
      </c>
      <c r="I64" s="4" t="str">
        <f t="shared" ca="1" si="6"/>
        <v>NCC202312020018</v>
      </c>
      <c r="J64" s="4">
        <f t="shared" ca="1" si="7"/>
        <v>29</v>
      </c>
      <c r="K64" s="4" t="s">
        <v>197</v>
      </c>
      <c r="L64" s="4">
        <f t="shared" ca="1" si="8"/>
        <v>1</v>
      </c>
      <c r="M64" s="4">
        <f t="shared" ca="1" si="9"/>
        <v>3582.7000000000003</v>
      </c>
      <c r="N64" s="4">
        <f t="shared" ca="1" si="10"/>
        <v>47</v>
      </c>
      <c r="O64" s="4">
        <f t="shared" ca="1" si="11"/>
        <v>71654</v>
      </c>
      <c r="P64" s="4">
        <f t="shared" ca="1" si="12"/>
        <v>114646.40000000001</v>
      </c>
      <c r="Q64" s="4">
        <f t="shared" ca="1" si="13"/>
        <v>0</v>
      </c>
    </row>
    <row r="65" spans="1:17" x14ac:dyDescent="0.25">
      <c r="A65" s="4" t="str">
        <f t="shared" ca="1" si="0"/>
        <v>S202312020064</v>
      </c>
      <c r="B65" s="4" t="s">
        <v>78</v>
      </c>
      <c r="C65" s="4" t="str">
        <f t="shared" ca="1" si="1"/>
        <v>TG202312020024</v>
      </c>
      <c r="D65" s="4" t="str">
        <f t="shared" ca="1" si="2"/>
        <v>TL202312020024</v>
      </c>
      <c r="E65" s="5">
        <f t="shared" ca="1" si="3"/>
        <v>41653</v>
      </c>
      <c r="F65" s="4" t="str">
        <f t="shared" ca="1" si="4"/>
        <v>978-136-387-202-4</v>
      </c>
      <c r="G65" s="4">
        <f t="shared" ca="1" si="5"/>
        <v>146</v>
      </c>
      <c r="H65" s="4" t="str">
        <f t="shared" ca="1" si="14"/>
        <v>LSP202312020001</v>
      </c>
      <c r="I65" s="4" t="str">
        <f t="shared" ca="1" si="6"/>
        <v>NCC202312020001</v>
      </c>
      <c r="J65" s="4">
        <f t="shared" ca="1" si="7"/>
        <v>30</v>
      </c>
      <c r="K65" s="4" t="s">
        <v>198</v>
      </c>
      <c r="L65" s="4">
        <f t="shared" ca="1" si="8"/>
        <v>1</v>
      </c>
      <c r="M65" s="4">
        <f t="shared" ca="1" si="9"/>
        <v>2874.75</v>
      </c>
      <c r="N65" s="4">
        <f t="shared" ca="1" si="10"/>
        <v>58</v>
      </c>
      <c r="O65" s="4">
        <f t="shared" ca="1" si="11"/>
        <v>57495</v>
      </c>
      <c r="P65" s="4">
        <f t="shared" ca="1" si="12"/>
        <v>91992</v>
      </c>
      <c r="Q65" s="4">
        <f t="shared" ca="1" si="13"/>
        <v>0</v>
      </c>
    </row>
    <row r="66" spans="1:17" x14ac:dyDescent="0.25">
      <c r="A66" s="4" t="str">
        <f t="shared" ref="A66:A128" ca="1" si="15">"S" &amp; TEXT(TODAY(), "yyyyMMdd") &amp; TEXT(ROW(A65), "0000")</f>
        <v>S202312020065</v>
      </c>
      <c r="B66" s="4" t="s">
        <v>79</v>
      </c>
      <c r="C66" s="4" t="str">
        <f t="shared" ca="1" si="1"/>
        <v>TG202312020008</v>
      </c>
      <c r="D66" s="4" t="str">
        <f t="shared" ca="1" si="2"/>
        <v>TL202312020023</v>
      </c>
      <c r="E66" s="5">
        <f t="shared" ref="E66:E128" ca="1" si="16">RANDBETWEEN(DATE(2000, 1,1), TODAY())</f>
        <v>40398</v>
      </c>
      <c r="F66" s="4" t="str">
        <f t="shared" ref="F66:F128" ca="1" si="17">"978-" &amp; TEXT(RANDBETWEEN(100,999), "000") &amp; "-" &amp; TEXT(RANDBETWEEN(100,999), "000") &amp; "-" &amp; TEXT(RANDBETWEEN(100, 999), "000") &amp; "-" &amp; RANDBETWEEN(1, 9)</f>
        <v>978-129-861-767-2</v>
      </c>
      <c r="G66" s="4">
        <f t="shared" ref="G66:G128" ca="1" si="18">INT(RAND() * (1000 - 100 + 1) + 100)</f>
        <v>478</v>
      </c>
      <c r="H66" s="4" t="str">
        <f t="shared" ca="1" si="14"/>
        <v>LSP202312020001</v>
      </c>
      <c r="I66" s="4" t="str">
        <f t="shared" ca="1" si="6"/>
        <v>NCC202312020005</v>
      </c>
      <c r="J66" s="4">
        <f t="shared" ref="J66:J128" ca="1" si="19">RANDBETWEEN(20, 35)</f>
        <v>20</v>
      </c>
      <c r="K66" s="4" t="s">
        <v>199</v>
      </c>
      <c r="L66" s="4">
        <f t="shared" ref="L66:L128" ca="1" si="20">IF(RAND() &lt;= 0.89, 1, 0)</f>
        <v>1</v>
      </c>
      <c r="M66" s="4">
        <f t="shared" ref="M66:M128" ca="1" si="21">O66*0.05</f>
        <v>20926.650000000001</v>
      </c>
      <c r="N66" s="4">
        <f t="shared" ref="N66:N128" ca="1" si="22">RANDBETWEEN(10,100)</f>
        <v>44</v>
      </c>
      <c r="O66" s="4">
        <f t="shared" ref="O66:O128" ca="1" si="23">RANDBETWEEN(30000, 450000)</f>
        <v>418533</v>
      </c>
      <c r="P66" s="4">
        <f t="shared" ref="P66:P128" ca="1" si="24">O66+(O66*0.55) +M66</f>
        <v>669652.80000000005</v>
      </c>
      <c r="Q66" s="4">
        <f t="shared" ref="Q66:Q128" ca="1" si="25">ROUNDUP(P66 * CHOOSE(RANDBETWEEN(1,4),0.1, 0.2, 0.3,0), 2)</f>
        <v>66965.279999999999</v>
      </c>
    </row>
    <row r="67" spans="1:17" x14ac:dyDescent="0.25">
      <c r="A67" s="4" t="str">
        <f t="shared" ca="1" si="15"/>
        <v>S202312020066</v>
      </c>
      <c r="B67" s="4" t="s">
        <v>80</v>
      </c>
      <c r="C67" s="4" t="str">
        <f t="shared" ref="C67:C130" ca="1" si="26">"TG" &amp; TEXT(TODAY(), "yyyyMMdd") &amp; TEXT(RANDBETWEEN(1, 29), "0000")</f>
        <v>TG202312020021</v>
      </c>
      <c r="D67" s="4" t="str">
        <f t="shared" ref="D67:D130" ca="1" si="27">"TL" &amp; TEXT(TODAY(), "yyyyMMdd") &amp; TEXT(RANDBETWEEN(1, 24), "0000")</f>
        <v>TL202312020006</v>
      </c>
      <c r="E67" s="5">
        <f t="shared" ca="1" si="16"/>
        <v>44847</v>
      </c>
      <c r="F67" s="4" t="str">
        <f t="shared" ca="1" si="17"/>
        <v>978-638-461-780-3</v>
      </c>
      <c r="G67" s="4">
        <f t="shared" ca="1" si="18"/>
        <v>787</v>
      </c>
      <c r="H67" s="4" t="str">
        <f t="shared" ca="1" si="14"/>
        <v>LSP202312020001</v>
      </c>
      <c r="I67" s="4" t="str">
        <f t="shared" ref="I67:I130" ca="1" si="28">"NCC" &amp; TEXT(TODAY(), "yyyyMMdd") &amp; TEXT(RANDBETWEEN(1, 23), "0000")</f>
        <v>NCC202312020011</v>
      </c>
      <c r="J67" s="4">
        <f t="shared" ca="1" si="19"/>
        <v>34</v>
      </c>
      <c r="K67" s="4" t="s">
        <v>200</v>
      </c>
      <c r="L67" s="4">
        <f t="shared" ca="1" si="20"/>
        <v>1</v>
      </c>
      <c r="M67" s="4">
        <f t="shared" ca="1" si="21"/>
        <v>17791.8</v>
      </c>
      <c r="N67" s="4">
        <f t="shared" ca="1" si="22"/>
        <v>19</v>
      </c>
      <c r="O67" s="4">
        <f t="shared" ca="1" si="23"/>
        <v>355836</v>
      </c>
      <c r="P67" s="4">
        <f t="shared" ca="1" si="24"/>
        <v>569337.60000000009</v>
      </c>
      <c r="Q67" s="4">
        <f t="shared" ca="1" si="25"/>
        <v>56933.760000000002</v>
      </c>
    </row>
    <row r="68" spans="1:17" x14ac:dyDescent="0.25">
      <c r="A68" s="4" t="str">
        <f t="shared" ca="1" si="15"/>
        <v>S202312020067</v>
      </c>
      <c r="B68" s="4" t="s">
        <v>81</v>
      </c>
      <c r="C68" s="4" t="str">
        <f t="shared" ca="1" si="26"/>
        <v>TG202312020003</v>
      </c>
      <c r="D68" s="4" t="str">
        <f t="shared" ca="1" si="27"/>
        <v>TL202312020001</v>
      </c>
      <c r="E68" s="5">
        <f t="shared" ca="1" si="16"/>
        <v>45028</v>
      </c>
      <c r="F68" s="4" t="str">
        <f t="shared" ca="1" si="17"/>
        <v>978-842-404-393-5</v>
      </c>
      <c r="G68" s="4">
        <f t="shared" ca="1" si="18"/>
        <v>226</v>
      </c>
      <c r="H68" s="4" t="str">
        <f t="shared" ref="H68:H129" ca="1" si="29">"LSP" &amp; TEXT(TODAY(), "YYYYMMDD") &amp; TEXT(1,"0000")</f>
        <v>LSP202312020001</v>
      </c>
      <c r="I68" s="4" t="str">
        <f t="shared" ca="1" si="28"/>
        <v>NCC202312020014</v>
      </c>
      <c r="J68" s="4">
        <f t="shared" ca="1" si="19"/>
        <v>30</v>
      </c>
      <c r="K68" s="4" t="s">
        <v>201</v>
      </c>
      <c r="L68" s="4">
        <f t="shared" ca="1" si="20"/>
        <v>1</v>
      </c>
      <c r="M68" s="4">
        <f t="shared" ca="1" si="21"/>
        <v>20076.400000000001</v>
      </c>
      <c r="N68" s="4">
        <f t="shared" ca="1" si="22"/>
        <v>16</v>
      </c>
      <c r="O68" s="4">
        <f t="shared" ca="1" si="23"/>
        <v>401528</v>
      </c>
      <c r="P68" s="4">
        <f t="shared" ca="1" si="24"/>
        <v>642444.80000000005</v>
      </c>
      <c r="Q68" s="4">
        <f t="shared" ca="1" si="25"/>
        <v>0</v>
      </c>
    </row>
    <row r="69" spans="1:17" x14ac:dyDescent="0.25">
      <c r="A69" s="4" t="str">
        <f t="shared" ca="1" si="15"/>
        <v>S202312020068</v>
      </c>
      <c r="B69" s="4" t="s">
        <v>82</v>
      </c>
      <c r="C69" s="4" t="str">
        <f t="shared" ca="1" si="26"/>
        <v>TG202312020017</v>
      </c>
      <c r="D69" s="4" t="str">
        <f t="shared" ca="1" si="27"/>
        <v>TL202312020002</v>
      </c>
      <c r="E69" s="5">
        <f t="shared" ca="1" si="16"/>
        <v>38307</v>
      </c>
      <c r="F69" s="4" t="str">
        <f t="shared" ca="1" si="17"/>
        <v>978-629-113-791-1</v>
      </c>
      <c r="G69" s="4">
        <f t="shared" ca="1" si="18"/>
        <v>995</v>
      </c>
      <c r="H69" s="4" t="str">
        <f t="shared" ca="1" si="29"/>
        <v>LSP202312020001</v>
      </c>
      <c r="I69" s="4" t="str">
        <f t="shared" ca="1" si="28"/>
        <v>NCC202312020001</v>
      </c>
      <c r="J69" s="4">
        <f t="shared" ca="1" si="19"/>
        <v>26</v>
      </c>
      <c r="K69" s="4" t="s">
        <v>199</v>
      </c>
      <c r="L69" s="4">
        <f t="shared" ca="1" si="20"/>
        <v>1</v>
      </c>
      <c r="M69" s="4">
        <f t="shared" ca="1" si="21"/>
        <v>21723.550000000003</v>
      </c>
      <c r="N69" s="4">
        <f t="shared" ca="1" si="22"/>
        <v>68</v>
      </c>
      <c r="O69" s="4">
        <f t="shared" ca="1" si="23"/>
        <v>434471</v>
      </c>
      <c r="P69" s="4">
        <f t="shared" ca="1" si="24"/>
        <v>695153.60000000009</v>
      </c>
      <c r="Q69" s="4">
        <f t="shared" ca="1" si="25"/>
        <v>0</v>
      </c>
    </row>
    <row r="70" spans="1:17" x14ac:dyDescent="0.25">
      <c r="A70" s="4" t="str">
        <f t="shared" ca="1" si="15"/>
        <v>S202312020069</v>
      </c>
      <c r="B70" s="4" t="s">
        <v>83</v>
      </c>
      <c r="C70" s="4" t="str">
        <f t="shared" ca="1" si="26"/>
        <v>TG202312020018</v>
      </c>
      <c r="D70" s="4" t="str">
        <f t="shared" ca="1" si="27"/>
        <v>TL202312020003</v>
      </c>
      <c r="E70" s="5">
        <f t="shared" ca="1" si="16"/>
        <v>41374</v>
      </c>
      <c r="F70" s="4" t="str">
        <f t="shared" ca="1" si="17"/>
        <v>978-474-941-572-5</v>
      </c>
      <c r="G70" s="4">
        <f t="shared" ca="1" si="18"/>
        <v>227</v>
      </c>
      <c r="H70" s="4" t="str">
        <f t="shared" ca="1" si="29"/>
        <v>LSP202312020001</v>
      </c>
      <c r="I70" s="4" t="str">
        <f t="shared" ca="1" si="28"/>
        <v>NCC202312020012</v>
      </c>
      <c r="J70" s="4">
        <f t="shared" ca="1" si="19"/>
        <v>23</v>
      </c>
      <c r="K70" s="4" t="s">
        <v>202</v>
      </c>
      <c r="L70" s="4">
        <f t="shared" ca="1" si="20"/>
        <v>0</v>
      </c>
      <c r="M70" s="4">
        <f t="shared" ca="1" si="21"/>
        <v>10334.5</v>
      </c>
      <c r="N70" s="4">
        <f t="shared" ca="1" si="22"/>
        <v>94</v>
      </c>
      <c r="O70" s="4">
        <f t="shared" ca="1" si="23"/>
        <v>206690</v>
      </c>
      <c r="P70" s="4">
        <f t="shared" ca="1" si="24"/>
        <v>330704</v>
      </c>
      <c r="Q70" s="4">
        <f t="shared" ca="1" si="25"/>
        <v>66140.800000000003</v>
      </c>
    </row>
    <row r="71" spans="1:17" x14ac:dyDescent="0.25">
      <c r="A71" s="4" t="str">
        <f t="shared" ca="1" si="15"/>
        <v>S202312020070</v>
      </c>
      <c r="B71" s="4" t="s">
        <v>84</v>
      </c>
      <c r="C71" s="4" t="str">
        <f t="shared" ca="1" si="26"/>
        <v>TG202312020009</v>
      </c>
      <c r="D71" s="4" t="str">
        <f t="shared" ca="1" si="27"/>
        <v>TL202312020010</v>
      </c>
      <c r="E71" s="5">
        <f t="shared" ca="1" si="16"/>
        <v>39585</v>
      </c>
      <c r="F71" s="4" t="str">
        <f t="shared" ca="1" si="17"/>
        <v>978-915-540-316-1</v>
      </c>
      <c r="G71" s="4">
        <f t="shared" ca="1" si="18"/>
        <v>496</v>
      </c>
      <c r="H71" s="4" t="str">
        <f t="shared" ca="1" si="29"/>
        <v>LSP202312020001</v>
      </c>
      <c r="I71" s="4" t="str">
        <f t="shared" ca="1" si="28"/>
        <v>NCC202312020004</v>
      </c>
      <c r="J71" s="4">
        <f t="shared" ca="1" si="19"/>
        <v>30</v>
      </c>
      <c r="K71" s="4" t="s">
        <v>201</v>
      </c>
      <c r="L71" s="4">
        <f t="shared" ca="1" si="20"/>
        <v>1</v>
      </c>
      <c r="M71" s="4">
        <f t="shared" ca="1" si="21"/>
        <v>21956.600000000002</v>
      </c>
      <c r="N71" s="4">
        <f t="shared" ca="1" si="22"/>
        <v>69</v>
      </c>
      <c r="O71" s="4">
        <f t="shared" ca="1" si="23"/>
        <v>439132</v>
      </c>
      <c r="P71" s="4">
        <f t="shared" ca="1" si="24"/>
        <v>702611.2</v>
      </c>
      <c r="Q71" s="4">
        <f t="shared" ca="1" si="25"/>
        <v>70261.119999999995</v>
      </c>
    </row>
    <row r="72" spans="1:17" x14ac:dyDescent="0.25">
      <c r="A72" s="4" t="str">
        <f t="shared" ca="1" si="15"/>
        <v>S202312020071</v>
      </c>
      <c r="B72" s="4" t="s">
        <v>85</v>
      </c>
      <c r="C72" s="4" t="str">
        <f t="shared" ca="1" si="26"/>
        <v>TG202312020002</v>
      </c>
      <c r="D72" s="4" t="str">
        <f t="shared" ca="1" si="27"/>
        <v>TL202312020013</v>
      </c>
      <c r="E72" s="5">
        <f t="shared" ca="1" si="16"/>
        <v>39142</v>
      </c>
      <c r="F72" s="4" t="str">
        <f t="shared" ca="1" si="17"/>
        <v>978-954-506-135-6</v>
      </c>
      <c r="G72" s="4">
        <f t="shared" ca="1" si="18"/>
        <v>156</v>
      </c>
      <c r="H72" s="4" t="str">
        <f t="shared" ca="1" si="29"/>
        <v>LSP202312020001</v>
      </c>
      <c r="I72" s="4" t="str">
        <f t="shared" ca="1" si="28"/>
        <v>NCC202312020007</v>
      </c>
      <c r="J72" s="4">
        <f t="shared" ca="1" si="19"/>
        <v>31</v>
      </c>
      <c r="K72" s="4" t="s">
        <v>203</v>
      </c>
      <c r="L72" s="4">
        <f t="shared" ca="1" si="20"/>
        <v>1</v>
      </c>
      <c r="M72" s="4">
        <f t="shared" ca="1" si="21"/>
        <v>4971.8</v>
      </c>
      <c r="N72" s="4">
        <f t="shared" ca="1" si="22"/>
        <v>93</v>
      </c>
      <c r="O72" s="4">
        <f t="shared" ca="1" si="23"/>
        <v>99436</v>
      </c>
      <c r="P72" s="4">
        <f t="shared" ca="1" si="24"/>
        <v>159097.59999999998</v>
      </c>
      <c r="Q72" s="4">
        <f t="shared" ca="1" si="25"/>
        <v>15909.76</v>
      </c>
    </row>
    <row r="73" spans="1:17" x14ac:dyDescent="0.25">
      <c r="A73" s="4" t="str">
        <f t="shared" ca="1" si="15"/>
        <v>S202312020072</v>
      </c>
      <c r="B73" s="4" t="s">
        <v>86</v>
      </c>
      <c r="C73" s="4" t="str">
        <f t="shared" ca="1" si="26"/>
        <v>TG202312020020</v>
      </c>
      <c r="D73" s="4" t="str">
        <f t="shared" ca="1" si="27"/>
        <v>TL202312020004</v>
      </c>
      <c r="E73" s="5">
        <f t="shared" ca="1" si="16"/>
        <v>36913</v>
      </c>
      <c r="F73" s="4" t="str">
        <f t="shared" ca="1" si="17"/>
        <v>978-921-686-947-5</v>
      </c>
      <c r="G73" s="4">
        <f t="shared" ca="1" si="18"/>
        <v>307</v>
      </c>
      <c r="H73" s="4" t="str">
        <f t="shared" ca="1" si="29"/>
        <v>LSP202312020001</v>
      </c>
      <c r="I73" s="4" t="str">
        <f t="shared" ca="1" si="28"/>
        <v>NCC202312020003</v>
      </c>
      <c r="J73" s="4">
        <f t="shared" ca="1" si="19"/>
        <v>35</v>
      </c>
      <c r="K73" s="4" t="s">
        <v>199</v>
      </c>
      <c r="L73" s="4">
        <f t="shared" ca="1" si="20"/>
        <v>1</v>
      </c>
      <c r="M73" s="4">
        <f t="shared" ca="1" si="21"/>
        <v>22266.5</v>
      </c>
      <c r="N73" s="4">
        <f t="shared" ca="1" si="22"/>
        <v>46</v>
      </c>
      <c r="O73" s="4">
        <f t="shared" ca="1" si="23"/>
        <v>445330</v>
      </c>
      <c r="P73" s="4">
        <f t="shared" ca="1" si="24"/>
        <v>712528</v>
      </c>
      <c r="Q73" s="4">
        <f t="shared" ca="1" si="25"/>
        <v>71252.800000000003</v>
      </c>
    </row>
    <row r="74" spans="1:17" x14ac:dyDescent="0.25">
      <c r="A74" s="4" t="str">
        <f t="shared" ca="1" si="15"/>
        <v>S202312020073</v>
      </c>
      <c r="B74" s="4" t="s">
        <v>87</v>
      </c>
      <c r="C74" s="4" t="str">
        <f t="shared" ca="1" si="26"/>
        <v>TG202312020005</v>
      </c>
      <c r="D74" s="4" t="str">
        <f t="shared" ca="1" si="27"/>
        <v>TL202312020019</v>
      </c>
      <c r="E74" s="5">
        <f t="shared" ca="1" si="16"/>
        <v>42320</v>
      </c>
      <c r="F74" s="4" t="str">
        <f t="shared" ca="1" si="17"/>
        <v>978-302-817-141-1</v>
      </c>
      <c r="G74" s="4">
        <f t="shared" ca="1" si="18"/>
        <v>413</v>
      </c>
      <c r="H74" s="4" t="str">
        <f t="shared" ca="1" si="29"/>
        <v>LSP202312020001</v>
      </c>
      <c r="I74" s="4" t="str">
        <f t="shared" ca="1" si="28"/>
        <v>NCC202312020001</v>
      </c>
      <c r="J74" s="4">
        <f t="shared" ca="1" si="19"/>
        <v>34</v>
      </c>
      <c r="K74" s="4" t="s">
        <v>197</v>
      </c>
      <c r="L74" s="4">
        <f t="shared" ca="1" si="20"/>
        <v>1</v>
      </c>
      <c r="M74" s="4">
        <f t="shared" ca="1" si="21"/>
        <v>5125.1000000000004</v>
      </c>
      <c r="N74" s="4">
        <f t="shared" ca="1" si="22"/>
        <v>10</v>
      </c>
      <c r="O74" s="4">
        <f t="shared" ca="1" si="23"/>
        <v>102502</v>
      </c>
      <c r="P74" s="4">
        <f t="shared" ca="1" si="24"/>
        <v>164003.20000000001</v>
      </c>
      <c r="Q74" s="4">
        <f t="shared" ca="1" si="25"/>
        <v>16400.32</v>
      </c>
    </row>
    <row r="75" spans="1:17" x14ac:dyDescent="0.25">
      <c r="A75" s="4" t="str">
        <f t="shared" ca="1" si="15"/>
        <v>S202312020074</v>
      </c>
      <c r="B75" s="4" t="s">
        <v>88</v>
      </c>
      <c r="C75" s="4" t="str">
        <f t="shared" ca="1" si="26"/>
        <v>TG202312020016</v>
      </c>
      <c r="D75" s="4" t="str">
        <f t="shared" ca="1" si="27"/>
        <v>TL202312020024</v>
      </c>
      <c r="E75" s="5">
        <f t="shared" ca="1" si="16"/>
        <v>43453</v>
      </c>
      <c r="F75" s="4" t="str">
        <f t="shared" ca="1" si="17"/>
        <v>978-767-496-836-1</v>
      </c>
      <c r="G75" s="4">
        <f t="shared" ca="1" si="18"/>
        <v>292</v>
      </c>
      <c r="H75" s="4" t="str">
        <f t="shared" ca="1" si="29"/>
        <v>LSP202312020001</v>
      </c>
      <c r="I75" s="4" t="str">
        <f t="shared" ca="1" si="28"/>
        <v>NCC202312020022</v>
      </c>
      <c r="J75" s="4">
        <f t="shared" ca="1" si="19"/>
        <v>33</v>
      </c>
      <c r="K75" s="4" t="s">
        <v>204</v>
      </c>
      <c r="L75" s="4">
        <f t="shared" ca="1" si="20"/>
        <v>1</v>
      </c>
      <c r="M75" s="4">
        <f t="shared" ca="1" si="21"/>
        <v>22362.75</v>
      </c>
      <c r="N75" s="4">
        <f t="shared" ca="1" si="22"/>
        <v>48</v>
      </c>
      <c r="O75" s="4">
        <f t="shared" ca="1" si="23"/>
        <v>447255</v>
      </c>
      <c r="P75" s="4">
        <f t="shared" ca="1" si="24"/>
        <v>715608</v>
      </c>
      <c r="Q75" s="4">
        <f t="shared" ca="1" si="25"/>
        <v>0</v>
      </c>
    </row>
    <row r="76" spans="1:17" x14ac:dyDescent="0.25">
      <c r="A76" s="4" t="str">
        <f t="shared" ca="1" si="15"/>
        <v>S202312020075</v>
      </c>
      <c r="B76" s="4" t="s">
        <v>89</v>
      </c>
      <c r="C76" s="4" t="str">
        <f t="shared" ca="1" si="26"/>
        <v>TG202312020003</v>
      </c>
      <c r="D76" s="4" t="str">
        <f t="shared" ca="1" si="27"/>
        <v>TL202312020013</v>
      </c>
      <c r="E76" s="5">
        <f t="shared" ca="1" si="16"/>
        <v>42734</v>
      </c>
      <c r="F76" s="4" t="str">
        <f t="shared" ca="1" si="17"/>
        <v>978-246-113-896-7</v>
      </c>
      <c r="G76" s="4">
        <f t="shared" ca="1" si="18"/>
        <v>895</v>
      </c>
      <c r="H76" s="4" t="str">
        <f t="shared" ca="1" si="29"/>
        <v>LSP202312020001</v>
      </c>
      <c r="I76" s="4" t="str">
        <f t="shared" ca="1" si="28"/>
        <v>NCC202312020006</v>
      </c>
      <c r="J76" s="4">
        <f t="shared" ca="1" si="19"/>
        <v>21</v>
      </c>
      <c r="K76" s="4" t="s">
        <v>196</v>
      </c>
      <c r="L76" s="4">
        <f t="shared" ca="1" si="20"/>
        <v>1</v>
      </c>
      <c r="M76" s="4">
        <f t="shared" ca="1" si="21"/>
        <v>8308.2000000000007</v>
      </c>
      <c r="N76" s="4">
        <f t="shared" ca="1" si="22"/>
        <v>32</v>
      </c>
      <c r="O76" s="4">
        <f t="shared" ca="1" si="23"/>
        <v>166164</v>
      </c>
      <c r="P76" s="4">
        <f t="shared" ca="1" si="24"/>
        <v>265862.40000000002</v>
      </c>
      <c r="Q76" s="4">
        <f t="shared" ca="1" si="25"/>
        <v>0</v>
      </c>
    </row>
    <row r="77" spans="1:17" x14ac:dyDescent="0.25">
      <c r="A77" s="4" t="str">
        <f t="shared" ca="1" si="15"/>
        <v>S202312020076</v>
      </c>
      <c r="B77" s="4" t="s">
        <v>90</v>
      </c>
      <c r="C77" s="4" t="str">
        <f t="shared" ca="1" si="26"/>
        <v>TG202312020017</v>
      </c>
      <c r="D77" s="4" t="str">
        <f t="shared" ca="1" si="27"/>
        <v>TL202312020023</v>
      </c>
      <c r="E77" s="5">
        <f t="shared" ca="1" si="16"/>
        <v>37153</v>
      </c>
      <c r="F77" s="4" t="str">
        <f t="shared" ca="1" si="17"/>
        <v>978-413-601-324-4</v>
      </c>
      <c r="G77" s="4">
        <f t="shared" ca="1" si="18"/>
        <v>350</v>
      </c>
      <c r="H77" s="4" t="str">
        <f t="shared" ca="1" si="29"/>
        <v>LSP202312020001</v>
      </c>
      <c r="I77" s="4" t="str">
        <f t="shared" ca="1" si="28"/>
        <v>NCC202312020017</v>
      </c>
      <c r="J77" s="4">
        <f t="shared" ca="1" si="19"/>
        <v>23</v>
      </c>
      <c r="K77" s="4" t="s">
        <v>196</v>
      </c>
      <c r="L77" s="4">
        <f t="shared" ca="1" si="20"/>
        <v>0</v>
      </c>
      <c r="M77" s="4">
        <f t="shared" ca="1" si="21"/>
        <v>19900.300000000003</v>
      </c>
      <c r="N77" s="4">
        <f t="shared" ca="1" si="22"/>
        <v>16</v>
      </c>
      <c r="O77" s="4">
        <f t="shared" ca="1" si="23"/>
        <v>398006</v>
      </c>
      <c r="P77" s="4">
        <f t="shared" ca="1" si="24"/>
        <v>636809.60000000009</v>
      </c>
      <c r="Q77" s="4">
        <f t="shared" ca="1" si="25"/>
        <v>191042.88</v>
      </c>
    </row>
    <row r="78" spans="1:17" x14ac:dyDescent="0.25">
      <c r="A78" s="4" t="str">
        <f t="shared" ca="1" si="15"/>
        <v>S202312020077</v>
      </c>
      <c r="B78" s="4" t="s">
        <v>91</v>
      </c>
      <c r="C78" s="4" t="str">
        <f t="shared" ca="1" si="26"/>
        <v>TG202312020021</v>
      </c>
      <c r="D78" s="4" t="str">
        <f t="shared" ca="1" si="27"/>
        <v>TL202312020009</v>
      </c>
      <c r="E78" s="5">
        <f t="shared" ca="1" si="16"/>
        <v>40844</v>
      </c>
      <c r="F78" s="4" t="str">
        <f t="shared" ca="1" si="17"/>
        <v>978-515-148-399-6</v>
      </c>
      <c r="G78" s="4">
        <f t="shared" ca="1" si="18"/>
        <v>811</v>
      </c>
      <c r="H78" s="4" t="str">
        <f t="shared" ca="1" si="29"/>
        <v>LSP202312020001</v>
      </c>
      <c r="I78" s="4" t="str">
        <f t="shared" ca="1" si="28"/>
        <v>NCC202312020019</v>
      </c>
      <c r="J78" s="4">
        <f t="shared" ca="1" si="19"/>
        <v>22</v>
      </c>
      <c r="K78" s="4" t="s">
        <v>199</v>
      </c>
      <c r="L78" s="4">
        <f t="shared" ca="1" si="20"/>
        <v>1</v>
      </c>
      <c r="M78" s="4">
        <f t="shared" ca="1" si="21"/>
        <v>6212.9000000000005</v>
      </c>
      <c r="N78" s="4">
        <f t="shared" ca="1" si="22"/>
        <v>81</v>
      </c>
      <c r="O78" s="4">
        <f t="shared" ca="1" si="23"/>
        <v>124258</v>
      </c>
      <c r="P78" s="4">
        <f t="shared" ca="1" si="24"/>
        <v>198812.80000000002</v>
      </c>
      <c r="Q78" s="4">
        <f t="shared" ca="1" si="25"/>
        <v>0</v>
      </c>
    </row>
    <row r="79" spans="1:17" x14ac:dyDescent="0.25">
      <c r="A79" s="4" t="str">
        <f t="shared" ca="1" si="15"/>
        <v>S202312020078</v>
      </c>
      <c r="B79" s="4" t="s">
        <v>92</v>
      </c>
      <c r="C79" s="4" t="str">
        <f t="shared" ca="1" si="26"/>
        <v>TG202312020010</v>
      </c>
      <c r="D79" s="4" t="str">
        <f t="shared" ca="1" si="27"/>
        <v>TL202312020014</v>
      </c>
      <c r="E79" s="5">
        <f t="shared" ca="1" si="16"/>
        <v>38879</v>
      </c>
      <c r="F79" s="4" t="str">
        <f t="shared" ca="1" si="17"/>
        <v>978-177-221-142-9</v>
      </c>
      <c r="G79" s="4">
        <f t="shared" ca="1" si="18"/>
        <v>456</v>
      </c>
      <c r="H79" s="4" t="str">
        <f t="shared" ca="1" si="29"/>
        <v>LSP202312020001</v>
      </c>
      <c r="I79" s="4" t="str">
        <f t="shared" ca="1" si="28"/>
        <v>NCC202312020002</v>
      </c>
      <c r="J79" s="4">
        <f t="shared" ca="1" si="19"/>
        <v>25</v>
      </c>
      <c r="K79" s="4" t="s">
        <v>203</v>
      </c>
      <c r="L79" s="4">
        <f t="shared" ca="1" si="20"/>
        <v>0</v>
      </c>
      <c r="M79" s="4">
        <f t="shared" ca="1" si="21"/>
        <v>21343.45</v>
      </c>
      <c r="N79" s="4">
        <f t="shared" ca="1" si="22"/>
        <v>59</v>
      </c>
      <c r="O79" s="4">
        <f t="shared" ca="1" si="23"/>
        <v>426869</v>
      </c>
      <c r="P79" s="4">
        <f t="shared" ca="1" si="24"/>
        <v>682990.39999999991</v>
      </c>
      <c r="Q79" s="4">
        <f t="shared" ca="1" si="25"/>
        <v>68299.039999999994</v>
      </c>
    </row>
    <row r="80" spans="1:17" x14ac:dyDescent="0.25">
      <c r="A80" s="4" t="str">
        <f t="shared" ca="1" si="15"/>
        <v>S202312020079</v>
      </c>
      <c r="B80" s="4" t="s">
        <v>93</v>
      </c>
      <c r="C80" s="4" t="str">
        <f t="shared" ca="1" si="26"/>
        <v>TG202312020023</v>
      </c>
      <c r="D80" s="4" t="str">
        <f t="shared" ca="1" si="27"/>
        <v>TL202312020001</v>
      </c>
      <c r="E80" s="5">
        <f t="shared" ca="1" si="16"/>
        <v>39313</v>
      </c>
      <c r="F80" s="4" t="str">
        <f t="shared" ca="1" si="17"/>
        <v>978-815-888-100-6</v>
      </c>
      <c r="G80" s="4">
        <f t="shared" ca="1" si="18"/>
        <v>609</v>
      </c>
      <c r="H80" s="4" t="str">
        <f t="shared" ca="1" si="29"/>
        <v>LSP202312020001</v>
      </c>
      <c r="I80" s="4" t="str">
        <f t="shared" ca="1" si="28"/>
        <v>NCC202312020005</v>
      </c>
      <c r="J80" s="4">
        <f t="shared" ca="1" si="19"/>
        <v>27</v>
      </c>
      <c r="K80" s="4" t="s">
        <v>200</v>
      </c>
      <c r="L80" s="4">
        <f t="shared" ca="1" si="20"/>
        <v>1</v>
      </c>
      <c r="M80" s="4">
        <f t="shared" ca="1" si="21"/>
        <v>9771.9</v>
      </c>
      <c r="N80" s="4">
        <f t="shared" ca="1" si="22"/>
        <v>71</v>
      </c>
      <c r="O80" s="4">
        <f t="shared" ca="1" si="23"/>
        <v>195438</v>
      </c>
      <c r="P80" s="4">
        <f t="shared" ca="1" si="24"/>
        <v>312700.80000000005</v>
      </c>
      <c r="Q80" s="4">
        <f t="shared" ca="1" si="25"/>
        <v>31270.080000000002</v>
      </c>
    </row>
    <row r="81" spans="1:17" x14ac:dyDescent="0.25">
      <c r="A81" s="4" t="str">
        <f t="shared" ca="1" si="15"/>
        <v>S202312020080</v>
      </c>
      <c r="B81" s="4" t="s">
        <v>94</v>
      </c>
      <c r="C81" s="4" t="str">
        <f t="shared" ca="1" si="26"/>
        <v>TG202312020016</v>
      </c>
      <c r="D81" s="4" t="str">
        <f t="shared" ca="1" si="27"/>
        <v>TL202312020021</v>
      </c>
      <c r="E81" s="5">
        <f t="shared" ca="1" si="16"/>
        <v>36790</v>
      </c>
      <c r="F81" s="4" t="str">
        <f t="shared" ca="1" si="17"/>
        <v>978-567-478-581-9</v>
      </c>
      <c r="G81" s="4">
        <f t="shared" ca="1" si="18"/>
        <v>165</v>
      </c>
      <c r="H81" s="4" t="str">
        <f t="shared" ca="1" si="29"/>
        <v>LSP202312020001</v>
      </c>
      <c r="I81" s="4" t="str">
        <f t="shared" ca="1" si="28"/>
        <v>NCC202312020013</v>
      </c>
      <c r="J81" s="4">
        <f t="shared" ca="1" si="19"/>
        <v>34</v>
      </c>
      <c r="K81" s="4" t="s">
        <v>201</v>
      </c>
      <c r="L81" s="4">
        <f t="shared" ca="1" si="20"/>
        <v>1</v>
      </c>
      <c r="M81" s="4">
        <f t="shared" ca="1" si="21"/>
        <v>4217.4000000000005</v>
      </c>
      <c r="N81" s="4">
        <f t="shared" ca="1" si="22"/>
        <v>44</v>
      </c>
      <c r="O81" s="4">
        <f t="shared" ca="1" si="23"/>
        <v>84348</v>
      </c>
      <c r="P81" s="4">
        <f t="shared" ca="1" si="24"/>
        <v>134956.79999999999</v>
      </c>
      <c r="Q81" s="4">
        <f t="shared" ca="1" si="25"/>
        <v>40487.040000000001</v>
      </c>
    </row>
    <row r="82" spans="1:17" x14ac:dyDescent="0.25">
      <c r="A82" s="4" t="str">
        <f t="shared" ca="1" si="15"/>
        <v>S202312020081</v>
      </c>
      <c r="B82" s="4" t="s">
        <v>95</v>
      </c>
      <c r="C82" s="4" t="str">
        <f t="shared" ca="1" si="26"/>
        <v>TG202312020010</v>
      </c>
      <c r="D82" s="4" t="str">
        <f t="shared" ca="1" si="27"/>
        <v>TL202312020008</v>
      </c>
      <c r="E82" s="5">
        <f t="shared" ca="1" si="16"/>
        <v>40178</v>
      </c>
      <c r="F82" s="4" t="str">
        <f t="shared" ca="1" si="17"/>
        <v>978-642-471-340-5</v>
      </c>
      <c r="G82" s="4">
        <f t="shared" ca="1" si="18"/>
        <v>228</v>
      </c>
      <c r="H82" s="4" t="str">
        <f t="shared" ca="1" si="29"/>
        <v>LSP202312020001</v>
      </c>
      <c r="I82" s="4" t="str">
        <f t="shared" ca="1" si="28"/>
        <v>NCC202312020023</v>
      </c>
      <c r="J82" s="4">
        <f t="shared" ca="1" si="19"/>
        <v>27</v>
      </c>
      <c r="K82" s="4" t="s">
        <v>205</v>
      </c>
      <c r="L82" s="4">
        <f t="shared" ca="1" si="20"/>
        <v>1</v>
      </c>
      <c r="M82" s="4">
        <f t="shared" ca="1" si="21"/>
        <v>18425.05</v>
      </c>
      <c r="N82" s="4">
        <f t="shared" ca="1" si="22"/>
        <v>20</v>
      </c>
      <c r="O82" s="4">
        <f t="shared" ca="1" si="23"/>
        <v>368501</v>
      </c>
      <c r="P82" s="4">
        <f t="shared" ca="1" si="24"/>
        <v>589601.60000000009</v>
      </c>
      <c r="Q82" s="4">
        <f t="shared" ca="1" si="25"/>
        <v>176880.48</v>
      </c>
    </row>
    <row r="83" spans="1:17" x14ac:dyDescent="0.25">
      <c r="A83" s="4" t="str">
        <f t="shared" ca="1" si="15"/>
        <v>S202312020082</v>
      </c>
      <c r="B83" s="4" t="s">
        <v>96</v>
      </c>
      <c r="C83" s="4" t="str">
        <f t="shared" ca="1" si="26"/>
        <v>TG202312020012</v>
      </c>
      <c r="D83" s="4" t="str">
        <f t="shared" ca="1" si="27"/>
        <v>TL202312020015</v>
      </c>
      <c r="E83" s="5">
        <f t="shared" ca="1" si="16"/>
        <v>38970</v>
      </c>
      <c r="F83" s="4" t="str">
        <f t="shared" ca="1" si="17"/>
        <v>978-909-411-386-8</v>
      </c>
      <c r="G83" s="4">
        <f t="shared" ca="1" si="18"/>
        <v>635</v>
      </c>
      <c r="H83" s="4" t="str">
        <f t="shared" ca="1" si="29"/>
        <v>LSP202312020001</v>
      </c>
      <c r="I83" s="4" t="str">
        <f t="shared" ca="1" si="28"/>
        <v>NCC202312020013</v>
      </c>
      <c r="J83" s="4">
        <f t="shared" ca="1" si="19"/>
        <v>32</v>
      </c>
      <c r="K83" s="4" t="s">
        <v>206</v>
      </c>
      <c r="L83" s="4">
        <f t="shared" ca="1" si="20"/>
        <v>1</v>
      </c>
      <c r="M83" s="4">
        <f t="shared" ca="1" si="21"/>
        <v>20278.650000000001</v>
      </c>
      <c r="N83" s="4">
        <f t="shared" ca="1" si="22"/>
        <v>86</v>
      </c>
      <c r="O83" s="4">
        <f t="shared" ca="1" si="23"/>
        <v>405573</v>
      </c>
      <c r="P83" s="4">
        <f t="shared" ca="1" si="24"/>
        <v>648916.80000000005</v>
      </c>
      <c r="Q83" s="4">
        <f t="shared" ca="1" si="25"/>
        <v>194675.04</v>
      </c>
    </row>
    <row r="84" spans="1:17" x14ac:dyDescent="0.25">
      <c r="A84" s="4" t="str">
        <f t="shared" ca="1" si="15"/>
        <v>S202312020083</v>
      </c>
      <c r="B84" s="4" t="s">
        <v>97</v>
      </c>
      <c r="C84" s="4" t="str">
        <f t="shared" ca="1" si="26"/>
        <v>TG202312020008</v>
      </c>
      <c r="D84" s="4" t="str">
        <f t="shared" ca="1" si="27"/>
        <v>TL202312020018</v>
      </c>
      <c r="E84" s="5">
        <f t="shared" ca="1" si="16"/>
        <v>39831</v>
      </c>
      <c r="F84" s="4" t="str">
        <f t="shared" ca="1" si="17"/>
        <v>978-822-472-306-7</v>
      </c>
      <c r="G84" s="4">
        <f t="shared" ca="1" si="18"/>
        <v>239</v>
      </c>
      <c r="H84" s="4" t="str">
        <f t="shared" ca="1" si="29"/>
        <v>LSP202312020001</v>
      </c>
      <c r="I84" s="4" t="str">
        <f t="shared" ca="1" si="28"/>
        <v>NCC202312020020</v>
      </c>
      <c r="J84" s="4">
        <f t="shared" ca="1" si="19"/>
        <v>35</v>
      </c>
      <c r="K84" s="4" t="s">
        <v>199</v>
      </c>
      <c r="L84" s="4">
        <f t="shared" ca="1" si="20"/>
        <v>1</v>
      </c>
      <c r="M84" s="4">
        <f t="shared" ca="1" si="21"/>
        <v>8827.8000000000011</v>
      </c>
      <c r="N84" s="4">
        <f t="shared" ca="1" si="22"/>
        <v>34</v>
      </c>
      <c r="O84" s="4">
        <f t="shared" ca="1" si="23"/>
        <v>176556</v>
      </c>
      <c r="P84" s="4">
        <f t="shared" ca="1" si="24"/>
        <v>282489.59999999998</v>
      </c>
      <c r="Q84" s="4">
        <f t="shared" ca="1" si="25"/>
        <v>56497.919999999998</v>
      </c>
    </row>
    <row r="85" spans="1:17" x14ac:dyDescent="0.25">
      <c r="A85" s="4" t="str">
        <f t="shared" ca="1" si="15"/>
        <v>S202312020084</v>
      </c>
      <c r="B85" s="4" t="s">
        <v>98</v>
      </c>
      <c r="C85" s="4" t="str">
        <f t="shared" ca="1" si="26"/>
        <v>TG202312020023</v>
      </c>
      <c r="D85" s="4" t="str">
        <f t="shared" ca="1" si="27"/>
        <v>TL202312020007</v>
      </c>
      <c r="E85" s="5">
        <f t="shared" ca="1" si="16"/>
        <v>43915</v>
      </c>
      <c r="F85" s="4" t="str">
        <f t="shared" ca="1" si="17"/>
        <v>978-169-799-693-9</v>
      </c>
      <c r="G85" s="4">
        <f t="shared" ca="1" si="18"/>
        <v>812</v>
      </c>
      <c r="H85" s="4" t="str">
        <f t="shared" ca="1" si="29"/>
        <v>LSP202312020001</v>
      </c>
      <c r="I85" s="4" t="str">
        <f t="shared" ca="1" si="28"/>
        <v>NCC202312020011</v>
      </c>
      <c r="J85" s="4">
        <f t="shared" ca="1" si="19"/>
        <v>26</v>
      </c>
      <c r="K85" s="4" t="s">
        <v>195</v>
      </c>
      <c r="L85" s="4">
        <f t="shared" ca="1" si="20"/>
        <v>1</v>
      </c>
      <c r="M85" s="4">
        <f t="shared" ca="1" si="21"/>
        <v>17145.350000000002</v>
      </c>
      <c r="N85" s="4">
        <f t="shared" ca="1" si="22"/>
        <v>81</v>
      </c>
      <c r="O85" s="4">
        <f t="shared" ca="1" si="23"/>
        <v>342907</v>
      </c>
      <c r="P85" s="4">
        <f t="shared" ca="1" si="24"/>
        <v>548651.19999999995</v>
      </c>
      <c r="Q85" s="4">
        <f t="shared" ca="1" si="25"/>
        <v>0</v>
      </c>
    </row>
    <row r="86" spans="1:17" x14ac:dyDescent="0.25">
      <c r="A86" s="4" t="str">
        <f t="shared" ca="1" si="15"/>
        <v>S202312020085</v>
      </c>
      <c r="B86" s="4" t="s">
        <v>99</v>
      </c>
      <c r="C86" s="4" t="str">
        <f t="shared" ca="1" si="26"/>
        <v>TG202312020008</v>
      </c>
      <c r="D86" s="4" t="str">
        <f t="shared" ca="1" si="27"/>
        <v>TL202312020018</v>
      </c>
      <c r="E86" s="5">
        <f t="shared" ca="1" si="16"/>
        <v>38685</v>
      </c>
      <c r="F86" s="4" t="str">
        <f t="shared" ca="1" si="17"/>
        <v>978-735-627-673-2</v>
      </c>
      <c r="G86" s="4">
        <f t="shared" ca="1" si="18"/>
        <v>469</v>
      </c>
      <c r="H86" s="4" t="str">
        <f t="shared" ca="1" si="29"/>
        <v>LSP202312020001</v>
      </c>
      <c r="I86" s="4" t="str">
        <f t="shared" ca="1" si="28"/>
        <v>NCC202312020015</v>
      </c>
      <c r="J86" s="4">
        <f t="shared" ca="1" si="19"/>
        <v>32</v>
      </c>
      <c r="K86" s="4" t="s">
        <v>198</v>
      </c>
      <c r="L86" s="4">
        <f t="shared" ca="1" si="20"/>
        <v>1</v>
      </c>
      <c r="M86" s="4">
        <f t="shared" ca="1" si="21"/>
        <v>4730.4000000000005</v>
      </c>
      <c r="N86" s="4">
        <f t="shared" ca="1" si="22"/>
        <v>39</v>
      </c>
      <c r="O86" s="4">
        <f t="shared" ca="1" si="23"/>
        <v>94608</v>
      </c>
      <c r="P86" s="4">
        <f t="shared" ca="1" si="24"/>
        <v>151372.79999999999</v>
      </c>
      <c r="Q86" s="4">
        <f t="shared" ca="1" si="25"/>
        <v>0</v>
      </c>
    </row>
    <row r="87" spans="1:17" x14ac:dyDescent="0.25">
      <c r="A87" s="4" t="str">
        <f t="shared" ca="1" si="15"/>
        <v>S202312020086</v>
      </c>
      <c r="B87" s="4" t="s">
        <v>100</v>
      </c>
      <c r="C87" s="4" t="str">
        <f t="shared" ca="1" si="26"/>
        <v>TG202312020005</v>
      </c>
      <c r="D87" s="4" t="str">
        <f t="shared" ca="1" si="27"/>
        <v>TL202312020002</v>
      </c>
      <c r="E87" s="5">
        <f t="shared" ca="1" si="16"/>
        <v>42062</v>
      </c>
      <c r="F87" s="4" t="str">
        <f t="shared" ca="1" si="17"/>
        <v>978-653-481-176-5</v>
      </c>
      <c r="G87" s="4">
        <f t="shared" ca="1" si="18"/>
        <v>421</v>
      </c>
      <c r="H87" s="4" t="str">
        <f t="shared" ca="1" si="29"/>
        <v>LSP202312020001</v>
      </c>
      <c r="I87" s="4" t="str">
        <f t="shared" ca="1" si="28"/>
        <v>NCC202312020011</v>
      </c>
      <c r="J87" s="4">
        <f t="shared" ca="1" si="19"/>
        <v>31</v>
      </c>
      <c r="K87" s="4" t="s">
        <v>196</v>
      </c>
      <c r="L87" s="4">
        <f t="shared" ca="1" si="20"/>
        <v>1</v>
      </c>
      <c r="M87" s="4">
        <f t="shared" ca="1" si="21"/>
        <v>19188.2</v>
      </c>
      <c r="N87" s="4">
        <f t="shared" ca="1" si="22"/>
        <v>76</v>
      </c>
      <c r="O87" s="4">
        <f t="shared" ca="1" si="23"/>
        <v>383764</v>
      </c>
      <c r="P87" s="4">
        <f t="shared" ca="1" si="24"/>
        <v>614022.39999999991</v>
      </c>
      <c r="Q87" s="4">
        <f t="shared" ca="1" si="25"/>
        <v>184206.72</v>
      </c>
    </row>
    <row r="88" spans="1:17" x14ac:dyDescent="0.25">
      <c r="A88" s="4" t="str">
        <f t="shared" ca="1" si="15"/>
        <v>S202312020087</v>
      </c>
      <c r="B88" s="4" t="s">
        <v>101</v>
      </c>
      <c r="C88" s="4" t="str">
        <f t="shared" ca="1" si="26"/>
        <v>TG202312020021</v>
      </c>
      <c r="D88" s="4" t="str">
        <f t="shared" ca="1" si="27"/>
        <v>TL202312020012</v>
      </c>
      <c r="E88" s="5">
        <f t="shared" ca="1" si="16"/>
        <v>39573</v>
      </c>
      <c r="F88" s="4" t="str">
        <f t="shared" ca="1" si="17"/>
        <v>978-868-377-837-1</v>
      </c>
      <c r="G88" s="4">
        <f t="shared" ca="1" si="18"/>
        <v>819</v>
      </c>
      <c r="H88" s="4" t="str">
        <f t="shared" ca="1" si="29"/>
        <v>LSP202312020001</v>
      </c>
      <c r="I88" s="4" t="str">
        <f t="shared" ca="1" si="28"/>
        <v>NCC202312020019</v>
      </c>
      <c r="J88" s="4">
        <f t="shared" ca="1" si="19"/>
        <v>34</v>
      </c>
      <c r="K88" s="4" t="s">
        <v>207</v>
      </c>
      <c r="L88" s="4">
        <f t="shared" ca="1" si="20"/>
        <v>1</v>
      </c>
      <c r="M88" s="4">
        <f t="shared" ca="1" si="21"/>
        <v>2237.7000000000003</v>
      </c>
      <c r="N88" s="4">
        <f t="shared" ca="1" si="22"/>
        <v>56</v>
      </c>
      <c r="O88" s="4">
        <f t="shared" ca="1" si="23"/>
        <v>44754</v>
      </c>
      <c r="P88" s="4">
        <f t="shared" ca="1" si="24"/>
        <v>71606.399999999994</v>
      </c>
      <c r="Q88" s="4">
        <f t="shared" ca="1" si="25"/>
        <v>14321.28</v>
      </c>
    </row>
    <row r="89" spans="1:17" x14ac:dyDescent="0.25">
      <c r="A89" s="4" t="str">
        <f t="shared" ca="1" si="15"/>
        <v>S202312020088</v>
      </c>
      <c r="B89" s="4" t="s">
        <v>102</v>
      </c>
      <c r="C89" s="4" t="str">
        <f t="shared" ca="1" si="26"/>
        <v>TG202312020008</v>
      </c>
      <c r="D89" s="4" t="str">
        <f t="shared" ca="1" si="27"/>
        <v>TL202312020008</v>
      </c>
      <c r="E89" s="5">
        <f t="shared" ca="1" si="16"/>
        <v>43700</v>
      </c>
      <c r="F89" s="4" t="str">
        <f t="shared" ca="1" si="17"/>
        <v>978-998-222-109-5</v>
      </c>
      <c r="G89" s="4">
        <f t="shared" ca="1" si="18"/>
        <v>532</v>
      </c>
      <c r="H89" s="4" t="str">
        <f t="shared" ca="1" si="29"/>
        <v>LSP202312020001</v>
      </c>
      <c r="I89" s="4" t="str">
        <f t="shared" ca="1" si="28"/>
        <v>NCC202312020008</v>
      </c>
      <c r="J89" s="4">
        <f t="shared" ca="1" si="19"/>
        <v>22</v>
      </c>
      <c r="K89" s="4" t="s">
        <v>199</v>
      </c>
      <c r="L89" s="4">
        <f t="shared" ca="1" si="20"/>
        <v>1</v>
      </c>
      <c r="M89" s="4">
        <f t="shared" ca="1" si="21"/>
        <v>14590.900000000001</v>
      </c>
      <c r="N89" s="4">
        <f t="shared" ca="1" si="22"/>
        <v>19</v>
      </c>
      <c r="O89" s="4">
        <f t="shared" ca="1" si="23"/>
        <v>291818</v>
      </c>
      <c r="P89" s="4">
        <f t="shared" ca="1" si="24"/>
        <v>466908.80000000005</v>
      </c>
      <c r="Q89" s="4">
        <f t="shared" ca="1" si="25"/>
        <v>93381.759999999995</v>
      </c>
    </row>
    <row r="90" spans="1:17" x14ac:dyDescent="0.25">
      <c r="A90" s="4" t="str">
        <f t="shared" ca="1" si="15"/>
        <v>S202312020089</v>
      </c>
      <c r="B90" s="4" t="s">
        <v>74</v>
      </c>
      <c r="C90" s="4" t="str">
        <f t="shared" ca="1" si="26"/>
        <v>TG202312020012</v>
      </c>
      <c r="D90" s="4" t="str">
        <f t="shared" ca="1" si="27"/>
        <v>TL202312020020</v>
      </c>
      <c r="E90" s="5">
        <f t="shared" ca="1" si="16"/>
        <v>42167</v>
      </c>
      <c r="F90" s="4" t="str">
        <f t="shared" ca="1" si="17"/>
        <v>978-611-920-965-3</v>
      </c>
      <c r="G90" s="4">
        <f t="shared" ca="1" si="18"/>
        <v>614</v>
      </c>
      <c r="H90" s="4" t="str">
        <f t="shared" ca="1" si="29"/>
        <v>LSP202312020001</v>
      </c>
      <c r="I90" s="4" t="str">
        <f t="shared" ca="1" si="28"/>
        <v>NCC202312020022</v>
      </c>
      <c r="J90" s="4">
        <f t="shared" ca="1" si="19"/>
        <v>23</v>
      </c>
      <c r="K90" s="4" t="s">
        <v>208</v>
      </c>
      <c r="L90" s="4">
        <f t="shared" ca="1" si="20"/>
        <v>0</v>
      </c>
      <c r="M90" s="4">
        <f t="shared" ca="1" si="21"/>
        <v>13509.35</v>
      </c>
      <c r="N90" s="4">
        <f t="shared" ca="1" si="22"/>
        <v>31</v>
      </c>
      <c r="O90" s="4">
        <f t="shared" ca="1" si="23"/>
        <v>270187</v>
      </c>
      <c r="P90" s="4">
        <f t="shared" ca="1" si="24"/>
        <v>432299.19999999995</v>
      </c>
      <c r="Q90" s="4">
        <f t="shared" ca="1" si="25"/>
        <v>43229.919999999998</v>
      </c>
    </row>
    <row r="91" spans="1:17" x14ac:dyDescent="0.25">
      <c r="A91" s="4" t="str">
        <f t="shared" ca="1" si="15"/>
        <v>S202312020090</v>
      </c>
      <c r="B91" s="4" t="s">
        <v>103</v>
      </c>
      <c r="C91" s="4" t="str">
        <f t="shared" ca="1" si="26"/>
        <v>TG202312020009</v>
      </c>
      <c r="D91" s="4" t="str">
        <f t="shared" ca="1" si="27"/>
        <v>TL202312020023</v>
      </c>
      <c r="E91" s="5">
        <f t="shared" ca="1" si="16"/>
        <v>39315</v>
      </c>
      <c r="F91" s="4" t="str">
        <f t="shared" ca="1" si="17"/>
        <v>978-905-725-649-6</v>
      </c>
      <c r="G91" s="4">
        <f t="shared" ca="1" si="18"/>
        <v>682</v>
      </c>
      <c r="H91" s="4" t="str">
        <f t="shared" ca="1" si="29"/>
        <v>LSP202312020001</v>
      </c>
      <c r="I91" s="4" t="str">
        <f t="shared" ca="1" si="28"/>
        <v>NCC202312020001</v>
      </c>
      <c r="J91" s="4">
        <f t="shared" ca="1" si="19"/>
        <v>34</v>
      </c>
      <c r="K91" s="4" t="s">
        <v>201</v>
      </c>
      <c r="L91" s="4">
        <f t="shared" ca="1" si="20"/>
        <v>1</v>
      </c>
      <c r="M91" s="4">
        <f t="shared" ca="1" si="21"/>
        <v>4991.55</v>
      </c>
      <c r="N91" s="4">
        <f t="shared" ca="1" si="22"/>
        <v>91</v>
      </c>
      <c r="O91" s="4">
        <f t="shared" ca="1" si="23"/>
        <v>99831</v>
      </c>
      <c r="P91" s="4">
        <f t="shared" ca="1" si="24"/>
        <v>159729.59999999998</v>
      </c>
      <c r="Q91" s="4">
        <f t="shared" ca="1" si="25"/>
        <v>0</v>
      </c>
    </row>
    <row r="92" spans="1:17" x14ac:dyDescent="0.25">
      <c r="A92" s="4" t="str">
        <f t="shared" ca="1" si="15"/>
        <v>S202312020091</v>
      </c>
      <c r="B92" s="4" t="s">
        <v>104</v>
      </c>
      <c r="C92" s="4" t="str">
        <f t="shared" ca="1" si="26"/>
        <v>TG202312020011</v>
      </c>
      <c r="D92" s="4" t="str">
        <f t="shared" ca="1" si="27"/>
        <v>TL202312020011</v>
      </c>
      <c r="E92" s="5">
        <f t="shared" ca="1" si="16"/>
        <v>36602</v>
      </c>
      <c r="F92" s="4" t="str">
        <f t="shared" ca="1" si="17"/>
        <v>978-435-358-642-6</v>
      </c>
      <c r="G92" s="4">
        <f t="shared" ca="1" si="18"/>
        <v>127</v>
      </c>
      <c r="H92" s="4" t="str">
        <f t="shared" ca="1" si="29"/>
        <v>LSP202312020001</v>
      </c>
      <c r="I92" s="4" t="str">
        <f t="shared" ca="1" si="28"/>
        <v>NCC202312020016</v>
      </c>
      <c r="J92" s="4">
        <f t="shared" ca="1" si="19"/>
        <v>28</v>
      </c>
      <c r="K92" s="4" t="s">
        <v>199</v>
      </c>
      <c r="L92" s="4">
        <f t="shared" ca="1" si="20"/>
        <v>1</v>
      </c>
      <c r="M92" s="4">
        <f t="shared" ca="1" si="21"/>
        <v>4071.9</v>
      </c>
      <c r="N92" s="4">
        <f t="shared" ca="1" si="22"/>
        <v>74</v>
      </c>
      <c r="O92" s="4">
        <f t="shared" ca="1" si="23"/>
        <v>81438</v>
      </c>
      <c r="P92" s="4">
        <f t="shared" ca="1" si="24"/>
        <v>130300.79999999999</v>
      </c>
      <c r="Q92" s="4">
        <f t="shared" ca="1" si="25"/>
        <v>39090.239999999998</v>
      </c>
    </row>
    <row r="93" spans="1:17" x14ac:dyDescent="0.25">
      <c r="A93" s="4" t="str">
        <f t="shared" ca="1" si="15"/>
        <v>S202312020092</v>
      </c>
      <c r="B93" s="4" t="s">
        <v>105</v>
      </c>
      <c r="C93" s="4" t="str">
        <f t="shared" ca="1" si="26"/>
        <v>TG202312020010</v>
      </c>
      <c r="D93" s="4" t="str">
        <f t="shared" ca="1" si="27"/>
        <v>TL202312020022</v>
      </c>
      <c r="E93" s="5">
        <f t="shared" ca="1" si="16"/>
        <v>43497</v>
      </c>
      <c r="F93" s="4" t="str">
        <f t="shared" ca="1" si="17"/>
        <v>978-566-384-481-6</v>
      </c>
      <c r="G93" s="4">
        <f t="shared" ca="1" si="18"/>
        <v>536</v>
      </c>
      <c r="H93" s="4" t="str">
        <f t="shared" ca="1" si="29"/>
        <v>LSP202312020001</v>
      </c>
      <c r="I93" s="4" t="str">
        <f t="shared" ca="1" si="28"/>
        <v>NCC202312020006</v>
      </c>
      <c r="J93" s="4">
        <f t="shared" ca="1" si="19"/>
        <v>27</v>
      </c>
      <c r="K93" s="4" t="s">
        <v>203</v>
      </c>
      <c r="L93" s="4">
        <f t="shared" ca="1" si="20"/>
        <v>1</v>
      </c>
      <c r="M93" s="4">
        <f t="shared" ca="1" si="21"/>
        <v>17514.600000000002</v>
      </c>
      <c r="N93" s="4">
        <f t="shared" ca="1" si="22"/>
        <v>40</v>
      </c>
      <c r="O93" s="4">
        <f t="shared" ca="1" si="23"/>
        <v>350292</v>
      </c>
      <c r="P93" s="4">
        <f t="shared" ca="1" si="24"/>
        <v>560467.19999999995</v>
      </c>
      <c r="Q93" s="4">
        <f t="shared" ca="1" si="25"/>
        <v>0</v>
      </c>
    </row>
    <row r="94" spans="1:17" x14ac:dyDescent="0.25">
      <c r="A94" s="4" t="str">
        <f t="shared" ca="1" si="15"/>
        <v>S202312020093</v>
      </c>
      <c r="B94" s="4" t="s">
        <v>106</v>
      </c>
      <c r="C94" s="4" t="str">
        <f t="shared" ca="1" si="26"/>
        <v>TG202312020029</v>
      </c>
      <c r="D94" s="4" t="str">
        <f t="shared" ca="1" si="27"/>
        <v>TL202312020017</v>
      </c>
      <c r="E94" s="5">
        <f t="shared" ca="1" si="16"/>
        <v>45065</v>
      </c>
      <c r="F94" s="4" t="str">
        <f t="shared" ca="1" si="17"/>
        <v>978-537-221-173-8</v>
      </c>
      <c r="G94" s="4">
        <f t="shared" ca="1" si="18"/>
        <v>137</v>
      </c>
      <c r="H94" s="4" t="str">
        <f t="shared" ca="1" si="29"/>
        <v>LSP202312020001</v>
      </c>
      <c r="I94" s="4" t="str">
        <f t="shared" ca="1" si="28"/>
        <v>NCC202312020014</v>
      </c>
      <c r="J94" s="4">
        <f t="shared" ca="1" si="19"/>
        <v>23</v>
      </c>
      <c r="K94" s="4" t="s">
        <v>198</v>
      </c>
      <c r="L94" s="4">
        <f t="shared" ca="1" si="20"/>
        <v>1</v>
      </c>
      <c r="M94" s="4">
        <f t="shared" ca="1" si="21"/>
        <v>8401.3000000000011</v>
      </c>
      <c r="N94" s="4">
        <f t="shared" ca="1" si="22"/>
        <v>66</v>
      </c>
      <c r="O94" s="4">
        <f t="shared" ca="1" si="23"/>
        <v>168026</v>
      </c>
      <c r="P94" s="4">
        <f t="shared" ca="1" si="24"/>
        <v>268841.59999999998</v>
      </c>
      <c r="Q94" s="4">
        <f t="shared" ca="1" si="25"/>
        <v>80652.479999999996</v>
      </c>
    </row>
    <row r="95" spans="1:17" x14ac:dyDescent="0.25">
      <c r="A95" s="4" t="str">
        <f t="shared" ca="1" si="15"/>
        <v>S202312020094</v>
      </c>
      <c r="B95" s="4" t="s">
        <v>107</v>
      </c>
      <c r="C95" s="4" t="str">
        <f t="shared" ca="1" si="26"/>
        <v>TG202312020017</v>
      </c>
      <c r="D95" s="4" t="str">
        <f t="shared" ca="1" si="27"/>
        <v>TL202312020021</v>
      </c>
      <c r="E95" s="5">
        <f t="shared" ca="1" si="16"/>
        <v>45243</v>
      </c>
      <c r="F95" s="4" t="str">
        <f t="shared" ca="1" si="17"/>
        <v>978-781-902-529-5</v>
      </c>
      <c r="G95" s="4">
        <f t="shared" ca="1" si="18"/>
        <v>576</v>
      </c>
      <c r="H95" s="4" t="str">
        <f t="shared" ca="1" si="29"/>
        <v>LSP202312020001</v>
      </c>
      <c r="I95" s="4" t="str">
        <f t="shared" ca="1" si="28"/>
        <v>NCC202312020010</v>
      </c>
      <c r="J95" s="4">
        <f t="shared" ca="1" si="19"/>
        <v>31</v>
      </c>
      <c r="K95" s="4" t="s">
        <v>201</v>
      </c>
      <c r="L95" s="4">
        <f t="shared" ca="1" si="20"/>
        <v>1</v>
      </c>
      <c r="M95" s="4">
        <f t="shared" ca="1" si="21"/>
        <v>16270.95</v>
      </c>
      <c r="N95" s="4">
        <f t="shared" ca="1" si="22"/>
        <v>64</v>
      </c>
      <c r="O95" s="4">
        <f t="shared" ca="1" si="23"/>
        <v>325419</v>
      </c>
      <c r="P95" s="4">
        <f t="shared" ca="1" si="24"/>
        <v>520670.4</v>
      </c>
      <c r="Q95" s="4">
        <f t="shared" ca="1" si="25"/>
        <v>104134.08</v>
      </c>
    </row>
    <row r="96" spans="1:17" x14ac:dyDescent="0.25">
      <c r="A96" s="4" t="str">
        <f t="shared" ca="1" si="15"/>
        <v>S202312020095</v>
      </c>
      <c r="B96" s="4" t="s">
        <v>108</v>
      </c>
      <c r="C96" s="4" t="str">
        <f t="shared" ca="1" si="26"/>
        <v>TG202312020026</v>
      </c>
      <c r="D96" s="4" t="str">
        <f t="shared" ca="1" si="27"/>
        <v>TL202312020003</v>
      </c>
      <c r="E96" s="5">
        <f t="shared" ca="1" si="16"/>
        <v>43389</v>
      </c>
      <c r="F96" s="4" t="str">
        <f t="shared" ca="1" si="17"/>
        <v>978-370-568-399-7</v>
      </c>
      <c r="G96" s="4">
        <f t="shared" ca="1" si="18"/>
        <v>731</v>
      </c>
      <c r="H96" s="4" t="str">
        <f t="shared" ca="1" si="29"/>
        <v>LSP202312020001</v>
      </c>
      <c r="I96" s="4" t="str">
        <f t="shared" ca="1" si="28"/>
        <v>NCC202312020023</v>
      </c>
      <c r="J96" s="4">
        <f t="shared" ca="1" si="19"/>
        <v>24</v>
      </c>
      <c r="K96" s="4" t="s">
        <v>200</v>
      </c>
      <c r="L96" s="4">
        <f t="shared" ca="1" si="20"/>
        <v>1</v>
      </c>
      <c r="M96" s="4">
        <f t="shared" ca="1" si="21"/>
        <v>16877</v>
      </c>
      <c r="N96" s="4">
        <f t="shared" ca="1" si="22"/>
        <v>70</v>
      </c>
      <c r="O96" s="4">
        <f t="shared" ca="1" si="23"/>
        <v>337540</v>
      </c>
      <c r="P96" s="4">
        <f t="shared" ca="1" si="24"/>
        <v>540064</v>
      </c>
      <c r="Q96" s="4">
        <f t="shared" ca="1" si="25"/>
        <v>108012.8</v>
      </c>
    </row>
    <row r="97" spans="1:17" x14ac:dyDescent="0.25">
      <c r="A97" s="4" t="str">
        <f t="shared" ca="1" si="15"/>
        <v>S202312020096</v>
      </c>
      <c r="B97" s="4" t="s">
        <v>109</v>
      </c>
      <c r="C97" s="4" t="str">
        <f t="shared" ca="1" si="26"/>
        <v>TG202312020026</v>
      </c>
      <c r="D97" s="4" t="str">
        <f t="shared" ca="1" si="27"/>
        <v>TL202312020020</v>
      </c>
      <c r="E97" s="5">
        <f t="shared" ca="1" si="16"/>
        <v>40158</v>
      </c>
      <c r="F97" s="4" t="str">
        <f t="shared" ca="1" si="17"/>
        <v>978-376-463-594-5</v>
      </c>
      <c r="G97" s="4">
        <f t="shared" ca="1" si="18"/>
        <v>784</v>
      </c>
      <c r="H97" s="4" t="str">
        <f t="shared" ca="1" si="29"/>
        <v>LSP202312020001</v>
      </c>
      <c r="I97" s="4" t="str">
        <f t="shared" ca="1" si="28"/>
        <v>NCC202312020022</v>
      </c>
      <c r="J97" s="4">
        <f t="shared" ca="1" si="19"/>
        <v>24</v>
      </c>
      <c r="K97" s="4" t="s">
        <v>196</v>
      </c>
      <c r="L97" s="4">
        <f t="shared" ca="1" si="20"/>
        <v>1</v>
      </c>
      <c r="M97" s="4">
        <f t="shared" ca="1" si="21"/>
        <v>17389.25</v>
      </c>
      <c r="N97" s="4">
        <f t="shared" ca="1" si="22"/>
        <v>29</v>
      </c>
      <c r="O97" s="4">
        <f t="shared" ca="1" si="23"/>
        <v>347785</v>
      </c>
      <c r="P97" s="4">
        <f t="shared" ca="1" si="24"/>
        <v>556456</v>
      </c>
      <c r="Q97" s="4">
        <f t="shared" ca="1" si="25"/>
        <v>166936.79999999999</v>
      </c>
    </row>
    <row r="98" spans="1:17" x14ac:dyDescent="0.25">
      <c r="A98" s="4" t="str">
        <f t="shared" ca="1" si="15"/>
        <v>S202312020097</v>
      </c>
      <c r="B98" s="4" t="s">
        <v>110</v>
      </c>
      <c r="C98" s="4" t="str">
        <f t="shared" ca="1" si="26"/>
        <v>TG202312020011</v>
      </c>
      <c r="D98" s="4" t="str">
        <f t="shared" ca="1" si="27"/>
        <v>TL202312020021</v>
      </c>
      <c r="E98" s="5">
        <f t="shared" ca="1" si="16"/>
        <v>42115</v>
      </c>
      <c r="F98" s="4" t="str">
        <f t="shared" ca="1" si="17"/>
        <v>978-294-493-747-8</v>
      </c>
      <c r="G98" s="4">
        <f t="shared" ca="1" si="18"/>
        <v>936</v>
      </c>
      <c r="H98" s="4" t="str">
        <f t="shared" ca="1" si="29"/>
        <v>LSP202312020001</v>
      </c>
      <c r="I98" s="4" t="str">
        <f t="shared" ca="1" si="28"/>
        <v>NCC202312020018</v>
      </c>
      <c r="J98" s="4">
        <f t="shared" ca="1" si="19"/>
        <v>20</v>
      </c>
      <c r="K98" s="4" t="s">
        <v>196</v>
      </c>
      <c r="L98" s="4">
        <f t="shared" ca="1" si="20"/>
        <v>1</v>
      </c>
      <c r="M98" s="4">
        <f t="shared" ca="1" si="21"/>
        <v>8728.65</v>
      </c>
      <c r="N98" s="4">
        <f t="shared" ca="1" si="22"/>
        <v>86</v>
      </c>
      <c r="O98" s="4">
        <f t="shared" ca="1" si="23"/>
        <v>174573</v>
      </c>
      <c r="P98" s="4">
        <f t="shared" ca="1" si="24"/>
        <v>279316.80000000005</v>
      </c>
      <c r="Q98" s="4">
        <f t="shared" ca="1" si="25"/>
        <v>55863.360000000001</v>
      </c>
    </row>
    <row r="99" spans="1:17" x14ac:dyDescent="0.25">
      <c r="A99" s="4" t="str">
        <f t="shared" ca="1" si="15"/>
        <v>S202312020098</v>
      </c>
      <c r="B99" s="4" t="s">
        <v>111</v>
      </c>
      <c r="C99" s="4" t="str">
        <f t="shared" ca="1" si="26"/>
        <v>TG202312020010</v>
      </c>
      <c r="D99" s="4" t="str">
        <f t="shared" ca="1" si="27"/>
        <v>TL202312020015</v>
      </c>
      <c r="E99" s="5">
        <f t="shared" ca="1" si="16"/>
        <v>41707</v>
      </c>
      <c r="F99" s="4" t="str">
        <f t="shared" ca="1" si="17"/>
        <v>978-760-833-591-5</v>
      </c>
      <c r="G99" s="4">
        <f t="shared" ca="1" si="18"/>
        <v>171</v>
      </c>
      <c r="H99" s="4" t="str">
        <f t="shared" ca="1" si="29"/>
        <v>LSP202312020001</v>
      </c>
      <c r="I99" s="4" t="str">
        <f t="shared" ca="1" si="28"/>
        <v>NCC202312020019</v>
      </c>
      <c r="J99" s="4">
        <f t="shared" ca="1" si="19"/>
        <v>27</v>
      </c>
      <c r="K99" s="4" t="s">
        <v>203</v>
      </c>
      <c r="L99" s="4">
        <f t="shared" ca="1" si="20"/>
        <v>1</v>
      </c>
      <c r="M99" s="4">
        <f t="shared" ca="1" si="21"/>
        <v>7690.9500000000007</v>
      </c>
      <c r="N99" s="4">
        <f t="shared" ca="1" si="22"/>
        <v>87</v>
      </c>
      <c r="O99" s="4">
        <f t="shared" ca="1" si="23"/>
        <v>153819</v>
      </c>
      <c r="P99" s="4">
        <f t="shared" ca="1" si="24"/>
        <v>246110.40000000002</v>
      </c>
      <c r="Q99" s="4">
        <f t="shared" ca="1" si="25"/>
        <v>49222.080000000002</v>
      </c>
    </row>
    <row r="100" spans="1:17" x14ac:dyDescent="0.25">
      <c r="A100" s="4" t="str">
        <f t="shared" ca="1" si="15"/>
        <v>S202312020099</v>
      </c>
      <c r="B100" s="4" t="s">
        <v>112</v>
      </c>
      <c r="C100" s="4" t="str">
        <f t="shared" ca="1" si="26"/>
        <v>TG202312020029</v>
      </c>
      <c r="D100" s="4" t="str">
        <f t="shared" ca="1" si="27"/>
        <v>TL202312020008</v>
      </c>
      <c r="E100" s="5">
        <f t="shared" ca="1" si="16"/>
        <v>36855</v>
      </c>
      <c r="F100" s="4" t="str">
        <f t="shared" ca="1" si="17"/>
        <v>978-329-130-452-4</v>
      </c>
      <c r="G100" s="4">
        <f t="shared" ca="1" si="18"/>
        <v>315</v>
      </c>
      <c r="H100" s="4" t="str">
        <f t="shared" ca="1" si="29"/>
        <v>LSP202312020001</v>
      </c>
      <c r="I100" s="4" t="str">
        <f t="shared" ca="1" si="28"/>
        <v>NCC202312020021</v>
      </c>
      <c r="J100" s="4">
        <f t="shared" ca="1" si="19"/>
        <v>26</v>
      </c>
      <c r="K100" s="4" t="s">
        <v>199</v>
      </c>
      <c r="L100" s="4">
        <f t="shared" ca="1" si="20"/>
        <v>1</v>
      </c>
      <c r="M100" s="4">
        <f t="shared" ca="1" si="21"/>
        <v>14841.800000000001</v>
      </c>
      <c r="N100" s="4">
        <f t="shared" ca="1" si="22"/>
        <v>63</v>
      </c>
      <c r="O100" s="4">
        <f t="shared" ca="1" si="23"/>
        <v>296836</v>
      </c>
      <c r="P100" s="4">
        <f t="shared" ca="1" si="24"/>
        <v>474937.60000000003</v>
      </c>
      <c r="Q100" s="4">
        <f t="shared" ca="1" si="25"/>
        <v>94987.520000000004</v>
      </c>
    </row>
    <row r="101" spans="1:17" x14ac:dyDescent="0.25">
      <c r="A101" s="4" t="str">
        <f t="shared" ca="1" si="15"/>
        <v>S202312020100</v>
      </c>
      <c r="B101" s="4" t="s">
        <v>113</v>
      </c>
      <c r="C101" s="4" t="str">
        <f t="shared" ca="1" si="26"/>
        <v>TG202312020018</v>
      </c>
      <c r="D101" s="4" t="str">
        <f t="shared" ca="1" si="27"/>
        <v>TL202312020015</v>
      </c>
      <c r="E101" s="5">
        <f t="shared" ca="1" si="16"/>
        <v>40989</v>
      </c>
      <c r="F101" s="4" t="str">
        <f t="shared" ca="1" si="17"/>
        <v>978-526-938-850-6</v>
      </c>
      <c r="G101" s="4">
        <f t="shared" ca="1" si="18"/>
        <v>295</v>
      </c>
      <c r="H101" s="4" t="str">
        <f t="shared" ca="1" si="29"/>
        <v>LSP202312020001</v>
      </c>
      <c r="I101" s="4" t="str">
        <f t="shared" ca="1" si="28"/>
        <v>NCC202312020014</v>
      </c>
      <c r="J101" s="4">
        <f t="shared" ca="1" si="19"/>
        <v>27</v>
      </c>
      <c r="K101" s="4" t="s">
        <v>201</v>
      </c>
      <c r="L101" s="4">
        <f t="shared" ca="1" si="20"/>
        <v>1</v>
      </c>
      <c r="M101" s="4">
        <f t="shared" ca="1" si="21"/>
        <v>13275</v>
      </c>
      <c r="N101" s="4">
        <f t="shared" ca="1" si="22"/>
        <v>97</v>
      </c>
      <c r="O101" s="4">
        <f t="shared" ca="1" si="23"/>
        <v>265500</v>
      </c>
      <c r="P101" s="4">
        <f t="shared" ca="1" si="24"/>
        <v>424800</v>
      </c>
      <c r="Q101" s="4">
        <f t="shared" ca="1" si="25"/>
        <v>42480</v>
      </c>
    </row>
    <row r="102" spans="1:17" x14ac:dyDescent="0.25">
      <c r="A102" s="4" t="str">
        <f t="shared" ca="1" si="15"/>
        <v>S202312020101</v>
      </c>
      <c r="B102" s="4" t="s">
        <v>114</v>
      </c>
      <c r="C102" s="4" t="str">
        <f t="shared" ca="1" si="26"/>
        <v>TG202312020008</v>
      </c>
      <c r="D102" s="4" t="str">
        <f t="shared" ca="1" si="27"/>
        <v>TL202312020008</v>
      </c>
      <c r="E102" s="5">
        <f t="shared" ca="1" si="16"/>
        <v>41152</v>
      </c>
      <c r="F102" s="4" t="str">
        <f t="shared" ca="1" si="17"/>
        <v>978-604-748-139-3</v>
      </c>
      <c r="G102" s="4">
        <f t="shared" ca="1" si="18"/>
        <v>165</v>
      </c>
      <c r="H102" s="4" t="str">
        <f t="shared" ca="1" si="29"/>
        <v>LSP202312020001</v>
      </c>
      <c r="I102" s="4" t="str">
        <f t="shared" ca="1" si="28"/>
        <v>NCC202312020004</v>
      </c>
      <c r="J102" s="4">
        <f t="shared" ca="1" si="19"/>
        <v>33</v>
      </c>
      <c r="K102" s="4" t="s">
        <v>198</v>
      </c>
      <c r="L102" s="4">
        <f t="shared" ca="1" si="20"/>
        <v>1</v>
      </c>
      <c r="M102" s="4">
        <f t="shared" ca="1" si="21"/>
        <v>15078.150000000001</v>
      </c>
      <c r="N102" s="4">
        <f t="shared" ca="1" si="22"/>
        <v>36</v>
      </c>
      <c r="O102" s="4">
        <f t="shared" ca="1" si="23"/>
        <v>301563</v>
      </c>
      <c r="P102" s="4">
        <f t="shared" ca="1" si="24"/>
        <v>482500.80000000005</v>
      </c>
      <c r="Q102" s="4">
        <f t="shared" ca="1" si="25"/>
        <v>96500.160000000003</v>
      </c>
    </row>
    <row r="103" spans="1:17" x14ac:dyDescent="0.25">
      <c r="A103" s="4" t="str">
        <f t="shared" ca="1" si="15"/>
        <v>S202312020102</v>
      </c>
      <c r="B103" s="4" t="s">
        <v>116</v>
      </c>
      <c r="C103" s="4" t="str">
        <f t="shared" ca="1" si="26"/>
        <v>TG202312020015</v>
      </c>
      <c r="D103" s="4" t="str">
        <f t="shared" ca="1" si="27"/>
        <v>TL202312020011</v>
      </c>
      <c r="E103" s="5">
        <f t="shared" ca="1" si="16"/>
        <v>36892</v>
      </c>
      <c r="F103" s="4" t="str">
        <f t="shared" ca="1" si="17"/>
        <v>978-620-998-248-6</v>
      </c>
      <c r="G103" s="4">
        <f t="shared" ca="1" si="18"/>
        <v>554</v>
      </c>
      <c r="H103" s="4" t="str">
        <f t="shared" ca="1" si="29"/>
        <v>LSP202312020001</v>
      </c>
      <c r="I103" s="4" t="str">
        <f t="shared" ca="1" si="28"/>
        <v>NCC202312020017</v>
      </c>
      <c r="J103" s="4">
        <f t="shared" ca="1" si="19"/>
        <v>27</v>
      </c>
      <c r="K103" s="4" t="s">
        <v>199</v>
      </c>
      <c r="L103" s="4">
        <f t="shared" ca="1" si="20"/>
        <v>1</v>
      </c>
      <c r="M103" s="4">
        <f t="shared" ca="1" si="21"/>
        <v>15609.800000000001</v>
      </c>
      <c r="N103" s="4">
        <f t="shared" ca="1" si="22"/>
        <v>54</v>
      </c>
      <c r="O103" s="4">
        <f t="shared" ca="1" si="23"/>
        <v>312196</v>
      </c>
      <c r="P103" s="4">
        <f t="shared" ca="1" si="24"/>
        <v>499513.60000000003</v>
      </c>
      <c r="Q103" s="4">
        <f t="shared" ca="1" si="25"/>
        <v>49951.360000000001</v>
      </c>
    </row>
    <row r="104" spans="1:17" x14ac:dyDescent="0.25">
      <c r="A104" s="4" t="str">
        <f t="shared" ca="1" si="15"/>
        <v>S202312020103</v>
      </c>
      <c r="B104" s="4" t="s">
        <v>117</v>
      </c>
      <c r="C104" s="4" t="str">
        <f t="shared" ca="1" si="26"/>
        <v>TG202312020015</v>
      </c>
      <c r="D104" s="4" t="str">
        <f t="shared" ca="1" si="27"/>
        <v>TL202312020019</v>
      </c>
      <c r="E104" s="5">
        <f t="shared" ca="1" si="16"/>
        <v>43175</v>
      </c>
      <c r="F104" s="4" t="str">
        <f t="shared" ca="1" si="17"/>
        <v>978-397-812-342-9</v>
      </c>
      <c r="G104" s="4">
        <f t="shared" ca="1" si="18"/>
        <v>432</v>
      </c>
      <c r="H104" s="4" t="str">
        <f t="shared" ca="1" si="29"/>
        <v>LSP202312020001</v>
      </c>
      <c r="I104" s="4" t="str">
        <f t="shared" ca="1" si="28"/>
        <v>NCC202312020015</v>
      </c>
      <c r="J104" s="4">
        <f t="shared" ca="1" si="19"/>
        <v>30</v>
      </c>
      <c r="K104" s="4" t="s">
        <v>201</v>
      </c>
      <c r="L104" s="4">
        <f t="shared" ca="1" si="20"/>
        <v>0</v>
      </c>
      <c r="M104" s="4">
        <f t="shared" ca="1" si="21"/>
        <v>22115.7</v>
      </c>
      <c r="N104" s="4">
        <f t="shared" ca="1" si="22"/>
        <v>74</v>
      </c>
      <c r="O104" s="4">
        <f t="shared" ca="1" si="23"/>
        <v>442314</v>
      </c>
      <c r="P104" s="4">
        <f t="shared" ca="1" si="24"/>
        <v>707702.39999999991</v>
      </c>
      <c r="Q104" s="4">
        <f t="shared" ca="1" si="25"/>
        <v>141540.48000000001</v>
      </c>
    </row>
    <row r="105" spans="1:17" x14ac:dyDescent="0.25">
      <c r="A105" s="4" t="str">
        <f t="shared" ca="1" si="15"/>
        <v>S202312020104</v>
      </c>
      <c r="B105" s="4" t="s">
        <v>118</v>
      </c>
      <c r="C105" s="4" t="str">
        <f t="shared" ca="1" si="26"/>
        <v>TG202312020020</v>
      </c>
      <c r="D105" s="4" t="str">
        <f t="shared" ca="1" si="27"/>
        <v>TL202312020006</v>
      </c>
      <c r="E105" s="5">
        <f t="shared" ca="1" si="16"/>
        <v>41611</v>
      </c>
      <c r="F105" s="4" t="str">
        <f t="shared" ca="1" si="17"/>
        <v>978-450-601-567-6</v>
      </c>
      <c r="G105" s="4">
        <f t="shared" ca="1" si="18"/>
        <v>712</v>
      </c>
      <c r="H105" s="4" t="str">
        <f t="shared" ca="1" si="29"/>
        <v>LSP202312020001</v>
      </c>
      <c r="I105" s="4" t="str">
        <f t="shared" ca="1" si="28"/>
        <v>NCC202312020004</v>
      </c>
      <c r="J105" s="4">
        <f t="shared" ca="1" si="19"/>
        <v>31</v>
      </c>
      <c r="K105" s="4" t="s">
        <v>205</v>
      </c>
      <c r="L105" s="4">
        <f t="shared" ca="1" si="20"/>
        <v>0</v>
      </c>
      <c r="M105" s="4">
        <f t="shared" ca="1" si="21"/>
        <v>13573.800000000001</v>
      </c>
      <c r="N105" s="4">
        <f t="shared" ca="1" si="22"/>
        <v>20</v>
      </c>
      <c r="O105" s="4">
        <f t="shared" ca="1" si="23"/>
        <v>271476</v>
      </c>
      <c r="P105" s="4">
        <f t="shared" ca="1" si="24"/>
        <v>434361.60000000003</v>
      </c>
      <c r="Q105" s="4">
        <f t="shared" ca="1" si="25"/>
        <v>86872.320000000007</v>
      </c>
    </row>
    <row r="106" spans="1:17" x14ac:dyDescent="0.25">
      <c r="A106" s="4" t="str">
        <f t="shared" ca="1" si="15"/>
        <v>S202312020105</v>
      </c>
      <c r="B106" s="4" t="s">
        <v>119</v>
      </c>
      <c r="C106" s="4" t="str">
        <f t="shared" ca="1" si="26"/>
        <v>TG202312020017</v>
      </c>
      <c r="D106" s="4" t="str">
        <f t="shared" ca="1" si="27"/>
        <v>TL202312020015</v>
      </c>
      <c r="E106" s="5">
        <f t="shared" ca="1" si="16"/>
        <v>36539</v>
      </c>
      <c r="F106" s="4" t="str">
        <f t="shared" ca="1" si="17"/>
        <v>978-447-495-971-4</v>
      </c>
      <c r="G106" s="4">
        <f t="shared" ca="1" si="18"/>
        <v>617</v>
      </c>
      <c r="H106" s="4" t="str">
        <f t="shared" ca="1" si="29"/>
        <v>LSP202312020001</v>
      </c>
      <c r="I106" s="4" t="str">
        <f t="shared" ca="1" si="28"/>
        <v>NCC202312020005</v>
      </c>
      <c r="J106" s="4">
        <f t="shared" ca="1" si="19"/>
        <v>28</v>
      </c>
      <c r="K106" s="4" t="s">
        <v>199</v>
      </c>
      <c r="L106" s="4">
        <f t="shared" ca="1" si="20"/>
        <v>1</v>
      </c>
      <c r="M106" s="4">
        <f t="shared" ca="1" si="21"/>
        <v>16704.350000000002</v>
      </c>
      <c r="N106" s="4">
        <f t="shared" ca="1" si="22"/>
        <v>64</v>
      </c>
      <c r="O106" s="4">
        <f t="shared" ca="1" si="23"/>
        <v>334087</v>
      </c>
      <c r="P106" s="4">
        <f t="shared" ca="1" si="24"/>
        <v>534539.19999999995</v>
      </c>
      <c r="Q106" s="4">
        <f t="shared" ca="1" si="25"/>
        <v>160361.76</v>
      </c>
    </row>
    <row r="107" spans="1:17" x14ac:dyDescent="0.25">
      <c r="A107" s="4" t="str">
        <f t="shared" ca="1" si="15"/>
        <v>S202312020106</v>
      </c>
      <c r="B107" s="4" t="s">
        <v>120</v>
      </c>
      <c r="C107" s="4" t="str">
        <f t="shared" ca="1" si="26"/>
        <v>TG202312020022</v>
      </c>
      <c r="D107" s="4" t="str">
        <f t="shared" ca="1" si="27"/>
        <v>TL202312020019</v>
      </c>
      <c r="E107" s="5">
        <f t="shared" ca="1" si="16"/>
        <v>43001</v>
      </c>
      <c r="F107" s="4" t="str">
        <f t="shared" ca="1" si="17"/>
        <v>978-601-782-814-5</v>
      </c>
      <c r="G107" s="4">
        <f t="shared" ca="1" si="18"/>
        <v>179</v>
      </c>
      <c r="H107" s="4" t="str">
        <f t="shared" ca="1" si="29"/>
        <v>LSP202312020001</v>
      </c>
      <c r="I107" s="4" t="str">
        <f t="shared" ca="1" si="28"/>
        <v>NCC202312020020</v>
      </c>
      <c r="J107" s="4">
        <f t="shared" ca="1" si="19"/>
        <v>30</v>
      </c>
      <c r="K107" s="4" t="s">
        <v>208</v>
      </c>
      <c r="L107" s="4">
        <f t="shared" ca="1" si="20"/>
        <v>0</v>
      </c>
      <c r="M107" s="4">
        <f t="shared" ca="1" si="21"/>
        <v>9031.85</v>
      </c>
      <c r="N107" s="4">
        <f t="shared" ca="1" si="22"/>
        <v>41</v>
      </c>
      <c r="O107" s="4">
        <f t="shared" ca="1" si="23"/>
        <v>180637</v>
      </c>
      <c r="P107" s="4">
        <f t="shared" ca="1" si="24"/>
        <v>289019.19999999995</v>
      </c>
      <c r="Q107" s="4">
        <f t="shared" ca="1" si="25"/>
        <v>86705.76</v>
      </c>
    </row>
    <row r="108" spans="1:17" x14ac:dyDescent="0.25">
      <c r="A108" s="4" t="str">
        <f t="shared" ca="1" si="15"/>
        <v>S202312020107</v>
      </c>
      <c r="B108" s="4" t="s">
        <v>121</v>
      </c>
      <c r="C108" s="4" t="str">
        <f t="shared" ca="1" si="26"/>
        <v>TG202312020003</v>
      </c>
      <c r="D108" s="4" t="str">
        <f t="shared" ca="1" si="27"/>
        <v>TL202312020013</v>
      </c>
      <c r="E108" s="5">
        <f t="shared" ca="1" si="16"/>
        <v>40182</v>
      </c>
      <c r="F108" s="4" t="str">
        <f t="shared" ca="1" si="17"/>
        <v>978-838-340-586-7</v>
      </c>
      <c r="G108" s="4">
        <f t="shared" ca="1" si="18"/>
        <v>746</v>
      </c>
      <c r="H108" s="4" t="str">
        <f t="shared" ca="1" si="29"/>
        <v>LSP202312020001</v>
      </c>
      <c r="I108" s="4" t="str">
        <f t="shared" ca="1" si="28"/>
        <v>NCC202312020004</v>
      </c>
      <c r="J108" s="4">
        <f t="shared" ca="1" si="19"/>
        <v>20</v>
      </c>
      <c r="K108" s="4" t="s">
        <v>195</v>
      </c>
      <c r="L108" s="4">
        <f t="shared" ca="1" si="20"/>
        <v>1</v>
      </c>
      <c r="M108" s="4">
        <f t="shared" ca="1" si="21"/>
        <v>9172.4500000000007</v>
      </c>
      <c r="N108" s="4">
        <f t="shared" ca="1" si="22"/>
        <v>75</v>
      </c>
      <c r="O108" s="4">
        <f t="shared" ca="1" si="23"/>
        <v>183449</v>
      </c>
      <c r="P108" s="4">
        <f t="shared" ca="1" si="24"/>
        <v>293518.40000000002</v>
      </c>
      <c r="Q108" s="4">
        <f t="shared" ca="1" si="25"/>
        <v>58703.68</v>
      </c>
    </row>
    <row r="109" spans="1:17" x14ac:dyDescent="0.25">
      <c r="A109" s="4" t="str">
        <f t="shared" ca="1" si="15"/>
        <v>S202312020108</v>
      </c>
      <c r="B109" s="4" t="s">
        <v>123</v>
      </c>
      <c r="C109" s="4" t="str">
        <f t="shared" ca="1" si="26"/>
        <v>TG202312020001</v>
      </c>
      <c r="D109" s="4" t="str">
        <f t="shared" ca="1" si="27"/>
        <v>TL202312020014</v>
      </c>
      <c r="E109" s="5">
        <f t="shared" ca="1" si="16"/>
        <v>39962</v>
      </c>
      <c r="F109" s="4" t="str">
        <f t="shared" ca="1" si="17"/>
        <v>978-328-606-489-9</v>
      </c>
      <c r="G109" s="4">
        <f t="shared" ca="1" si="18"/>
        <v>245</v>
      </c>
      <c r="H109" s="4" t="str">
        <f t="shared" ca="1" si="29"/>
        <v>LSP202312020001</v>
      </c>
      <c r="I109" s="4" t="str">
        <f t="shared" ca="1" si="28"/>
        <v>NCC202312020015</v>
      </c>
      <c r="J109" s="4">
        <f t="shared" ca="1" si="19"/>
        <v>32</v>
      </c>
      <c r="K109" s="4" t="s">
        <v>201</v>
      </c>
      <c r="L109" s="4">
        <f t="shared" ca="1" si="20"/>
        <v>1</v>
      </c>
      <c r="M109" s="4">
        <f t="shared" ca="1" si="21"/>
        <v>16501.650000000001</v>
      </c>
      <c r="N109" s="4">
        <f t="shared" ca="1" si="22"/>
        <v>76</v>
      </c>
      <c r="O109" s="4">
        <f t="shared" ca="1" si="23"/>
        <v>330033</v>
      </c>
      <c r="P109" s="4">
        <f t="shared" ca="1" si="24"/>
        <v>528052.80000000005</v>
      </c>
      <c r="Q109" s="4">
        <f t="shared" ca="1" si="25"/>
        <v>158415.84</v>
      </c>
    </row>
    <row r="110" spans="1:17" x14ac:dyDescent="0.25">
      <c r="A110" s="4" t="str">
        <f t="shared" ca="1" si="15"/>
        <v>S202312020109</v>
      </c>
      <c r="B110" s="4" t="s">
        <v>124</v>
      </c>
      <c r="C110" s="4" t="str">
        <f t="shared" ca="1" si="26"/>
        <v>TG202312020012</v>
      </c>
      <c r="D110" s="4" t="str">
        <f t="shared" ca="1" si="27"/>
        <v>TL202312020011</v>
      </c>
      <c r="E110" s="5">
        <f t="shared" ca="1" si="16"/>
        <v>42906</v>
      </c>
      <c r="F110" s="4" t="str">
        <f t="shared" ca="1" si="17"/>
        <v>978-436-777-538-5</v>
      </c>
      <c r="G110" s="4">
        <f t="shared" ca="1" si="18"/>
        <v>138</v>
      </c>
      <c r="H110" s="4" t="str">
        <f t="shared" ca="1" si="29"/>
        <v>LSP202312020001</v>
      </c>
      <c r="I110" s="4" t="str">
        <f t="shared" ca="1" si="28"/>
        <v>NCC202312020007</v>
      </c>
      <c r="J110" s="4">
        <f t="shared" ca="1" si="19"/>
        <v>30</v>
      </c>
      <c r="K110" s="4" t="s">
        <v>199</v>
      </c>
      <c r="L110" s="4">
        <f t="shared" ca="1" si="20"/>
        <v>1</v>
      </c>
      <c r="M110" s="4">
        <f t="shared" ca="1" si="21"/>
        <v>8413.9500000000007</v>
      </c>
      <c r="N110" s="4">
        <f t="shared" ca="1" si="22"/>
        <v>33</v>
      </c>
      <c r="O110" s="4">
        <f t="shared" ca="1" si="23"/>
        <v>168279</v>
      </c>
      <c r="P110" s="4">
        <f t="shared" ca="1" si="24"/>
        <v>269246.40000000002</v>
      </c>
      <c r="Q110" s="4">
        <f t="shared" ca="1" si="25"/>
        <v>53849.279999999999</v>
      </c>
    </row>
    <row r="111" spans="1:17" x14ac:dyDescent="0.25">
      <c r="A111" s="4" t="str">
        <f t="shared" ca="1" si="15"/>
        <v>S202312020110</v>
      </c>
      <c r="B111" s="4" t="s">
        <v>125</v>
      </c>
      <c r="C111" s="4" t="str">
        <f t="shared" ca="1" si="26"/>
        <v>TG202312020026</v>
      </c>
      <c r="D111" s="4" t="str">
        <f t="shared" ca="1" si="27"/>
        <v>TL202312020006</v>
      </c>
      <c r="E111" s="5">
        <f t="shared" ca="1" si="16"/>
        <v>40446</v>
      </c>
      <c r="F111" s="4" t="str">
        <f t="shared" ca="1" si="17"/>
        <v>978-705-110-744-6</v>
      </c>
      <c r="G111" s="4">
        <f t="shared" ca="1" si="18"/>
        <v>778</v>
      </c>
      <c r="H111" s="4" t="str">
        <f t="shared" ca="1" si="29"/>
        <v>LSP202312020001</v>
      </c>
      <c r="I111" s="4" t="str">
        <f t="shared" ca="1" si="28"/>
        <v>NCC202312020011</v>
      </c>
      <c r="J111" s="4">
        <f t="shared" ca="1" si="19"/>
        <v>27</v>
      </c>
      <c r="K111" s="4" t="s">
        <v>199</v>
      </c>
      <c r="L111" s="4">
        <f t="shared" ca="1" si="20"/>
        <v>1</v>
      </c>
      <c r="M111" s="4">
        <f t="shared" ca="1" si="21"/>
        <v>18051</v>
      </c>
      <c r="N111" s="4">
        <f t="shared" ca="1" si="22"/>
        <v>43</v>
      </c>
      <c r="O111" s="4">
        <f t="shared" ca="1" si="23"/>
        <v>361020</v>
      </c>
      <c r="P111" s="4">
        <f t="shared" ca="1" si="24"/>
        <v>577632</v>
      </c>
      <c r="Q111" s="4">
        <f t="shared" ca="1" si="25"/>
        <v>115526.39999999999</v>
      </c>
    </row>
    <row r="112" spans="1:17" x14ac:dyDescent="0.25">
      <c r="A112" s="4" t="str">
        <f t="shared" ca="1" si="15"/>
        <v>S202312020111</v>
      </c>
      <c r="B112" s="4" t="s">
        <v>126</v>
      </c>
      <c r="C112" s="4" t="str">
        <f t="shared" ca="1" si="26"/>
        <v>TG202312020023</v>
      </c>
      <c r="D112" s="4" t="str">
        <f t="shared" ca="1" si="27"/>
        <v>TL202312020019</v>
      </c>
      <c r="E112" s="5">
        <f t="shared" ca="1" si="16"/>
        <v>42719</v>
      </c>
      <c r="F112" s="4" t="str">
        <f t="shared" ca="1" si="17"/>
        <v>978-304-554-339-1</v>
      </c>
      <c r="G112" s="4">
        <f t="shared" ca="1" si="18"/>
        <v>248</v>
      </c>
      <c r="H112" s="4" t="str">
        <f t="shared" ca="1" si="29"/>
        <v>LSP202312020001</v>
      </c>
      <c r="I112" s="4" t="str">
        <f t="shared" ca="1" si="28"/>
        <v>NCC202312020014</v>
      </c>
      <c r="J112" s="4">
        <f t="shared" ca="1" si="19"/>
        <v>22</v>
      </c>
      <c r="K112" s="4" t="s">
        <v>196</v>
      </c>
      <c r="L112" s="4">
        <f t="shared" ca="1" si="20"/>
        <v>1</v>
      </c>
      <c r="M112" s="4">
        <f t="shared" ca="1" si="21"/>
        <v>3647.15</v>
      </c>
      <c r="N112" s="4">
        <f t="shared" ca="1" si="22"/>
        <v>78</v>
      </c>
      <c r="O112" s="4">
        <f t="shared" ca="1" si="23"/>
        <v>72943</v>
      </c>
      <c r="P112" s="4">
        <f t="shared" ca="1" si="24"/>
        <v>116708.79999999999</v>
      </c>
      <c r="Q112" s="4">
        <f t="shared" ca="1" si="25"/>
        <v>35012.639999999999</v>
      </c>
    </row>
    <row r="113" spans="1:17" x14ac:dyDescent="0.25">
      <c r="A113" s="4" t="str">
        <f t="shared" ca="1" si="15"/>
        <v>S202312020112</v>
      </c>
      <c r="B113" s="4" t="s">
        <v>127</v>
      </c>
      <c r="C113" s="4" t="str">
        <f t="shared" ca="1" si="26"/>
        <v>TG202312020028</v>
      </c>
      <c r="D113" s="4" t="str">
        <f t="shared" ca="1" si="27"/>
        <v>TL202312020016</v>
      </c>
      <c r="E113" s="5">
        <f t="shared" ca="1" si="16"/>
        <v>39221</v>
      </c>
      <c r="F113" s="4" t="str">
        <f t="shared" ca="1" si="17"/>
        <v>978-344-367-633-6</v>
      </c>
      <c r="G113" s="4">
        <f t="shared" ca="1" si="18"/>
        <v>511</v>
      </c>
      <c r="H113" s="4" t="str">
        <f t="shared" ca="1" si="29"/>
        <v>LSP202312020001</v>
      </c>
      <c r="I113" s="4" t="str">
        <f t="shared" ca="1" si="28"/>
        <v>NCC202312020010</v>
      </c>
      <c r="J113" s="4">
        <f t="shared" ca="1" si="19"/>
        <v>23</v>
      </c>
      <c r="K113" s="4" t="s">
        <v>203</v>
      </c>
      <c r="L113" s="4">
        <f t="shared" ca="1" si="20"/>
        <v>1</v>
      </c>
      <c r="M113" s="4">
        <f t="shared" ca="1" si="21"/>
        <v>21593.850000000002</v>
      </c>
      <c r="N113" s="4">
        <f t="shared" ca="1" si="22"/>
        <v>77</v>
      </c>
      <c r="O113" s="4">
        <f t="shared" ca="1" si="23"/>
        <v>431877</v>
      </c>
      <c r="P113" s="4">
        <f t="shared" ca="1" si="24"/>
        <v>691003.2</v>
      </c>
      <c r="Q113" s="4">
        <f t="shared" ca="1" si="25"/>
        <v>0</v>
      </c>
    </row>
    <row r="114" spans="1:17" x14ac:dyDescent="0.25">
      <c r="A114" s="4" t="str">
        <f t="shared" ca="1" si="15"/>
        <v>S202312020113</v>
      </c>
      <c r="B114" s="4" t="s">
        <v>129</v>
      </c>
      <c r="C114" s="4" t="str">
        <f t="shared" ca="1" si="26"/>
        <v>TG202312020020</v>
      </c>
      <c r="D114" s="4" t="str">
        <f t="shared" ca="1" si="27"/>
        <v>TL202312020012</v>
      </c>
      <c r="E114" s="5">
        <f t="shared" ca="1" si="16"/>
        <v>38522</v>
      </c>
      <c r="F114" s="4" t="str">
        <f t="shared" ca="1" si="17"/>
        <v>978-186-893-152-2</v>
      </c>
      <c r="G114" s="4">
        <f t="shared" ca="1" si="18"/>
        <v>481</v>
      </c>
      <c r="H114" s="4" t="str">
        <f t="shared" ca="1" si="29"/>
        <v>LSP202312020001</v>
      </c>
      <c r="I114" s="4" t="str">
        <f t="shared" ca="1" si="28"/>
        <v>NCC202312020021</v>
      </c>
      <c r="J114" s="4">
        <f t="shared" ca="1" si="19"/>
        <v>28</v>
      </c>
      <c r="K114" s="4" t="s">
        <v>195</v>
      </c>
      <c r="L114" s="4">
        <f t="shared" ca="1" si="20"/>
        <v>1</v>
      </c>
      <c r="M114" s="4">
        <f t="shared" ca="1" si="21"/>
        <v>12891.45</v>
      </c>
      <c r="N114" s="4">
        <f t="shared" ca="1" si="22"/>
        <v>46</v>
      </c>
      <c r="O114" s="4">
        <f t="shared" ca="1" si="23"/>
        <v>257829</v>
      </c>
      <c r="P114" s="4">
        <f t="shared" ca="1" si="24"/>
        <v>412526.4</v>
      </c>
      <c r="Q114" s="4">
        <f t="shared" ca="1" si="25"/>
        <v>82505.279999999999</v>
      </c>
    </row>
    <row r="115" spans="1:17" x14ac:dyDescent="0.25">
      <c r="A115" s="4" t="str">
        <f t="shared" ca="1" si="15"/>
        <v>S202312020114</v>
      </c>
      <c r="B115" s="4" t="s">
        <v>128</v>
      </c>
      <c r="C115" s="4" t="str">
        <f t="shared" ca="1" si="26"/>
        <v>TG202312020003</v>
      </c>
      <c r="D115" s="4" t="str">
        <f t="shared" ca="1" si="27"/>
        <v>TL202312020009</v>
      </c>
      <c r="E115" s="5">
        <f t="shared" ca="1" si="16"/>
        <v>38176</v>
      </c>
      <c r="F115" s="4" t="str">
        <f t="shared" ca="1" si="17"/>
        <v>978-134-155-614-4</v>
      </c>
      <c r="G115" s="4">
        <f t="shared" ca="1" si="18"/>
        <v>613</v>
      </c>
      <c r="H115" s="4" t="str">
        <f t="shared" ca="1" si="29"/>
        <v>LSP202312020001</v>
      </c>
      <c r="I115" s="4" t="str">
        <f t="shared" ca="1" si="28"/>
        <v>NCC202312020002</v>
      </c>
      <c r="J115" s="4">
        <f t="shared" ca="1" si="19"/>
        <v>22</v>
      </c>
      <c r="K115" s="4" t="s">
        <v>196</v>
      </c>
      <c r="L115" s="4">
        <f t="shared" ca="1" si="20"/>
        <v>0</v>
      </c>
      <c r="M115" s="4">
        <f t="shared" ca="1" si="21"/>
        <v>11025.650000000001</v>
      </c>
      <c r="N115" s="4">
        <f t="shared" ca="1" si="22"/>
        <v>79</v>
      </c>
      <c r="O115" s="4">
        <f t="shared" ca="1" si="23"/>
        <v>220513</v>
      </c>
      <c r="P115" s="4">
        <f t="shared" ca="1" si="24"/>
        <v>352820.80000000005</v>
      </c>
      <c r="Q115" s="4">
        <f t="shared" ca="1" si="25"/>
        <v>70564.160000000003</v>
      </c>
    </row>
    <row r="116" spans="1:17" x14ac:dyDescent="0.25">
      <c r="A116" s="4" t="str">
        <f t="shared" ca="1" si="15"/>
        <v>S202312020115</v>
      </c>
      <c r="B116" s="4" t="s">
        <v>130</v>
      </c>
      <c r="C116" s="4" t="str">
        <f t="shared" ca="1" si="26"/>
        <v>TG202312020029</v>
      </c>
      <c r="D116" s="4" t="str">
        <f t="shared" ca="1" si="27"/>
        <v>TL202312020022</v>
      </c>
      <c r="E116" s="5">
        <f t="shared" ca="1" si="16"/>
        <v>44040</v>
      </c>
      <c r="F116" s="4" t="str">
        <f t="shared" ca="1" si="17"/>
        <v>978-996-188-493-2</v>
      </c>
      <c r="G116" s="4">
        <f t="shared" ca="1" si="18"/>
        <v>504</v>
      </c>
      <c r="H116" s="4" t="str">
        <f t="shared" ca="1" si="29"/>
        <v>LSP202312020001</v>
      </c>
      <c r="I116" s="4" t="str">
        <f t="shared" ca="1" si="28"/>
        <v>NCC202312020021</v>
      </c>
      <c r="J116" s="4">
        <f t="shared" ca="1" si="19"/>
        <v>30</v>
      </c>
      <c r="K116" s="4" t="s">
        <v>209</v>
      </c>
      <c r="L116" s="4">
        <f t="shared" ca="1" si="20"/>
        <v>1</v>
      </c>
      <c r="M116" s="4">
        <f t="shared" ca="1" si="21"/>
        <v>9701.5500000000011</v>
      </c>
      <c r="N116" s="4">
        <f t="shared" ca="1" si="22"/>
        <v>76</v>
      </c>
      <c r="O116" s="4">
        <f t="shared" ca="1" si="23"/>
        <v>194031</v>
      </c>
      <c r="P116" s="4">
        <f t="shared" ca="1" si="24"/>
        <v>310449.59999999998</v>
      </c>
      <c r="Q116" s="4">
        <f t="shared" ca="1" si="25"/>
        <v>93134.88</v>
      </c>
    </row>
    <row r="117" spans="1:17" x14ac:dyDescent="0.25">
      <c r="A117" s="4" t="str">
        <f t="shared" ca="1" si="15"/>
        <v>S202312020116</v>
      </c>
      <c r="B117" s="4" t="s">
        <v>131</v>
      </c>
      <c r="C117" s="4" t="str">
        <f t="shared" ca="1" si="26"/>
        <v>TG202312020006</v>
      </c>
      <c r="D117" s="4" t="str">
        <f t="shared" ca="1" si="27"/>
        <v>TL202312020021</v>
      </c>
      <c r="E117" s="5">
        <f t="shared" ca="1" si="16"/>
        <v>44740</v>
      </c>
      <c r="F117" s="4" t="str">
        <f t="shared" ca="1" si="17"/>
        <v>978-499-876-664-5</v>
      </c>
      <c r="G117" s="4">
        <f t="shared" ca="1" si="18"/>
        <v>278</v>
      </c>
      <c r="H117" s="4" t="str">
        <f t="shared" ca="1" si="29"/>
        <v>LSP202312020001</v>
      </c>
      <c r="I117" s="4" t="str">
        <f t="shared" ca="1" si="28"/>
        <v>NCC202312020016</v>
      </c>
      <c r="J117" s="4">
        <f t="shared" ca="1" si="19"/>
        <v>23</v>
      </c>
      <c r="K117" s="4" t="s">
        <v>199</v>
      </c>
      <c r="L117" s="4">
        <f t="shared" ca="1" si="20"/>
        <v>1</v>
      </c>
      <c r="M117" s="4">
        <f t="shared" ca="1" si="21"/>
        <v>3995.75</v>
      </c>
      <c r="N117" s="4">
        <f t="shared" ca="1" si="22"/>
        <v>73</v>
      </c>
      <c r="O117" s="4">
        <f t="shared" ca="1" si="23"/>
        <v>79915</v>
      </c>
      <c r="P117" s="4">
        <f t="shared" ca="1" si="24"/>
        <v>127864</v>
      </c>
      <c r="Q117" s="4">
        <f t="shared" ca="1" si="25"/>
        <v>12786.4</v>
      </c>
    </row>
    <row r="118" spans="1:17" x14ac:dyDescent="0.25">
      <c r="A118" s="4" t="str">
        <f t="shared" ca="1" si="15"/>
        <v>S202312020117</v>
      </c>
      <c r="B118" s="4" t="s">
        <v>78</v>
      </c>
      <c r="C118" s="4" t="str">
        <f t="shared" ca="1" si="26"/>
        <v>TG202312020005</v>
      </c>
      <c r="D118" s="4" t="str">
        <f ca="1">"TL" &amp; TEXT(TODAY(), "yyyyMMdd") &amp; TEXT(RANDBETWEEN(1, 24), "0000")</f>
        <v>TL202312020021</v>
      </c>
      <c r="E118" s="5">
        <f t="shared" ca="1" si="16"/>
        <v>39729</v>
      </c>
      <c r="F118" s="4" t="str">
        <f t="shared" ca="1" si="17"/>
        <v>978-125-257-478-2</v>
      </c>
      <c r="G118" s="4">
        <f t="shared" ca="1" si="18"/>
        <v>338</v>
      </c>
      <c r="H118" s="4" t="str">
        <f t="shared" ca="1" si="29"/>
        <v>LSP202312020001</v>
      </c>
      <c r="I118" s="4" t="str">
        <f t="shared" ca="1" si="28"/>
        <v>NCC202312020007</v>
      </c>
      <c r="J118" s="4">
        <f t="shared" ca="1" si="19"/>
        <v>24</v>
      </c>
      <c r="K118" s="4" t="s">
        <v>201</v>
      </c>
      <c r="L118" s="4">
        <f t="shared" ca="1" si="20"/>
        <v>1</v>
      </c>
      <c r="M118" s="4">
        <f t="shared" ca="1" si="21"/>
        <v>20402.850000000002</v>
      </c>
      <c r="N118" s="4">
        <f t="shared" ca="1" si="22"/>
        <v>61</v>
      </c>
      <c r="O118" s="4">
        <f t="shared" ca="1" si="23"/>
        <v>408057</v>
      </c>
      <c r="P118" s="4">
        <f t="shared" ca="1" si="24"/>
        <v>652891.19999999995</v>
      </c>
      <c r="Q118" s="4">
        <f t="shared" ca="1" si="25"/>
        <v>130578.24000000001</v>
      </c>
    </row>
    <row r="119" spans="1:17" x14ac:dyDescent="0.25">
      <c r="A119" s="4" t="str">
        <f t="shared" ca="1" si="15"/>
        <v>S202312020118</v>
      </c>
      <c r="B119" s="4" t="s">
        <v>132</v>
      </c>
      <c r="C119" s="4" t="str">
        <f t="shared" ca="1" si="26"/>
        <v>TG202312020028</v>
      </c>
      <c r="D119" s="4" t="str">
        <f t="shared" ca="1" si="27"/>
        <v>TL202312020002</v>
      </c>
      <c r="E119" s="5">
        <f t="shared" ca="1" si="16"/>
        <v>39027</v>
      </c>
      <c r="F119" s="4" t="str">
        <f t="shared" ca="1" si="17"/>
        <v>978-340-731-745-9</v>
      </c>
      <c r="G119" s="4">
        <f t="shared" ca="1" si="18"/>
        <v>161</v>
      </c>
      <c r="H119" s="4" t="str">
        <f t="shared" ca="1" si="29"/>
        <v>LSP202312020001</v>
      </c>
      <c r="I119" s="4" t="str">
        <f t="shared" ca="1" si="28"/>
        <v>NCC202312020009</v>
      </c>
      <c r="J119" s="4">
        <f t="shared" ca="1" si="19"/>
        <v>24</v>
      </c>
      <c r="K119" s="4" t="s">
        <v>199</v>
      </c>
      <c r="L119" s="4">
        <f t="shared" ca="1" si="20"/>
        <v>0</v>
      </c>
      <c r="M119" s="4">
        <f t="shared" ca="1" si="21"/>
        <v>16868.100000000002</v>
      </c>
      <c r="N119" s="4">
        <f t="shared" ca="1" si="22"/>
        <v>75</v>
      </c>
      <c r="O119" s="4">
        <f t="shared" ca="1" si="23"/>
        <v>337362</v>
      </c>
      <c r="P119" s="4">
        <f t="shared" ca="1" si="24"/>
        <v>539779.19999999995</v>
      </c>
      <c r="Q119" s="4">
        <f t="shared" ca="1" si="25"/>
        <v>107955.84</v>
      </c>
    </row>
    <row r="120" spans="1:17" x14ac:dyDescent="0.25">
      <c r="A120" s="4" t="str">
        <f t="shared" ca="1" si="15"/>
        <v>S202312020119</v>
      </c>
      <c r="B120" s="4" t="s">
        <v>133</v>
      </c>
      <c r="C120" s="4" t="str">
        <f t="shared" ca="1" si="26"/>
        <v>TG202312020015</v>
      </c>
      <c r="D120" s="4" t="str">
        <f t="shared" ca="1" si="27"/>
        <v>TL202312020008</v>
      </c>
      <c r="E120" s="5">
        <f t="shared" ca="1" si="16"/>
        <v>40613</v>
      </c>
      <c r="F120" s="4" t="str">
        <f t="shared" ca="1" si="17"/>
        <v>978-283-245-374-9</v>
      </c>
      <c r="G120" s="4">
        <f t="shared" ca="1" si="18"/>
        <v>260</v>
      </c>
      <c r="H120" s="4" t="str">
        <f t="shared" ca="1" si="29"/>
        <v>LSP202312020001</v>
      </c>
      <c r="I120" s="4" t="str">
        <f t="shared" ca="1" si="28"/>
        <v>NCC202312020004</v>
      </c>
      <c r="J120" s="4">
        <f t="shared" ca="1" si="19"/>
        <v>20</v>
      </c>
      <c r="K120" s="4" t="s">
        <v>200</v>
      </c>
      <c r="L120" s="4">
        <f t="shared" ca="1" si="20"/>
        <v>1</v>
      </c>
      <c r="M120" s="4">
        <f t="shared" ca="1" si="21"/>
        <v>17333.5</v>
      </c>
      <c r="N120" s="4">
        <f t="shared" ca="1" si="22"/>
        <v>35</v>
      </c>
      <c r="O120" s="4">
        <f t="shared" ca="1" si="23"/>
        <v>346670</v>
      </c>
      <c r="P120" s="4">
        <f t="shared" ca="1" si="24"/>
        <v>554672</v>
      </c>
      <c r="Q120" s="4">
        <f t="shared" ca="1" si="25"/>
        <v>0</v>
      </c>
    </row>
    <row r="121" spans="1:17" x14ac:dyDescent="0.25">
      <c r="A121" s="4" t="str">
        <f t="shared" ca="1" si="15"/>
        <v>S202312020120</v>
      </c>
      <c r="B121" s="4" t="s">
        <v>134</v>
      </c>
      <c r="C121" s="4" t="str">
        <f t="shared" ca="1" si="26"/>
        <v>TG202312020004</v>
      </c>
      <c r="D121" s="4" t="str">
        <f t="shared" ca="1" si="27"/>
        <v>TL202312020015</v>
      </c>
      <c r="E121" s="5">
        <f t="shared" ca="1" si="16"/>
        <v>38630</v>
      </c>
      <c r="F121" s="4" t="str">
        <f t="shared" ca="1" si="17"/>
        <v>978-466-646-957-8</v>
      </c>
      <c r="G121" s="4">
        <f t="shared" ca="1" si="18"/>
        <v>260</v>
      </c>
      <c r="H121" s="4" t="str">
        <f t="shared" ca="1" si="29"/>
        <v>LSP202312020001</v>
      </c>
      <c r="I121" s="4" t="str">
        <f t="shared" ca="1" si="28"/>
        <v>NCC202312020004</v>
      </c>
      <c r="J121" s="4">
        <f t="shared" ca="1" si="19"/>
        <v>29</v>
      </c>
      <c r="K121" s="4" t="s">
        <v>196</v>
      </c>
      <c r="L121" s="4">
        <f t="shared" ca="1" si="20"/>
        <v>1</v>
      </c>
      <c r="M121" s="4">
        <f t="shared" ca="1" si="21"/>
        <v>2209.5</v>
      </c>
      <c r="N121" s="4">
        <f t="shared" ca="1" si="22"/>
        <v>33</v>
      </c>
      <c r="O121" s="4">
        <f t="shared" ca="1" si="23"/>
        <v>44190</v>
      </c>
      <c r="P121" s="4">
        <f t="shared" ca="1" si="24"/>
        <v>70704</v>
      </c>
      <c r="Q121" s="4">
        <f t="shared" ca="1" si="25"/>
        <v>21211.200000000001</v>
      </c>
    </row>
    <row r="122" spans="1:17" x14ac:dyDescent="0.25">
      <c r="A122" s="4" t="str">
        <f t="shared" ca="1" si="15"/>
        <v>S202312020121</v>
      </c>
      <c r="B122" s="4" t="s">
        <v>135</v>
      </c>
      <c r="C122" s="4" t="str">
        <f t="shared" ca="1" si="26"/>
        <v>TG202312020001</v>
      </c>
      <c r="D122" s="4" t="str">
        <f t="shared" ca="1" si="27"/>
        <v>TL202312020004</v>
      </c>
      <c r="E122" s="5">
        <f t="shared" ca="1" si="16"/>
        <v>43202</v>
      </c>
      <c r="F122" s="4" t="str">
        <f t="shared" ca="1" si="17"/>
        <v>978-488-545-939-5</v>
      </c>
      <c r="G122" s="4">
        <f t="shared" ca="1" si="18"/>
        <v>590</v>
      </c>
      <c r="H122" s="4" t="str">
        <f t="shared" ca="1" si="29"/>
        <v>LSP202312020001</v>
      </c>
      <c r="I122" s="4" t="str">
        <f t="shared" ca="1" si="28"/>
        <v>NCC202312020008</v>
      </c>
      <c r="J122" s="4">
        <f t="shared" ca="1" si="19"/>
        <v>35</v>
      </c>
      <c r="K122" s="4" t="s">
        <v>195</v>
      </c>
      <c r="L122" s="4">
        <f t="shared" ca="1" si="20"/>
        <v>0</v>
      </c>
      <c r="M122" s="4">
        <f t="shared" ca="1" si="21"/>
        <v>6064.3</v>
      </c>
      <c r="N122" s="4">
        <f t="shared" ca="1" si="22"/>
        <v>90</v>
      </c>
      <c r="O122" s="4">
        <f t="shared" ca="1" si="23"/>
        <v>121286</v>
      </c>
      <c r="P122" s="4">
        <f t="shared" ca="1" si="24"/>
        <v>194057.59999999998</v>
      </c>
      <c r="Q122" s="4">
        <f t="shared" ca="1" si="25"/>
        <v>38811.519999999997</v>
      </c>
    </row>
    <row r="123" spans="1:17" x14ac:dyDescent="0.25">
      <c r="A123" s="4" t="str">
        <f t="shared" ca="1" si="15"/>
        <v>S202312020122</v>
      </c>
      <c r="B123" s="4" t="s">
        <v>136</v>
      </c>
      <c r="C123" s="4" t="str">
        <f t="shared" ca="1" si="26"/>
        <v>TG202312020021</v>
      </c>
      <c r="D123" s="4" t="str">
        <f t="shared" ca="1" si="27"/>
        <v>TL202312020015</v>
      </c>
      <c r="E123" s="5">
        <f t="shared" ca="1" si="16"/>
        <v>43199</v>
      </c>
      <c r="F123" s="4" t="str">
        <f t="shared" ca="1" si="17"/>
        <v>978-689-586-343-4</v>
      </c>
      <c r="G123" s="4">
        <f t="shared" ca="1" si="18"/>
        <v>662</v>
      </c>
      <c r="H123" s="4" t="str">
        <f t="shared" ca="1" si="29"/>
        <v>LSP202312020001</v>
      </c>
      <c r="I123" s="4" t="str">
        <f t="shared" ca="1" si="28"/>
        <v>NCC202312020006</v>
      </c>
      <c r="J123" s="4">
        <f t="shared" ca="1" si="19"/>
        <v>25</v>
      </c>
      <c r="K123" s="4" t="s">
        <v>196</v>
      </c>
      <c r="L123" s="4">
        <f t="shared" ca="1" si="20"/>
        <v>1</v>
      </c>
      <c r="M123" s="4">
        <f t="shared" ca="1" si="21"/>
        <v>20870.5</v>
      </c>
      <c r="N123" s="4">
        <f t="shared" ca="1" si="22"/>
        <v>84</v>
      </c>
      <c r="O123" s="4">
        <f t="shared" ca="1" si="23"/>
        <v>417410</v>
      </c>
      <c r="P123" s="4">
        <f t="shared" ca="1" si="24"/>
        <v>667856</v>
      </c>
      <c r="Q123" s="4">
        <f t="shared" ca="1" si="25"/>
        <v>133571.20000000001</v>
      </c>
    </row>
    <row r="124" spans="1:17" x14ac:dyDescent="0.25">
      <c r="A124" s="4" t="str">
        <f t="shared" ca="1" si="15"/>
        <v>S202312020123</v>
      </c>
      <c r="B124" s="4" t="s">
        <v>137</v>
      </c>
      <c r="C124" s="4" t="str">
        <f t="shared" ca="1" si="26"/>
        <v>TG202312020027</v>
      </c>
      <c r="D124" s="4" t="str">
        <f t="shared" ca="1" si="27"/>
        <v>TL202312020023</v>
      </c>
      <c r="E124" s="5">
        <f t="shared" ca="1" si="16"/>
        <v>41260</v>
      </c>
      <c r="F124" s="4" t="str">
        <f t="shared" ca="1" si="17"/>
        <v>978-803-316-348-2</v>
      </c>
      <c r="G124" s="4">
        <f t="shared" ca="1" si="18"/>
        <v>230</v>
      </c>
      <c r="H124" s="4" t="str">
        <f t="shared" ca="1" si="29"/>
        <v>LSP202312020001</v>
      </c>
      <c r="I124" s="4" t="str">
        <f t="shared" ca="1" si="28"/>
        <v>NCC202312020005</v>
      </c>
      <c r="J124" s="4">
        <f t="shared" ca="1" si="19"/>
        <v>22</v>
      </c>
      <c r="K124" s="4" t="s">
        <v>197</v>
      </c>
      <c r="L124" s="4">
        <f t="shared" ca="1" si="20"/>
        <v>1</v>
      </c>
      <c r="M124" s="4">
        <f t="shared" ca="1" si="21"/>
        <v>8082.6500000000005</v>
      </c>
      <c r="N124" s="4">
        <f t="shared" ca="1" si="22"/>
        <v>84</v>
      </c>
      <c r="O124" s="4">
        <f t="shared" ca="1" si="23"/>
        <v>161653</v>
      </c>
      <c r="P124" s="4">
        <f t="shared" ca="1" si="24"/>
        <v>258644.80000000002</v>
      </c>
      <c r="Q124" s="4">
        <f t="shared" ca="1" si="25"/>
        <v>77593.440000000002</v>
      </c>
    </row>
    <row r="125" spans="1:17" x14ac:dyDescent="0.25">
      <c r="A125" s="4" t="str">
        <f t="shared" ca="1" si="15"/>
        <v>S202312020124</v>
      </c>
      <c r="B125" s="4" t="s">
        <v>138</v>
      </c>
      <c r="C125" s="4" t="str">
        <f t="shared" ca="1" si="26"/>
        <v>TG202312020003</v>
      </c>
      <c r="D125" s="4" t="str">
        <f t="shared" ca="1" si="27"/>
        <v>TL202312020023</v>
      </c>
      <c r="E125" s="5">
        <f t="shared" ca="1" si="16"/>
        <v>40494</v>
      </c>
      <c r="F125" s="4" t="str">
        <f t="shared" ca="1" si="17"/>
        <v>978-458-440-786-3</v>
      </c>
      <c r="G125" s="4">
        <f t="shared" ca="1" si="18"/>
        <v>792</v>
      </c>
      <c r="H125" s="4" t="str">
        <f t="shared" ca="1" si="29"/>
        <v>LSP202312020001</v>
      </c>
      <c r="I125" s="4" t="str">
        <f t="shared" ca="1" si="28"/>
        <v>NCC202312020007</v>
      </c>
      <c r="J125" s="4">
        <f t="shared" ca="1" si="19"/>
        <v>21</v>
      </c>
      <c r="K125" s="4" t="s">
        <v>198</v>
      </c>
      <c r="L125" s="4">
        <f t="shared" ca="1" si="20"/>
        <v>1</v>
      </c>
      <c r="M125" s="4">
        <f t="shared" ca="1" si="21"/>
        <v>3922.4</v>
      </c>
      <c r="N125" s="4">
        <f t="shared" ca="1" si="22"/>
        <v>87</v>
      </c>
      <c r="O125" s="4">
        <f t="shared" ca="1" si="23"/>
        <v>78448</v>
      </c>
      <c r="P125" s="4">
        <f t="shared" ca="1" si="24"/>
        <v>125516.79999999999</v>
      </c>
      <c r="Q125" s="4">
        <f t="shared" ca="1" si="25"/>
        <v>25103.360000000001</v>
      </c>
    </row>
    <row r="126" spans="1:17" x14ac:dyDescent="0.25">
      <c r="A126" s="4" t="str">
        <f t="shared" ca="1" si="15"/>
        <v>S202312020125</v>
      </c>
      <c r="B126" s="4" t="s">
        <v>139</v>
      </c>
      <c r="C126" s="4" t="str">
        <f t="shared" ca="1" si="26"/>
        <v>TG202312020022</v>
      </c>
      <c r="D126" s="4" t="str">
        <f t="shared" ca="1" si="27"/>
        <v>TL202312020011</v>
      </c>
      <c r="E126" s="5">
        <f t="shared" ca="1" si="16"/>
        <v>39207</v>
      </c>
      <c r="F126" s="4" t="str">
        <f t="shared" ca="1" si="17"/>
        <v>978-795-586-986-6</v>
      </c>
      <c r="G126" s="4">
        <f t="shared" ca="1" si="18"/>
        <v>427</v>
      </c>
      <c r="H126" s="4" t="str">
        <f t="shared" ca="1" si="29"/>
        <v>LSP202312020001</v>
      </c>
      <c r="I126" s="4" t="str">
        <f t="shared" ca="1" si="28"/>
        <v>NCC202312020011</v>
      </c>
      <c r="J126" s="4">
        <f t="shared" ca="1" si="19"/>
        <v>32</v>
      </c>
      <c r="K126" s="4" t="s">
        <v>199</v>
      </c>
      <c r="L126" s="4">
        <f t="shared" ca="1" si="20"/>
        <v>1</v>
      </c>
      <c r="M126" s="4">
        <f t="shared" ca="1" si="21"/>
        <v>6516.9500000000007</v>
      </c>
      <c r="N126" s="4">
        <f t="shared" ca="1" si="22"/>
        <v>88</v>
      </c>
      <c r="O126" s="4">
        <f t="shared" ca="1" si="23"/>
        <v>130339</v>
      </c>
      <c r="P126" s="4">
        <f t="shared" ca="1" si="24"/>
        <v>208542.40000000002</v>
      </c>
      <c r="Q126" s="4">
        <f t="shared" ca="1" si="25"/>
        <v>62562.720000000001</v>
      </c>
    </row>
    <row r="127" spans="1:17" x14ac:dyDescent="0.25">
      <c r="A127" s="4" t="str">
        <f t="shared" ca="1" si="15"/>
        <v>S202312020126</v>
      </c>
      <c r="B127" s="4" t="s">
        <v>141</v>
      </c>
      <c r="C127" s="4" t="str">
        <f t="shared" ca="1" si="26"/>
        <v>TG202312020024</v>
      </c>
      <c r="D127" s="4" t="str">
        <f t="shared" ca="1" si="27"/>
        <v>TL202312020021</v>
      </c>
      <c r="E127" s="5">
        <f t="shared" ca="1" si="16"/>
        <v>45021</v>
      </c>
      <c r="F127" s="4" t="str">
        <f t="shared" ca="1" si="17"/>
        <v>978-162-996-373-3</v>
      </c>
      <c r="G127" s="4">
        <f t="shared" ca="1" si="18"/>
        <v>807</v>
      </c>
      <c r="H127" s="4" t="str">
        <f t="shared" ca="1" si="29"/>
        <v>LSP202312020001</v>
      </c>
      <c r="I127" s="4" t="str">
        <f t="shared" ca="1" si="28"/>
        <v>NCC202312020022</v>
      </c>
      <c r="J127" s="4">
        <f t="shared" ca="1" si="19"/>
        <v>26</v>
      </c>
      <c r="K127" s="4" t="s">
        <v>200</v>
      </c>
      <c r="L127" s="4">
        <f t="shared" ca="1" si="20"/>
        <v>1</v>
      </c>
      <c r="M127" s="4">
        <f t="shared" ca="1" si="21"/>
        <v>3214.4</v>
      </c>
      <c r="N127" s="4">
        <f t="shared" ca="1" si="22"/>
        <v>39</v>
      </c>
      <c r="O127" s="4">
        <f t="shared" ca="1" si="23"/>
        <v>64288</v>
      </c>
      <c r="P127" s="4">
        <f t="shared" ca="1" si="24"/>
        <v>102860.79999999999</v>
      </c>
      <c r="Q127" s="4">
        <f t="shared" ca="1" si="25"/>
        <v>0</v>
      </c>
    </row>
    <row r="128" spans="1:17" x14ac:dyDescent="0.25">
      <c r="A128" s="4" t="str">
        <f t="shared" ca="1" si="15"/>
        <v>S202312020127</v>
      </c>
      <c r="B128" s="4" t="s">
        <v>140</v>
      </c>
      <c r="C128" s="4" t="str">
        <f t="shared" ca="1" si="26"/>
        <v>TG202312020008</v>
      </c>
      <c r="D128" s="4" t="str">
        <f t="shared" ca="1" si="27"/>
        <v>TL202312020003</v>
      </c>
      <c r="E128" s="5">
        <f t="shared" ca="1" si="16"/>
        <v>45236</v>
      </c>
      <c r="F128" s="4" t="str">
        <f t="shared" ca="1" si="17"/>
        <v>978-401-197-166-1</v>
      </c>
      <c r="G128" s="4">
        <f t="shared" ca="1" si="18"/>
        <v>255</v>
      </c>
      <c r="H128" s="4" t="str">
        <f t="shared" ca="1" si="29"/>
        <v>LSP202312020001</v>
      </c>
      <c r="I128" s="4" t="str">
        <f t="shared" ca="1" si="28"/>
        <v>NCC202312020014</v>
      </c>
      <c r="J128" s="4">
        <f t="shared" ca="1" si="19"/>
        <v>20</v>
      </c>
      <c r="K128" s="4" t="s">
        <v>201</v>
      </c>
      <c r="L128" s="4">
        <f t="shared" ca="1" si="20"/>
        <v>1</v>
      </c>
      <c r="M128" s="4">
        <f t="shared" ca="1" si="21"/>
        <v>20247.050000000003</v>
      </c>
      <c r="N128" s="4">
        <f t="shared" ca="1" si="22"/>
        <v>91</v>
      </c>
      <c r="O128" s="4">
        <f t="shared" ca="1" si="23"/>
        <v>404941</v>
      </c>
      <c r="P128" s="4">
        <f t="shared" ca="1" si="24"/>
        <v>647905.60000000009</v>
      </c>
      <c r="Q128" s="4">
        <f t="shared" ca="1" si="25"/>
        <v>194371.68</v>
      </c>
    </row>
    <row r="129" spans="1:17" x14ac:dyDescent="0.25">
      <c r="A129" s="4" t="str">
        <f t="shared" ref="A129:A189" ca="1" si="30">"S" &amp; TEXT(TODAY(), "yyyyMMdd") &amp; TEXT(ROW(A128), "0000")</f>
        <v>S202312020128</v>
      </c>
      <c r="B129" s="4" t="s">
        <v>142</v>
      </c>
      <c r="C129" s="4" t="str">
        <f t="shared" ca="1" si="26"/>
        <v>TG202312020026</v>
      </c>
      <c r="D129" s="4" t="str">
        <f t="shared" ca="1" si="27"/>
        <v>TL202312020022</v>
      </c>
      <c r="E129" s="5">
        <f t="shared" ref="E129:E188" ca="1" si="31">RANDBETWEEN(DATE(2000, 1,1), TODAY())</f>
        <v>44744</v>
      </c>
      <c r="F129" s="4" t="str">
        <f t="shared" ref="F129:F189" ca="1" si="32">"978-" &amp; TEXT(RANDBETWEEN(100,999), "000") &amp; "-" &amp; TEXT(RANDBETWEEN(100,999), "000") &amp; "-" &amp; TEXT(RANDBETWEEN(100, 999), "000") &amp; "-" &amp; RANDBETWEEN(1, 9)</f>
        <v>978-600-264-967-9</v>
      </c>
      <c r="G129" s="4">
        <f t="shared" ref="G129:G189" ca="1" si="33">INT(RAND() * (1000 - 100 + 1) + 100)</f>
        <v>907</v>
      </c>
      <c r="H129" s="4" t="str">
        <f t="shared" ca="1" si="29"/>
        <v>LSP202312020001</v>
      </c>
      <c r="I129" s="4" t="str">
        <f t="shared" ca="1" si="28"/>
        <v>NCC202312020014</v>
      </c>
      <c r="J129" s="4">
        <f t="shared" ref="J129:J189" ca="1" si="34">RANDBETWEEN(20, 35)</f>
        <v>20</v>
      </c>
      <c r="K129" s="4" t="s">
        <v>199</v>
      </c>
      <c r="L129" s="4">
        <f t="shared" ref="L129:L189" ca="1" si="35">IF(RAND() &lt;= 0.89, 1, 0)</f>
        <v>1</v>
      </c>
      <c r="M129" s="4">
        <f t="shared" ref="M129:M189" ca="1" si="36">O129*0.05</f>
        <v>9496.75</v>
      </c>
      <c r="N129" s="4">
        <f t="shared" ref="N129:N189" ca="1" si="37">RANDBETWEEN(10,100)</f>
        <v>62</v>
      </c>
      <c r="O129" s="4">
        <f t="shared" ref="O129:O189" ca="1" si="38">RANDBETWEEN(30000, 450000)</f>
        <v>189935</v>
      </c>
      <c r="P129" s="4">
        <f t="shared" ref="P129:P189" ca="1" si="39">O129+(O129*0.55) +M129</f>
        <v>303896</v>
      </c>
      <c r="Q129" s="4">
        <f t="shared" ref="Q129:Q189" ca="1" si="40">ROUNDUP(P129 * CHOOSE(RANDBETWEEN(1,4),0.1, 0.2, 0.3,0), 2)</f>
        <v>30389.599999999999</v>
      </c>
    </row>
    <row r="130" spans="1:17" x14ac:dyDescent="0.25">
      <c r="A130" s="4" t="str">
        <f t="shared" ca="1" si="30"/>
        <v>S202312020129</v>
      </c>
      <c r="B130" s="4" t="s">
        <v>143</v>
      </c>
      <c r="C130" s="4" t="str">
        <f t="shared" ca="1" si="26"/>
        <v>TG202312020016</v>
      </c>
      <c r="D130" s="4" t="str">
        <f t="shared" ca="1" si="27"/>
        <v>TL202312020004</v>
      </c>
      <c r="E130" s="5">
        <f t="shared" ca="1" si="31"/>
        <v>38624</v>
      </c>
      <c r="F130" s="4" t="str">
        <f t="shared" ca="1" si="32"/>
        <v>978-942-231-261-4</v>
      </c>
      <c r="G130" s="4">
        <f t="shared" ca="1" si="33"/>
        <v>372</v>
      </c>
      <c r="H130" s="4" t="str">
        <f ca="1">"LSP" &amp; TEXT(TODAY(), "YYYYMMDD") &amp; TEXT(1,"0000")</f>
        <v>LSP202312020001</v>
      </c>
      <c r="I130" s="4" t="str">
        <f t="shared" ca="1" si="28"/>
        <v>NCC202312020005</v>
      </c>
      <c r="J130" s="4">
        <f t="shared" ca="1" si="34"/>
        <v>29</v>
      </c>
      <c r="K130" s="4" t="s">
        <v>202</v>
      </c>
      <c r="L130" s="4">
        <f t="shared" ca="1" si="35"/>
        <v>1</v>
      </c>
      <c r="M130" s="4">
        <f t="shared" ca="1" si="36"/>
        <v>13715.300000000001</v>
      </c>
      <c r="N130" s="4">
        <f t="shared" ca="1" si="37"/>
        <v>24</v>
      </c>
      <c r="O130" s="4">
        <f t="shared" ca="1" si="38"/>
        <v>274306</v>
      </c>
      <c r="P130" s="4">
        <f t="shared" ca="1" si="39"/>
        <v>438889.60000000003</v>
      </c>
      <c r="Q130" s="4">
        <f t="shared" ca="1" si="40"/>
        <v>87777.919999999998</v>
      </c>
    </row>
    <row r="131" spans="1:17" x14ac:dyDescent="0.25">
      <c r="A131" s="4" t="str">
        <f t="shared" ca="1" si="30"/>
        <v>S202312020130</v>
      </c>
      <c r="B131" s="4" t="s">
        <v>144</v>
      </c>
      <c r="C131" s="4" t="str">
        <f t="shared" ref="C131:C189" ca="1" si="41">"TG" &amp; TEXT(TODAY(), "yyyyMMdd") &amp; TEXT(RANDBETWEEN(1, 29), "0000")</f>
        <v>TG202312020016</v>
      </c>
      <c r="D131" s="4" t="str">
        <f t="shared" ref="D131:D189" ca="1" si="42">"TL" &amp; TEXT(TODAY(), "yyyyMMdd") &amp; TEXT(RANDBETWEEN(1, 24), "0000")</f>
        <v>TL202312020014</v>
      </c>
      <c r="E131" s="5">
        <f t="shared" ca="1" si="31"/>
        <v>44124</v>
      </c>
      <c r="F131" s="4" t="str">
        <f t="shared" ca="1" si="32"/>
        <v>978-839-414-402-8</v>
      </c>
      <c r="G131" s="4">
        <f t="shared" ca="1" si="33"/>
        <v>508</v>
      </c>
      <c r="H131" s="4" t="str">
        <f ca="1">"LSP" &amp; TEXT(TODAY(), "YYYYMMDD") &amp; TEXT(1,"0000")</f>
        <v>LSP202312020001</v>
      </c>
      <c r="I131" s="4" t="str">
        <f t="shared" ref="I131:I189" ca="1" si="43">"NCC" &amp; TEXT(TODAY(), "yyyyMMdd") &amp; TEXT(RANDBETWEEN(1, 23), "0000")</f>
        <v>NCC202312020016</v>
      </c>
      <c r="J131" s="4">
        <f t="shared" ca="1" si="34"/>
        <v>30</v>
      </c>
      <c r="K131" s="4" t="s">
        <v>201</v>
      </c>
      <c r="L131" s="4">
        <f t="shared" ca="1" si="35"/>
        <v>0</v>
      </c>
      <c r="M131" s="4">
        <f t="shared" ca="1" si="36"/>
        <v>17506.100000000002</v>
      </c>
      <c r="N131" s="4">
        <f t="shared" ca="1" si="37"/>
        <v>34</v>
      </c>
      <c r="O131" s="4">
        <f t="shared" ca="1" si="38"/>
        <v>350122</v>
      </c>
      <c r="P131" s="4">
        <f t="shared" ca="1" si="39"/>
        <v>560195.19999999995</v>
      </c>
      <c r="Q131" s="4">
        <f t="shared" ca="1" si="40"/>
        <v>112039.03999999999</v>
      </c>
    </row>
    <row r="132" spans="1:17" x14ac:dyDescent="0.25">
      <c r="A132" s="4" t="str">
        <f t="shared" ca="1" si="30"/>
        <v>S202312020131</v>
      </c>
      <c r="B132" s="4" t="s">
        <v>145</v>
      </c>
      <c r="C132" s="4" t="str">
        <f t="shared" ca="1" si="41"/>
        <v>TG202312020017</v>
      </c>
      <c r="D132" s="4" t="str">
        <f t="shared" ca="1" si="42"/>
        <v>TL202312020010</v>
      </c>
      <c r="E132" s="5">
        <f t="shared" ca="1" si="31"/>
        <v>38013</v>
      </c>
      <c r="F132" s="4" t="str">
        <f t="shared" ca="1" si="32"/>
        <v>978-861-776-786-2</v>
      </c>
      <c r="G132" s="4">
        <f t="shared" ca="1" si="33"/>
        <v>154</v>
      </c>
      <c r="H132" s="4" t="str">
        <f t="shared" ref="H132:H189" ca="1" si="44">"LSP" &amp; TEXT(TODAY(), "YYYYMMDD") &amp; TEXT(1,"0000")</f>
        <v>LSP202312020001</v>
      </c>
      <c r="I132" s="4" t="str">
        <f t="shared" ca="1" si="43"/>
        <v>NCC202312020010</v>
      </c>
      <c r="J132" s="4">
        <f t="shared" ca="1" si="34"/>
        <v>35</v>
      </c>
      <c r="K132" s="4" t="s">
        <v>203</v>
      </c>
      <c r="L132" s="4">
        <f t="shared" ca="1" si="35"/>
        <v>0</v>
      </c>
      <c r="M132" s="4">
        <f t="shared" ca="1" si="36"/>
        <v>12468.650000000001</v>
      </c>
      <c r="N132" s="4">
        <f t="shared" ca="1" si="37"/>
        <v>19</v>
      </c>
      <c r="O132" s="4">
        <f t="shared" ca="1" si="38"/>
        <v>249373</v>
      </c>
      <c r="P132" s="4">
        <f t="shared" ca="1" si="39"/>
        <v>398996.80000000005</v>
      </c>
      <c r="Q132" s="4">
        <f t="shared" ca="1" si="40"/>
        <v>119699.04</v>
      </c>
    </row>
    <row r="133" spans="1:17" x14ac:dyDescent="0.25">
      <c r="A133" s="4" t="str">
        <f t="shared" ca="1" si="30"/>
        <v>S202312020132</v>
      </c>
      <c r="B133" s="4" t="s">
        <v>87</v>
      </c>
      <c r="C133" s="4" t="str">
        <f t="shared" ca="1" si="41"/>
        <v>TG202312020003</v>
      </c>
      <c r="D133" s="4" t="str">
        <f t="shared" ca="1" si="42"/>
        <v>TL202312020007</v>
      </c>
      <c r="E133" s="5">
        <f t="shared" ca="1" si="31"/>
        <v>43599</v>
      </c>
      <c r="F133" s="4" t="str">
        <f t="shared" ca="1" si="32"/>
        <v>978-524-542-738-4</v>
      </c>
      <c r="G133" s="4">
        <f t="shared" ca="1" si="33"/>
        <v>891</v>
      </c>
      <c r="H133" s="4" t="str">
        <f t="shared" ca="1" si="44"/>
        <v>LSP202312020001</v>
      </c>
      <c r="I133" s="4" t="str">
        <f t="shared" ca="1" si="43"/>
        <v>NCC202312020007</v>
      </c>
      <c r="J133" s="4">
        <f t="shared" ca="1" si="34"/>
        <v>31</v>
      </c>
      <c r="K133" s="4" t="s">
        <v>199</v>
      </c>
      <c r="L133" s="4">
        <f t="shared" ca="1" si="35"/>
        <v>1</v>
      </c>
      <c r="M133" s="4">
        <f t="shared" ca="1" si="36"/>
        <v>11673.300000000001</v>
      </c>
      <c r="N133" s="4">
        <f t="shared" ca="1" si="37"/>
        <v>61</v>
      </c>
      <c r="O133" s="4">
        <f t="shared" ca="1" si="38"/>
        <v>233466</v>
      </c>
      <c r="P133" s="4">
        <f t="shared" ca="1" si="39"/>
        <v>373545.60000000003</v>
      </c>
      <c r="Q133" s="4">
        <f t="shared" ca="1" si="40"/>
        <v>112063.67999999999</v>
      </c>
    </row>
    <row r="134" spans="1:17" x14ac:dyDescent="0.25">
      <c r="A134" s="4" t="str">
        <f t="shared" ca="1" si="30"/>
        <v>S202312020133</v>
      </c>
      <c r="B134" s="4" t="s">
        <v>146</v>
      </c>
      <c r="C134" s="4" t="str">
        <f t="shared" ca="1" si="41"/>
        <v>TG202312020011</v>
      </c>
      <c r="D134" s="4" t="str">
        <f t="shared" ca="1" si="42"/>
        <v>TL202312020023</v>
      </c>
      <c r="E134" s="5">
        <f t="shared" ca="1" si="31"/>
        <v>37968</v>
      </c>
      <c r="F134" s="4" t="str">
        <f t="shared" ca="1" si="32"/>
        <v>978-581-901-330-3</v>
      </c>
      <c r="G134" s="4">
        <f t="shared" ca="1" si="33"/>
        <v>161</v>
      </c>
      <c r="H134" s="4" t="str">
        <f t="shared" ca="1" si="44"/>
        <v>LSP202312020001</v>
      </c>
      <c r="I134" s="4" t="str">
        <f t="shared" ca="1" si="43"/>
        <v>NCC202312020009</v>
      </c>
      <c r="J134" s="4">
        <f t="shared" ca="1" si="34"/>
        <v>28</v>
      </c>
      <c r="K134" s="4" t="s">
        <v>197</v>
      </c>
      <c r="L134" s="4">
        <f t="shared" ca="1" si="35"/>
        <v>1</v>
      </c>
      <c r="M134" s="4">
        <f t="shared" ca="1" si="36"/>
        <v>19805.7</v>
      </c>
      <c r="N134" s="4">
        <f t="shared" ca="1" si="37"/>
        <v>90</v>
      </c>
      <c r="O134" s="4">
        <f t="shared" ca="1" si="38"/>
        <v>396114</v>
      </c>
      <c r="P134" s="4">
        <f t="shared" ca="1" si="39"/>
        <v>633782.39999999991</v>
      </c>
      <c r="Q134" s="4">
        <f t="shared" ca="1" si="40"/>
        <v>126756.48</v>
      </c>
    </row>
    <row r="135" spans="1:17" x14ac:dyDescent="0.25">
      <c r="A135" s="4" t="str">
        <f t="shared" ca="1" si="30"/>
        <v>S202312020134</v>
      </c>
      <c r="B135" s="4" t="s">
        <v>147</v>
      </c>
      <c r="C135" s="4" t="str">
        <f t="shared" ca="1" si="41"/>
        <v>TG202312020026</v>
      </c>
      <c r="D135" s="4" t="str">
        <f t="shared" ca="1" si="42"/>
        <v>TL202312020003</v>
      </c>
      <c r="E135" s="5">
        <f t="shared" ca="1" si="31"/>
        <v>41439</v>
      </c>
      <c r="F135" s="4" t="str">
        <f t="shared" ca="1" si="32"/>
        <v>978-143-443-755-8</v>
      </c>
      <c r="G135" s="4">
        <f t="shared" ca="1" si="33"/>
        <v>265</v>
      </c>
      <c r="H135" s="4" t="str">
        <f t="shared" ca="1" si="44"/>
        <v>LSP202312020001</v>
      </c>
      <c r="I135" s="4" t="str">
        <f t="shared" ca="1" si="43"/>
        <v>NCC202312020020</v>
      </c>
      <c r="J135" s="4">
        <f t="shared" ca="1" si="34"/>
        <v>28</v>
      </c>
      <c r="K135" s="4" t="s">
        <v>204</v>
      </c>
      <c r="L135" s="4">
        <f t="shared" ca="1" si="35"/>
        <v>1</v>
      </c>
      <c r="M135" s="4">
        <f t="shared" ca="1" si="36"/>
        <v>17562.55</v>
      </c>
      <c r="N135" s="4">
        <f t="shared" ca="1" si="37"/>
        <v>38</v>
      </c>
      <c r="O135" s="4">
        <f t="shared" ca="1" si="38"/>
        <v>351251</v>
      </c>
      <c r="P135" s="4">
        <f t="shared" ca="1" si="39"/>
        <v>562001.60000000009</v>
      </c>
      <c r="Q135" s="4">
        <f t="shared" ca="1" si="40"/>
        <v>0</v>
      </c>
    </row>
    <row r="136" spans="1:17" x14ac:dyDescent="0.25">
      <c r="A136" s="4" t="str">
        <f t="shared" ca="1" si="30"/>
        <v>S202312020135</v>
      </c>
      <c r="B136" s="4" t="s">
        <v>148</v>
      </c>
      <c r="C136" s="4" t="str">
        <f t="shared" ca="1" si="41"/>
        <v>TG202312020002</v>
      </c>
      <c r="D136" s="4" t="str">
        <f t="shared" ca="1" si="42"/>
        <v>TL202312020019</v>
      </c>
      <c r="E136" s="5">
        <f t="shared" ca="1" si="31"/>
        <v>45236</v>
      </c>
      <c r="F136" s="4" t="str">
        <f t="shared" ca="1" si="32"/>
        <v>978-576-639-452-7</v>
      </c>
      <c r="G136" s="4">
        <f t="shared" ca="1" si="33"/>
        <v>569</v>
      </c>
      <c r="H136" s="4" t="str">
        <f t="shared" ca="1" si="44"/>
        <v>LSP202312020001</v>
      </c>
      <c r="I136" s="4" t="str">
        <f t="shared" ca="1" si="43"/>
        <v>NCC202312020021</v>
      </c>
      <c r="J136" s="4">
        <f t="shared" ca="1" si="34"/>
        <v>25</v>
      </c>
      <c r="K136" s="4" t="s">
        <v>196</v>
      </c>
      <c r="L136" s="4">
        <f t="shared" ca="1" si="35"/>
        <v>1</v>
      </c>
      <c r="M136" s="4">
        <f t="shared" ca="1" si="36"/>
        <v>20047.850000000002</v>
      </c>
      <c r="N136" s="4">
        <f t="shared" ca="1" si="37"/>
        <v>14</v>
      </c>
      <c r="O136" s="4">
        <f t="shared" ca="1" si="38"/>
        <v>400957</v>
      </c>
      <c r="P136" s="4">
        <f t="shared" ca="1" si="39"/>
        <v>641531.19999999995</v>
      </c>
      <c r="Q136" s="4">
        <f t="shared" ca="1" si="40"/>
        <v>0</v>
      </c>
    </row>
    <row r="137" spans="1:17" x14ac:dyDescent="0.25">
      <c r="A137" s="4" t="str">
        <f t="shared" ca="1" si="30"/>
        <v>S202312020136</v>
      </c>
      <c r="B137" s="4" t="s">
        <v>149</v>
      </c>
      <c r="C137" s="4" t="str">
        <f t="shared" ca="1" si="41"/>
        <v>TG202312020024</v>
      </c>
      <c r="D137" s="4" t="str">
        <f t="shared" ca="1" si="42"/>
        <v>TL202312020020</v>
      </c>
      <c r="E137" s="5">
        <f t="shared" ca="1" si="31"/>
        <v>38176</v>
      </c>
      <c r="F137" s="4" t="str">
        <f t="shared" ca="1" si="32"/>
        <v>978-870-933-999-3</v>
      </c>
      <c r="G137" s="4">
        <f t="shared" ca="1" si="33"/>
        <v>309</v>
      </c>
      <c r="H137" s="4" t="str">
        <f t="shared" ca="1" si="44"/>
        <v>LSP202312020001</v>
      </c>
      <c r="I137" s="4" t="str">
        <f t="shared" ca="1" si="43"/>
        <v>NCC202312020018</v>
      </c>
      <c r="J137" s="4">
        <f t="shared" ca="1" si="34"/>
        <v>26</v>
      </c>
      <c r="K137" s="4" t="s">
        <v>196</v>
      </c>
      <c r="L137" s="4">
        <f t="shared" ca="1" si="35"/>
        <v>0</v>
      </c>
      <c r="M137" s="4">
        <f t="shared" ca="1" si="36"/>
        <v>21834.850000000002</v>
      </c>
      <c r="N137" s="4">
        <f t="shared" ca="1" si="37"/>
        <v>61</v>
      </c>
      <c r="O137" s="4">
        <f t="shared" ca="1" si="38"/>
        <v>436697</v>
      </c>
      <c r="P137" s="4">
        <f t="shared" ca="1" si="39"/>
        <v>698715.2</v>
      </c>
      <c r="Q137" s="4">
        <f t="shared" ca="1" si="40"/>
        <v>209614.56</v>
      </c>
    </row>
    <row r="138" spans="1:17" x14ac:dyDescent="0.25">
      <c r="A138" s="4" t="str">
        <f t="shared" ca="1" si="30"/>
        <v>S202312020137</v>
      </c>
      <c r="B138" s="4" t="s">
        <v>150</v>
      </c>
      <c r="C138" s="4" t="str">
        <f t="shared" ca="1" si="41"/>
        <v>TG202312020007</v>
      </c>
      <c r="D138" s="4" t="str">
        <f t="shared" ca="1" si="42"/>
        <v>TL202312020023</v>
      </c>
      <c r="E138" s="5">
        <f t="shared" ca="1" si="31"/>
        <v>40840</v>
      </c>
      <c r="F138" s="4" t="str">
        <f t="shared" ca="1" si="32"/>
        <v>978-852-653-634-1</v>
      </c>
      <c r="G138" s="4">
        <f t="shared" ca="1" si="33"/>
        <v>493</v>
      </c>
      <c r="H138" s="4" t="str">
        <f t="shared" ca="1" si="44"/>
        <v>LSP202312020001</v>
      </c>
      <c r="I138" s="4" t="str">
        <f t="shared" ca="1" si="43"/>
        <v>NCC202312020011</v>
      </c>
      <c r="J138" s="4">
        <f t="shared" ca="1" si="34"/>
        <v>34</v>
      </c>
      <c r="K138" s="4" t="s">
        <v>199</v>
      </c>
      <c r="L138" s="4">
        <f t="shared" ca="1" si="35"/>
        <v>1</v>
      </c>
      <c r="M138" s="4">
        <f t="shared" ca="1" si="36"/>
        <v>5294.9000000000005</v>
      </c>
      <c r="N138" s="4">
        <f t="shared" ca="1" si="37"/>
        <v>60</v>
      </c>
      <c r="O138" s="4">
        <f t="shared" ca="1" si="38"/>
        <v>105898</v>
      </c>
      <c r="P138" s="4">
        <f t="shared" ca="1" si="39"/>
        <v>169436.79999999999</v>
      </c>
      <c r="Q138" s="4">
        <f t="shared" ca="1" si="40"/>
        <v>0</v>
      </c>
    </row>
    <row r="139" spans="1:17" x14ac:dyDescent="0.25">
      <c r="A139" s="4" t="str">
        <f t="shared" ca="1" si="30"/>
        <v>S202312020138</v>
      </c>
      <c r="B139" s="4" t="s">
        <v>151</v>
      </c>
      <c r="C139" s="4" t="str">
        <f t="shared" ca="1" si="41"/>
        <v>TG202312020029</v>
      </c>
      <c r="D139" s="4" t="str">
        <f t="shared" ca="1" si="42"/>
        <v>TL202312020015</v>
      </c>
      <c r="E139" s="5">
        <f t="shared" ca="1" si="31"/>
        <v>38126</v>
      </c>
      <c r="F139" s="4" t="str">
        <f t="shared" ca="1" si="32"/>
        <v>978-978-605-122-6</v>
      </c>
      <c r="G139" s="4">
        <f t="shared" ca="1" si="33"/>
        <v>266</v>
      </c>
      <c r="H139" s="4" t="str">
        <f t="shared" ca="1" si="44"/>
        <v>LSP202312020001</v>
      </c>
      <c r="I139" s="4" t="str">
        <f t="shared" ca="1" si="43"/>
        <v>NCC202312020009</v>
      </c>
      <c r="J139" s="4">
        <f t="shared" ca="1" si="34"/>
        <v>34</v>
      </c>
      <c r="K139" s="4" t="s">
        <v>203</v>
      </c>
      <c r="L139" s="4">
        <f t="shared" ca="1" si="35"/>
        <v>1</v>
      </c>
      <c r="M139" s="4">
        <f t="shared" ca="1" si="36"/>
        <v>10162.150000000001</v>
      </c>
      <c r="N139" s="4">
        <f t="shared" ca="1" si="37"/>
        <v>62</v>
      </c>
      <c r="O139" s="4">
        <f t="shared" ca="1" si="38"/>
        <v>203243</v>
      </c>
      <c r="P139" s="4">
        <f t="shared" ca="1" si="39"/>
        <v>325188.80000000005</v>
      </c>
      <c r="Q139" s="4">
        <f t="shared" ca="1" si="40"/>
        <v>32518.880000000001</v>
      </c>
    </row>
    <row r="140" spans="1:17" x14ac:dyDescent="0.25">
      <c r="A140" s="4" t="str">
        <f t="shared" ca="1" si="30"/>
        <v>S202312020139</v>
      </c>
      <c r="B140" s="4" t="s">
        <v>152</v>
      </c>
      <c r="C140" s="4" t="str">
        <f t="shared" ca="1" si="41"/>
        <v>TG202312020025</v>
      </c>
      <c r="D140" s="4" t="str">
        <f t="shared" ca="1" si="42"/>
        <v>TL202312020018</v>
      </c>
      <c r="E140" s="5">
        <f t="shared" ca="1" si="31"/>
        <v>44645</v>
      </c>
      <c r="F140" s="4" t="str">
        <f t="shared" ca="1" si="32"/>
        <v>978-798-702-328-9</v>
      </c>
      <c r="G140" s="4">
        <f t="shared" ca="1" si="33"/>
        <v>885</v>
      </c>
      <c r="H140" s="4" t="str">
        <f t="shared" ca="1" si="44"/>
        <v>LSP202312020001</v>
      </c>
      <c r="I140" s="4" t="str">
        <f t="shared" ca="1" si="43"/>
        <v>NCC202312020016</v>
      </c>
      <c r="J140" s="4">
        <f t="shared" ca="1" si="34"/>
        <v>23</v>
      </c>
      <c r="K140" s="4" t="s">
        <v>200</v>
      </c>
      <c r="L140" s="4">
        <f t="shared" ca="1" si="35"/>
        <v>1</v>
      </c>
      <c r="M140" s="4">
        <f t="shared" ca="1" si="36"/>
        <v>20453.100000000002</v>
      </c>
      <c r="N140" s="4">
        <f t="shared" ca="1" si="37"/>
        <v>69</v>
      </c>
      <c r="O140" s="4">
        <f t="shared" ca="1" si="38"/>
        <v>409062</v>
      </c>
      <c r="P140" s="4">
        <f t="shared" ca="1" si="39"/>
        <v>654499.19999999995</v>
      </c>
      <c r="Q140" s="4">
        <f t="shared" ca="1" si="40"/>
        <v>130899.84</v>
      </c>
    </row>
    <row r="141" spans="1:17" x14ac:dyDescent="0.25">
      <c r="A141" s="4" t="str">
        <f t="shared" ca="1" si="30"/>
        <v>S202312020140</v>
      </c>
      <c r="B141" s="4" t="s">
        <v>153</v>
      </c>
      <c r="C141" s="4" t="str">
        <f t="shared" ca="1" si="41"/>
        <v>TG202312020022</v>
      </c>
      <c r="D141" s="4" t="str">
        <f t="shared" ca="1" si="42"/>
        <v>TL202312020003</v>
      </c>
      <c r="E141" s="5">
        <f t="shared" ca="1" si="31"/>
        <v>38506</v>
      </c>
      <c r="F141" s="4" t="str">
        <f t="shared" ca="1" si="32"/>
        <v>978-487-135-447-6</v>
      </c>
      <c r="G141" s="4">
        <f t="shared" ca="1" si="33"/>
        <v>719</v>
      </c>
      <c r="H141" s="4" t="str">
        <f t="shared" ca="1" si="44"/>
        <v>LSP202312020001</v>
      </c>
      <c r="I141" s="4" t="str">
        <f t="shared" ca="1" si="43"/>
        <v>NCC202312020011</v>
      </c>
      <c r="J141" s="4">
        <f t="shared" ca="1" si="34"/>
        <v>25</v>
      </c>
      <c r="K141" s="4" t="s">
        <v>201</v>
      </c>
      <c r="L141" s="4">
        <f t="shared" ca="1" si="35"/>
        <v>0</v>
      </c>
      <c r="M141" s="4">
        <f t="shared" ca="1" si="36"/>
        <v>18203.400000000001</v>
      </c>
      <c r="N141" s="4">
        <f t="shared" ca="1" si="37"/>
        <v>32</v>
      </c>
      <c r="O141" s="4">
        <f t="shared" ca="1" si="38"/>
        <v>364068</v>
      </c>
      <c r="P141" s="4">
        <f t="shared" ca="1" si="39"/>
        <v>582508.80000000005</v>
      </c>
      <c r="Q141" s="4">
        <f t="shared" ca="1" si="40"/>
        <v>174752.64000000001</v>
      </c>
    </row>
    <row r="142" spans="1:17" x14ac:dyDescent="0.25">
      <c r="A142" s="4" t="str">
        <f t="shared" ca="1" si="30"/>
        <v>S202312020141</v>
      </c>
      <c r="B142" s="4" t="s">
        <v>154</v>
      </c>
      <c r="C142" s="4" t="str">
        <f t="shared" ca="1" si="41"/>
        <v>TG202312020015</v>
      </c>
      <c r="D142" s="4" t="str">
        <f t="shared" ca="1" si="42"/>
        <v>TL202312020014</v>
      </c>
      <c r="E142" s="5">
        <f t="shared" ca="1" si="31"/>
        <v>43994</v>
      </c>
      <c r="F142" s="4" t="str">
        <f t="shared" ca="1" si="32"/>
        <v>978-213-450-532-3</v>
      </c>
      <c r="G142" s="4">
        <f t="shared" ca="1" si="33"/>
        <v>832</v>
      </c>
      <c r="H142" s="4" t="str">
        <f t="shared" ca="1" si="44"/>
        <v>LSP202312020001</v>
      </c>
      <c r="I142" s="4" t="str">
        <f t="shared" ca="1" si="43"/>
        <v>NCC202312020014</v>
      </c>
      <c r="J142" s="4">
        <f t="shared" ca="1" si="34"/>
        <v>31</v>
      </c>
      <c r="K142" s="4" t="s">
        <v>205</v>
      </c>
      <c r="L142" s="4">
        <f t="shared" ca="1" si="35"/>
        <v>1</v>
      </c>
      <c r="M142" s="4">
        <f t="shared" ca="1" si="36"/>
        <v>7149.75</v>
      </c>
      <c r="N142" s="4">
        <f t="shared" ca="1" si="37"/>
        <v>65</v>
      </c>
      <c r="O142" s="4">
        <f t="shared" ca="1" si="38"/>
        <v>142995</v>
      </c>
      <c r="P142" s="4">
        <f t="shared" ca="1" si="39"/>
        <v>228792</v>
      </c>
      <c r="Q142" s="4">
        <f t="shared" ca="1" si="40"/>
        <v>22879.200000000001</v>
      </c>
    </row>
    <row r="143" spans="1:17" x14ac:dyDescent="0.25">
      <c r="A143" s="4" t="str">
        <f t="shared" ca="1" si="30"/>
        <v>S202312020142</v>
      </c>
      <c r="B143" s="4" t="s">
        <v>155</v>
      </c>
      <c r="C143" s="4" t="str">
        <f t="shared" ca="1" si="41"/>
        <v>TG202312020017</v>
      </c>
      <c r="D143" s="4" t="str">
        <f t="shared" ca="1" si="42"/>
        <v>TL202312020020</v>
      </c>
      <c r="E143" s="5">
        <f t="shared" ca="1" si="31"/>
        <v>39833</v>
      </c>
      <c r="F143" s="4" t="str">
        <f t="shared" ca="1" si="32"/>
        <v>978-600-135-157-7</v>
      </c>
      <c r="G143" s="4">
        <f t="shared" ca="1" si="33"/>
        <v>624</v>
      </c>
      <c r="H143" s="4" t="str">
        <f t="shared" ca="1" si="44"/>
        <v>LSP202312020001</v>
      </c>
      <c r="I143" s="4" t="str">
        <f t="shared" ca="1" si="43"/>
        <v>NCC202312020016</v>
      </c>
      <c r="J143" s="4">
        <f t="shared" ca="1" si="34"/>
        <v>34</v>
      </c>
      <c r="K143" s="4" t="s">
        <v>206</v>
      </c>
      <c r="L143" s="4">
        <f t="shared" ca="1" si="35"/>
        <v>1</v>
      </c>
      <c r="M143" s="4">
        <f t="shared" ca="1" si="36"/>
        <v>6501.8</v>
      </c>
      <c r="N143" s="4">
        <f t="shared" ca="1" si="37"/>
        <v>17</v>
      </c>
      <c r="O143" s="4">
        <f t="shared" ca="1" si="38"/>
        <v>130036</v>
      </c>
      <c r="P143" s="4">
        <f t="shared" ca="1" si="39"/>
        <v>208057.59999999998</v>
      </c>
      <c r="Q143" s="4">
        <f t="shared" ca="1" si="40"/>
        <v>41611.519999999997</v>
      </c>
    </row>
    <row r="144" spans="1:17" x14ac:dyDescent="0.25">
      <c r="A144" s="4" t="str">
        <f t="shared" ca="1" si="30"/>
        <v>S202312020143</v>
      </c>
      <c r="B144" s="4" t="s">
        <v>156</v>
      </c>
      <c r="C144" s="4" t="str">
        <f t="shared" ca="1" si="41"/>
        <v>TG202312020023</v>
      </c>
      <c r="D144" s="4" t="str">
        <f t="shared" ca="1" si="42"/>
        <v>TL202312020021</v>
      </c>
      <c r="E144" s="5">
        <f t="shared" ca="1" si="31"/>
        <v>44119</v>
      </c>
      <c r="F144" s="4" t="str">
        <f t="shared" ca="1" si="32"/>
        <v>978-476-956-197-1</v>
      </c>
      <c r="G144" s="4">
        <f t="shared" ca="1" si="33"/>
        <v>671</v>
      </c>
      <c r="H144" s="4" t="str">
        <f t="shared" ca="1" si="44"/>
        <v>LSP202312020001</v>
      </c>
      <c r="I144" s="4" t="str">
        <f t="shared" ca="1" si="43"/>
        <v>NCC202312020016</v>
      </c>
      <c r="J144" s="4">
        <f t="shared" ca="1" si="34"/>
        <v>28</v>
      </c>
      <c r="K144" s="4" t="s">
        <v>199</v>
      </c>
      <c r="L144" s="4">
        <f t="shared" ca="1" si="35"/>
        <v>1</v>
      </c>
      <c r="M144" s="4">
        <f t="shared" ca="1" si="36"/>
        <v>1606</v>
      </c>
      <c r="N144" s="4">
        <f t="shared" ca="1" si="37"/>
        <v>18</v>
      </c>
      <c r="O144" s="4">
        <f t="shared" ca="1" si="38"/>
        <v>32120</v>
      </c>
      <c r="P144" s="4">
        <f t="shared" ca="1" si="39"/>
        <v>51392</v>
      </c>
      <c r="Q144" s="4">
        <f t="shared" ca="1" si="40"/>
        <v>15417.6</v>
      </c>
    </row>
    <row r="145" spans="1:17" x14ac:dyDescent="0.25">
      <c r="A145" s="4" t="str">
        <f t="shared" ca="1" si="30"/>
        <v>S202312020144</v>
      </c>
      <c r="B145" s="4" t="s">
        <v>157</v>
      </c>
      <c r="C145" s="4" t="str">
        <f t="shared" ca="1" si="41"/>
        <v>TG202312020003</v>
      </c>
      <c r="D145" s="4" t="str">
        <f t="shared" ca="1" si="42"/>
        <v>TL202312020012</v>
      </c>
      <c r="E145" s="5">
        <f t="shared" ca="1" si="31"/>
        <v>40728</v>
      </c>
      <c r="F145" s="4" t="str">
        <f t="shared" ca="1" si="32"/>
        <v>978-591-630-954-7</v>
      </c>
      <c r="G145" s="4">
        <f t="shared" ca="1" si="33"/>
        <v>786</v>
      </c>
      <c r="H145" s="4" t="str">
        <f t="shared" ca="1" si="44"/>
        <v>LSP202312020001</v>
      </c>
      <c r="I145" s="4" t="str">
        <f t="shared" ca="1" si="43"/>
        <v>NCC202312020010</v>
      </c>
      <c r="J145" s="4">
        <f t="shared" ca="1" si="34"/>
        <v>33</v>
      </c>
      <c r="K145" s="4" t="s">
        <v>195</v>
      </c>
      <c r="L145" s="4">
        <f t="shared" ca="1" si="35"/>
        <v>1</v>
      </c>
      <c r="M145" s="4">
        <f t="shared" ca="1" si="36"/>
        <v>6291</v>
      </c>
      <c r="N145" s="4">
        <f t="shared" ca="1" si="37"/>
        <v>53</v>
      </c>
      <c r="O145" s="4">
        <f t="shared" ca="1" si="38"/>
        <v>125820</v>
      </c>
      <c r="P145" s="4">
        <f t="shared" ca="1" si="39"/>
        <v>201312</v>
      </c>
      <c r="Q145" s="4">
        <f t="shared" ca="1" si="40"/>
        <v>20131.2</v>
      </c>
    </row>
    <row r="146" spans="1:17" x14ac:dyDescent="0.25">
      <c r="A146" s="4" t="str">
        <f t="shared" ca="1" si="30"/>
        <v>S202312020145</v>
      </c>
      <c r="B146" s="4" t="s">
        <v>159</v>
      </c>
      <c r="C146" s="4" t="str">
        <f t="shared" ca="1" si="41"/>
        <v>TG202312020017</v>
      </c>
      <c r="D146" s="4" t="str">
        <f t="shared" ca="1" si="42"/>
        <v>TL202312020002</v>
      </c>
      <c r="E146" s="5">
        <f t="shared" ca="1" si="31"/>
        <v>38262</v>
      </c>
      <c r="F146" s="4" t="str">
        <f t="shared" ca="1" si="32"/>
        <v>978-310-838-834-9</v>
      </c>
      <c r="G146" s="4">
        <f t="shared" ca="1" si="33"/>
        <v>529</v>
      </c>
      <c r="H146" s="4" t="str">
        <f t="shared" ca="1" si="44"/>
        <v>LSP202312020001</v>
      </c>
      <c r="I146" s="4" t="str">
        <f t="shared" ca="1" si="43"/>
        <v>NCC202312020021</v>
      </c>
      <c r="J146" s="4">
        <f t="shared" ca="1" si="34"/>
        <v>22</v>
      </c>
      <c r="K146" s="4" t="s">
        <v>198</v>
      </c>
      <c r="L146" s="4">
        <f t="shared" ca="1" si="35"/>
        <v>1</v>
      </c>
      <c r="M146" s="4">
        <f t="shared" ca="1" si="36"/>
        <v>19554.95</v>
      </c>
      <c r="N146" s="4">
        <f t="shared" ca="1" si="37"/>
        <v>89</v>
      </c>
      <c r="O146" s="4">
        <f t="shared" ca="1" si="38"/>
        <v>391099</v>
      </c>
      <c r="P146" s="4">
        <f t="shared" ca="1" si="39"/>
        <v>625758.39999999991</v>
      </c>
      <c r="Q146" s="4">
        <f t="shared" ca="1" si="40"/>
        <v>187727.52</v>
      </c>
    </row>
    <row r="147" spans="1:17" x14ac:dyDescent="0.25">
      <c r="A147" s="4" t="str">
        <f t="shared" ca="1" si="30"/>
        <v>S202312020146</v>
      </c>
      <c r="B147" s="4" t="s">
        <v>158</v>
      </c>
      <c r="C147" s="4" t="str">
        <f t="shared" ca="1" si="41"/>
        <v>TG202312020027</v>
      </c>
      <c r="D147" s="4" t="str">
        <f t="shared" ca="1" si="42"/>
        <v>TL202312020023</v>
      </c>
      <c r="E147" s="5">
        <f t="shared" ca="1" si="31"/>
        <v>39626</v>
      </c>
      <c r="F147" s="4" t="str">
        <f t="shared" ca="1" si="32"/>
        <v>978-405-190-276-1</v>
      </c>
      <c r="G147" s="4">
        <f t="shared" ca="1" si="33"/>
        <v>600</v>
      </c>
      <c r="H147" s="4" t="str">
        <f t="shared" ca="1" si="44"/>
        <v>LSP202312020001</v>
      </c>
      <c r="I147" s="4" t="str">
        <f t="shared" ca="1" si="43"/>
        <v>NCC202312020008</v>
      </c>
      <c r="J147" s="4">
        <f t="shared" ca="1" si="34"/>
        <v>24</v>
      </c>
      <c r="K147" s="4" t="s">
        <v>196</v>
      </c>
      <c r="L147" s="4">
        <f t="shared" ca="1" si="35"/>
        <v>1</v>
      </c>
      <c r="M147" s="4">
        <f t="shared" ca="1" si="36"/>
        <v>17965.900000000001</v>
      </c>
      <c r="N147" s="4">
        <f t="shared" ca="1" si="37"/>
        <v>10</v>
      </c>
      <c r="O147" s="4">
        <f t="shared" ca="1" si="38"/>
        <v>359318</v>
      </c>
      <c r="P147" s="4">
        <f t="shared" ca="1" si="39"/>
        <v>574908.80000000005</v>
      </c>
      <c r="Q147" s="4">
        <f t="shared" ca="1" si="40"/>
        <v>57490.879999999997</v>
      </c>
    </row>
    <row r="148" spans="1:17" x14ac:dyDescent="0.25">
      <c r="A148" s="4" t="str">
        <f t="shared" ca="1" si="30"/>
        <v>S202312020147</v>
      </c>
      <c r="B148" s="4" t="s">
        <v>160</v>
      </c>
      <c r="C148" s="4" t="str">
        <f t="shared" ca="1" si="41"/>
        <v>TG202312020029</v>
      </c>
      <c r="D148" s="4" t="str">
        <f t="shared" ca="1" si="42"/>
        <v>TL202312020014</v>
      </c>
      <c r="E148" s="5">
        <f t="shared" ca="1" si="31"/>
        <v>42516</v>
      </c>
      <c r="F148" s="4" t="str">
        <f t="shared" ca="1" si="32"/>
        <v>978-877-295-192-2</v>
      </c>
      <c r="G148" s="4">
        <f t="shared" ca="1" si="33"/>
        <v>188</v>
      </c>
      <c r="H148" s="4" t="str">
        <f t="shared" ca="1" si="44"/>
        <v>LSP202312020001</v>
      </c>
      <c r="I148" s="4" t="str">
        <f t="shared" ca="1" si="43"/>
        <v>NCC202312020011</v>
      </c>
      <c r="J148" s="4">
        <f t="shared" ca="1" si="34"/>
        <v>30</v>
      </c>
      <c r="K148" s="4" t="s">
        <v>207</v>
      </c>
      <c r="L148" s="4">
        <f t="shared" ca="1" si="35"/>
        <v>1</v>
      </c>
      <c r="M148" s="4">
        <f t="shared" ca="1" si="36"/>
        <v>4153.95</v>
      </c>
      <c r="N148" s="4">
        <f t="shared" ca="1" si="37"/>
        <v>60</v>
      </c>
      <c r="O148" s="4">
        <f t="shared" ca="1" si="38"/>
        <v>83079</v>
      </c>
      <c r="P148" s="4">
        <f t="shared" ca="1" si="39"/>
        <v>132926.40000000002</v>
      </c>
      <c r="Q148" s="4">
        <f t="shared" ca="1" si="40"/>
        <v>26585.279999999999</v>
      </c>
    </row>
    <row r="149" spans="1:17" x14ac:dyDescent="0.25">
      <c r="A149" s="4" t="str">
        <f t="shared" ca="1" si="30"/>
        <v>S202312020148</v>
      </c>
      <c r="B149" s="4" t="s">
        <v>161</v>
      </c>
      <c r="C149" s="4" t="str">
        <f t="shared" ca="1" si="41"/>
        <v>TG202312020013</v>
      </c>
      <c r="D149" s="4" t="str">
        <f t="shared" ca="1" si="42"/>
        <v>TL202312020013</v>
      </c>
      <c r="E149" s="5">
        <f t="shared" ca="1" si="31"/>
        <v>42049</v>
      </c>
      <c r="F149" s="4" t="str">
        <f t="shared" ca="1" si="32"/>
        <v>978-989-751-169-3</v>
      </c>
      <c r="G149" s="4">
        <f t="shared" ca="1" si="33"/>
        <v>932</v>
      </c>
      <c r="H149" s="4" t="str">
        <f t="shared" ca="1" si="44"/>
        <v>LSP202312020001</v>
      </c>
      <c r="I149" s="4" t="str">
        <f t="shared" ca="1" si="43"/>
        <v>NCC202312020007</v>
      </c>
      <c r="J149" s="4">
        <f t="shared" ca="1" si="34"/>
        <v>28</v>
      </c>
      <c r="K149" s="4" t="s">
        <v>199</v>
      </c>
      <c r="L149" s="4">
        <f t="shared" ca="1" si="35"/>
        <v>1</v>
      </c>
      <c r="M149" s="4">
        <f t="shared" ca="1" si="36"/>
        <v>4458.2</v>
      </c>
      <c r="N149" s="4">
        <f t="shared" ca="1" si="37"/>
        <v>70</v>
      </c>
      <c r="O149" s="4">
        <f t="shared" ca="1" si="38"/>
        <v>89164</v>
      </c>
      <c r="P149" s="4">
        <f t="shared" ca="1" si="39"/>
        <v>142662.40000000002</v>
      </c>
      <c r="Q149" s="4">
        <f t="shared" ca="1" si="40"/>
        <v>0</v>
      </c>
    </row>
    <row r="150" spans="1:17" x14ac:dyDescent="0.25">
      <c r="A150" s="4" t="str">
        <f t="shared" ca="1" si="30"/>
        <v>S202312020149</v>
      </c>
      <c r="B150" s="4" t="s">
        <v>74</v>
      </c>
      <c r="C150" s="4" t="str">
        <f t="shared" ca="1" si="41"/>
        <v>TG202312020016</v>
      </c>
      <c r="D150" s="4" t="str">
        <f t="shared" ca="1" si="42"/>
        <v>TL202312020011</v>
      </c>
      <c r="E150" s="5">
        <f t="shared" ca="1" si="31"/>
        <v>40164</v>
      </c>
      <c r="F150" s="4" t="str">
        <f t="shared" ca="1" si="32"/>
        <v>978-290-731-985-4</v>
      </c>
      <c r="G150" s="4">
        <f t="shared" ca="1" si="33"/>
        <v>285</v>
      </c>
      <c r="H150" s="4" t="str">
        <f t="shared" ca="1" si="44"/>
        <v>LSP202312020001</v>
      </c>
      <c r="I150" s="4" t="str">
        <f t="shared" ca="1" si="43"/>
        <v>NCC202312020005</v>
      </c>
      <c r="J150" s="4">
        <f t="shared" ca="1" si="34"/>
        <v>32</v>
      </c>
      <c r="K150" s="4" t="s">
        <v>208</v>
      </c>
      <c r="L150" s="4">
        <f t="shared" ca="1" si="35"/>
        <v>1</v>
      </c>
      <c r="M150" s="4">
        <f t="shared" ca="1" si="36"/>
        <v>9530.1</v>
      </c>
      <c r="N150" s="4">
        <f t="shared" ca="1" si="37"/>
        <v>52</v>
      </c>
      <c r="O150" s="4">
        <f t="shared" ca="1" si="38"/>
        <v>190602</v>
      </c>
      <c r="P150" s="4">
        <f t="shared" ca="1" si="39"/>
        <v>304963.19999999995</v>
      </c>
      <c r="Q150" s="4">
        <f t="shared" ca="1" si="40"/>
        <v>91488.960000000006</v>
      </c>
    </row>
    <row r="151" spans="1:17" x14ac:dyDescent="0.25">
      <c r="A151" s="4" t="str">
        <f t="shared" ca="1" si="30"/>
        <v>S202312020150</v>
      </c>
      <c r="B151" s="4" t="s">
        <v>162</v>
      </c>
      <c r="C151" s="4" t="str">
        <f t="shared" ca="1" si="41"/>
        <v>TG202312020027</v>
      </c>
      <c r="D151" s="4" t="str">
        <f t="shared" ca="1" si="42"/>
        <v>TL202312020023</v>
      </c>
      <c r="E151" s="5">
        <f t="shared" ca="1" si="31"/>
        <v>45176</v>
      </c>
      <c r="F151" s="4" t="str">
        <f t="shared" ca="1" si="32"/>
        <v>978-221-556-849-1</v>
      </c>
      <c r="G151" s="4">
        <f t="shared" ca="1" si="33"/>
        <v>154</v>
      </c>
      <c r="H151" s="4" t="str">
        <f t="shared" ca="1" si="44"/>
        <v>LSP202312020001</v>
      </c>
      <c r="I151" s="4" t="str">
        <f t="shared" ca="1" si="43"/>
        <v>NCC202312020001</v>
      </c>
      <c r="J151" s="4">
        <f t="shared" ca="1" si="34"/>
        <v>28</v>
      </c>
      <c r="K151" s="4" t="s">
        <v>201</v>
      </c>
      <c r="L151" s="4">
        <f t="shared" ca="1" si="35"/>
        <v>1</v>
      </c>
      <c r="M151" s="4">
        <f t="shared" ca="1" si="36"/>
        <v>10795.7</v>
      </c>
      <c r="N151" s="4">
        <f t="shared" ca="1" si="37"/>
        <v>63</v>
      </c>
      <c r="O151" s="4">
        <f t="shared" ca="1" si="38"/>
        <v>215914</v>
      </c>
      <c r="P151" s="4">
        <f t="shared" ca="1" si="39"/>
        <v>345462.4</v>
      </c>
      <c r="Q151" s="4">
        <f t="shared" ca="1" si="40"/>
        <v>103638.72</v>
      </c>
    </row>
    <row r="152" spans="1:17" x14ac:dyDescent="0.25">
      <c r="A152" s="4" t="str">
        <f t="shared" ca="1" si="30"/>
        <v>S202312020151</v>
      </c>
      <c r="B152" s="4" t="s">
        <v>163</v>
      </c>
      <c r="C152" s="4" t="str">
        <f t="shared" ca="1" si="41"/>
        <v>TG202312020012</v>
      </c>
      <c r="D152" s="4" t="str">
        <f t="shared" ca="1" si="42"/>
        <v>TL202312020009</v>
      </c>
      <c r="E152" s="5">
        <f t="shared" ca="1" si="31"/>
        <v>42524</v>
      </c>
      <c r="F152" s="4" t="str">
        <f t="shared" ca="1" si="32"/>
        <v>978-973-609-996-8</v>
      </c>
      <c r="G152" s="4">
        <f t="shared" ca="1" si="33"/>
        <v>286</v>
      </c>
      <c r="H152" s="4" t="str">
        <f t="shared" ca="1" si="44"/>
        <v>LSP202312020001</v>
      </c>
      <c r="I152" s="4" t="str">
        <f t="shared" ca="1" si="43"/>
        <v>NCC202312020003</v>
      </c>
      <c r="J152" s="4">
        <f t="shared" ca="1" si="34"/>
        <v>21</v>
      </c>
      <c r="K152" s="4" t="s">
        <v>199</v>
      </c>
      <c r="L152" s="4">
        <f t="shared" ca="1" si="35"/>
        <v>1</v>
      </c>
      <c r="M152" s="4">
        <f t="shared" ca="1" si="36"/>
        <v>3443.3</v>
      </c>
      <c r="N152" s="4">
        <f t="shared" ca="1" si="37"/>
        <v>49</v>
      </c>
      <c r="O152" s="4">
        <f t="shared" ca="1" si="38"/>
        <v>68866</v>
      </c>
      <c r="P152" s="4">
        <f t="shared" ca="1" si="39"/>
        <v>110185.60000000001</v>
      </c>
      <c r="Q152" s="4">
        <f t="shared" ca="1" si="40"/>
        <v>11018.56</v>
      </c>
    </row>
    <row r="153" spans="1:17" x14ac:dyDescent="0.25">
      <c r="A153" s="4" t="str">
        <f t="shared" ca="1" si="30"/>
        <v>S202312020152</v>
      </c>
      <c r="B153" s="4" t="s">
        <v>164</v>
      </c>
      <c r="C153" s="4" t="str">
        <f t="shared" ca="1" si="41"/>
        <v>TG202312020025</v>
      </c>
      <c r="D153" s="4" t="str">
        <f t="shared" ca="1" si="42"/>
        <v>TL202312020003</v>
      </c>
      <c r="E153" s="5">
        <f t="shared" ca="1" si="31"/>
        <v>42630</v>
      </c>
      <c r="F153" s="4" t="str">
        <f t="shared" ca="1" si="32"/>
        <v>978-973-966-793-7</v>
      </c>
      <c r="G153" s="4">
        <f t="shared" ca="1" si="33"/>
        <v>563</v>
      </c>
      <c r="H153" s="4" t="str">
        <f t="shared" ca="1" si="44"/>
        <v>LSP202312020001</v>
      </c>
      <c r="I153" s="4" t="str">
        <f t="shared" ca="1" si="43"/>
        <v>NCC202312020013</v>
      </c>
      <c r="J153" s="4">
        <f t="shared" ca="1" si="34"/>
        <v>26</v>
      </c>
      <c r="K153" s="4" t="s">
        <v>203</v>
      </c>
      <c r="L153" s="4">
        <f t="shared" ca="1" si="35"/>
        <v>1</v>
      </c>
      <c r="M153" s="4">
        <f t="shared" ca="1" si="36"/>
        <v>2836.65</v>
      </c>
      <c r="N153" s="4">
        <f t="shared" ca="1" si="37"/>
        <v>40</v>
      </c>
      <c r="O153" s="4">
        <f t="shared" ca="1" si="38"/>
        <v>56733</v>
      </c>
      <c r="P153" s="4">
        <f t="shared" ca="1" si="39"/>
        <v>90772.799999999988</v>
      </c>
      <c r="Q153" s="4">
        <f t="shared" ca="1" si="40"/>
        <v>27231.84</v>
      </c>
    </row>
    <row r="154" spans="1:17" x14ac:dyDescent="0.25">
      <c r="A154" s="4" t="str">
        <f t="shared" ca="1" si="30"/>
        <v>S202312020153</v>
      </c>
      <c r="B154" s="4" t="s">
        <v>165</v>
      </c>
      <c r="C154" s="4" t="str">
        <f t="shared" ca="1" si="41"/>
        <v>TG202312020029</v>
      </c>
      <c r="D154" s="4" t="str">
        <f t="shared" ca="1" si="42"/>
        <v>TL202312020012</v>
      </c>
      <c r="E154" s="5">
        <f t="shared" ca="1" si="31"/>
        <v>40205</v>
      </c>
      <c r="F154" s="4" t="str">
        <f t="shared" ca="1" si="32"/>
        <v>978-184-905-566-9</v>
      </c>
      <c r="G154" s="4">
        <f t="shared" ca="1" si="33"/>
        <v>733</v>
      </c>
      <c r="H154" s="4" t="str">
        <f t="shared" ca="1" si="44"/>
        <v>LSP202312020001</v>
      </c>
      <c r="I154" s="4" t="str">
        <f t="shared" ca="1" si="43"/>
        <v>NCC202312020021</v>
      </c>
      <c r="J154" s="4">
        <f t="shared" ca="1" si="34"/>
        <v>25</v>
      </c>
      <c r="K154" s="4" t="s">
        <v>198</v>
      </c>
      <c r="L154" s="4">
        <f t="shared" ca="1" si="35"/>
        <v>1</v>
      </c>
      <c r="M154" s="4">
        <f t="shared" ca="1" si="36"/>
        <v>9515.5500000000011</v>
      </c>
      <c r="N154" s="4">
        <f t="shared" ca="1" si="37"/>
        <v>85</v>
      </c>
      <c r="O154" s="4">
        <f t="shared" ca="1" si="38"/>
        <v>190311</v>
      </c>
      <c r="P154" s="4">
        <f t="shared" ca="1" si="39"/>
        <v>304497.59999999998</v>
      </c>
      <c r="Q154" s="4">
        <f t="shared" ca="1" si="40"/>
        <v>0</v>
      </c>
    </row>
    <row r="155" spans="1:17" x14ac:dyDescent="0.25">
      <c r="A155" s="4" t="str">
        <f t="shared" ca="1" si="30"/>
        <v>S202312020154</v>
      </c>
      <c r="B155" s="4" t="s">
        <v>154</v>
      </c>
      <c r="C155" s="4" t="str">
        <f t="shared" ca="1" si="41"/>
        <v>TG202312020025</v>
      </c>
      <c r="D155" s="4" t="str">
        <f t="shared" ca="1" si="42"/>
        <v>TL202312020024</v>
      </c>
      <c r="E155" s="5">
        <f t="shared" ca="1" si="31"/>
        <v>40957</v>
      </c>
      <c r="F155" s="4" t="str">
        <f t="shared" ca="1" si="32"/>
        <v>978-552-642-682-5</v>
      </c>
      <c r="G155" s="4">
        <f t="shared" ca="1" si="33"/>
        <v>530</v>
      </c>
      <c r="H155" s="4" t="str">
        <f t="shared" ca="1" si="44"/>
        <v>LSP202312020001</v>
      </c>
      <c r="I155" s="4" t="str">
        <f t="shared" ca="1" si="43"/>
        <v>NCC202312020012</v>
      </c>
      <c r="J155" s="4">
        <f t="shared" ca="1" si="34"/>
        <v>21</v>
      </c>
      <c r="K155" s="4" t="s">
        <v>201</v>
      </c>
      <c r="L155" s="4">
        <f t="shared" ca="1" si="35"/>
        <v>1</v>
      </c>
      <c r="M155" s="4">
        <f t="shared" ca="1" si="36"/>
        <v>8048.6</v>
      </c>
      <c r="N155" s="4">
        <f t="shared" ca="1" si="37"/>
        <v>41</v>
      </c>
      <c r="O155" s="4">
        <f t="shared" ca="1" si="38"/>
        <v>160972</v>
      </c>
      <c r="P155" s="4">
        <f t="shared" ca="1" si="39"/>
        <v>257555.20000000001</v>
      </c>
      <c r="Q155" s="4">
        <f t="shared" ca="1" si="40"/>
        <v>25755.52</v>
      </c>
    </row>
    <row r="156" spans="1:17" x14ac:dyDescent="0.25">
      <c r="A156" s="4" t="str">
        <f t="shared" ca="1" si="30"/>
        <v>S202312020155</v>
      </c>
      <c r="B156" s="4" t="s">
        <v>166</v>
      </c>
      <c r="C156" s="4" t="str">
        <f t="shared" ca="1" si="41"/>
        <v>TG202312020029</v>
      </c>
      <c r="D156" s="4" t="str">
        <f t="shared" ca="1" si="42"/>
        <v>TL202312020003</v>
      </c>
      <c r="E156" s="5">
        <f t="shared" ca="1" si="31"/>
        <v>43790</v>
      </c>
      <c r="F156" s="4" t="str">
        <f t="shared" ca="1" si="32"/>
        <v>978-853-795-841-6</v>
      </c>
      <c r="G156" s="4">
        <f t="shared" ca="1" si="33"/>
        <v>627</v>
      </c>
      <c r="H156" s="4" t="str">
        <f t="shared" ca="1" si="44"/>
        <v>LSP202312020001</v>
      </c>
      <c r="I156" s="4" t="str">
        <f t="shared" ca="1" si="43"/>
        <v>NCC202312020013</v>
      </c>
      <c r="J156" s="4">
        <f t="shared" ca="1" si="34"/>
        <v>34</v>
      </c>
      <c r="K156" s="4" t="s">
        <v>200</v>
      </c>
      <c r="L156" s="4">
        <f t="shared" ca="1" si="35"/>
        <v>1</v>
      </c>
      <c r="M156" s="4">
        <f t="shared" ca="1" si="36"/>
        <v>14553.300000000001</v>
      </c>
      <c r="N156" s="4">
        <f t="shared" ca="1" si="37"/>
        <v>10</v>
      </c>
      <c r="O156" s="4">
        <f t="shared" ca="1" si="38"/>
        <v>291066</v>
      </c>
      <c r="P156" s="4">
        <f t="shared" ca="1" si="39"/>
        <v>465705.60000000003</v>
      </c>
      <c r="Q156" s="4">
        <f t="shared" ca="1" si="40"/>
        <v>93141.119999999995</v>
      </c>
    </row>
    <row r="157" spans="1:17" x14ac:dyDescent="0.25">
      <c r="A157" s="4" t="str">
        <f t="shared" ca="1" si="30"/>
        <v>S202312020156</v>
      </c>
      <c r="B157" s="4" t="s">
        <v>122</v>
      </c>
      <c r="C157" s="4" t="str">
        <f t="shared" ca="1" si="41"/>
        <v>TG202312020026</v>
      </c>
      <c r="D157" s="4" t="str">
        <f t="shared" ca="1" si="42"/>
        <v>TL202312020021</v>
      </c>
      <c r="E157" s="5">
        <f t="shared" ca="1" si="31"/>
        <v>36894</v>
      </c>
      <c r="F157" s="4" t="str">
        <f t="shared" ca="1" si="32"/>
        <v>978-947-885-832-6</v>
      </c>
      <c r="G157" s="4">
        <f t="shared" ca="1" si="33"/>
        <v>923</v>
      </c>
      <c r="H157" s="4" t="str">
        <f t="shared" ca="1" si="44"/>
        <v>LSP202312020001</v>
      </c>
      <c r="I157" s="4" t="str">
        <f t="shared" ca="1" si="43"/>
        <v>NCC202312020017</v>
      </c>
      <c r="J157" s="4">
        <f t="shared" ca="1" si="34"/>
        <v>28</v>
      </c>
      <c r="K157" s="4" t="s">
        <v>196</v>
      </c>
      <c r="L157" s="4">
        <f t="shared" ca="1" si="35"/>
        <v>1</v>
      </c>
      <c r="M157" s="4">
        <f t="shared" ca="1" si="36"/>
        <v>2905.9</v>
      </c>
      <c r="N157" s="4">
        <f t="shared" ca="1" si="37"/>
        <v>83</v>
      </c>
      <c r="O157" s="4">
        <f t="shared" ca="1" si="38"/>
        <v>58118</v>
      </c>
      <c r="P157" s="4">
        <f t="shared" ca="1" si="39"/>
        <v>92988.799999999988</v>
      </c>
      <c r="Q157" s="4">
        <f t="shared" ca="1" si="40"/>
        <v>0</v>
      </c>
    </row>
    <row r="158" spans="1:17" x14ac:dyDescent="0.25">
      <c r="A158" s="4" t="str">
        <f t="shared" ca="1" si="30"/>
        <v>S202312020157</v>
      </c>
      <c r="B158" s="4" t="s">
        <v>115</v>
      </c>
      <c r="C158" s="4" t="str">
        <f t="shared" ca="1" si="41"/>
        <v>TG202312020004</v>
      </c>
      <c r="D158" s="4" t="str">
        <f t="shared" ca="1" si="42"/>
        <v>TL202312020002</v>
      </c>
      <c r="E158" s="5">
        <f t="shared" ca="1" si="31"/>
        <v>39679</v>
      </c>
      <c r="F158" s="4" t="str">
        <f t="shared" ca="1" si="32"/>
        <v>978-282-763-985-9</v>
      </c>
      <c r="G158" s="4">
        <f t="shared" ca="1" si="33"/>
        <v>282</v>
      </c>
      <c r="H158" s="4" t="str">
        <f t="shared" ca="1" si="44"/>
        <v>LSP202312020001</v>
      </c>
      <c r="I158" s="4" t="str">
        <f t="shared" ca="1" si="43"/>
        <v>NCC202312020013</v>
      </c>
      <c r="J158" s="4">
        <f t="shared" ca="1" si="34"/>
        <v>21</v>
      </c>
      <c r="K158" s="4" t="s">
        <v>196</v>
      </c>
      <c r="L158" s="4">
        <f t="shared" ca="1" si="35"/>
        <v>1</v>
      </c>
      <c r="M158" s="4">
        <f t="shared" ca="1" si="36"/>
        <v>2657.9</v>
      </c>
      <c r="N158" s="4">
        <f t="shared" ca="1" si="37"/>
        <v>19</v>
      </c>
      <c r="O158" s="4">
        <f t="shared" ca="1" si="38"/>
        <v>53158</v>
      </c>
      <c r="P158" s="4">
        <f t="shared" ca="1" si="39"/>
        <v>85052.799999999988</v>
      </c>
      <c r="Q158" s="4">
        <f t="shared" ca="1" si="40"/>
        <v>25515.84</v>
      </c>
    </row>
    <row r="159" spans="1:17" x14ac:dyDescent="0.25">
      <c r="A159" s="4" t="str">
        <f t="shared" ca="1" si="30"/>
        <v>S202312020158</v>
      </c>
      <c r="B159" s="4" t="s">
        <v>167</v>
      </c>
      <c r="C159" s="4" t="str">
        <f t="shared" ca="1" si="41"/>
        <v>TG202312020029</v>
      </c>
      <c r="D159" s="4" t="str">
        <f t="shared" ca="1" si="42"/>
        <v>TL202312020009</v>
      </c>
      <c r="E159" s="5">
        <f t="shared" ca="1" si="31"/>
        <v>36591</v>
      </c>
      <c r="F159" s="4" t="str">
        <f t="shared" ca="1" si="32"/>
        <v>978-961-500-949-6</v>
      </c>
      <c r="G159" s="4">
        <f t="shared" ca="1" si="33"/>
        <v>259</v>
      </c>
      <c r="H159" s="4" t="str">
        <f t="shared" ca="1" si="44"/>
        <v>LSP202312020001</v>
      </c>
      <c r="I159" s="4" t="str">
        <f t="shared" ca="1" si="43"/>
        <v>NCC202312020018</v>
      </c>
      <c r="J159" s="4">
        <f t="shared" ca="1" si="34"/>
        <v>28</v>
      </c>
      <c r="K159" s="4" t="s">
        <v>203</v>
      </c>
      <c r="L159" s="4">
        <f t="shared" ca="1" si="35"/>
        <v>1</v>
      </c>
      <c r="M159" s="4">
        <f t="shared" ca="1" si="36"/>
        <v>11801.550000000001</v>
      </c>
      <c r="N159" s="4">
        <f t="shared" ca="1" si="37"/>
        <v>31</v>
      </c>
      <c r="O159" s="4">
        <f t="shared" ca="1" si="38"/>
        <v>236031</v>
      </c>
      <c r="P159" s="4">
        <f t="shared" ca="1" si="39"/>
        <v>377649.60000000003</v>
      </c>
      <c r="Q159" s="4">
        <f t="shared" ca="1" si="40"/>
        <v>113294.88</v>
      </c>
    </row>
    <row r="160" spans="1:17" x14ac:dyDescent="0.25">
      <c r="A160" s="4" t="str">
        <f t="shared" ca="1" si="30"/>
        <v>S202312020159</v>
      </c>
      <c r="B160" s="4" t="s">
        <v>168</v>
      </c>
      <c r="C160" s="4" t="str">
        <f t="shared" ca="1" si="41"/>
        <v>TG202312020018</v>
      </c>
      <c r="D160" s="4" t="str">
        <f t="shared" ca="1" si="42"/>
        <v>TL202312020006</v>
      </c>
      <c r="E160" s="5">
        <f t="shared" ca="1" si="31"/>
        <v>44201</v>
      </c>
      <c r="F160" s="4" t="str">
        <f t="shared" ca="1" si="32"/>
        <v>978-847-792-494-4</v>
      </c>
      <c r="G160" s="4">
        <f t="shared" ca="1" si="33"/>
        <v>173</v>
      </c>
      <c r="H160" s="4" t="str">
        <f t="shared" ca="1" si="44"/>
        <v>LSP202312020001</v>
      </c>
      <c r="I160" s="4" t="str">
        <f t="shared" ca="1" si="43"/>
        <v>NCC202312020020</v>
      </c>
      <c r="J160" s="4">
        <f t="shared" ca="1" si="34"/>
        <v>20</v>
      </c>
      <c r="K160" s="4" t="s">
        <v>199</v>
      </c>
      <c r="L160" s="4">
        <f t="shared" ca="1" si="35"/>
        <v>1</v>
      </c>
      <c r="M160" s="4">
        <f t="shared" ca="1" si="36"/>
        <v>17966.350000000002</v>
      </c>
      <c r="N160" s="4">
        <f t="shared" ca="1" si="37"/>
        <v>36</v>
      </c>
      <c r="O160" s="4">
        <f t="shared" ca="1" si="38"/>
        <v>359327</v>
      </c>
      <c r="P160" s="4">
        <f t="shared" ca="1" si="39"/>
        <v>574923.19999999995</v>
      </c>
      <c r="Q160" s="4">
        <f t="shared" ca="1" si="40"/>
        <v>114984.64</v>
      </c>
    </row>
    <row r="161" spans="1:17" x14ac:dyDescent="0.25">
      <c r="A161" s="4" t="str">
        <f t="shared" ca="1" si="30"/>
        <v>S202312020160</v>
      </c>
      <c r="B161" s="4" t="s">
        <v>169</v>
      </c>
      <c r="C161" s="4" t="str">
        <f t="shared" ca="1" si="41"/>
        <v>TG202312020024</v>
      </c>
      <c r="D161" s="4" t="str">
        <f t="shared" ca="1" si="42"/>
        <v>TL202312020017</v>
      </c>
      <c r="E161" s="5">
        <f t="shared" ca="1" si="31"/>
        <v>42717</v>
      </c>
      <c r="F161" s="4" t="str">
        <f t="shared" ca="1" si="32"/>
        <v>978-509-297-569-6</v>
      </c>
      <c r="G161" s="4">
        <f t="shared" ca="1" si="33"/>
        <v>926</v>
      </c>
      <c r="H161" s="4" t="str">
        <f t="shared" ca="1" si="44"/>
        <v>LSP202312020001</v>
      </c>
      <c r="I161" s="4" t="str">
        <f t="shared" ca="1" si="43"/>
        <v>NCC202312020003</v>
      </c>
      <c r="J161" s="4">
        <f t="shared" ca="1" si="34"/>
        <v>31</v>
      </c>
      <c r="K161" s="4" t="s">
        <v>201</v>
      </c>
      <c r="L161" s="4">
        <f t="shared" ca="1" si="35"/>
        <v>1</v>
      </c>
      <c r="M161" s="4">
        <f t="shared" ca="1" si="36"/>
        <v>15217.800000000001</v>
      </c>
      <c r="N161" s="4">
        <f t="shared" ca="1" si="37"/>
        <v>13</v>
      </c>
      <c r="O161" s="4">
        <f t="shared" ca="1" si="38"/>
        <v>304356</v>
      </c>
      <c r="P161" s="4">
        <f t="shared" ca="1" si="39"/>
        <v>486969.60000000003</v>
      </c>
      <c r="Q161" s="4">
        <f t="shared" ca="1" si="40"/>
        <v>146090.88</v>
      </c>
    </row>
    <row r="162" spans="1:17" x14ac:dyDescent="0.25">
      <c r="A162" s="4" t="str">
        <f t="shared" ca="1" si="30"/>
        <v>S202312020161</v>
      </c>
      <c r="B162" s="4" t="s">
        <v>86</v>
      </c>
      <c r="C162" s="4" t="str">
        <f t="shared" ca="1" si="41"/>
        <v>TG202312020016</v>
      </c>
      <c r="D162" s="4" t="str">
        <f t="shared" ca="1" si="42"/>
        <v>TL202312020019</v>
      </c>
      <c r="E162" s="5">
        <f t="shared" ca="1" si="31"/>
        <v>44897</v>
      </c>
      <c r="F162" s="4" t="str">
        <f t="shared" ca="1" si="32"/>
        <v>978-178-336-441-9</v>
      </c>
      <c r="G162" s="4">
        <f t="shared" ca="1" si="33"/>
        <v>868</v>
      </c>
      <c r="H162" s="4" t="str">
        <f t="shared" ca="1" si="44"/>
        <v>LSP202312020001</v>
      </c>
      <c r="I162" s="4" t="str">
        <f t="shared" ca="1" si="43"/>
        <v>NCC202312020018</v>
      </c>
      <c r="J162" s="4">
        <f t="shared" ca="1" si="34"/>
        <v>23</v>
      </c>
      <c r="K162" s="4" t="s">
        <v>198</v>
      </c>
      <c r="L162" s="4">
        <f t="shared" ca="1" si="35"/>
        <v>1</v>
      </c>
      <c r="M162" s="4">
        <f t="shared" ca="1" si="36"/>
        <v>22400.15</v>
      </c>
      <c r="N162" s="4">
        <f t="shared" ca="1" si="37"/>
        <v>35</v>
      </c>
      <c r="O162" s="4">
        <f t="shared" ca="1" si="38"/>
        <v>448003</v>
      </c>
      <c r="P162" s="4">
        <f t="shared" ca="1" si="39"/>
        <v>716804.8</v>
      </c>
      <c r="Q162" s="4">
        <f t="shared" ca="1" si="40"/>
        <v>143360.95999999999</v>
      </c>
    </row>
    <row r="163" spans="1:17" x14ac:dyDescent="0.25">
      <c r="A163" s="4" t="str">
        <f t="shared" ca="1" si="30"/>
        <v>S202312020162</v>
      </c>
      <c r="B163" s="4" t="s">
        <v>170</v>
      </c>
      <c r="C163" s="4" t="str">
        <f t="shared" ca="1" si="41"/>
        <v>TG202312020008</v>
      </c>
      <c r="D163" s="4" t="str">
        <f t="shared" ca="1" si="42"/>
        <v>TL202312020014</v>
      </c>
      <c r="E163" s="5">
        <f t="shared" ca="1" si="31"/>
        <v>43371</v>
      </c>
      <c r="F163" s="4" t="str">
        <f t="shared" ca="1" si="32"/>
        <v>978-914-614-637-1</v>
      </c>
      <c r="G163" s="4">
        <f t="shared" ca="1" si="33"/>
        <v>598</v>
      </c>
      <c r="H163" s="4" t="str">
        <f t="shared" ca="1" si="44"/>
        <v>LSP202312020001</v>
      </c>
      <c r="I163" s="4" t="str">
        <f t="shared" ca="1" si="43"/>
        <v>NCC202312020009</v>
      </c>
      <c r="J163" s="4">
        <f t="shared" ca="1" si="34"/>
        <v>35</v>
      </c>
      <c r="K163" s="4" t="s">
        <v>199</v>
      </c>
      <c r="L163" s="4">
        <f t="shared" ca="1" si="35"/>
        <v>1</v>
      </c>
      <c r="M163" s="4">
        <f t="shared" ca="1" si="36"/>
        <v>4675.8500000000004</v>
      </c>
      <c r="N163" s="4">
        <f t="shared" ca="1" si="37"/>
        <v>26</v>
      </c>
      <c r="O163" s="4">
        <f t="shared" ca="1" si="38"/>
        <v>93517</v>
      </c>
      <c r="P163" s="4">
        <f t="shared" ca="1" si="39"/>
        <v>149627.20000000001</v>
      </c>
      <c r="Q163" s="4">
        <f t="shared" ca="1" si="40"/>
        <v>14962.72</v>
      </c>
    </row>
    <row r="164" spans="1:17" x14ac:dyDescent="0.25">
      <c r="A164" s="4" t="str">
        <f t="shared" ca="1" si="30"/>
        <v>S202312020163</v>
      </c>
      <c r="B164" s="4" t="s">
        <v>171</v>
      </c>
      <c r="C164" s="4" t="str">
        <f t="shared" ca="1" si="41"/>
        <v>TG202312020013</v>
      </c>
      <c r="D164" s="4" t="str">
        <f t="shared" ca="1" si="42"/>
        <v>TL202312020017</v>
      </c>
      <c r="E164" s="5">
        <f t="shared" ca="1" si="31"/>
        <v>42965</v>
      </c>
      <c r="F164" s="4" t="str">
        <f t="shared" ca="1" si="32"/>
        <v>978-474-615-990-1</v>
      </c>
      <c r="G164" s="4">
        <f t="shared" ca="1" si="33"/>
        <v>560</v>
      </c>
      <c r="H164" s="4" t="str">
        <f t="shared" ca="1" si="44"/>
        <v>LSP202312020001</v>
      </c>
      <c r="I164" s="4" t="str">
        <f t="shared" ca="1" si="43"/>
        <v>NCC202312020006</v>
      </c>
      <c r="J164" s="4">
        <f t="shared" ca="1" si="34"/>
        <v>26</v>
      </c>
      <c r="K164" s="4" t="s">
        <v>201</v>
      </c>
      <c r="L164" s="4">
        <f t="shared" ca="1" si="35"/>
        <v>1</v>
      </c>
      <c r="M164" s="4">
        <f t="shared" ca="1" si="36"/>
        <v>10207.450000000001</v>
      </c>
      <c r="N164" s="4">
        <f t="shared" ca="1" si="37"/>
        <v>82</v>
      </c>
      <c r="O164" s="4">
        <f t="shared" ca="1" si="38"/>
        <v>204149</v>
      </c>
      <c r="P164" s="4">
        <f t="shared" ca="1" si="39"/>
        <v>326638.40000000002</v>
      </c>
      <c r="Q164" s="4">
        <f t="shared" ca="1" si="40"/>
        <v>65327.68</v>
      </c>
    </row>
    <row r="165" spans="1:17" x14ac:dyDescent="0.25">
      <c r="A165" s="4" t="str">
        <f t="shared" ca="1" si="30"/>
        <v>S202312020164</v>
      </c>
      <c r="B165" s="4" t="s">
        <v>172</v>
      </c>
      <c r="C165" s="4" t="str">
        <f t="shared" ca="1" si="41"/>
        <v>TG202312020003</v>
      </c>
      <c r="D165" s="4" t="str">
        <f t="shared" ca="1" si="42"/>
        <v>TL202312020012</v>
      </c>
      <c r="E165" s="5">
        <f t="shared" ca="1" si="31"/>
        <v>43197</v>
      </c>
      <c r="F165" s="4" t="str">
        <f t="shared" ca="1" si="32"/>
        <v>978-410-885-194-2</v>
      </c>
      <c r="G165" s="4">
        <f t="shared" ca="1" si="33"/>
        <v>915</v>
      </c>
      <c r="H165" s="4" t="str">
        <f t="shared" ca="1" si="44"/>
        <v>LSP202312020001</v>
      </c>
      <c r="I165" s="4" t="str">
        <f t="shared" ca="1" si="43"/>
        <v>NCC202312020012</v>
      </c>
      <c r="J165" s="4">
        <f t="shared" ca="1" si="34"/>
        <v>32</v>
      </c>
      <c r="K165" s="4" t="s">
        <v>205</v>
      </c>
      <c r="L165" s="4">
        <f t="shared" ca="1" si="35"/>
        <v>1</v>
      </c>
      <c r="M165" s="4">
        <f t="shared" ca="1" si="36"/>
        <v>4199.3500000000004</v>
      </c>
      <c r="N165" s="4">
        <f t="shared" ca="1" si="37"/>
        <v>81</v>
      </c>
      <c r="O165" s="4">
        <f t="shared" ca="1" si="38"/>
        <v>83987</v>
      </c>
      <c r="P165" s="4">
        <f t="shared" ca="1" si="39"/>
        <v>134379.20000000001</v>
      </c>
      <c r="Q165" s="4">
        <f t="shared" ca="1" si="40"/>
        <v>40313.760000000002</v>
      </c>
    </row>
    <row r="166" spans="1:17" x14ac:dyDescent="0.25">
      <c r="A166" s="4" t="str">
        <f t="shared" ca="1" si="30"/>
        <v>S202312020165</v>
      </c>
      <c r="B166" s="4" t="s">
        <v>173</v>
      </c>
      <c r="C166" s="4" t="str">
        <f t="shared" ca="1" si="41"/>
        <v>TG202312020007</v>
      </c>
      <c r="D166" s="4" t="str">
        <f t="shared" ca="1" si="42"/>
        <v>TL202312020009</v>
      </c>
      <c r="E166" s="5">
        <f t="shared" ca="1" si="31"/>
        <v>37431</v>
      </c>
      <c r="F166" s="4" t="str">
        <f t="shared" ca="1" si="32"/>
        <v>978-248-125-301-5</v>
      </c>
      <c r="G166" s="4">
        <f t="shared" ca="1" si="33"/>
        <v>873</v>
      </c>
      <c r="H166" s="4" t="str">
        <f t="shared" ca="1" si="44"/>
        <v>LSP202312020001</v>
      </c>
      <c r="I166" s="4" t="str">
        <f t="shared" ca="1" si="43"/>
        <v>NCC202312020021</v>
      </c>
      <c r="J166" s="4">
        <f t="shared" ca="1" si="34"/>
        <v>21</v>
      </c>
      <c r="K166" s="4" t="s">
        <v>199</v>
      </c>
      <c r="L166" s="4">
        <f t="shared" ca="1" si="35"/>
        <v>1</v>
      </c>
      <c r="M166" s="4">
        <f t="shared" ca="1" si="36"/>
        <v>14135.650000000001</v>
      </c>
      <c r="N166" s="4">
        <f t="shared" ca="1" si="37"/>
        <v>19</v>
      </c>
      <c r="O166" s="4">
        <f t="shared" ca="1" si="38"/>
        <v>282713</v>
      </c>
      <c r="P166" s="4">
        <f t="shared" ca="1" si="39"/>
        <v>452340.80000000005</v>
      </c>
      <c r="Q166" s="4">
        <f t="shared" ca="1" si="40"/>
        <v>0</v>
      </c>
    </row>
    <row r="167" spans="1:17" x14ac:dyDescent="0.25">
      <c r="A167" s="4" t="str">
        <f t="shared" ca="1" si="30"/>
        <v>S202312020166</v>
      </c>
      <c r="B167" s="4" t="s">
        <v>174</v>
      </c>
      <c r="C167" s="4" t="str">
        <f t="shared" ca="1" si="41"/>
        <v>TG202312020012</v>
      </c>
      <c r="D167" s="4" t="str">
        <f t="shared" ca="1" si="42"/>
        <v>TL202312020017</v>
      </c>
      <c r="E167" s="5">
        <f t="shared" ca="1" si="31"/>
        <v>44182</v>
      </c>
      <c r="F167" s="4" t="str">
        <f t="shared" ca="1" si="32"/>
        <v>978-139-885-802-3</v>
      </c>
      <c r="G167" s="4">
        <f t="shared" ca="1" si="33"/>
        <v>889</v>
      </c>
      <c r="H167" s="4" t="str">
        <f t="shared" ca="1" si="44"/>
        <v>LSP202312020001</v>
      </c>
      <c r="I167" s="4" t="str">
        <f t="shared" ca="1" si="43"/>
        <v>NCC202312020021</v>
      </c>
      <c r="J167" s="4">
        <f t="shared" ca="1" si="34"/>
        <v>31</v>
      </c>
      <c r="K167" s="4" t="s">
        <v>208</v>
      </c>
      <c r="L167" s="4">
        <f t="shared" ca="1" si="35"/>
        <v>1</v>
      </c>
      <c r="M167" s="4">
        <f t="shared" ca="1" si="36"/>
        <v>10211.6</v>
      </c>
      <c r="N167" s="4">
        <f t="shared" ca="1" si="37"/>
        <v>79</v>
      </c>
      <c r="O167" s="4">
        <f t="shared" ca="1" si="38"/>
        <v>204232</v>
      </c>
      <c r="P167" s="4">
        <f t="shared" ca="1" si="39"/>
        <v>326771.19999999995</v>
      </c>
      <c r="Q167" s="4">
        <f t="shared" ca="1" si="40"/>
        <v>32677.119999999999</v>
      </c>
    </row>
    <row r="168" spans="1:17" x14ac:dyDescent="0.25">
      <c r="A168" s="4" t="str">
        <f t="shared" ca="1" si="30"/>
        <v>S202312020167</v>
      </c>
      <c r="B168" s="4" t="s">
        <v>175</v>
      </c>
      <c r="C168" s="4" t="str">
        <f t="shared" ca="1" si="41"/>
        <v>TG202312020022</v>
      </c>
      <c r="D168" s="4" t="str">
        <f t="shared" ca="1" si="42"/>
        <v>TL202312020008</v>
      </c>
      <c r="E168" s="5">
        <f t="shared" ca="1" si="31"/>
        <v>43629</v>
      </c>
      <c r="F168" s="4" t="str">
        <f t="shared" ca="1" si="32"/>
        <v>978-496-481-828-1</v>
      </c>
      <c r="G168" s="4">
        <f t="shared" ca="1" si="33"/>
        <v>894</v>
      </c>
      <c r="H168" s="4" t="str">
        <f t="shared" ca="1" si="44"/>
        <v>LSP202312020001</v>
      </c>
      <c r="I168" s="4" t="str">
        <f t="shared" ca="1" si="43"/>
        <v>NCC202312020001</v>
      </c>
      <c r="J168" s="4">
        <f t="shared" ca="1" si="34"/>
        <v>21</v>
      </c>
      <c r="K168" s="4" t="s">
        <v>195</v>
      </c>
      <c r="L168" s="4">
        <f t="shared" ca="1" si="35"/>
        <v>1</v>
      </c>
      <c r="M168" s="4">
        <f t="shared" ca="1" si="36"/>
        <v>10154.85</v>
      </c>
      <c r="N168" s="4">
        <f t="shared" ca="1" si="37"/>
        <v>77</v>
      </c>
      <c r="O168" s="4">
        <f t="shared" ca="1" si="38"/>
        <v>203097</v>
      </c>
      <c r="P168" s="4">
        <f t="shared" ca="1" si="39"/>
        <v>324955.19999999995</v>
      </c>
      <c r="Q168" s="4">
        <f t="shared" ca="1" si="40"/>
        <v>64991.040000000001</v>
      </c>
    </row>
    <row r="169" spans="1:17" x14ac:dyDescent="0.25">
      <c r="A169" s="4" t="str">
        <f t="shared" ca="1" si="30"/>
        <v>S202312020168</v>
      </c>
      <c r="B169" s="4" t="s">
        <v>176</v>
      </c>
      <c r="C169" s="4" t="str">
        <f t="shared" ca="1" si="41"/>
        <v>TG202312020029</v>
      </c>
      <c r="D169" s="4" t="str">
        <f t="shared" ca="1" si="42"/>
        <v>TL202312020018</v>
      </c>
      <c r="E169" s="5">
        <f t="shared" ca="1" si="31"/>
        <v>36660</v>
      </c>
      <c r="F169" s="4" t="str">
        <f t="shared" ca="1" si="32"/>
        <v>978-914-443-592-7</v>
      </c>
      <c r="G169" s="4">
        <f t="shared" ca="1" si="33"/>
        <v>928</v>
      </c>
      <c r="H169" s="4" t="str">
        <f t="shared" ca="1" si="44"/>
        <v>LSP202312020001</v>
      </c>
      <c r="I169" s="4" t="str">
        <f t="shared" ca="1" si="43"/>
        <v>NCC202312020015</v>
      </c>
      <c r="J169" s="4">
        <f t="shared" ca="1" si="34"/>
        <v>22</v>
      </c>
      <c r="K169" s="4" t="s">
        <v>201</v>
      </c>
      <c r="L169" s="4">
        <f t="shared" ca="1" si="35"/>
        <v>1</v>
      </c>
      <c r="M169" s="4">
        <f t="shared" ca="1" si="36"/>
        <v>11808.45</v>
      </c>
      <c r="N169" s="4">
        <f t="shared" ca="1" si="37"/>
        <v>50</v>
      </c>
      <c r="O169" s="4">
        <f t="shared" ca="1" si="38"/>
        <v>236169</v>
      </c>
      <c r="P169" s="4">
        <f t="shared" ca="1" si="39"/>
        <v>377870.4</v>
      </c>
      <c r="Q169" s="4">
        <f t="shared" ca="1" si="40"/>
        <v>113361.12</v>
      </c>
    </row>
    <row r="170" spans="1:17" x14ac:dyDescent="0.25">
      <c r="A170" s="4" t="str">
        <f t="shared" ca="1" si="30"/>
        <v>S202312020169</v>
      </c>
      <c r="B170" s="4" t="s">
        <v>177</v>
      </c>
      <c r="C170" s="4" t="str">
        <f t="shared" ca="1" si="41"/>
        <v>TG202312020010</v>
      </c>
      <c r="D170" s="4" t="str">
        <f t="shared" ca="1" si="42"/>
        <v>TL202312020002</v>
      </c>
      <c r="E170" s="5">
        <f t="shared" ca="1" si="31"/>
        <v>41953</v>
      </c>
      <c r="F170" s="4" t="str">
        <f t="shared" ca="1" si="32"/>
        <v>978-114-684-762-1</v>
      </c>
      <c r="G170" s="4">
        <f t="shared" ca="1" si="33"/>
        <v>652</v>
      </c>
      <c r="H170" s="4" t="str">
        <f t="shared" ca="1" si="44"/>
        <v>LSP202312020001</v>
      </c>
      <c r="I170" s="4" t="str">
        <f t="shared" ca="1" si="43"/>
        <v>NCC202312020005</v>
      </c>
      <c r="J170" s="4">
        <f t="shared" ca="1" si="34"/>
        <v>30</v>
      </c>
      <c r="K170" s="4" t="s">
        <v>199</v>
      </c>
      <c r="L170" s="4">
        <f t="shared" ca="1" si="35"/>
        <v>1</v>
      </c>
      <c r="M170" s="4">
        <f t="shared" ca="1" si="36"/>
        <v>18827.600000000002</v>
      </c>
      <c r="N170" s="4">
        <f t="shared" ca="1" si="37"/>
        <v>67</v>
      </c>
      <c r="O170" s="4">
        <f t="shared" ca="1" si="38"/>
        <v>376552</v>
      </c>
      <c r="P170" s="4">
        <f t="shared" ca="1" si="39"/>
        <v>602483.19999999995</v>
      </c>
      <c r="Q170" s="4">
        <f t="shared" ca="1" si="40"/>
        <v>0</v>
      </c>
    </row>
    <row r="171" spans="1:17" x14ac:dyDescent="0.25">
      <c r="A171" s="4" t="str">
        <f t="shared" ca="1" si="30"/>
        <v>S202312020170</v>
      </c>
      <c r="B171" s="4" t="s">
        <v>178</v>
      </c>
      <c r="C171" s="4" t="str">
        <f t="shared" ca="1" si="41"/>
        <v>TG202312020002</v>
      </c>
      <c r="D171" s="4" t="str">
        <f t="shared" ca="1" si="42"/>
        <v>TL202312020006</v>
      </c>
      <c r="E171" s="5">
        <f t="shared" ca="1" si="31"/>
        <v>44351</v>
      </c>
      <c r="F171" s="4" t="str">
        <f t="shared" ca="1" si="32"/>
        <v>978-353-118-892-4</v>
      </c>
      <c r="G171" s="4">
        <f t="shared" ca="1" si="33"/>
        <v>606</v>
      </c>
      <c r="H171" s="4" t="str">
        <f t="shared" ca="1" si="44"/>
        <v>LSP202312020001</v>
      </c>
      <c r="I171" s="4" t="str">
        <f t="shared" ca="1" si="43"/>
        <v>NCC202312020007</v>
      </c>
      <c r="J171" s="4">
        <f t="shared" ca="1" si="34"/>
        <v>29</v>
      </c>
      <c r="K171" s="4" t="s">
        <v>199</v>
      </c>
      <c r="L171" s="4">
        <f t="shared" ca="1" si="35"/>
        <v>1</v>
      </c>
      <c r="M171" s="4">
        <f t="shared" ca="1" si="36"/>
        <v>18204.900000000001</v>
      </c>
      <c r="N171" s="4">
        <f t="shared" ca="1" si="37"/>
        <v>29</v>
      </c>
      <c r="O171" s="4">
        <f t="shared" ca="1" si="38"/>
        <v>364098</v>
      </c>
      <c r="P171" s="4">
        <f t="shared" ca="1" si="39"/>
        <v>582556.80000000005</v>
      </c>
      <c r="Q171" s="4">
        <f t="shared" ca="1" si="40"/>
        <v>174767.04</v>
      </c>
    </row>
    <row r="172" spans="1:17" x14ac:dyDescent="0.25">
      <c r="A172" s="4" t="str">
        <f t="shared" ca="1" si="30"/>
        <v>S202312020171</v>
      </c>
      <c r="B172" s="4" t="s">
        <v>179</v>
      </c>
      <c r="C172" s="4" t="str">
        <f t="shared" ca="1" si="41"/>
        <v>TG202312020011</v>
      </c>
      <c r="D172" s="4" t="str">
        <f t="shared" ca="1" si="42"/>
        <v>TL202312020003</v>
      </c>
      <c r="E172" s="5">
        <f t="shared" ca="1" si="31"/>
        <v>41965</v>
      </c>
      <c r="F172" s="4" t="str">
        <f t="shared" ca="1" si="32"/>
        <v>978-903-931-971-2</v>
      </c>
      <c r="G172" s="4">
        <f t="shared" ca="1" si="33"/>
        <v>798</v>
      </c>
      <c r="H172" s="4" t="str">
        <f t="shared" ca="1" si="44"/>
        <v>LSP202312020001</v>
      </c>
      <c r="I172" s="4" t="str">
        <f t="shared" ca="1" si="43"/>
        <v>NCC202312020006</v>
      </c>
      <c r="J172" s="4">
        <f t="shared" ca="1" si="34"/>
        <v>29</v>
      </c>
      <c r="K172" s="4" t="s">
        <v>196</v>
      </c>
      <c r="L172" s="4">
        <f t="shared" ca="1" si="35"/>
        <v>1</v>
      </c>
      <c r="M172" s="4">
        <f t="shared" ca="1" si="36"/>
        <v>9769.5</v>
      </c>
      <c r="N172" s="4">
        <f t="shared" ca="1" si="37"/>
        <v>95</v>
      </c>
      <c r="O172" s="4">
        <f t="shared" ca="1" si="38"/>
        <v>195390</v>
      </c>
      <c r="P172" s="4">
        <f t="shared" ca="1" si="39"/>
        <v>312624</v>
      </c>
      <c r="Q172" s="4">
        <f t="shared" ca="1" si="40"/>
        <v>93787.199999999997</v>
      </c>
    </row>
    <row r="173" spans="1:17" x14ac:dyDescent="0.25">
      <c r="A173" s="4" t="str">
        <f t="shared" ca="1" si="30"/>
        <v>S202312020172</v>
      </c>
      <c r="B173" s="4" t="s">
        <v>180</v>
      </c>
      <c r="C173" s="4" t="str">
        <f t="shared" ca="1" si="41"/>
        <v>TG202312020016</v>
      </c>
      <c r="D173" s="4" t="str">
        <f t="shared" ca="1" si="42"/>
        <v>TL202312020023</v>
      </c>
      <c r="E173" s="5">
        <f t="shared" ca="1" si="31"/>
        <v>43683</v>
      </c>
      <c r="F173" s="4" t="str">
        <f t="shared" ca="1" si="32"/>
        <v>978-150-382-519-9</v>
      </c>
      <c r="G173" s="4">
        <f t="shared" ca="1" si="33"/>
        <v>360</v>
      </c>
      <c r="H173" s="4" t="str">
        <f t="shared" ca="1" si="44"/>
        <v>LSP202312020001</v>
      </c>
      <c r="I173" s="4" t="str">
        <f t="shared" ca="1" si="43"/>
        <v>NCC202312020009</v>
      </c>
      <c r="J173" s="4">
        <f t="shared" ca="1" si="34"/>
        <v>25</v>
      </c>
      <c r="K173" s="4" t="s">
        <v>203</v>
      </c>
      <c r="L173" s="4">
        <f t="shared" ca="1" si="35"/>
        <v>1</v>
      </c>
      <c r="M173" s="4">
        <f t="shared" ca="1" si="36"/>
        <v>22287.4</v>
      </c>
      <c r="N173" s="4">
        <f t="shared" ca="1" si="37"/>
        <v>10</v>
      </c>
      <c r="O173" s="4">
        <f t="shared" ca="1" si="38"/>
        <v>445748</v>
      </c>
      <c r="P173" s="4">
        <f t="shared" ca="1" si="39"/>
        <v>713196.8</v>
      </c>
      <c r="Q173" s="4">
        <f t="shared" ca="1" si="40"/>
        <v>71319.679999999993</v>
      </c>
    </row>
    <row r="174" spans="1:17" x14ac:dyDescent="0.25">
      <c r="A174" s="4" t="str">
        <f t="shared" ca="1" si="30"/>
        <v>S202312020173</v>
      </c>
      <c r="B174" s="4" t="s">
        <v>181</v>
      </c>
      <c r="C174" s="4" t="str">
        <f t="shared" ca="1" si="41"/>
        <v>TG202312020011</v>
      </c>
      <c r="D174" s="4" t="str">
        <f t="shared" ca="1" si="42"/>
        <v>TL202312020005</v>
      </c>
      <c r="E174" s="5">
        <f t="shared" ca="1" si="31"/>
        <v>37316</v>
      </c>
      <c r="F174" s="4" t="str">
        <f t="shared" ca="1" si="32"/>
        <v>978-423-484-575-5</v>
      </c>
      <c r="G174" s="4">
        <f t="shared" ca="1" si="33"/>
        <v>389</v>
      </c>
      <c r="H174" s="4" t="str">
        <f t="shared" ca="1" si="44"/>
        <v>LSP202312020001</v>
      </c>
      <c r="I174" s="4" t="str">
        <f t="shared" ca="1" si="43"/>
        <v>NCC202312020023</v>
      </c>
      <c r="J174" s="4">
        <f t="shared" ca="1" si="34"/>
        <v>25</v>
      </c>
      <c r="K174" s="4" t="s">
        <v>199</v>
      </c>
      <c r="L174" s="4">
        <f t="shared" ca="1" si="35"/>
        <v>1</v>
      </c>
      <c r="M174" s="4">
        <f t="shared" ca="1" si="36"/>
        <v>20473.650000000001</v>
      </c>
      <c r="N174" s="4">
        <f t="shared" ca="1" si="37"/>
        <v>60</v>
      </c>
      <c r="O174" s="4">
        <f t="shared" ca="1" si="38"/>
        <v>409473</v>
      </c>
      <c r="P174" s="4">
        <f t="shared" ca="1" si="39"/>
        <v>655156.80000000005</v>
      </c>
      <c r="Q174" s="4">
        <f t="shared" ca="1" si="40"/>
        <v>65515.68</v>
      </c>
    </row>
    <row r="175" spans="1:17" x14ac:dyDescent="0.25">
      <c r="A175" s="4" t="str">
        <f t="shared" ca="1" si="30"/>
        <v>S202312020174</v>
      </c>
      <c r="B175" s="4" t="s">
        <v>182</v>
      </c>
      <c r="C175" s="4" t="str">
        <f t="shared" ca="1" si="41"/>
        <v>TG202312020005</v>
      </c>
      <c r="D175" s="4" t="str">
        <f t="shared" ca="1" si="42"/>
        <v>TL202312020019</v>
      </c>
      <c r="E175" s="5">
        <f t="shared" ca="1" si="31"/>
        <v>38783</v>
      </c>
      <c r="F175" s="4" t="str">
        <f t="shared" ca="1" si="32"/>
        <v>978-677-472-557-2</v>
      </c>
      <c r="G175" s="4">
        <f t="shared" ca="1" si="33"/>
        <v>900</v>
      </c>
      <c r="H175" s="4" t="str">
        <f t="shared" ca="1" si="44"/>
        <v>LSP202312020001</v>
      </c>
      <c r="I175" s="4" t="str">
        <f t="shared" ca="1" si="43"/>
        <v>NCC202312020022</v>
      </c>
      <c r="J175" s="4">
        <f t="shared" ca="1" si="34"/>
        <v>26</v>
      </c>
      <c r="K175" s="4" t="s">
        <v>195</v>
      </c>
      <c r="L175" s="4">
        <f t="shared" ca="1" si="35"/>
        <v>1</v>
      </c>
      <c r="M175" s="4">
        <f t="shared" ca="1" si="36"/>
        <v>21652.95</v>
      </c>
      <c r="N175" s="4">
        <f t="shared" ca="1" si="37"/>
        <v>71</v>
      </c>
      <c r="O175" s="4">
        <f t="shared" ca="1" si="38"/>
        <v>433059</v>
      </c>
      <c r="P175" s="4">
        <f t="shared" ca="1" si="39"/>
        <v>692894.39999999991</v>
      </c>
      <c r="Q175" s="4">
        <f t="shared" ca="1" si="40"/>
        <v>207868.32</v>
      </c>
    </row>
    <row r="176" spans="1:17" x14ac:dyDescent="0.25">
      <c r="A176" s="4" t="str">
        <f t="shared" ca="1" si="30"/>
        <v>S202312020175</v>
      </c>
      <c r="B176" s="4" t="s">
        <v>183</v>
      </c>
      <c r="C176" s="4" t="str">
        <f t="shared" ca="1" si="41"/>
        <v>TG202312020002</v>
      </c>
      <c r="D176" s="4" t="str">
        <f t="shared" ca="1" si="42"/>
        <v>TL202312020017</v>
      </c>
      <c r="E176" s="5">
        <f t="shared" ca="1" si="31"/>
        <v>38678</v>
      </c>
      <c r="F176" s="4" t="str">
        <f t="shared" ca="1" si="32"/>
        <v>978-136-989-214-9</v>
      </c>
      <c r="G176" s="4">
        <f t="shared" ca="1" si="33"/>
        <v>852</v>
      </c>
      <c r="H176" s="4" t="str">
        <f t="shared" ca="1" si="44"/>
        <v>LSP202312020001</v>
      </c>
      <c r="I176" s="4" t="str">
        <f t="shared" ca="1" si="43"/>
        <v>NCC202312020016</v>
      </c>
      <c r="J176" s="4">
        <f t="shared" ca="1" si="34"/>
        <v>25</v>
      </c>
      <c r="K176" s="4" t="s">
        <v>196</v>
      </c>
      <c r="L176" s="4">
        <f t="shared" ca="1" si="35"/>
        <v>1</v>
      </c>
      <c r="M176" s="4">
        <f t="shared" ca="1" si="36"/>
        <v>7448.1500000000005</v>
      </c>
      <c r="N176" s="4">
        <f t="shared" ca="1" si="37"/>
        <v>62</v>
      </c>
      <c r="O176" s="4">
        <f t="shared" ca="1" si="38"/>
        <v>148963</v>
      </c>
      <c r="P176" s="4">
        <f t="shared" ca="1" si="39"/>
        <v>238340.80000000002</v>
      </c>
      <c r="Q176" s="4">
        <f t="shared" ca="1" si="40"/>
        <v>23834.080000000002</v>
      </c>
    </row>
    <row r="177" spans="1:17" x14ac:dyDescent="0.25">
      <c r="A177" s="4" t="str">
        <f t="shared" ca="1" si="30"/>
        <v>S202312020176</v>
      </c>
      <c r="B177" s="4" t="s">
        <v>184</v>
      </c>
      <c r="C177" s="4" t="str">
        <f t="shared" ca="1" si="41"/>
        <v>TG202312020011</v>
      </c>
      <c r="D177" s="4" t="str">
        <f t="shared" ca="1" si="42"/>
        <v>TL202312020013</v>
      </c>
      <c r="E177" s="5">
        <f t="shared" ca="1" si="31"/>
        <v>43836</v>
      </c>
      <c r="F177" s="4" t="str">
        <f t="shared" ca="1" si="32"/>
        <v>978-437-748-242-7</v>
      </c>
      <c r="G177" s="4">
        <f t="shared" ca="1" si="33"/>
        <v>331</v>
      </c>
      <c r="H177" s="4" t="str">
        <f t="shared" ca="1" si="44"/>
        <v>LSP202312020001</v>
      </c>
      <c r="I177" s="4" t="str">
        <f t="shared" ca="1" si="43"/>
        <v>NCC202312020010</v>
      </c>
      <c r="J177" s="4">
        <f t="shared" ca="1" si="34"/>
        <v>21</v>
      </c>
      <c r="K177" s="4" t="s">
        <v>209</v>
      </c>
      <c r="L177" s="4">
        <f t="shared" ca="1" si="35"/>
        <v>1</v>
      </c>
      <c r="M177" s="4">
        <f t="shared" ca="1" si="36"/>
        <v>20547.150000000001</v>
      </c>
      <c r="N177" s="4">
        <f t="shared" ca="1" si="37"/>
        <v>12</v>
      </c>
      <c r="O177" s="4">
        <f t="shared" ca="1" si="38"/>
        <v>410943</v>
      </c>
      <c r="P177" s="4">
        <f t="shared" ca="1" si="39"/>
        <v>657508.80000000005</v>
      </c>
      <c r="Q177" s="4">
        <f t="shared" ca="1" si="40"/>
        <v>65750.880000000005</v>
      </c>
    </row>
    <row r="178" spans="1:17" x14ac:dyDescent="0.25">
      <c r="A178" s="4" t="str">
        <f t="shared" ca="1" si="30"/>
        <v>S202312020177</v>
      </c>
      <c r="B178" s="4" t="s">
        <v>185</v>
      </c>
      <c r="C178" s="4" t="str">
        <f t="shared" ca="1" si="41"/>
        <v>TG202312020004</v>
      </c>
      <c r="D178" s="4" t="str">
        <f t="shared" ca="1" si="42"/>
        <v>TL202312020019</v>
      </c>
      <c r="E178" s="5">
        <f t="shared" ca="1" si="31"/>
        <v>43005</v>
      </c>
      <c r="F178" s="4" t="str">
        <f t="shared" ca="1" si="32"/>
        <v>978-141-714-215-7</v>
      </c>
      <c r="G178" s="4">
        <f t="shared" ca="1" si="33"/>
        <v>146</v>
      </c>
      <c r="H178" s="4" t="str">
        <f t="shared" ca="1" si="44"/>
        <v>LSP202312020001</v>
      </c>
      <c r="I178" s="4" t="str">
        <f t="shared" ca="1" si="43"/>
        <v>NCC202312020016</v>
      </c>
      <c r="J178" s="4">
        <f t="shared" ca="1" si="34"/>
        <v>34</v>
      </c>
      <c r="K178" s="4" t="s">
        <v>199</v>
      </c>
      <c r="L178" s="4">
        <f t="shared" ca="1" si="35"/>
        <v>1</v>
      </c>
      <c r="M178" s="4">
        <f t="shared" ca="1" si="36"/>
        <v>5195.4500000000007</v>
      </c>
      <c r="N178" s="4">
        <f t="shared" ca="1" si="37"/>
        <v>48</v>
      </c>
      <c r="O178" s="4">
        <f t="shared" ca="1" si="38"/>
        <v>103909</v>
      </c>
      <c r="P178" s="4">
        <f t="shared" ca="1" si="39"/>
        <v>166254.40000000002</v>
      </c>
      <c r="Q178" s="4">
        <f t="shared" ca="1" si="40"/>
        <v>16625.439999999999</v>
      </c>
    </row>
    <row r="179" spans="1:17" x14ac:dyDescent="0.25">
      <c r="A179" s="4" t="str">
        <f t="shared" ca="1" si="30"/>
        <v>S202312020178</v>
      </c>
      <c r="B179" s="4" t="s">
        <v>186</v>
      </c>
      <c r="C179" s="4" t="str">
        <f t="shared" ca="1" si="41"/>
        <v>TG202312020008</v>
      </c>
      <c r="D179" s="4" t="str">
        <f t="shared" ca="1" si="42"/>
        <v>TL202312020001</v>
      </c>
      <c r="E179" s="5">
        <f t="shared" ca="1" si="31"/>
        <v>44228</v>
      </c>
      <c r="F179" s="4" t="str">
        <f t="shared" ca="1" si="32"/>
        <v>978-488-840-404-8</v>
      </c>
      <c r="G179" s="4">
        <f t="shared" ca="1" si="33"/>
        <v>498</v>
      </c>
      <c r="H179" s="4" t="str">
        <f t="shared" ca="1" si="44"/>
        <v>LSP202312020001</v>
      </c>
      <c r="I179" s="4" t="str">
        <f t="shared" ca="1" si="43"/>
        <v>NCC202312020015</v>
      </c>
      <c r="J179" s="4">
        <f t="shared" ca="1" si="34"/>
        <v>30</v>
      </c>
      <c r="K179" s="4" t="s">
        <v>201</v>
      </c>
      <c r="L179" s="4">
        <f t="shared" ca="1" si="35"/>
        <v>1</v>
      </c>
      <c r="M179" s="4">
        <f t="shared" ca="1" si="36"/>
        <v>6826.25</v>
      </c>
      <c r="N179" s="4">
        <f t="shared" ca="1" si="37"/>
        <v>31</v>
      </c>
      <c r="O179" s="4">
        <f t="shared" ca="1" si="38"/>
        <v>136525</v>
      </c>
      <c r="P179" s="4">
        <f t="shared" ca="1" si="39"/>
        <v>218440</v>
      </c>
      <c r="Q179" s="4">
        <f t="shared" ca="1" si="40"/>
        <v>43688</v>
      </c>
    </row>
    <row r="180" spans="1:17" x14ac:dyDescent="0.25">
      <c r="A180" s="4" t="str">
        <f t="shared" ca="1" si="30"/>
        <v>S202312020179</v>
      </c>
      <c r="B180" s="4" t="s">
        <v>187</v>
      </c>
      <c r="C180" s="4" t="str">
        <f t="shared" ca="1" si="41"/>
        <v>TG202312020004</v>
      </c>
      <c r="D180" s="4" t="str">
        <f t="shared" ca="1" si="42"/>
        <v>TL202312020011</v>
      </c>
      <c r="E180" s="5">
        <f t="shared" ca="1" si="31"/>
        <v>41207</v>
      </c>
      <c r="F180" s="4" t="str">
        <f t="shared" ca="1" si="32"/>
        <v>978-719-135-773-8</v>
      </c>
      <c r="G180" s="4">
        <f t="shared" ca="1" si="33"/>
        <v>778</v>
      </c>
      <c r="H180" s="4" t="str">
        <f t="shared" ca="1" si="44"/>
        <v>LSP202312020001</v>
      </c>
      <c r="I180" s="4" t="str">
        <f t="shared" ca="1" si="43"/>
        <v>NCC202312020018</v>
      </c>
      <c r="J180" s="4">
        <f t="shared" ca="1" si="34"/>
        <v>25</v>
      </c>
      <c r="K180" s="4" t="s">
        <v>199</v>
      </c>
      <c r="L180" s="4">
        <f t="shared" ca="1" si="35"/>
        <v>1</v>
      </c>
      <c r="M180" s="4">
        <f t="shared" ca="1" si="36"/>
        <v>18171.55</v>
      </c>
      <c r="N180" s="4">
        <f t="shared" ca="1" si="37"/>
        <v>47</v>
      </c>
      <c r="O180" s="4">
        <f t="shared" ca="1" si="38"/>
        <v>363431</v>
      </c>
      <c r="P180" s="4">
        <f t="shared" ca="1" si="39"/>
        <v>581489.60000000009</v>
      </c>
      <c r="Q180" s="4">
        <f t="shared" ca="1" si="40"/>
        <v>58148.959999999999</v>
      </c>
    </row>
    <row r="181" spans="1:17" x14ac:dyDescent="0.25">
      <c r="A181" s="4" t="str">
        <f t="shared" ca="1" si="30"/>
        <v>S202312020180</v>
      </c>
      <c r="B181" s="4" t="s">
        <v>188</v>
      </c>
      <c r="C181" s="4" t="str">
        <f t="shared" ca="1" si="41"/>
        <v>TG202312020009</v>
      </c>
      <c r="D181" s="4" t="str">
        <f t="shared" ca="1" si="42"/>
        <v>TL202312020003</v>
      </c>
      <c r="E181" s="5">
        <f t="shared" ca="1" si="31"/>
        <v>43310</v>
      </c>
      <c r="F181" s="4" t="str">
        <f t="shared" ca="1" si="32"/>
        <v>978-212-204-299-3</v>
      </c>
      <c r="G181" s="4">
        <f t="shared" ca="1" si="33"/>
        <v>625</v>
      </c>
      <c r="H181" s="4" t="str">
        <f t="shared" ca="1" si="44"/>
        <v>LSP202312020001</v>
      </c>
      <c r="I181" s="4" t="str">
        <f t="shared" ca="1" si="43"/>
        <v>NCC202312020013</v>
      </c>
      <c r="J181" s="4">
        <f t="shared" ca="1" si="34"/>
        <v>23</v>
      </c>
      <c r="K181" s="4" t="s">
        <v>200</v>
      </c>
      <c r="L181" s="4">
        <f t="shared" ca="1" si="35"/>
        <v>0</v>
      </c>
      <c r="M181" s="4">
        <f t="shared" ca="1" si="36"/>
        <v>16953.850000000002</v>
      </c>
      <c r="N181" s="4">
        <f t="shared" ca="1" si="37"/>
        <v>33</v>
      </c>
      <c r="O181" s="4">
        <f t="shared" ca="1" si="38"/>
        <v>339077</v>
      </c>
      <c r="P181" s="4">
        <f t="shared" ca="1" si="39"/>
        <v>542523.19999999995</v>
      </c>
      <c r="Q181" s="4">
        <f t="shared" ca="1" si="40"/>
        <v>54252.32</v>
      </c>
    </row>
    <row r="182" spans="1:17" x14ac:dyDescent="0.25">
      <c r="A182" s="4" t="str">
        <f t="shared" ca="1" si="30"/>
        <v>S202312020181</v>
      </c>
      <c r="B182" s="4" t="s">
        <v>190</v>
      </c>
      <c r="C182" s="4" t="str">
        <f t="shared" ca="1" si="41"/>
        <v>TG202312020008</v>
      </c>
      <c r="D182" s="4" t="str">
        <f t="shared" ca="1" si="42"/>
        <v>TL202312020005</v>
      </c>
      <c r="E182" s="5">
        <f t="shared" ca="1" si="31"/>
        <v>42292</v>
      </c>
      <c r="F182" s="4" t="str">
        <f t="shared" ca="1" si="32"/>
        <v>978-757-538-283-5</v>
      </c>
      <c r="G182" s="4">
        <f t="shared" ca="1" si="33"/>
        <v>422</v>
      </c>
      <c r="H182" s="4" t="str">
        <f t="shared" ca="1" si="44"/>
        <v>LSP202312020001</v>
      </c>
      <c r="I182" s="4" t="str">
        <f t="shared" ca="1" si="43"/>
        <v>NCC202312020002</v>
      </c>
      <c r="J182" s="4">
        <f t="shared" ca="1" si="34"/>
        <v>33</v>
      </c>
      <c r="K182" s="4" t="s">
        <v>196</v>
      </c>
      <c r="L182" s="4">
        <f t="shared" ca="1" si="35"/>
        <v>1</v>
      </c>
      <c r="M182" s="4">
        <f t="shared" ca="1" si="36"/>
        <v>20755.45</v>
      </c>
      <c r="N182" s="4">
        <f t="shared" ca="1" si="37"/>
        <v>51</v>
      </c>
      <c r="O182" s="4">
        <f t="shared" ca="1" si="38"/>
        <v>415109</v>
      </c>
      <c r="P182" s="4">
        <f t="shared" ca="1" si="39"/>
        <v>664174.39999999991</v>
      </c>
      <c r="Q182" s="4">
        <f t="shared" ca="1" si="40"/>
        <v>199252.32</v>
      </c>
    </row>
    <row r="183" spans="1:17" x14ac:dyDescent="0.25">
      <c r="A183" s="4" t="str">
        <f t="shared" ca="1" si="30"/>
        <v>S202312020182</v>
      </c>
      <c r="B183" s="4" t="s">
        <v>189</v>
      </c>
      <c r="C183" s="4" t="str">
        <f t="shared" ca="1" si="41"/>
        <v>TG202312020004</v>
      </c>
      <c r="D183" s="4" t="str">
        <f t="shared" ca="1" si="42"/>
        <v>TL202312020013</v>
      </c>
      <c r="E183" s="5">
        <f t="shared" ca="1" si="31"/>
        <v>42707</v>
      </c>
      <c r="F183" s="4" t="str">
        <f t="shared" ca="1" si="32"/>
        <v>978-767-296-461-6</v>
      </c>
      <c r="G183" s="4">
        <f t="shared" ca="1" si="33"/>
        <v>338</v>
      </c>
      <c r="H183" s="4" t="str">
        <f t="shared" ca="1" si="44"/>
        <v>LSP202312020001</v>
      </c>
      <c r="I183" s="4" t="str">
        <f t="shared" ca="1" si="43"/>
        <v>NCC202312020004</v>
      </c>
      <c r="J183" s="4">
        <f t="shared" ca="1" si="34"/>
        <v>22</v>
      </c>
      <c r="K183" s="4" t="s">
        <v>208</v>
      </c>
      <c r="L183" s="4">
        <f t="shared" ca="1" si="35"/>
        <v>1</v>
      </c>
      <c r="M183" s="4">
        <f t="shared" ca="1" si="36"/>
        <v>17837.5</v>
      </c>
      <c r="N183" s="4">
        <f t="shared" ca="1" si="37"/>
        <v>81</v>
      </c>
      <c r="O183" s="4">
        <f t="shared" ca="1" si="38"/>
        <v>356750</v>
      </c>
      <c r="P183" s="4">
        <f t="shared" ca="1" si="39"/>
        <v>570800</v>
      </c>
      <c r="Q183" s="4">
        <f t="shared" ca="1" si="40"/>
        <v>114160</v>
      </c>
    </row>
    <row r="184" spans="1:17" x14ac:dyDescent="0.25">
      <c r="A184" s="4" t="str">
        <f t="shared" ca="1" si="30"/>
        <v>S202312020183</v>
      </c>
      <c r="B184" s="4" t="s">
        <v>191</v>
      </c>
      <c r="C184" s="4" t="str">
        <f t="shared" ca="1" si="41"/>
        <v>TG202312020011</v>
      </c>
      <c r="D184" s="4" t="str">
        <f t="shared" ca="1" si="42"/>
        <v>TL202312020023</v>
      </c>
      <c r="E184" s="5">
        <f t="shared" ca="1" si="31"/>
        <v>43063</v>
      </c>
      <c r="F184" s="4" t="str">
        <f t="shared" ca="1" si="32"/>
        <v>978-965-319-431-9</v>
      </c>
      <c r="G184" s="4">
        <f t="shared" ca="1" si="33"/>
        <v>421</v>
      </c>
      <c r="H184" s="4" t="str">
        <f t="shared" ca="1" si="44"/>
        <v>LSP202312020001</v>
      </c>
      <c r="I184" s="4" t="str">
        <f t="shared" ca="1" si="43"/>
        <v>NCC202312020004</v>
      </c>
      <c r="J184" s="4">
        <f t="shared" ca="1" si="34"/>
        <v>28</v>
      </c>
      <c r="K184" s="4" t="s">
        <v>195</v>
      </c>
      <c r="L184" s="4">
        <f t="shared" ca="1" si="35"/>
        <v>1</v>
      </c>
      <c r="M184" s="4">
        <f t="shared" ca="1" si="36"/>
        <v>13592.5</v>
      </c>
      <c r="N184" s="4">
        <f t="shared" ca="1" si="37"/>
        <v>27</v>
      </c>
      <c r="O184" s="4">
        <f t="shared" ca="1" si="38"/>
        <v>271850</v>
      </c>
      <c r="P184" s="4">
        <f t="shared" ca="1" si="39"/>
        <v>434960</v>
      </c>
      <c r="Q184" s="4">
        <f t="shared" ca="1" si="40"/>
        <v>130488</v>
      </c>
    </row>
    <row r="185" spans="1:17" x14ac:dyDescent="0.25">
      <c r="A185" s="4" t="str">
        <f t="shared" ca="1" si="30"/>
        <v>S202312020184</v>
      </c>
      <c r="B185" s="4" t="s">
        <v>192</v>
      </c>
      <c r="C185" s="4" t="str">
        <f t="shared" ca="1" si="41"/>
        <v>TG202312020016</v>
      </c>
      <c r="D185" s="4" t="str">
        <f ca="1">"TL" &amp; TEXT(TODAY(), "yyyyMMdd") &amp; TEXT(RANDBETWEEN(1, 24), "0000")</f>
        <v>TL202312020023</v>
      </c>
      <c r="E185" s="5">
        <f t="shared" ca="1" si="31"/>
        <v>39756</v>
      </c>
      <c r="F185" s="4" t="str">
        <f t="shared" ca="1" si="32"/>
        <v>978-915-721-509-2</v>
      </c>
      <c r="G185" s="4">
        <f t="shared" ca="1" si="33"/>
        <v>550</v>
      </c>
      <c r="H185" s="4" t="str">
        <f t="shared" ca="1" si="44"/>
        <v>LSP202312020001</v>
      </c>
      <c r="I185" s="4" t="str">
        <f t="shared" ca="1" si="43"/>
        <v>NCC202312020016</v>
      </c>
      <c r="J185" s="4">
        <f t="shared" ca="1" si="34"/>
        <v>28</v>
      </c>
      <c r="K185" s="4" t="s">
        <v>201</v>
      </c>
      <c r="L185" s="4">
        <f t="shared" ca="1" si="35"/>
        <v>0</v>
      </c>
      <c r="M185" s="4">
        <f t="shared" ca="1" si="36"/>
        <v>2021.2</v>
      </c>
      <c r="N185" s="4">
        <f t="shared" ca="1" si="37"/>
        <v>63</v>
      </c>
      <c r="O185" s="4">
        <f t="shared" ca="1" si="38"/>
        <v>40424</v>
      </c>
      <c r="P185" s="4">
        <f t="shared" ca="1" si="39"/>
        <v>64678.399999999994</v>
      </c>
      <c r="Q185" s="4">
        <f t="shared" ca="1" si="40"/>
        <v>6467.84</v>
      </c>
    </row>
    <row r="186" spans="1:17" x14ac:dyDescent="0.25">
      <c r="A186" s="4" t="str">
        <f t="shared" ca="1" si="30"/>
        <v>S202312020185</v>
      </c>
      <c r="B186" s="4" t="s">
        <v>148</v>
      </c>
      <c r="C186" s="4" t="str">
        <f t="shared" ca="1" si="41"/>
        <v>TG202312020022</v>
      </c>
      <c r="D186" s="4" t="str">
        <f t="shared" ca="1" si="42"/>
        <v>TL202312020020</v>
      </c>
      <c r="E186" s="5">
        <f t="shared" ca="1" si="31"/>
        <v>41747</v>
      </c>
      <c r="F186" s="4" t="str">
        <f t="shared" ca="1" si="32"/>
        <v>978-639-787-458-7</v>
      </c>
      <c r="G186" s="4">
        <f t="shared" ca="1" si="33"/>
        <v>662</v>
      </c>
      <c r="H186" s="4" t="str">
        <f t="shared" ca="1" si="44"/>
        <v>LSP202312020001</v>
      </c>
      <c r="I186" s="4" t="str">
        <f t="shared" ca="1" si="43"/>
        <v>NCC202312020003</v>
      </c>
      <c r="J186" s="4">
        <f t="shared" ca="1" si="34"/>
        <v>27</v>
      </c>
      <c r="K186" s="4" t="s">
        <v>199</v>
      </c>
      <c r="L186" s="4">
        <f t="shared" ca="1" si="35"/>
        <v>1</v>
      </c>
      <c r="M186" s="4">
        <f t="shared" ca="1" si="36"/>
        <v>15212.35</v>
      </c>
      <c r="N186" s="4">
        <f t="shared" ca="1" si="37"/>
        <v>86</v>
      </c>
      <c r="O186" s="4">
        <f t="shared" ca="1" si="38"/>
        <v>304247</v>
      </c>
      <c r="P186" s="4">
        <f t="shared" ca="1" si="39"/>
        <v>486795.19999999995</v>
      </c>
      <c r="Q186" s="4">
        <f t="shared" ca="1" si="40"/>
        <v>0</v>
      </c>
    </row>
    <row r="187" spans="1:17" x14ac:dyDescent="0.25">
      <c r="A187" s="4" t="str">
        <f t="shared" ca="1" si="30"/>
        <v>S202312020186</v>
      </c>
      <c r="B187" s="4" t="s">
        <v>74</v>
      </c>
      <c r="C187" s="4" t="str">
        <f t="shared" ca="1" si="41"/>
        <v>TG202312020010</v>
      </c>
      <c r="D187" s="4" t="str">
        <f t="shared" ca="1" si="42"/>
        <v>TL202312020018</v>
      </c>
      <c r="E187" s="5">
        <f t="shared" ca="1" si="31"/>
        <v>41632</v>
      </c>
      <c r="F187" s="4" t="str">
        <f t="shared" ca="1" si="32"/>
        <v>978-419-536-658-5</v>
      </c>
      <c r="G187" s="4">
        <f t="shared" ca="1" si="33"/>
        <v>801</v>
      </c>
      <c r="H187" s="4" t="str">
        <f t="shared" ca="1" si="44"/>
        <v>LSP202312020001</v>
      </c>
      <c r="I187" s="4" t="str">
        <f t="shared" ca="1" si="43"/>
        <v>NCC202312020022</v>
      </c>
      <c r="J187" s="4">
        <f t="shared" ca="1" si="34"/>
        <v>32</v>
      </c>
      <c r="K187" s="4" t="s">
        <v>199</v>
      </c>
      <c r="L187" s="4">
        <f t="shared" ca="1" si="35"/>
        <v>1</v>
      </c>
      <c r="M187" s="4">
        <f t="shared" ca="1" si="36"/>
        <v>4533.9000000000005</v>
      </c>
      <c r="N187" s="4">
        <f t="shared" ca="1" si="37"/>
        <v>88</v>
      </c>
      <c r="O187" s="4">
        <f t="shared" ca="1" si="38"/>
        <v>90678</v>
      </c>
      <c r="P187" s="4">
        <f t="shared" ca="1" si="39"/>
        <v>145084.79999999999</v>
      </c>
      <c r="Q187" s="4">
        <f t="shared" ca="1" si="40"/>
        <v>43525.440000000002</v>
      </c>
    </row>
    <row r="188" spans="1:17" x14ac:dyDescent="0.25">
      <c r="A188" s="4" t="str">
        <f t="shared" ca="1" si="30"/>
        <v>S202312020187</v>
      </c>
      <c r="B188" s="4" t="s">
        <v>193</v>
      </c>
      <c r="C188" s="4" t="str">
        <f t="shared" ca="1" si="41"/>
        <v>TG202312020021</v>
      </c>
      <c r="D188" s="4" t="str">
        <f t="shared" ca="1" si="42"/>
        <v>TL202312020012</v>
      </c>
      <c r="E188" s="5">
        <f t="shared" ca="1" si="31"/>
        <v>44907</v>
      </c>
      <c r="F188" s="4" t="str">
        <f t="shared" ca="1" si="32"/>
        <v>978-237-631-356-7</v>
      </c>
      <c r="G188" s="4">
        <f t="shared" ca="1" si="33"/>
        <v>432</v>
      </c>
      <c r="H188" s="4" t="str">
        <f t="shared" ca="1" si="44"/>
        <v>LSP202312020001</v>
      </c>
      <c r="I188" s="4" t="str">
        <f t="shared" ca="1" si="43"/>
        <v>NCC202312020009</v>
      </c>
      <c r="J188" s="4">
        <f t="shared" ca="1" si="34"/>
        <v>25</v>
      </c>
      <c r="K188" s="4" t="s">
        <v>196</v>
      </c>
      <c r="L188" s="4">
        <f t="shared" ca="1" si="35"/>
        <v>1</v>
      </c>
      <c r="M188" s="4">
        <f t="shared" ca="1" si="36"/>
        <v>4458.9000000000005</v>
      </c>
      <c r="N188" s="4">
        <f t="shared" ca="1" si="37"/>
        <v>72</v>
      </c>
      <c r="O188" s="4">
        <f t="shared" ca="1" si="38"/>
        <v>89178</v>
      </c>
      <c r="P188" s="4">
        <f t="shared" ca="1" si="39"/>
        <v>142684.79999999999</v>
      </c>
      <c r="Q188" s="4">
        <f t="shared" ca="1" si="40"/>
        <v>28536.959999999999</v>
      </c>
    </row>
    <row r="189" spans="1:17" x14ac:dyDescent="0.25">
      <c r="A189" s="4" t="str">
        <f t="shared" ca="1" si="30"/>
        <v>S202312020188</v>
      </c>
      <c r="B189" s="4" t="s">
        <v>194</v>
      </c>
      <c r="C189" s="4" t="str">
        <f t="shared" ca="1" si="41"/>
        <v>TG202312020001</v>
      </c>
      <c r="D189" s="4" t="str">
        <f t="shared" ca="1" si="42"/>
        <v>TL202312020001</v>
      </c>
      <c r="E189" s="5">
        <f ca="1">RANDBETWEEN(DATE(2000, 1,1), TODAY())</f>
        <v>41390</v>
      </c>
      <c r="F189" s="4" t="str">
        <f t="shared" ca="1" si="32"/>
        <v>978-573-435-445-3</v>
      </c>
      <c r="G189" s="4">
        <f t="shared" ca="1" si="33"/>
        <v>495</v>
      </c>
      <c r="H189" s="4" t="str">
        <f t="shared" ca="1" si="44"/>
        <v>LSP202312020001</v>
      </c>
      <c r="I189" s="4" t="str">
        <f t="shared" ca="1" si="43"/>
        <v>NCC202312020009</v>
      </c>
      <c r="J189" s="4">
        <f t="shared" ca="1" si="34"/>
        <v>24</v>
      </c>
      <c r="K189" s="4" t="s">
        <v>203</v>
      </c>
      <c r="L189" s="4">
        <f t="shared" ca="1" si="35"/>
        <v>1</v>
      </c>
      <c r="M189" s="4">
        <f t="shared" ca="1" si="36"/>
        <v>21345.4</v>
      </c>
      <c r="N189" s="4">
        <f t="shared" ca="1" si="37"/>
        <v>32</v>
      </c>
      <c r="O189" s="4">
        <f t="shared" ca="1" si="38"/>
        <v>426908</v>
      </c>
      <c r="P189" s="4">
        <f t="shared" ca="1" si="39"/>
        <v>683052.8</v>
      </c>
      <c r="Q189" s="4">
        <f t="shared" ca="1" si="40"/>
        <v>204915.84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2023-12-02T08:14:12Z</dcterms:modified>
</cp:coreProperties>
</file>