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8612" windowHeight="4740"/>
  </bookViews>
  <sheets>
    <sheet name="Trang_tính1" sheetId="1" r:id="rId1"/>
  </sheets>
  <definedNames>
    <definedName name="_xlnm._FilterDatabase" localSheetId="0" hidden="1">Trang_tính1!$A$1:$Q$189</definedName>
  </definedName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<sst xmlns="http://schemas.openxmlformats.org/spreadsheetml/2006/main" count="393" uniqueCount="211">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</sst>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\ &quot;₫&quot;"/>
  </numFmts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I1" workbookViewId="0">
      <selection activeCell="O1" sqref="O1"/>
    </sheetView>
  </sheetViews>
  <sheetFormatPr defaultColWidth="8.77734375" defaultRowHeight="14.4" x14ac:dyDescent="0.3"/>
  <cols>
    <col min="1" max="1" width="14.21875" style="1" bestFit="1" customWidth="1"/>
    <col min="2" max="2" width="42.5546875" style="1" bestFit="1" customWidth="1"/>
    <col min="3" max="3" width="15.5546875" style="1" bestFit="1" customWidth="1"/>
    <col min="4" max="4" width="15.21875" style="1" bestFit="1" customWidth="1"/>
    <col min="5" max="5" width="13.109375" style="2" bestFit="1" customWidth="1"/>
    <col min="6" max="6" width="16.44140625" style="1" bestFit="1" customWidth="1"/>
    <col min="7" max="7" width="9.5546875" style="1" bestFit="1" customWidth="1"/>
    <col min="8" max="8" width="28.109375" style="1" bestFit="1" customWidth="1"/>
    <col min="9" max="9" width="16.88671875" style="1" bestFit="1" customWidth="1"/>
    <col min="10" max="10" width="11.21875" style="1" bestFit="1" customWidth="1"/>
    <col min="11" max="11" width="10.88671875" style="1" bestFit="1" customWidth="1"/>
    <col min="12" max="12" width="10.5546875" style="1" bestFit="1" customWidth="1"/>
    <col min="13" max="13" width="8.88671875" style="3" bestFit="1" customWidth="1"/>
    <col min="14" max="14" width="9.77734375" style="1" bestFit="1" customWidth="1"/>
    <col min="15" max="15" width="9.5546875" style="3" bestFit="1" customWidth="1"/>
    <col min="16" max="16" width="8.88671875" style="1" bestFit="1" customWidth="1"/>
    <col min="17" max="17" width="14.33203125" style="1" bestFit="1" customWidth="1"/>
    <col min="18" max="16384" width="8.777343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4" t="str">
        <f ca="1">"S" &amp; TEXT(TODAY(), "yyyyMMdd") &amp; TEXT(ROW(A1), "0000")</f>
        <v>S202312120001</v>
      </c>
      <c r="B2" s="4" t="s">
        <v>16</v>
      </c>
      <c r="C2" s="4" t="str">
        <f ca="1">"TG" &amp; TEXT(TODAY(), "yyyyMMdd") &amp; TEXT(RANDBETWEEN(1, 29), "0000")</f>
        <v>TG202312120018</v>
      </c>
      <c r="D2" s="4" t="str">
        <f ca="1">"TL" &amp; TEXT(TODAY(), "yyyyMMdd") &amp; TEXT(RANDBETWEEN(1, 24), "0000")</f>
        <v>TL202312120002</v>
      </c>
      <c r="E2" s="5">
        <f ca="1">RANDBETWEEN(DATE(2000, 1,1), TODAY())</f>
        <v>41792</v>
      </c>
      <c r="F2" s="4" t="str">
        <f ca="1">"978-" &amp; TEXT(RANDBETWEEN(100,999), "000") &amp; "-" &amp; TEXT(RANDBETWEEN(100,999), "000") &amp; "-" &amp; TEXT(RANDBETWEEN(100, 999), "000") &amp; "-" &amp; RANDBETWEEN(1, 9)</f>
        <v>978-373-436-394-1</v>
      </c>
      <c r="G2" s="4">
        <f ca="1">INT(RAND() * (1000 - 100 + 1) + 100)</f>
        <v>639</v>
      </c>
      <c r="H2" s="4" t="str">
        <f ca="1">"LSP" &amp; TEXT(TODAY(), "YYYYMMDD") &amp; TEXT(1,"0000")</f>
        <v>LSP202312120001</v>
      </c>
      <c r="I2" s="4" t="str">
        <f ca="1">"NCC" &amp; TEXT(TODAY(), "yyyyMMdd") &amp; TEXT(RANDBETWEEN(1, 23), "0000")</f>
        <v>NCC202312120021</v>
      </c>
      <c r="J2" s="4">
        <f ca="1">RANDBETWEEN(20, 35)</f>
        <v>27</v>
      </c>
      <c r="K2" s="4" t="s">
        <v>195</v>
      </c>
      <c r="L2" s="4">
        <f ca="1">IF(RAND() &lt;= 0.89, 1, 0)</f>
        <v>1</v>
      </c>
      <c r="M2" s="4">
        <f ca="1">O2*0.05</f>
        <v>16161.650000000001</v>
      </c>
      <c r="N2" s="4">
        <f ca="1">RANDBETWEEN(10,100)</f>
        <v>56</v>
      </c>
      <c r="O2" s="4">
        <f ca="1">RANDBETWEEN(30000, 450000)</f>
        <v>323233</v>
      </c>
      <c r="P2" s="4">
        <f ca="1">O2+(O2*0.55) +M2</f>
        <v>517172.80000000005</v>
      </c>
      <c r="Q2" s="1">
        <v>0</v>
      </c>
    </row>
    <row r="3" spans="1:17" x14ac:dyDescent="0.3">
      <c r="A3" s="4" t="str">
        <f t="shared" ref="A3:A65" ca="1" si="0">"S" &amp; TEXT(TODAY(), "yyyyMMdd") &amp; TEXT(ROW(A2), "0000")</f>
        <v>S202312120002</v>
      </c>
      <c r="B3" s="4" t="s">
        <v>17</v>
      </c>
      <c r="C3" s="4" t="str">
        <f t="shared" ref="C3:C66" ca="1" si="1">"TG" &amp; TEXT(TODAY(), "yyyyMMdd") &amp; TEXT(RANDBETWEEN(1, 29), "0000")</f>
        <v>TG202312120026</v>
      </c>
      <c r="D3" s="4" t="str">
        <f t="shared" ref="D3:D66" ca="1" si="2">"TL" &amp; TEXT(TODAY(), "yyyyMMdd") &amp; TEXT(RANDBETWEEN(1, 24), "0000")</f>
        <v>TL202312120012</v>
      </c>
      <c r="E3" s="5">
        <f t="shared" ref="E3:E65" ca="1" si="3">RANDBETWEEN(DATE(2000, 1,1), TODAY())</f>
        <v>44621</v>
      </c>
      <c r="F3" s="4" t="str">
        <f t="shared" ref="F3:F65" ca="1" si="4">"978-" &amp; TEXT(RANDBETWEEN(100,999), "000") &amp; "-" &amp; TEXT(RANDBETWEEN(100,999), "000") &amp; "-" &amp; TEXT(RANDBETWEEN(100, 999), "000") &amp; "-" &amp; RANDBETWEEN(1, 9)</f>
        <v>978-850-819-474-6</v>
      </c>
      <c r="G3" s="4">
        <f t="shared" ref="G3:G65" ca="1" si="5">INT(RAND() * (1000 - 100 + 1) + 100)</f>
        <v>766</v>
      </c>
      <c r="H3" s="4" t="str">
        <f ca="1">"LSP" &amp; TEXT(TODAY(), "YYYYMMDD") &amp; TEXT(1,"0000")</f>
        <v>LSP202312120001</v>
      </c>
      <c r="I3" s="4" t="str">
        <f t="shared" ref="I3:I66" ca="1" si="6">"NCC" &amp; TEXT(TODAY(), "yyyyMMdd") &amp; TEXT(RANDBETWEEN(1, 23), "0000")</f>
        <v>NCC202312120009</v>
      </c>
      <c r="J3" s="4">
        <f t="shared" ref="J3:J65" ca="1" si="7">RANDBETWEEN(20, 35)</f>
        <v>24</v>
      </c>
      <c r="K3" s="4" t="s">
        <v>196</v>
      </c>
      <c r="L3" s="4">
        <f t="shared" ref="L3:L65" ca="1" si="8">IF(RAND() &lt;= 0.89, 1, 0)</f>
        <v>1</v>
      </c>
      <c r="M3" s="4">
        <f t="shared" ref="M3:M65" ca="1" si="9">O3*0.05</f>
        <v>17576.600000000002</v>
      </c>
      <c r="N3" s="4">
        <f t="shared" ref="N3:N65" ca="1" si="10">RANDBETWEEN(10,100)</f>
        <v>43</v>
      </c>
      <c r="O3" s="4">
        <f t="shared" ref="O3:O65" ca="1" si="11">RANDBETWEEN(30000, 450000)</f>
        <v>351532</v>
      </c>
      <c r="P3" s="4">
        <f t="shared" ref="P3:P65" ca="1" si="12">O3+(O3*0.55) +M3</f>
        <v>562451.19999999995</v>
      </c>
      <c r="Q3" s="1">
        <v>0</v>
      </c>
    </row>
    <row r="4" spans="1:17" x14ac:dyDescent="0.3">
      <c r="A4" s="4" t="str">
        <f t="shared" ca="1" si="0"/>
        <v>S202312120003</v>
      </c>
      <c r="B4" s="4" t="s">
        <v>18</v>
      </c>
      <c r="C4" s="4" t="str">
        <f t="shared" ca="1" si="1"/>
        <v>TG202312120011</v>
      </c>
      <c r="D4" s="4" t="str">
        <f t="shared" ca="1" si="2"/>
        <v>TL202312120013</v>
      </c>
      <c r="E4" s="5">
        <f t="shared" ca="1" si="3"/>
        <v>41018</v>
      </c>
      <c r="F4" s="4" t="str">
        <f t="shared" ca="1" si="4"/>
        <v>978-528-264-998-3</v>
      </c>
      <c r="G4" s="4">
        <f t="shared" ca="1" si="5"/>
        <v>980</v>
      </c>
      <c r="H4" s="4" t="str">
        <f t="shared" ref="H4:H67" ca="1" si="13">"LSP" &amp; TEXT(TODAY(), "YYYYMMDD") &amp; TEXT(1,"0000")</f>
        <v>LSP202312120001</v>
      </c>
      <c r="I4" s="4" t="str">
        <f t="shared" ca="1" si="6"/>
        <v>NCC202312120021</v>
      </c>
      <c r="J4" s="4">
        <f t="shared" ca="1" si="7"/>
        <v>31</v>
      </c>
      <c r="K4" s="4" t="s">
        <v>197</v>
      </c>
      <c r="L4" s="4">
        <f t="shared" ca="1" si="8"/>
        <v>1</v>
      </c>
      <c r="M4" s="4">
        <f t="shared" ca="1" si="9"/>
        <v>14740.650000000001</v>
      </c>
      <c r="N4" s="4">
        <f t="shared" ca="1" si="10"/>
        <v>50</v>
      </c>
      <c r="O4" s="4">
        <f t="shared" ca="1" si="11"/>
        <v>294813</v>
      </c>
      <c r="P4" s="4">
        <f t="shared" ca="1" si="12"/>
        <v>471700.80000000005</v>
      </c>
      <c r="Q4" s="1">
        <v>0</v>
      </c>
    </row>
    <row r="5" spans="1:17" x14ac:dyDescent="0.3">
      <c r="A5" s="4" t="str">
        <f t="shared" ca="1" si="0"/>
        <v>S202312120004</v>
      </c>
      <c r="B5" s="4" t="s">
        <v>19</v>
      </c>
      <c r="C5" s="4" t="str">
        <f t="shared" ca="1" si="1"/>
        <v>TG202312120026</v>
      </c>
      <c r="D5" s="4" t="str">
        <f t="shared" ca="1" si="2"/>
        <v>TL202312120009</v>
      </c>
      <c r="E5" s="5">
        <f t="shared" ca="1" si="3"/>
        <v>37027</v>
      </c>
      <c r="F5" s="4" t="str">
        <f t="shared" ca="1" si="4"/>
        <v>978-325-800-469-3</v>
      </c>
      <c r="G5" s="4">
        <f t="shared" ca="1" si="5"/>
        <v>987</v>
      </c>
      <c r="H5" s="4" t="str">
        <f t="shared" ca="1" si="13"/>
        <v>LSP202312120001</v>
      </c>
      <c r="I5" s="4" t="str">
        <f t="shared" ca="1" si="6"/>
        <v>NCC202312120014</v>
      </c>
      <c r="J5" s="4">
        <f t="shared" ca="1" si="7"/>
        <v>27</v>
      </c>
      <c r="K5" s="4" t="s">
        <v>198</v>
      </c>
      <c r="L5" s="4">
        <f t="shared" ca="1" si="8"/>
        <v>1</v>
      </c>
      <c r="M5" s="4">
        <f t="shared" ca="1" si="9"/>
        <v>8997.2000000000007</v>
      </c>
      <c r="N5" s="4">
        <f t="shared" ca="1" si="10"/>
        <v>63</v>
      </c>
      <c r="O5" s="4">
        <f t="shared" ca="1" si="11"/>
        <v>179944</v>
      </c>
      <c r="P5" s="4">
        <f t="shared" ca="1" si="12"/>
        <v>287910.40000000002</v>
      </c>
      <c r="Q5" s="1">
        <v>0</v>
      </c>
    </row>
    <row r="6" spans="1:17" x14ac:dyDescent="0.3">
      <c r="A6" s="4" t="str">
        <f t="shared" ca="1" si="0"/>
        <v>S202312120005</v>
      </c>
      <c r="B6" s="4" t="s">
        <v>20</v>
      </c>
      <c r="C6" s="4" t="str">
        <f t="shared" ca="1" si="1"/>
        <v>TG202312120004</v>
      </c>
      <c r="D6" s="4" t="str">
        <f t="shared" ca="1" si="2"/>
        <v>TL202312120018</v>
      </c>
      <c r="E6" s="5">
        <f t="shared" ca="1" si="3"/>
        <v>43538</v>
      </c>
      <c r="F6" s="4" t="str">
        <f t="shared" ca="1" si="4"/>
        <v>978-589-854-981-7</v>
      </c>
      <c r="G6" s="4">
        <f t="shared" ca="1" si="5"/>
        <v>707</v>
      </c>
      <c r="H6" s="4" t="str">
        <f t="shared" ca="1" si="13"/>
        <v>LSP202312120001</v>
      </c>
      <c r="I6" s="4" t="str">
        <f t="shared" ca="1" si="6"/>
        <v>NCC202312120016</v>
      </c>
      <c r="J6" s="4">
        <f t="shared" ca="1" si="7"/>
        <v>35</v>
      </c>
      <c r="K6" s="4" t="s">
        <v>199</v>
      </c>
      <c r="L6" s="4">
        <f t="shared" ca="1" si="8"/>
        <v>1</v>
      </c>
      <c r="M6" s="4">
        <f t="shared" ca="1" si="9"/>
        <v>12765.75</v>
      </c>
      <c r="N6" s="4">
        <f t="shared" ca="1" si="10"/>
        <v>55</v>
      </c>
      <c r="O6" s="4">
        <f t="shared" ca="1" si="11"/>
        <v>255315</v>
      </c>
      <c r="P6" s="4">
        <f t="shared" ca="1" si="12"/>
        <v>408504</v>
      </c>
      <c r="Q6" s="1">
        <v>0</v>
      </c>
    </row>
    <row r="7" spans="1:17" x14ac:dyDescent="0.3">
      <c r="A7" s="4" t="str">
        <f t="shared" ca="1" si="0"/>
        <v>S202312120006</v>
      </c>
      <c r="B7" s="4" t="s">
        <v>21</v>
      </c>
      <c r="C7" s="4" t="str">
        <f t="shared" ca="1" si="1"/>
        <v>TG202312120006</v>
      </c>
      <c r="D7" s="4" t="str">
        <f t="shared" ca="1" si="2"/>
        <v>TL202312120019</v>
      </c>
      <c r="E7" s="5">
        <f t="shared" ca="1" si="3"/>
        <v>43534</v>
      </c>
      <c r="F7" s="4" t="str">
        <f t="shared" ca="1" si="4"/>
        <v>978-769-569-275-3</v>
      </c>
      <c r="G7" s="4">
        <f t="shared" ca="1" si="5"/>
        <v>404</v>
      </c>
      <c r="H7" s="4" t="str">
        <f t="shared" ca="1" si="13"/>
        <v>LSP202312120001</v>
      </c>
      <c r="I7" s="4" t="str">
        <f t="shared" ca="1" si="6"/>
        <v>NCC202312120013</v>
      </c>
      <c r="J7" s="4">
        <f t="shared" ca="1" si="7"/>
        <v>31</v>
      </c>
      <c r="K7" s="4" t="s">
        <v>200</v>
      </c>
      <c r="L7" s="4">
        <f t="shared" ca="1" si="8"/>
        <v>1</v>
      </c>
      <c r="M7" s="4">
        <f t="shared" ca="1" si="9"/>
        <v>9100.25</v>
      </c>
      <c r="N7" s="4">
        <f t="shared" ca="1" si="10"/>
        <v>23</v>
      </c>
      <c r="O7" s="4">
        <f t="shared" ca="1" si="11"/>
        <v>182005</v>
      </c>
      <c r="P7" s="4">
        <f t="shared" ca="1" si="12"/>
        <v>291208</v>
      </c>
      <c r="Q7" s="1">
        <v>0</v>
      </c>
    </row>
    <row r="8" spans="1:17" x14ac:dyDescent="0.3">
      <c r="A8" s="4" t="str">
        <f t="shared" ca="1" si="0"/>
        <v>S202312120007</v>
      </c>
      <c r="B8" s="4" t="s">
        <v>32</v>
      </c>
      <c r="C8" s="4" t="str">
        <f t="shared" ca="1" si="1"/>
        <v>TG202312120005</v>
      </c>
      <c r="D8" s="4" t="str">
        <f t="shared" ca="1" si="2"/>
        <v>TL202312120011</v>
      </c>
      <c r="E8" s="5">
        <f t="shared" ca="1" si="3"/>
        <v>40736</v>
      </c>
      <c r="F8" s="4" t="str">
        <f t="shared" ca="1" si="4"/>
        <v>978-832-939-896-6</v>
      </c>
      <c r="G8" s="4">
        <f t="shared" ca="1" si="5"/>
        <v>680</v>
      </c>
      <c r="H8" s="4" t="str">
        <f t="shared" ca="1" si="13"/>
        <v>LSP202312120001</v>
      </c>
      <c r="I8" s="4" t="str">
        <f t="shared" ca="1" si="6"/>
        <v>NCC202312120007</v>
      </c>
      <c r="J8" s="4">
        <f t="shared" ca="1" si="7"/>
        <v>31</v>
      </c>
      <c r="K8" s="4" t="s">
        <v>201</v>
      </c>
      <c r="L8" s="4">
        <f t="shared" ca="1" si="8"/>
        <v>1</v>
      </c>
      <c r="M8" s="4">
        <f t="shared" ca="1" si="9"/>
        <v>2980</v>
      </c>
      <c r="N8" s="4">
        <f t="shared" ca="1" si="10"/>
        <v>96</v>
      </c>
      <c r="O8" s="4">
        <f t="shared" ca="1" si="11"/>
        <v>59600</v>
      </c>
      <c r="P8" s="4">
        <f t="shared" ca="1" si="12"/>
        <v>95360</v>
      </c>
      <c r="Q8" s="1">
        <v>0</v>
      </c>
    </row>
    <row r="9" spans="1:17" x14ac:dyDescent="0.3">
      <c r="A9" s="4" t="str">
        <f t="shared" ca="1" si="0"/>
        <v>S202312120008</v>
      </c>
      <c r="B9" s="4" t="s">
        <v>22</v>
      </c>
      <c r="C9" s="4" t="str">
        <f t="shared" ca="1" si="1"/>
        <v>TG202312120006</v>
      </c>
      <c r="D9" s="4" t="str">
        <f t="shared" ca="1" si="2"/>
        <v>TL202312120021</v>
      </c>
      <c r="E9" s="5">
        <f t="shared" ca="1" si="3"/>
        <v>43558</v>
      </c>
      <c r="F9" s="4" t="str">
        <f t="shared" ca="1" si="4"/>
        <v>978-838-836-741-4</v>
      </c>
      <c r="G9" s="4">
        <f t="shared" ca="1" si="5"/>
        <v>590</v>
      </c>
      <c r="H9" s="4" t="str">
        <f t="shared" ca="1" si="13"/>
        <v>LSP202312120001</v>
      </c>
      <c r="I9" s="4" t="str">
        <f t="shared" ca="1" si="6"/>
        <v>NCC202312120006</v>
      </c>
      <c r="J9" s="4">
        <f t="shared" ca="1" si="7"/>
        <v>32</v>
      </c>
      <c r="K9" s="4" t="s">
        <v>199</v>
      </c>
      <c r="L9" s="4">
        <f t="shared" ca="1" si="8"/>
        <v>1</v>
      </c>
      <c r="M9" s="4">
        <f t="shared" ca="1" si="9"/>
        <v>10059.900000000001</v>
      </c>
      <c r="N9" s="4">
        <f t="shared" ca="1" si="10"/>
        <v>82</v>
      </c>
      <c r="O9" s="4">
        <f t="shared" ca="1" si="11"/>
        <v>201198</v>
      </c>
      <c r="P9" s="4">
        <f t="shared" ca="1" si="12"/>
        <v>321916.80000000005</v>
      </c>
      <c r="Q9" s="1">
        <v>0</v>
      </c>
    </row>
    <row r="10" spans="1:17" x14ac:dyDescent="0.3">
      <c r="A10" s="4" t="str">
        <f t="shared" ca="1" si="0"/>
        <v>S202312120009</v>
      </c>
      <c r="B10" s="4" t="s">
        <v>23</v>
      </c>
      <c r="C10" s="4" t="str">
        <f t="shared" ca="1" si="1"/>
        <v>TG202312120014</v>
      </c>
      <c r="D10" s="4" t="str">
        <f t="shared" ca="1" si="2"/>
        <v>TL202312120020</v>
      </c>
      <c r="E10" s="5">
        <f t="shared" ca="1" si="3"/>
        <v>43489</v>
      </c>
      <c r="F10" s="4" t="str">
        <f t="shared" ca="1" si="4"/>
        <v>978-803-501-409-6</v>
      </c>
      <c r="G10" s="4">
        <f t="shared" ca="1" si="5"/>
        <v>456</v>
      </c>
      <c r="H10" s="4" t="str">
        <f t="shared" ca="1" si="13"/>
        <v>LSP202312120001</v>
      </c>
      <c r="I10" s="4" t="str">
        <f t="shared" ca="1" si="6"/>
        <v>NCC202312120016</v>
      </c>
      <c r="J10" s="4">
        <f t="shared" ca="1" si="7"/>
        <v>32</v>
      </c>
      <c r="K10" s="4" t="s">
        <v>202</v>
      </c>
      <c r="L10" s="4">
        <f t="shared" ca="1" si="8"/>
        <v>0</v>
      </c>
      <c r="M10" s="4">
        <f t="shared" ca="1" si="9"/>
        <v>22109.95</v>
      </c>
      <c r="N10" s="4">
        <f t="shared" ca="1" si="10"/>
        <v>85</v>
      </c>
      <c r="O10" s="4">
        <f t="shared" ca="1" si="11"/>
        <v>442199</v>
      </c>
      <c r="P10" s="4">
        <f t="shared" ca="1" si="12"/>
        <v>707518.39999999991</v>
      </c>
      <c r="Q10" s="1">
        <v>0</v>
      </c>
    </row>
    <row r="11" spans="1:17" x14ac:dyDescent="0.3">
      <c r="A11" s="4" t="str">
        <f t="shared" ca="1" si="0"/>
        <v>S202312120010</v>
      </c>
      <c r="B11" s="4" t="s">
        <v>24</v>
      </c>
      <c r="C11" s="4" t="str">
        <f ca="1">"TG" &amp; TEXT(TODAY(), "yyyyMMdd") &amp; TEXT(RANDBETWEEN(1, 29), "0000")</f>
        <v>TG202312120010</v>
      </c>
      <c r="D11" s="4" t="str">
        <f t="shared" ca="1" si="2"/>
        <v>TL202312120017</v>
      </c>
      <c r="E11" s="5">
        <f t="shared" ca="1" si="3"/>
        <v>39051</v>
      </c>
      <c r="F11" s="4" t="str">
        <f t="shared" ca="1" si="4"/>
        <v>978-953-274-231-2</v>
      </c>
      <c r="G11" s="4">
        <f t="shared" ca="1" si="5"/>
        <v>157</v>
      </c>
      <c r="H11" s="4" t="str">
        <f t="shared" ca="1" si="13"/>
        <v>LSP202312120001</v>
      </c>
      <c r="I11" s="4" t="str">
        <f t="shared" ca="1" si="6"/>
        <v>NCC202312120014</v>
      </c>
      <c r="J11" s="4">
        <f t="shared" ca="1" si="7"/>
        <v>32</v>
      </c>
      <c r="K11" s="4" t="s">
        <v>201</v>
      </c>
      <c r="L11" s="4">
        <f t="shared" ca="1" si="8"/>
        <v>1</v>
      </c>
      <c r="M11" s="4">
        <f t="shared" ca="1" si="9"/>
        <v>12460.85</v>
      </c>
      <c r="N11" s="4">
        <f t="shared" ca="1" si="10"/>
        <v>50</v>
      </c>
      <c r="O11" s="4">
        <f t="shared" ca="1" si="11"/>
        <v>249217</v>
      </c>
      <c r="P11" s="4">
        <f t="shared" ca="1" si="12"/>
        <v>398747.19999999995</v>
      </c>
      <c r="Q11" s="1">
        <v>0</v>
      </c>
    </row>
    <row r="12" spans="1:17" x14ac:dyDescent="0.3">
      <c r="A12" s="4" t="str">
        <f t="shared" ca="1" si="0"/>
        <v>S202312120011</v>
      </c>
      <c r="B12" s="4" t="s">
        <v>25</v>
      </c>
      <c r="C12" s="4" t="str">
        <f t="shared" ca="1" si="1"/>
        <v>TG202312120012</v>
      </c>
      <c r="D12" s="4" t="str">
        <f t="shared" ca="1" si="2"/>
        <v>TL202312120005</v>
      </c>
      <c r="E12" s="5">
        <f t="shared" ca="1" si="3"/>
        <v>44924</v>
      </c>
      <c r="F12" s="4" t="str">
        <f t="shared" ca="1" si="4"/>
        <v>978-796-669-691-8</v>
      </c>
      <c r="G12" s="4">
        <f t="shared" ca="1" si="5"/>
        <v>326</v>
      </c>
      <c r="H12" s="4" t="str">
        <f t="shared" ca="1" si="13"/>
        <v>LSP202312120001</v>
      </c>
      <c r="I12" s="4" t="str">
        <f t="shared" ca="1" si="6"/>
        <v>NCC202312120017</v>
      </c>
      <c r="J12" s="4">
        <f t="shared" ca="1" si="7"/>
        <v>24</v>
      </c>
      <c r="K12" s="4" t="s">
        <v>203</v>
      </c>
      <c r="L12" s="4">
        <f t="shared" ca="1" si="8"/>
        <v>1</v>
      </c>
      <c r="M12" s="4">
        <f t="shared" ca="1" si="9"/>
        <v>20883.600000000002</v>
      </c>
      <c r="N12" s="4">
        <f t="shared" ca="1" si="10"/>
        <v>88</v>
      </c>
      <c r="O12" s="4">
        <f t="shared" ca="1" si="11"/>
        <v>417672</v>
      </c>
      <c r="P12" s="4">
        <f t="shared" ca="1" si="12"/>
        <v>668275.19999999995</v>
      </c>
      <c r="Q12" s="1">
        <v>0</v>
      </c>
    </row>
    <row r="13" spans="1:17" x14ac:dyDescent="0.3">
      <c r="A13" s="4" t="str">
        <f t="shared" ca="1" si="0"/>
        <v>S202312120012</v>
      </c>
      <c r="B13" s="4" t="s">
        <v>26</v>
      </c>
      <c r="C13" s="4" t="str">
        <f t="shared" ca="1" si="1"/>
        <v>TG202312120018</v>
      </c>
      <c r="D13" s="4" t="str">
        <f t="shared" ca="1" si="2"/>
        <v>TL202312120013</v>
      </c>
      <c r="E13" s="5">
        <f t="shared" ca="1" si="3"/>
        <v>44242</v>
      </c>
      <c r="F13" s="4" t="str">
        <f t="shared" ca="1" si="4"/>
        <v>978-912-293-436-1</v>
      </c>
      <c r="G13" s="4">
        <f t="shared" ca="1" si="5"/>
        <v>641</v>
      </c>
      <c r="H13" s="4" t="str">
        <f t="shared" ca="1" si="13"/>
        <v>LSP202312120001</v>
      </c>
      <c r="I13" s="4" t="str">
        <f t="shared" ca="1" si="6"/>
        <v>NCC202312120009</v>
      </c>
      <c r="J13" s="4">
        <f t="shared" ca="1" si="7"/>
        <v>31</v>
      </c>
      <c r="K13" s="4" t="s">
        <v>199</v>
      </c>
      <c r="L13" s="4">
        <f t="shared" ca="1" si="8"/>
        <v>1</v>
      </c>
      <c r="M13" s="4">
        <f t="shared" ca="1" si="9"/>
        <v>22454.95</v>
      </c>
      <c r="N13" s="4">
        <f t="shared" ca="1" si="10"/>
        <v>48</v>
      </c>
      <c r="O13" s="4">
        <f t="shared" ca="1" si="11"/>
        <v>449099</v>
      </c>
      <c r="P13" s="4">
        <f t="shared" ca="1" si="12"/>
        <v>718558.39999999991</v>
      </c>
      <c r="Q13" s="1">
        <v>0</v>
      </c>
    </row>
    <row r="14" spans="1:17" x14ac:dyDescent="0.3">
      <c r="A14" s="4" t="str">
        <f t="shared" ca="1" si="0"/>
        <v>S202312120013</v>
      </c>
      <c r="B14" s="4" t="s">
        <v>27</v>
      </c>
      <c r="C14" s="4" t="str">
        <f t="shared" ca="1" si="1"/>
        <v>TG202312120014</v>
      </c>
      <c r="D14" s="4" t="str">
        <f t="shared" ca="1" si="2"/>
        <v>TL202312120017</v>
      </c>
      <c r="E14" s="5">
        <f t="shared" ca="1" si="3"/>
        <v>38803</v>
      </c>
      <c r="F14" s="4" t="str">
        <f t="shared" ca="1" si="4"/>
        <v>978-370-124-713-2</v>
      </c>
      <c r="G14" s="4">
        <f t="shared" ca="1" si="5"/>
        <v>937</v>
      </c>
      <c r="H14" s="4" t="str">
        <f t="shared" ca="1" si="13"/>
        <v>LSP202312120001</v>
      </c>
      <c r="I14" s="4" t="str">
        <f t="shared" ca="1" si="6"/>
        <v>NCC202312120005</v>
      </c>
      <c r="J14" s="4">
        <f t="shared" ca="1" si="7"/>
        <v>27</v>
      </c>
      <c r="K14" s="4" t="s">
        <v>197</v>
      </c>
      <c r="L14" s="4">
        <f t="shared" ca="1" si="8"/>
        <v>1</v>
      </c>
      <c r="M14" s="4">
        <f t="shared" ca="1" si="9"/>
        <v>20417.25</v>
      </c>
      <c r="N14" s="4">
        <f t="shared" ca="1" si="10"/>
        <v>34</v>
      </c>
      <c r="O14" s="4">
        <f t="shared" ca="1" si="11"/>
        <v>408345</v>
      </c>
      <c r="P14" s="4">
        <f t="shared" ca="1" si="12"/>
        <v>653352</v>
      </c>
      <c r="Q14" s="1">
        <v>0</v>
      </c>
    </row>
    <row r="15" spans="1:17" x14ac:dyDescent="0.3">
      <c r="A15" s="4" t="str">
        <f t="shared" ca="1" si="0"/>
        <v>S202312120014</v>
      </c>
      <c r="B15" s="4" t="s">
        <v>28</v>
      </c>
      <c r="C15" s="4" t="str">
        <f t="shared" ca="1" si="1"/>
        <v>TG202312120018</v>
      </c>
      <c r="D15" s="4" t="str">
        <f t="shared" ca="1" si="2"/>
        <v>TL202312120015</v>
      </c>
      <c r="E15" s="5">
        <f t="shared" ca="1" si="3"/>
        <v>44611</v>
      </c>
      <c r="F15" s="4" t="str">
        <f t="shared" ca="1" si="4"/>
        <v>978-983-783-900-6</v>
      </c>
      <c r="G15" s="4">
        <f t="shared" ca="1" si="5"/>
        <v>798</v>
      </c>
      <c r="H15" s="4" t="str">
        <f t="shared" ca="1" si="13"/>
        <v>LSP202312120001</v>
      </c>
      <c r="I15" s="4" t="str">
        <f t="shared" ca="1" si="6"/>
        <v>NCC202312120001</v>
      </c>
      <c r="J15" s="4">
        <f t="shared" ca="1" si="7"/>
        <v>24</v>
      </c>
      <c r="K15" s="4" t="s">
        <v>204</v>
      </c>
      <c r="L15" s="4">
        <f t="shared" ca="1" si="8"/>
        <v>0</v>
      </c>
      <c r="M15" s="4">
        <f t="shared" ca="1" si="9"/>
        <v>7459.3</v>
      </c>
      <c r="N15" s="4">
        <f t="shared" ca="1" si="10"/>
        <v>99</v>
      </c>
      <c r="O15" s="4">
        <f t="shared" ca="1" si="11"/>
        <v>149186</v>
      </c>
      <c r="P15" s="4">
        <f t="shared" ca="1" si="12"/>
        <v>238697.59999999998</v>
      </c>
      <c r="Q15" s="1">
        <v>0</v>
      </c>
    </row>
    <row r="16" spans="1:17" x14ac:dyDescent="0.3">
      <c r="A16" s="4" t="str">
        <f t="shared" ca="1" si="0"/>
        <v>S202312120015</v>
      </c>
      <c r="B16" s="4" t="s">
        <v>29</v>
      </c>
      <c r="C16" s="4" t="str">
        <f t="shared" ca="1" si="1"/>
        <v>TG202312120009</v>
      </c>
      <c r="D16" s="4" t="str">
        <f t="shared" ca="1" si="2"/>
        <v>TL202312120003</v>
      </c>
      <c r="E16" s="5">
        <f t="shared" ca="1" si="3"/>
        <v>44781</v>
      </c>
      <c r="F16" s="4" t="str">
        <f t="shared" ca="1" si="4"/>
        <v>978-532-303-838-3</v>
      </c>
      <c r="G16" s="4">
        <f t="shared" ca="1" si="5"/>
        <v>854</v>
      </c>
      <c r="H16" s="4" t="str">
        <f t="shared" ca="1" si="13"/>
        <v>LSP202312120001</v>
      </c>
      <c r="I16" s="4" t="str">
        <f t="shared" ca="1" si="6"/>
        <v>NCC202312120013</v>
      </c>
      <c r="J16" s="4">
        <f t="shared" ca="1" si="7"/>
        <v>31</v>
      </c>
      <c r="K16" s="4" t="s">
        <v>196</v>
      </c>
      <c r="L16" s="4">
        <f t="shared" ca="1" si="8"/>
        <v>1</v>
      </c>
      <c r="M16" s="4">
        <f t="shared" ca="1" si="9"/>
        <v>15924.150000000001</v>
      </c>
      <c r="N16" s="4">
        <f t="shared" ca="1" si="10"/>
        <v>20</v>
      </c>
      <c r="O16" s="4">
        <f t="shared" ca="1" si="11"/>
        <v>318483</v>
      </c>
      <c r="P16" s="4">
        <f t="shared" ca="1" si="12"/>
        <v>509572.80000000005</v>
      </c>
      <c r="Q16" s="1">
        <v>0</v>
      </c>
    </row>
    <row r="17" spans="1:17" x14ac:dyDescent="0.3">
      <c r="A17" s="4" t="str">
        <f t="shared" ca="1" si="0"/>
        <v>S202312120016</v>
      </c>
      <c r="B17" s="4" t="s">
        <v>30</v>
      </c>
      <c r="C17" s="4" t="str">
        <f t="shared" ca="1" si="1"/>
        <v>TG202312120028</v>
      </c>
      <c r="D17" s="4" t="str">
        <f t="shared" ca="1" si="2"/>
        <v>TL202312120009</v>
      </c>
      <c r="E17" s="5">
        <f t="shared" ca="1" si="3"/>
        <v>44588</v>
      </c>
      <c r="F17" s="4" t="str">
        <f t="shared" ca="1" si="4"/>
        <v>978-580-684-948-5</v>
      </c>
      <c r="G17" s="4">
        <f t="shared" ca="1" si="5"/>
        <v>184</v>
      </c>
      <c r="H17" s="4" t="str">
        <f t="shared" ca="1" si="13"/>
        <v>LSP202312120001</v>
      </c>
      <c r="I17" s="4" t="str">
        <f t="shared" ca="1" si="6"/>
        <v>NCC202312120011</v>
      </c>
      <c r="J17" s="4">
        <f t="shared" ca="1" si="7"/>
        <v>28</v>
      </c>
      <c r="K17" s="4" t="s">
        <v>196</v>
      </c>
      <c r="L17" s="4">
        <f t="shared" ca="1" si="8"/>
        <v>1</v>
      </c>
      <c r="M17" s="4">
        <f t="shared" ca="1" si="9"/>
        <v>21037.200000000001</v>
      </c>
      <c r="N17" s="4">
        <f t="shared" ca="1" si="10"/>
        <v>26</v>
      </c>
      <c r="O17" s="4">
        <f t="shared" ca="1" si="11"/>
        <v>420744</v>
      </c>
      <c r="P17" s="4">
        <f t="shared" ca="1" si="12"/>
        <v>673190.39999999991</v>
      </c>
      <c r="Q17" s="1">
        <v>0</v>
      </c>
    </row>
    <row r="18" spans="1:17" x14ac:dyDescent="0.3">
      <c r="A18" s="4" t="str">
        <f t="shared" ca="1" si="0"/>
        <v>S202312120017</v>
      </c>
      <c r="B18" s="4" t="s">
        <v>31</v>
      </c>
      <c r="C18" s="4" t="str">
        <f t="shared" ca="1" si="1"/>
        <v>TG202312120009</v>
      </c>
      <c r="D18" s="4" t="str">
        <f t="shared" ca="1" si="2"/>
        <v>TL202312120023</v>
      </c>
      <c r="E18" s="5">
        <f t="shared" ca="1" si="3"/>
        <v>43129</v>
      </c>
      <c r="F18" s="4" t="str">
        <f t="shared" ca="1" si="4"/>
        <v>978-202-609-451-9</v>
      </c>
      <c r="G18" s="4">
        <f t="shared" ca="1" si="5"/>
        <v>363</v>
      </c>
      <c r="H18" s="4" t="str">
        <f t="shared" ca="1" si="13"/>
        <v>LSP202312120001</v>
      </c>
      <c r="I18" s="4" t="str">
        <f t="shared" ca="1" si="6"/>
        <v>NCC202312120015</v>
      </c>
      <c r="J18" s="4">
        <f t="shared" ca="1" si="7"/>
        <v>31</v>
      </c>
      <c r="K18" s="4" t="s">
        <v>199</v>
      </c>
      <c r="L18" s="4">
        <f t="shared" ca="1" si="8"/>
        <v>1</v>
      </c>
      <c r="M18" s="4">
        <f t="shared" ca="1" si="9"/>
        <v>11054.1</v>
      </c>
      <c r="N18" s="4">
        <f t="shared" ca="1" si="10"/>
        <v>77</v>
      </c>
      <c r="O18" s="4">
        <f t="shared" ca="1" si="11"/>
        <v>221082</v>
      </c>
      <c r="P18" s="4">
        <f t="shared" ca="1" si="12"/>
        <v>353731.19999999995</v>
      </c>
      <c r="Q18" s="1">
        <v>0</v>
      </c>
    </row>
    <row r="19" spans="1:17" x14ac:dyDescent="0.3">
      <c r="A19" s="4" t="str">
        <f t="shared" ca="1" si="0"/>
        <v>S202312120018</v>
      </c>
      <c r="B19" s="4" t="s">
        <v>33</v>
      </c>
      <c r="C19" s="4" t="str">
        <f t="shared" ca="1" si="1"/>
        <v>TG202312120029</v>
      </c>
      <c r="D19" s="4" t="str">
        <f t="shared" ca="1" si="2"/>
        <v>TL202312120022</v>
      </c>
      <c r="E19" s="5">
        <f t="shared" ca="1" si="3"/>
        <v>44175</v>
      </c>
      <c r="F19" s="4" t="str">
        <f t="shared" ca="1" si="4"/>
        <v>978-777-245-524-6</v>
      </c>
      <c r="G19" s="4">
        <f t="shared" ca="1" si="5"/>
        <v>499</v>
      </c>
      <c r="H19" s="4" t="str">
        <f t="shared" ca="1" si="13"/>
        <v>LSP202312120001</v>
      </c>
      <c r="I19" s="4" t="str">
        <f t="shared" ca="1" si="6"/>
        <v>NCC202312120002</v>
      </c>
      <c r="J19" s="4">
        <f t="shared" ca="1" si="7"/>
        <v>24</v>
      </c>
      <c r="K19" s="4" t="s">
        <v>203</v>
      </c>
      <c r="L19" s="4">
        <f t="shared" ca="1" si="8"/>
        <v>1</v>
      </c>
      <c r="M19" s="4">
        <f t="shared" ca="1" si="9"/>
        <v>20731.7</v>
      </c>
      <c r="N19" s="4">
        <f t="shared" ca="1" si="10"/>
        <v>70</v>
      </c>
      <c r="O19" s="4">
        <f t="shared" ca="1" si="11"/>
        <v>414634</v>
      </c>
      <c r="P19" s="4">
        <f t="shared" ca="1" si="12"/>
        <v>663414.39999999991</v>
      </c>
      <c r="Q19" s="1">
        <v>0</v>
      </c>
    </row>
    <row r="20" spans="1:17" x14ac:dyDescent="0.3">
      <c r="A20" s="4" t="str">
        <f t="shared" ca="1" si="0"/>
        <v>S202312120019</v>
      </c>
      <c r="B20" s="4" t="s">
        <v>34</v>
      </c>
      <c r="C20" s="4" t="str">
        <f t="shared" ca="1" si="1"/>
        <v>TG202312120008</v>
      </c>
      <c r="D20" s="4" t="str">
        <f t="shared" ca="1" si="2"/>
        <v>TL202312120014</v>
      </c>
      <c r="E20" s="5">
        <f t="shared" ca="1" si="3"/>
        <v>39861</v>
      </c>
      <c r="F20" s="4" t="str">
        <f t="shared" ca="1" si="4"/>
        <v>978-408-920-455-9</v>
      </c>
      <c r="G20" s="4">
        <f t="shared" ca="1" si="5"/>
        <v>677</v>
      </c>
      <c r="H20" s="4" t="str">
        <f t="shared" ca="1" si="13"/>
        <v>LSP202312120001</v>
      </c>
      <c r="I20" s="4" t="str">
        <f t="shared" ca="1" si="6"/>
        <v>NCC202312120016</v>
      </c>
      <c r="J20" s="4">
        <f t="shared" ca="1" si="7"/>
        <v>27</v>
      </c>
      <c r="K20" s="4" t="s">
        <v>200</v>
      </c>
      <c r="L20" s="4">
        <f t="shared" ca="1" si="8"/>
        <v>1</v>
      </c>
      <c r="M20" s="4">
        <f t="shared" ca="1" si="9"/>
        <v>19049.55</v>
      </c>
      <c r="N20" s="4">
        <f t="shared" ca="1" si="10"/>
        <v>87</v>
      </c>
      <c r="O20" s="4">
        <f t="shared" ca="1" si="11"/>
        <v>380991</v>
      </c>
      <c r="P20" s="4">
        <f t="shared" ca="1" si="12"/>
        <v>609585.60000000009</v>
      </c>
      <c r="Q20" s="1">
        <v>0</v>
      </c>
    </row>
    <row r="21" spans="1:17" x14ac:dyDescent="0.3">
      <c r="A21" s="4" t="str">
        <f t="shared" ca="1" si="0"/>
        <v>S202312120020</v>
      </c>
      <c r="B21" s="4" t="s">
        <v>35</v>
      </c>
      <c r="C21" s="4" t="str">
        <f t="shared" ca="1" si="1"/>
        <v>TG202312120028</v>
      </c>
      <c r="D21" s="4" t="str">
        <f t="shared" ca="1" si="2"/>
        <v>TL202312120008</v>
      </c>
      <c r="E21" s="5">
        <f t="shared" ca="1" si="3"/>
        <v>42939</v>
      </c>
      <c r="F21" s="4" t="str">
        <f t="shared" ca="1" si="4"/>
        <v>978-421-110-522-8</v>
      </c>
      <c r="G21" s="4">
        <f t="shared" ca="1" si="5"/>
        <v>541</v>
      </c>
      <c r="H21" s="4" t="str">
        <f t="shared" ca="1" si="13"/>
        <v>LSP202312120001</v>
      </c>
      <c r="I21" s="4" t="str">
        <f t="shared" ca="1" si="6"/>
        <v>NCC202312120016</v>
      </c>
      <c r="J21" s="4">
        <f t="shared" ca="1" si="7"/>
        <v>23</v>
      </c>
      <c r="K21" s="4" t="s">
        <v>201</v>
      </c>
      <c r="L21" s="4">
        <f t="shared" ca="1" si="8"/>
        <v>1</v>
      </c>
      <c r="M21" s="4">
        <f t="shared" ca="1" si="9"/>
        <v>4626.1000000000004</v>
      </c>
      <c r="N21" s="4">
        <f t="shared" ca="1" si="10"/>
        <v>55</v>
      </c>
      <c r="O21" s="4">
        <f t="shared" ca="1" si="11"/>
        <v>92522</v>
      </c>
      <c r="P21" s="4">
        <f t="shared" ca="1" si="12"/>
        <v>148035.20000000001</v>
      </c>
      <c r="Q21" s="1">
        <v>0</v>
      </c>
    </row>
    <row r="22" spans="1:17" x14ac:dyDescent="0.3">
      <c r="A22" s="4" t="str">
        <f t="shared" ca="1" si="0"/>
        <v>S202312120021</v>
      </c>
      <c r="B22" s="4" t="s">
        <v>36</v>
      </c>
      <c r="C22" s="4" t="str">
        <f t="shared" ca="1" si="1"/>
        <v>TG202312120022</v>
      </c>
      <c r="D22" s="4" t="str">
        <f t="shared" ca="1" si="2"/>
        <v>TL202312120004</v>
      </c>
      <c r="E22" s="5">
        <f t="shared" ca="1" si="3"/>
        <v>37470</v>
      </c>
      <c r="F22" s="4" t="str">
        <f t="shared" ca="1" si="4"/>
        <v>978-580-581-875-3</v>
      </c>
      <c r="G22" s="4">
        <f t="shared" ca="1" si="5"/>
        <v>191</v>
      </c>
      <c r="H22" s="4" t="str">
        <f t="shared" ca="1" si="13"/>
        <v>LSP202312120001</v>
      </c>
      <c r="I22" s="4" t="str">
        <f t="shared" ca="1" si="6"/>
        <v>NCC202312120007</v>
      </c>
      <c r="J22" s="4">
        <f t="shared" ca="1" si="7"/>
        <v>23</v>
      </c>
      <c r="K22" s="4" t="s">
        <v>205</v>
      </c>
      <c r="L22" s="4">
        <f t="shared" ca="1" si="8"/>
        <v>1</v>
      </c>
      <c r="M22" s="4">
        <f t="shared" ca="1" si="9"/>
        <v>15380.95</v>
      </c>
      <c r="N22" s="4">
        <f t="shared" ca="1" si="10"/>
        <v>84</v>
      </c>
      <c r="O22" s="4">
        <f t="shared" ca="1" si="11"/>
        <v>307619</v>
      </c>
      <c r="P22" s="4">
        <f t="shared" ca="1" si="12"/>
        <v>492190.4</v>
      </c>
      <c r="Q22" s="1">
        <v>0</v>
      </c>
    </row>
    <row r="23" spans="1:17" x14ac:dyDescent="0.3">
      <c r="A23" s="4" t="str">
        <f t="shared" ca="1" si="0"/>
        <v>S202312120022</v>
      </c>
      <c r="B23" s="4" t="s">
        <v>37</v>
      </c>
      <c r="C23" s="4" t="str">
        <f t="shared" ca="1" si="1"/>
        <v>TG202312120019</v>
      </c>
      <c r="D23" s="4" t="str">
        <f t="shared" ca="1" si="2"/>
        <v>TL202312120021</v>
      </c>
      <c r="E23" s="5">
        <f t="shared" ca="1" si="3"/>
        <v>37780</v>
      </c>
      <c r="F23" s="4" t="str">
        <f t="shared" ca="1" si="4"/>
        <v>978-635-978-451-2</v>
      </c>
      <c r="G23" s="4">
        <f t="shared" ca="1" si="5"/>
        <v>715</v>
      </c>
      <c r="H23" s="4" t="str">
        <f t="shared" ca="1" si="13"/>
        <v>LSP202312120001</v>
      </c>
      <c r="I23" s="4" t="str">
        <f t="shared" ca="1" si="6"/>
        <v>NCC202312120019</v>
      </c>
      <c r="J23" s="4">
        <f t="shared" ca="1" si="7"/>
        <v>31</v>
      </c>
      <c r="K23" s="4" t="s">
        <v>206</v>
      </c>
      <c r="L23" s="4">
        <f t="shared" ca="1" si="8"/>
        <v>1</v>
      </c>
      <c r="M23" s="4">
        <f t="shared" ca="1" si="9"/>
        <v>16705.900000000001</v>
      </c>
      <c r="N23" s="4">
        <f t="shared" ca="1" si="10"/>
        <v>57</v>
      </c>
      <c r="O23" s="4">
        <f t="shared" ca="1" si="11"/>
        <v>334118</v>
      </c>
      <c r="P23" s="4">
        <f t="shared" ca="1" si="12"/>
        <v>534588.80000000005</v>
      </c>
      <c r="Q23" s="1">
        <v>0</v>
      </c>
    </row>
    <row r="24" spans="1:17" x14ac:dyDescent="0.3">
      <c r="A24" s="4" t="str">
        <f t="shared" ca="1" si="0"/>
        <v>S202312120023</v>
      </c>
      <c r="B24" s="4" t="s">
        <v>38</v>
      </c>
      <c r="C24" s="4" t="str">
        <f t="shared" ca="1" si="1"/>
        <v>TG202312120009</v>
      </c>
      <c r="D24" s="4" t="str">
        <f t="shared" ca="1" si="2"/>
        <v>TL202312120004</v>
      </c>
      <c r="E24" s="5">
        <f t="shared" ca="1" si="3"/>
        <v>42578</v>
      </c>
      <c r="F24" s="4" t="str">
        <f t="shared" ca="1" si="4"/>
        <v>978-716-786-943-5</v>
      </c>
      <c r="G24" s="4">
        <f t="shared" ca="1" si="5"/>
        <v>653</v>
      </c>
      <c r="H24" s="4" t="str">
        <f t="shared" ca="1" si="13"/>
        <v>LSP202312120001</v>
      </c>
      <c r="I24" s="4" t="str">
        <f t="shared" ca="1" si="6"/>
        <v>NCC202312120009</v>
      </c>
      <c r="J24" s="4">
        <f t="shared" ca="1" si="7"/>
        <v>34</v>
      </c>
      <c r="K24" s="4" t="s">
        <v>199</v>
      </c>
      <c r="L24" s="4">
        <f t="shared" ca="1" si="8"/>
        <v>1</v>
      </c>
      <c r="M24" s="4">
        <f t="shared" ca="1" si="9"/>
        <v>14571.5</v>
      </c>
      <c r="N24" s="4">
        <f t="shared" ca="1" si="10"/>
        <v>85</v>
      </c>
      <c r="O24" s="4">
        <f t="shared" ca="1" si="11"/>
        <v>291430</v>
      </c>
      <c r="P24" s="4">
        <f t="shared" ca="1" si="12"/>
        <v>466288</v>
      </c>
      <c r="Q24" s="1">
        <v>0</v>
      </c>
    </row>
    <row r="25" spans="1:17" x14ac:dyDescent="0.3">
      <c r="A25" s="4" t="str">
        <f t="shared" ca="1" si="0"/>
        <v>S202312120024</v>
      </c>
      <c r="B25" s="4" t="s">
        <v>39</v>
      </c>
      <c r="C25" s="4" t="str">
        <f t="shared" ca="1" si="1"/>
        <v>TG202312120016</v>
      </c>
      <c r="D25" s="4" t="str">
        <f t="shared" ca="1" si="2"/>
        <v>TL202312120019</v>
      </c>
      <c r="E25" s="5">
        <f t="shared" ca="1" si="3"/>
        <v>40187</v>
      </c>
      <c r="F25" s="4" t="str">
        <f t="shared" ca="1" si="4"/>
        <v>978-419-423-656-2</v>
      </c>
      <c r="G25" s="4">
        <f t="shared" ca="1" si="5"/>
        <v>465</v>
      </c>
      <c r="H25" s="4" t="str">
        <f t="shared" ca="1" si="13"/>
        <v>LSP202312120001</v>
      </c>
      <c r="I25" s="4" t="str">
        <f t="shared" ca="1" si="6"/>
        <v>NCC202312120022</v>
      </c>
      <c r="J25" s="4">
        <f t="shared" ca="1" si="7"/>
        <v>29</v>
      </c>
      <c r="K25" s="4" t="s">
        <v>195</v>
      </c>
      <c r="L25" s="4">
        <f t="shared" ca="1" si="8"/>
        <v>1</v>
      </c>
      <c r="M25" s="4">
        <f t="shared" ca="1" si="9"/>
        <v>20283.050000000003</v>
      </c>
      <c r="N25" s="4">
        <f t="shared" ca="1" si="10"/>
        <v>27</v>
      </c>
      <c r="O25" s="4">
        <f t="shared" ca="1" si="11"/>
        <v>405661</v>
      </c>
      <c r="P25" s="4">
        <f t="shared" ca="1" si="12"/>
        <v>649057.60000000009</v>
      </c>
      <c r="Q25" s="1">
        <v>0</v>
      </c>
    </row>
    <row r="26" spans="1:17" x14ac:dyDescent="0.3">
      <c r="A26" s="4" t="str">
        <f t="shared" ca="1" si="0"/>
        <v>S202312120025</v>
      </c>
      <c r="B26" s="4" t="s">
        <v>40</v>
      </c>
      <c r="C26" s="4" t="str">
        <f t="shared" ca="1" si="1"/>
        <v>TG202312120025</v>
      </c>
      <c r="D26" s="4" t="str">
        <f t="shared" ca="1" si="2"/>
        <v>TL202312120004</v>
      </c>
      <c r="E26" s="5">
        <f t="shared" ca="1" si="3"/>
        <v>43137</v>
      </c>
      <c r="F26" s="4" t="str">
        <f t="shared" ca="1" si="4"/>
        <v>978-476-104-712-8</v>
      </c>
      <c r="G26" s="4">
        <f t="shared" ca="1" si="5"/>
        <v>822</v>
      </c>
      <c r="H26" s="4" t="str">
        <f t="shared" ca="1" si="13"/>
        <v>LSP202312120001</v>
      </c>
      <c r="I26" s="4" t="str">
        <f t="shared" ca="1" si="6"/>
        <v>NCC202312120009</v>
      </c>
      <c r="J26" s="4">
        <f t="shared" ca="1" si="7"/>
        <v>21</v>
      </c>
      <c r="K26" s="4" t="s">
        <v>198</v>
      </c>
      <c r="L26" s="4">
        <f t="shared" ca="1" si="8"/>
        <v>1</v>
      </c>
      <c r="M26" s="4">
        <f t="shared" ca="1" si="9"/>
        <v>7857.3</v>
      </c>
      <c r="N26" s="4">
        <f t="shared" ca="1" si="10"/>
        <v>40</v>
      </c>
      <c r="O26" s="4">
        <f t="shared" ca="1" si="11"/>
        <v>157146</v>
      </c>
      <c r="P26" s="4">
        <f t="shared" ca="1" si="12"/>
        <v>251433.59999999998</v>
      </c>
      <c r="Q26" s="1">
        <v>0</v>
      </c>
    </row>
    <row r="27" spans="1:17" x14ac:dyDescent="0.3">
      <c r="A27" s="4" t="str">
        <f t="shared" ca="1" si="0"/>
        <v>S202312120026</v>
      </c>
      <c r="B27" s="4" t="s">
        <v>41</v>
      </c>
      <c r="C27" s="4" t="str">
        <f t="shared" ca="1" si="1"/>
        <v>TG202312120023</v>
      </c>
      <c r="D27" s="4" t="str">
        <f t="shared" ca="1" si="2"/>
        <v>TL202312120014</v>
      </c>
      <c r="E27" s="5">
        <f t="shared" ca="1" si="3"/>
        <v>40304</v>
      </c>
      <c r="F27" s="4" t="str">
        <f t="shared" ca="1" si="4"/>
        <v>978-456-418-517-7</v>
      </c>
      <c r="G27" s="4">
        <f t="shared" ca="1" si="5"/>
        <v>500</v>
      </c>
      <c r="H27" s="4" t="str">
        <f t="shared" ca="1" si="13"/>
        <v>LSP202312120001</v>
      </c>
      <c r="I27" s="4" t="str">
        <f t="shared" ca="1" si="6"/>
        <v>NCC202312120021</v>
      </c>
      <c r="J27" s="4">
        <f t="shared" ca="1" si="7"/>
        <v>33</v>
      </c>
      <c r="K27" s="4" t="s">
        <v>196</v>
      </c>
      <c r="L27" s="4">
        <f t="shared" ca="1" si="8"/>
        <v>1</v>
      </c>
      <c r="M27" s="4">
        <f t="shared" ca="1" si="9"/>
        <v>6742.8</v>
      </c>
      <c r="N27" s="4">
        <f t="shared" ca="1" si="10"/>
        <v>95</v>
      </c>
      <c r="O27" s="4">
        <f t="shared" ca="1" si="11"/>
        <v>134856</v>
      </c>
      <c r="P27" s="4">
        <f t="shared" ca="1" si="12"/>
        <v>215769.59999999998</v>
      </c>
      <c r="Q27" s="1">
        <v>0</v>
      </c>
    </row>
    <row r="28" spans="1:17" x14ac:dyDescent="0.3">
      <c r="A28" s="4" t="str">
        <f t="shared" ca="1" si="0"/>
        <v>S202312120027</v>
      </c>
      <c r="B28" s="4" t="s">
        <v>42</v>
      </c>
      <c r="C28" s="4" t="str">
        <f t="shared" ca="1" si="1"/>
        <v>TG202312120006</v>
      </c>
      <c r="D28" s="4" t="str">
        <f t="shared" ca="1" si="2"/>
        <v>TL202312120017</v>
      </c>
      <c r="E28" s="5">
        <f t="shared" ca="1" si="3"/>
        <v>39520</v>
      </c>
      <c r="F28" s="4" t="str">
        <f t="shared" ca="1" si="4"/>
        <v>978-534-438-784-8</v>
      </c>
      <c r="G28" s="4">
        <f t="shared" ca="1" si="5"/>
        <v>218</v>
      </c>
      <c r="H28" s="4" t="str">
        <f t="shared" ca="1" si="13"/>
        <v>LSP202312120001</v>
      </c>
      <c r="I28" s="4" t="str">
        <f t="shared" ca="1" si="6"/>
        <v>NCC202312120001</v>
      </c>
      <c r="J28" s="4">
        <f t="shared" ca="1" si="7"/>
        <v>21</v>
      </c>
      <c r="K28" s="4" t="s">
        <v>207</v>
      </c>
      <c r="L28" s="4">
        <f t="shared" ca="1" si="8"/>
        <v>0</v>
      </c>
      <c r="M28" s="4">
        <f t="shared" ca="1" si="9"/>
        <v>8612.65</v>
      </c>
      <c r="N28" s="4">
        <f t="shared" ca="1" si="10"/>
        <v>11</v>
      </c>
      <c r="O28" s="4">
        <f t="shared" ca="1" si="11"/>
        <v>172253</v>
      </c>
      <c r="P28" s="4">
        <f t="shared" ca="1" si="12"/>
        <v>275604.80000000005</v>
      </c>
      <c r="Q28" s="1">
        <v>0</v>
      </c>
    </row>
    <row r="29" spans="1:17" x14ac:dyDescent="0.3">
      <c r="A29" s="4" t="str">
        <f t="shared" ca="1" si="0"/>
        <v>S202312120028</v>
      </c>
      <c r="B29" s="4" t="s">
        <v>44</v>
      </c>
      <c r="C29" s="4" t="str">
        <f t="shared" ca="1" si="1"/>
        <v>TG202312120029</v>
      </c>
      <c r="D29" s="4" t="str">
        <f t="shared" ca="1" si="2"/>
        <v>TL202312120016</v>
      </c>
      <c r="E29" s="5">
        <f t="shared" ca="1" si="3"/>
        <v>42957</v>
      </c>
      <c r="F29" s="4" t="str">
        <f t="shared" ca="1" si="4"/>
        <v>978-758-732-554-3</v>
      </c>
      <c r="G29" s="4">
        <f t="shared" ca="1" si="5"/>
        <v>416</v>
      </c>
      <c r="H29" s="4" t="str">
        <f t="shared" ca="1" si="13"/>
        <v>LSP202312120001</v>
      </c>
      <c r="I29" s="4" t="str">
        <f t="shared" ca="1" si="6"/>
        <v>NCC202312120012</v>
      </c>
      <c r="J29" s="4">
        <f t="shared" ca="1" si="7"/>
        <v>23</v>
      </c>
      <c r="K29" s="4" t="s">
        <v>199</v>
      </c>
      <c r="L29" s="4">
        <f t="shared" ca="1" si="8"/>
        <v>1</v>
      </c>
      <c r="M29" s="4">
        <f t="shared" ca="1" si="9"/>
        <v>20455.150000000001</v>
      </c>
      <c r="N29" s="4">
        <f t="shared" ca="1" si="10"/>
        <v>11</v>
      </c>
      <c r="O29" s="4">
        <f t="shared" ca="1" si="11"/>
        <v>409103</v>
      </c>
      <c r="P29" s="4">
        <f t="shared" ca="1" si="12"/>
        <v>654564.80000000005</v>
      </c>
      <c r="Q29" s="1">
        <v>0</v>
      </c>
    </row>
    <row r="30" spans="1:17" x14ac:dyDescent="0.3">
      <c r="A30" s="4" t="str">
        <f t="shared" ca="1" si="0"/>
        <v>S202312120029</v>
      </c>
      <c r="B30" s="4" t="s">
        <v>43</v>
      </c>
      <c r="C30" s="4" t="str">
        <f t="shared" ca="1" si="1"/>
        <v>TG202312120018</v>
      </c>
      <c r="D30" s="4" t="str">
        <f t="shared" ca="1" si="2"/>
        <v>TL202312120007</v>
      </c>
      <c r="E30" s="5">
        <f t="shared" ca="1" si="3"/>
        <v>38078</v>
      </c>
      <c r="F30" s="4" t="str">
        <f t="shared" ca="1" si="4"/>
        <v>978-255-279-743-4</v>
      </c>
      <c r="G30" s="4">
        <f t="shared" ca="1" si="5"/>
        <v>925</v>
      </c>
      <c r="H30" s="4" t="str">
        <f t="shared" ca="1" si="13"/>
        <v>LSP202312120001</v>
      </c>
      <c r="I30" s="4" t="str">
        <f t="shared" ca="1" si="6"/>
        <v>NCC202312120011</v>
      </c>
      <c r="J30" s="4">
        <f t="shared" ca="1" si="7"/>
        <v>32</v>
      </c>
      <c r="K30" s="4" t="s">
        <v>208</v>
      </c>
      <c r="L30" s="4">
        <f t="shared" ca="1" si="8"/>
        <v>1</v>
      </c>
      <c r="M30" s="4">
        <f t="shared" ca="1" si="9"/>
        <v>4988.4000000000005</v>
      </c>
      <c r="N30" s="4">
        <f t="shared" ca="1" si="10"/>
        <v>92</v>
      </c>
      <c r="O30" s="4">
        <f t="shared" ca="1" si="11"/>
        <v>99768</v>
      </c>
      <c r="P30" s="4">
        <f t="shared" ca="1" si="12"/>
        <v>159628.79999999999</v>
      </c>
      <c r="Q30" s="1">
        <v>0</v>
      </c>
    </row>
    <row r="31" spans="1:17" x14ac:dyDescent="0.3">
      <c r="A31" s="4" t="str">
        <f t="shared" ca="1" si="0"/>
        <v>S202312120030</v>
      </c>
      <c r="B31" s="4" t="s">
        <v>45</v>
      </c>
      <c r="C31" s="4" t="str">
        <f t="shared" ca="1" si="1"/>
        <v>TG202312120002</v>
      </c>
      <c r="D31" s="4" t="str">
        <f t="shared" ca="1" si="2"/>
        <v>TL202312120005</v>
      </c>
      <c r="E31" s="5">
        <f t="shared" ca="1" si="3"/>
        <v>38314</v>
      </c>
      <c r="F31" s="4" t="str">
        <f t="shared" ca="1" si="4"/>
        <v>978-513-925-536-3</v>
      </c>
      <c r="G31" s="4">
        <f t="shared" ca="1" si="5"/>
        <v>637</v>
      </c>
      <c r="H31" s="4" t="str">
        <f t="shared" ca="1" si="13"/>
        <v>LSP202312120001</v>
      </c>
      <c r="I31" s="4" t="str">
        <f t="shared" ca="1" si="6"/>
        <v>NCC202312120012</v>
      </c>
      <c r="J31" s="4">
        <f t="shared" ca="1" si="7"/>
        <v>25</v>
      </c>
      <c r="K31" s="4" t="s">
        <v>199</v>
      </c>
      <c r="L31" s="4">
        <f t="shared" ca="1" si="8"/>
        <v>1</v>
      </c>
      <c r="M31" s="4">
        <f t="shared" ca="1" si="9"/>
        <v>3936.05</v>
      </c>
      <c r="N31" s="4">
        <f t="shared" ca="1" si="10"/>
        <v>58</v>
      </c>
      <c r="O31" s="4">
        <f t="shared" ca="1" si="11"/>
        <v>78721</v>
      </c>
      <c r="P31" s="4">
        <f t="shared" ca="1" si="12"/>
        <v>125953.60000000001</v>
      </c>
      <c r="Q31" s="1">
        <v>0</v>
      </c>
    </row>
    <row r="32" spans="1:17" x14ac:dyDescent="0.3">
      <c r="A32" s="4" t="str">
        <f t="shared" ca="1" si="0"/>
        <v>S202312120031</v>
      </c>
      <c r="B32" s="4" t="s">
        <v>46</v>
      </c>
      <c r="C32" s="4" t="str">
        <f t="shared" ca="1" si="1"/>
        <v>TG202312120018</v>
      </c>
      <c r="D32" s="4" t="str">
        <f t="shared" ca="1" si="2"/>
        <v>TL202312120021</v>
      </c>
      <c r="E32" s="5">
        <f t="shared" ca="1" si="3"/>
        <v>43963</v>
      </c>
      <c r="F32" s="4" t="str">
        <f t="shared" ca="1" si="4"/>
        <v>978-131-459-701-6</v>
      </c>
      <c r="G32" s="4">
        <f t="shared" ca="1" si="5"/>
        <v>273</v>
      </c>
      <c r="H32" s="4" t="str">
        <f t="shared" ca="1" si="13"/>
        <v>LSP202312120001</v>
      </c>
      <c r="I32" s="4" t="str">
        <f t="shared" ca="1" si="6"/>
        <v>NCC202312120016</v>
      </c>
      <c r="J32" s="4">
        <f t="shared" ca="1" si="7"/>
        <v>35</v>
      </c>
      <c r="K32" s="4" t="s">
        <v>203</v>
      </c>
      <c r="L32" s="4">
        <f t="shared" ca="1" si="8"/>
        <v>1</v>
      </c>
      <c r="M32" s="4">
        <f t="shared" ca="1" si="9"/>
        <v>21800.9</v>
      </c>
      <c r="N32" s="4">
        <f t="shared" ca="1" si="10"/>
        <v>100</v>
      </c>
      <c r="O32" s="4">
        <f t="shared" ca="1" si="11"/>
        <v>436018</v>
      </c>
      <c r="P32" s="4">
        <f t="shared" ca="1" si="12"/>
        <v>697628.8</v>
      </c>
      <c r="Q32" s="1">
        <v>0</v>
      </c>
    </row>
    <row r="33" spans="1:17" x14ac:dyDescent="0.3">
      <c r="A33" s="4" t="str">
        <f t="shared" ca="1" si="0"/>
        <v>S202312120032</v>
      </c>
      <c r="B33" s="4" t="s">
        <v>47</v>
      </c>
      <c r="C33" s="4" t="str">
        <f t="shared" ca="1" si="1"/>
        <v>TG202312120018</v>
      </c>
      <c r="D33" s="4" t="str">
        <f t="shared" ca="1" si="2"/>
        <v>TL202312120015</v>
      </c>
      <c r="E33" s="5">
        <f t="shared" ca="1" si="3"/>
        <v>37739</v>
      </c>
      <c r="F33" s="4" t="str">
        <f t="shared" ca="1" si="4"/>
        <v>978-134-184-474-8</v>
      </c>
      <c r="G33" s="4">
        <f t="shared" ca="1" si="5"/>
        <v>858</v>
      </c>
      <c r="H33" s="4" t="str">
        <f t="shared" ca="1" si="13"/>
        <v>LSP202312120001</v>
      </c>
      <c r="I33" s="4" t="str">
        <f t="shared" ca="1" si="6"/>
        <v>NCC202312120010</v>
      </c>
      <c r="J33" s="4">
        <f t="shared" ca="1" si="7"/>
        <v>27</v>
      </c>
      <c r="K33" s="4" t="s">
        <v>198</v>
      </c>
      <c r="L33" s="4">
        <f t="shared" ca="1" si="8"/>
        <v>1</v>
      </c>
      <c r="M33" s="4">
        <f t="shared" ca="1" si="9"/>
        <v>7642.6500000000005</v>
      </c>
      <c r="N33" s="4">
        <f t="shared" ca="1" si="10"/>
        <v>17</v>
      </c>
      <c r="O33" s="4">
        <f t="shared" ca="1" si="11"/>
        <v>152853</v>
      </c>
      <c r="P33" s="4">
        <f t="shared" ca="1" si="12"/>
        <v>244564.80000000002</v>
      </c>
      <c r="Q33" s="1">
        <v>0</v>
      </c>
    </row>
    <row r="34" spans="1:17" x14ac:dyDescent="0.3">
      <c r="A34" s="4" t="str">
        <f t="shared" ca="1" si="0"/>
        <v>S202312120033</v>
      </c>
      <c r="B34" s="4" t="s">
        <v>48</v>
      </c>
      <c r="C34" s="4" t="str">
        <f t="shared" ca="1" si="1"/>
        <v>TG202312120004</v>
      </c>
      <c r="D34" s="4" t="str">
        <f t="shared" ca="1" si="2"/>
        <v>TL202312120003</v>
      </c>
      <c r="E34" s="5">
        <f t="shared" ca="1" si="3"/>
        <v>41957</v>
      </c>
      <c r="F34" s="4" t="str">
        <f t="shared" ca="1" si="4"/>
        <v>978-484-287-742-1</v>
      </c>
      <c r="G34" s="4">
        <f t="shared" ca="1" si="5"/>
        <v>171</v>
      </c>
      <c r="H34" s="4" t="str">
        <f t="shared" ca="1" si="13"/>
        <v>LSP202312120001</v>
      </c>
      <c r="I34" s="4" t="str">
        <f t="shared" ca="1" si="6"/>
        <v>NCC202312120020</v>
      </c>
      <c r="J34" s="4">
        <f t="shared" ca="1" si="7"/>
        <v>22</v>
      </c>
      <c r="K34" s="4" t="s">
        <v>201</v>
      </c>
      <c r="L34" s="4">
        <f t="shared" ca="1" si="8"/>
        <v>1</v>
      </c>
      <c r="M34" s="4">
        <f t="shared" ca="1" si="9"/>
        <v>19338.100000000002</v>
      </c>
      <c r="N34" s="4">
        <f t="shared" ca="1" si="10"/>
        <v>79</v>
      </c>
      <c r="O34" s="4">
        <f t="shared" ca="1" si="11"/>
        <v>386762</v>
      </c>
      <c r="P34" s="4">
        <f t="shared" ca="1" si="12"/>
        <v>618819.19999999995</v>
      </c>
      <c r="Q34" s="1">
        <v>0</v>
      </c>
    </row>
    <row r="35" spans="1:17" x14ac:dyDescent="0.3">
      <c r="A35" s="4" t="str">
        <f t="shared" ca="1" si="0"/>
        <v>S202312120034</v>
      </c>
      <c r="B35" s="4" t="s">
        <v>49</v>
      </c>
      <c r="C35" s="4" t="str">
        <f t="shared" ca="1" si="1"/>
        <v>TG202312120028</v>
      </c>
      <c r="D35" s="4" t="str">
        <f t="shared" ca="1" si="2"/>
        <v>TL202312120014</v>
      </c>
      <c r="E35" s="5">
        <f t="shared" ca="1" si="3"/>
        <v>45114</v>
      </c>
      <c r="F35" s="4" t="str">
        <f t="shared" ca="1" si="4"/>
        <v>978-754-692-427-8</v>
      </c>
      <c r="G35" s="4">
        <f t="shared" ca="1" si="5"/>
        <v>940</v>
      </c>
      <c r="H35" s="4" t="str">
        <f t="shared" ca="1" si="13"/>
        <v>LSP202312120001</v>
      </c>
      <c r="I35" s="4" t="str">
        <f t="shared" ca="1" si="6"/>
        <v>NCC202312120003</v>
      </c>
      <c r="J35" s="4">
        <f t="shared" ca="1" si="7"/>
        <v>26</v>
      </c>
      <c r="K35" s="4" t="s">
        <v>200</v>
      </c>
      <c r="L35" s="4">
        <f t="shared" ca="1" si="8"/>
        <v>1</v>
      </c>
      <c r="M35" s="4">
        <f t="shared" ca="1" si="9"/>
        <v>3101.5</v>
      </c>
      <c r="N35" s="4">
        <f t="shared" ca="1" si="10"/>
        <v>48</v>
      </c>
      <c r="O35" s="4">
        <f t="shared" ca="1" si="11"/>
        <v>62030</v>
      </c>
      <c r="P35" s="4">
        <f t="shared" ca="1" si="12"/>
        <v>99248</v>
      </c>
      <c r="Q35" s="1">
        <v>0</v>
      </c>
    </row>
    <row r="36" spans="1:17" x14ac:dyDescent="0.3">
      <c r="A36" s="4" t="str">
        <f t="shared" ca="1" si="0"/>
        <v>S202312120035</v>
      </c>
      <c r="B36" s="4" t="s">
        <v>50</v>
      </c>
      <c r="C36" s="4" t="str">
        <f t="shared" ca="1" si="1"/>
        <v>TG202312120016</v>
      </c>
      <c r="D36" s="4" t="str">
        <f t="shared" ca="1" si="2"/>
        <v>TL202312120014</v>
      </c>
      <c r="E36" s="5">
        <f t="shared" ca="1" si="3"/>
        <v>41026</v>
      </c>
      <c r="F36" s="4" t="str">
        <f t="shared" ca="1" si="4"/>
        <v>978-618-645-372-8</v>
      </c>
      <c r="G36" s="4">
        <f t="shared" ca="1" si="5"/>
        <v>692</v>
      </c>
      <c r="H36" s="4" t="str">
        <f t="shared" ca="1" si="13"/>
        <v>LSP202312120001</v>
      </c>
      <c r="I36" s="4" t="str">
        <f t="shared" ca="1" si="6"/>
        <v>NCC202312120017</v>
      </c>
      <c r="J36" s="4">
        <f t="shared" ca="1" si="7"/>
        <v>35</v>
      </c>
      <c r="K36" s="4" t="s">
        <v>196</v>
      </c>
      <c r="L36" s="4">
        <f t="shared" ca="1" si="8"/>
        <v>1</v>
      </c>
      <c r="M36" s="4">
        <f t="shared" ca="1" si="9"/>
        <v>9682.2000000000007</v>
      </c>
      <c r="N36" s="4">
        <f t="shared" ca="1" si="10"/>
        <v>85</v>
      </c>
      <c r="O36" s="4">
        <f t="shared" ca="1" si="11"/>
        <v>193644</v>
      </c>
      <c r="P36" s="4">
        <f t="shared" ca="1" si="12"/>
        <v>309830.40000000002</v>
      </c>
      <c r="Q36" s="1">
        <v>0</v>
      </c>
    </row>
    <row r="37" spans="1:17" x14ac:dyDescent="0.3">
      <c r="A37" s="4" t="str">
        <f t="shared" ca="1" si="0"/>
        <v>S202312120036</v>
      </c>
      <c r="B37" s="4" t="s">
        <v>51</v>
      </c>
      <c r="C37" s="4" t="str">
        <f t="shared" ca="1" si="1"/>
        <v>TG202312120012</v>
      </c>
      <c r="D37" s="4" t="str">
        <f t="shared" ca="1" si="2"/>
        <v>TL202312120010</v>
      </c>
      <c r="E37" s="5">
        <f t="shared" ca="1" si="3"/>
        <v>41667</v>
      </c>
      <c r="F37" s="4" t="str">
        <f t="shared" ca="1" si="4"/>
        <v>978-211-298-744-3</v>
      </c>
      <c r="G37" s="4">
        <f t="shared" ca="1" si="5"/>
        <v>543</v>
      </c>
      <c r="H37" s="4" t="str">
        <f t="shared" ca="1" si="13"/>
        <v>LSP202312120001</v>
      </c>
      <c r="I37" s="4" t="str">
        <f t="shared" ca="1" si="6"/>
        <v>NCC202312120008</v>
      </c>
      <c r="J37" s="4">
        <f t="shared" ca="1" si="7"/>
        <v>33</v>
      </c>
      <c r="K37" s="4" t="s">
        <v>196</v>
      </c>
      <c r="L37" s="4">
        <f t="shared" ca="1" si="8"/>
        <v>1</v>
      </c>
      <c r="M37" s="4">
        <f t="shared" ca="1" si="9"/>
        <v>15983.150000000001</v>
      </c>
      <c r="N37" s="4">
        <f t="shared" ca="1" si="10"/>
        <v>52</v>
      </c>
      <c r="O37" s="4">
        <f t="shared" ca="1" si="11"/>
        <v>319663</v>
      </c>
      <c r="P37" s="4">
        <f t="shared" ca="1" si="12"/>
        <v>511460.80000000005</v>
      </c>
      <c r="Q37" s="1">
        <v>0</v>
      </c>
    </row>
    <row r="38" spans="1:17" x14ac:dyDescent="0.3">
      <c r="A38" s="4" t="str">
        <f t="shared" ca="1" si="0"/>
        <v>S202312120037</v>
      </c>
      <c r="B38" s="4" t="s">
        <v>52</v>
      </c>
      <c r="C38" s="4" t="str">
        <f t="shared" ca="1" si="1"/>
        <v>TG202312120010</v>
      </c>
      <c r="D38" s="4" t="str">
        <f t="shared" ca="1" si="2"/>
        <v>TL202312120006</v>
      </c>
      <c r="E38" s="5">
        <f t="shared" ca="1" si="3"/>
        <v>39208</v>
      </c>
      <c r="F38" s="4" t="str">
        <f t="shared" ca="1" si="4"/>
        <v>978-107-187-259-7</v>
      </c>
      <c r="G38" s="4">
        <f t="shared" ca="1" si="5"/>
        <v>458</v>
      </c>
      <c r="H38" s="4" t="str">
        <f t="shared" ca="1" si="13"/>
        <v>LSP202312120001</v>
      </c>
      <c r="I38" s="4" t="str">
        <f t="shared" ca="1" si="6"/>
        <v>NCC202312120018</v>
      </c>
      <c r="J38" s="4">
        <f t="shared" ca="1" si="7"/>
        <v>30</v>
      </c>
      <c r="K38" s="4" t="s">
        <v>203</v>
      </c>
      <c r="L38" s="4">
        <f t="shared" ca="1" si="8"/>
        <v>1</v>
      </c>
      <c r="M38" s="4">
        <f t="shared" ca="1" si="9"/>
        <v>11329.35</v>
      </c>
      <c r="N38" s="4">
        <f t="shared" ca="1" si="10"/>
        <v>47</v>
      </c>
      <c r="O38" s="4">
        <f t="shared" ca="1" si="11"/>
        <v>226587</v>
      </c>
      <c r="P38" s="4">
        <f t="shared" ca="1" si="12"/>
        <v>362539.19999999995</v>
      </c>
      <c r="Q38" s="1">
        <v>0</v>
      </c>
    </row>
    <row r="39" spans="1:17" x14ac:dyDescent="0.3">
      <c r="A39" s="4" t="str">
        <f t="shared" ca="1" si="0"/>
        <v>S202312120038</v>
      </c>
      <c r="B39" s="4" t="s">
        <v>53</v>
      </c>
      <c r="C39" s="4" t="str">
        <f t="shared" ca="1" si="1"/>
        <v>TG202312120018</v>
      </c>
      <c r="D39" s="4" t="str">
        <f t="shared" ca="1" si="2"/>
        <v>TL202312120023</v>
      </c>
      <c r="E39" s="5">
        <f t="shared" ca="1" si="3"/>
        <v>39293</v>
      </c>
      <c r="F39" s="4" t="str">
        <f t="shared" ca="1" si="4"/>
        <v>978-588-388-456-7</v>
      </c>
      <c r="G39" s="4">
        <f t="shared" ca="1" si="5"/>
        <v>840</v>
      </c>
      <c r="H39" s="4" t="str">
        <f t="shared" ca="1" si="13"/>
        <v>LSP202312120001</v>
      </c>
      <c r="I39" s="4" t="str">
        <f t="shared" ca="1" si="6"/>
        <v>NCC202312120002</v>
      </c>
      <c r="J39" s="4">
        <f t="shared" ca="1" si="7"/>
        <v>34</v>
      </c>
      <c r="K39" s="4" t="s">
        <v>199</v>
      </c>
      <c r="L39" s="4">
        <f t="shared" ca="1" si="8"/>
        <v>1</v>
      </c>
      <c r="M39" s="4">
        <f t="shared" ca="1" si="9"/>
        <v>14192.75</v>
      </c>
      <c r="N39" s="4">
        <f t="shared" ca="1" si="10"/>
        <v>67</v>
      </c>
      <c r="O39" s="4">
        <f t="shared" ca="1" si="11"/>
        <v>283855</v>
      </c>
      <c r="P39" s="4">
        <f t="shared" ca="1" si="12"/>
        <v>454168</v>
      </c>
      <c r="Q39" s="1">
        <v>0</v>
      </c>
    </row>
    <row r="40" spans="1:17" x14ac:dyDescent="0.3">
      <c r="A40" s="4" t="str">
        <f t="shared" ca="1" si="0"/>
        <v>S202312120039</v>
      </c>
      <c r="B40" s="4" t="s">
        <v>54</v>
      </c>
      <c r="C40" s="4" t="str">
        <f t="shared" ca="1" si="1"/>
        <v>TG202312120021</v>
      </c>
      <c r="D40" s="4" t="str">
        <f t="shared" ca="1" si="2"/>
        <v>TL202312120022</v>
      </c>
      <c r="E40" s="5">
        <f t="shared" ca="1" si="3"/>
        <v>42917</v>
      </c>
      <c r="F40" s="4" t="str">
        <f t="shared" ca="1" si="4"/>
        <v>978-442-922-622-7</v>
      </c>
      <c r="G40" s="4">
        <f t="shared" ca="1" si="5"/>
        <v>734</v>
      </c>
      <c r="H40" s="4" t="str">
        <f t="shared" ca="1" si="13"/>
        <v>LSP202312120001</v>
      </c>
      <c r="I40" s="4" t="str">
        <f t="shared" ca="1" si="6"/>
        <v>NCC202312120019</v>
      </c>
      <c r="J40" s="4">
        <f t="shared" ca="1" si="7"/>
        <v>24</v>
      </c>
      <c r="K40" s="4" t="s">
        <v>201</v>
      </c>
      <c r="L40" s="4">
        <f t="shared" ca="1" si="8"/>
        <v>1</v>
      </c>
      <c r="M40" s="4">
        <f t="shared" ca="1" si="9"/>
        <v>13200.75</v>
      </c>
      <c r="N40" s="4">
        <f t="shared" ca="1" si="10"/>
        <v>61</v>
      </c>
      <c r="O40" s="4">
        <f t="shared" ca="1" si="11"/>
        <v>264015</v>
      </c>
      <c r="P40" s="4">
        <f t="shared" ca="1" si="12"/>
        <v>422424</v>
      </c>
      <c r="Q40" s="1">
        <v>0</v>
      </c>
    </row>
    <row r="41" spans="1:17" x14ac:dyDescent="0.3">
      <c r="A41" s="4" t="str">
        <f t="shared" ca="1" si="0"/>
        <v>S202312120040</v>
      </c>
      <c r="B41" s="4" t="s">
        <v>55</v>
      </c>
      <c r="C41" s="4" t="str">
        <f t="shared" ca="1" si="1"/>
        <v>TG202312120005</v>
      </c>
      <c r="D41" s="4" t="str">
        <f t="shared" ca="1" si="2"/>
        <v>TL202312120006</v>
      </c>
      <c r="E41" s="5">
        <f t="shared" ca="1" si="3"/>
        <v>40746</v>
      </c>
      <c r="F41" s="4" t="str">
        <f t="shared" ca="1" si="4"/>
        <v>978-892-158-680-2</v>
      </c>
      <c r="G41" s="4">
        <f t="shared" ca="1" si="5"/>
        <v>764</v>
      </c>
      <c r="H41" s="4" t="str">
        <f t="shared" ca="1" si="13"/>
        <v>LSP202312120001</v>
      </c>
      <c r="I41" s="4" t="str">
        <f t="shared" ca="1" si="6"/>
        <v>NCC202312120021</v>
      </c>
      <c r="J41" s="4">
        <f t="shared" ca="1" si="7"/>
        <v>20</v>
      </c>
      <c r="K41" s="4" t="s">
        <v>198</v>
      </c>
      <c r="L41" s="4">
        <f t="shared" ca="1" si="8"/>
        <v>1</v>
      </c>
      <c r="M41" s="4">
        <f t="shared" ca="1" si="9"/>
        <v>6546.6</v>
      </c>
      <c r="N41" s="4">
        <f t="shared" ca="1" si="10"/>
        <v>52</v>
      </c>
      <c r="O41" s="4">
        <f t="shared" ca="1" si="11"/>
        <v>130932</v>
      </c>
      <c r="P41" s="4">
        <f t="shared" ca="1" si="12"/>
        <v>209491.20000000001</v>
      </c>
      <c r="Q41" s="1">
        <v>0</v>
      </c>
    </row>
    <row r="42" spans="1:17" x14ac:dyDescent="0.3">
      <c r="A42" s="4" t="str">
        <f t="shared" ca="1" si="0"/>
        <v>S202312120041</v>
      </c>
      <c r="B42" s="4" t="s">
        <v>56</v>
      </c>
      <c r="C42" s="4" t="str">
        <f t="shared" ca="1" si="1"/>
        <v>TG202312120028</v>
      </c>
      <c r="D42" s="4" t="str">
        <f t="shared" ca="1" si="2"/>
        <v>TL202312120005</v>
      </c>
      <c r="E42" s="5">
        <f t="shared" ca="1" si="3"/>
        <v>40233</v>
      </c>
      <c r="F42" s="4" t="str">
        <f t="shared" ca="1" si="4"/>
        <v>978-889-101-613-5</v>
      </c>
      <c r="G42" s="4">
        <f t="shared" ca="1" si="5"/>
        <v>369</v>
      </c>
      <c r="H42" s="4" t="str">
        <f t="shared" ca="1" si="13"/>
        <v>LSP202312120001</v>
      </c>
      <c r="I42" s="4" t="str">
        <f t="shared" ca="1" si="6"/>
        <v>NCC202312120008</v>
      </c>
      <c r="J42" s="4">
        <f t="shared" ca="1" si="7"/>
        <v>26</v>
      </c>
      <c r="K42" s="4" t="s">
        <v>199</v>
      </c>
      <c r="L42" s="4">
        <f t="shared" ca="1" si="8"/>
        <v>1</v>
      </c>
      <c r="M42" s="4">
        <f t="shared" ca="1" si="9"/>
        <v>17321.7</v>
      </c>
      <c r="N42" s="4">
        <f t="shared" ca="1" si="10"/>
        <v>64</v>
      </c>
      <c r="O42" s="4">
        <f t="shared" ca="1" si="11"/>
        <v>346434</v>
      </c>
      <c r="P42" s="4">
        <f t="shared" ca="1" si="12"/>
        <v>554294.39999999991</v>
      </c>
      <c r="Q42" s="1">
        <v>0</v>
      </c>
    </row>
    <row r="43" spans="1:17" x14ac:dyDescent="0.3">
      <c r="A43" s="4" t="str">
        <f t="shared" ca="1" si="0"/>
        <v>S202312120042</v>
      </c>
      <c r="B43" s="4" t="s">
        <v>57</v>
      </c>
      <c r="C43" s="4" t="str">
        <f t="shared" ca="1" si="1"/>
        <v>TG202312120029</v>
      </c>
      <c r="D43" s="4" t="str">
        <f t="shared" ca="1" si="2"/>
        <v>TL202312120008</v>
      </c>
      <c r="E43" s="5">
        <f t="shared" ca="1" si="3"/>
        <v>38461</v>
      </c>
      <c r="F43" s="4" t="str">
        <f t="shared" ca="1" si="4"/>
        <v>978-115-942-112-1</v>
      </c>
      <c r="G43" s="4">
        <f t="shared" ca="1" si="5"/>
        <v>508</v>
      </c>
      <c r="H43" s="4" t="str">
        <f t="shared" ca="1" si="13"/>
        <v>LSP202312120001</v>
      </c>
      <c r="I43" s="4" t="str">
        <f t="shared" ca="1" si="6"/>
        <v>NCC202312120009</v>
      </c>
      <c r="J43" s="4">
        <f t="shared" ca="1" si="7"/>
        <v>35</v>
      </c>
      <c r="K43" s="4" t="s">
        <v>201</v>
      </c>
      <c r="L43" s="4">
        <f t="shared" ca="1" si="8"/>
        <v>0</v>
      </c>
      <c r="M43" s="4">
        <f t="shared" ca="1" si="9"/>
        <v>21082.350000000002</v>
      </c>
      <c r="N43" s="4">
        <f t="shared" ca="1" si="10"/>
        <v>57</v>
      </c>
      <c r="O43" s="4">
        <f t="shared" ca="1" si="11"/>
        <v>421647</v>
      </c>
      <c r="P43" s="4">
        <f t="shared" ca="1" si="12"/>
        <v>674635.2</v>
      </c>
      <c r="Q43" s="1">
        <v>0</v>
      </c>
    </row>
    <row r="44" spans="1:17" x14ac:dyDescent="0.3">
      <c r="A44" s="4" t="str">
        <f t="shared" ca="1" si="0"/>
        <v>S202312120043</v>
      </c>
      <c r="B44" s="4" t="s">
        <v>58</v>
      </c>
      <c r="C44" s="4" t="str">
        <f t="shared" ca="1" si="1"/>
        <v>TG202312120017</v>
      </c>
      <c r="D44" s="4" t="str">
        <f t="shared" ca="1" si="2"/>
        <v>TL202312120022</v>
      </c>
      <c r="E44" s="5">
        <f t="shared" ca="1" si="3"/>
        <v>44112</v>
      </c>
      <c r="F44" s="4" t="str">
        <f t="shared" ca="1" si="4"/>
        <v>978-646-958-716-9</v>
      </c>
      <c r="G44" s="4">
        <f t="shared" ca="1" si="5"/>
        <v>336</v>
      </c>
      <c r="H44" s="4" t="str">
        <f t="shared" ca="1" si="13"/>
        <v>LSP202312120001</v>
      </c>
      <c r="I44" s="4" t="str">
        <f t="shared" ca="1" si="6"/>
        <v>NCC202312120013</v>
      </c>
      <c r="J44" s="4">
        <f t="shared" ca="1" si="7"/>
        <v>30</v>
      </c>
      <c r="K44" s="4" t="s">
        <v>205</v>
      </c>
      <c r="L44" s="4">
        <f t="shared" ca="1" si="8"/>
        <v>1</v>
      </c>
      <c r="M44" s="4">
        <f t="shared" ca="1" si="9"/>
        <v>2754.8</v>
      </c>
      <c r="N44" s="4">
        <f t="shared" ca="1" si="10"/>
        <v>47</v>
      </c>
      <c r="O44" s="4">
        <f t="shared" ca="1" si="11"/>
        <v>55096</v>
      </c>
      <c r="P44" s="4">
        <f t="shared" ca="1" si="12"/>
        <v>88153.600000000006</v>
      </c>
      <c r="Q44" s="1">
        <v>0</v>
      </c>
    </row>
    <row r="45" spans="1:17" x14ac:dyDescent="0.3">
      <c r="A45" s="4" t="str">
        <f t="shared" ca="1" si="0"/>
        <v>S202312120044</v>
      </c>
      <c r="B45" s="4" t="s">
        <v>59</v>
      </c>
      <c r="C45" s="4" t="str">
        <f t="shared" ca="1" si="1"/>
        <v>TG202312120015</v>
      </c>
      <c r="D45" s="4" t="str">
        <f t="shared" ca="1" si="2"/>
        <v>TL202312120019</v>
      </c>
      <c r="E45" s="5">
        <f t="shared" ca="1" si="3"/>
        <v>41535</v>
      </c>
      <c r="F45" s="4" t="str">
        <f t="shared" ca="1" si="4"/>
        <v>978-327-351-956-1</v>
      </c>
      <c r="G45" s="4">
        <f t="shared" ca="1" si="5"/>
        <v>533</v>
      </c>
      <c r="H45" s="4" t="str">
        <f t="shared" ca="1" si="13"/>
        <v>LSP202312120001</v>
      </c>
      <c r="I45" s="4" t="str">
        <f t="shared" ca="1" si="6"/>
        <v>NCC202312120017</v>
      </c>
      <c r="J45" s="4">
        <f t="shared" ca="1" si="7"/>
        <v>25</v>
      </c>
      <c r="K45" s="4" t="s">
        <v>199</v>
      </c>
      <c r="L45" s="4">
        <f t="shared" ca="1" si="8"/>
        <v>1</v>
      </c>
      <c r="M45" s="4">
        <f t="shared" ca="1" si="9"/>
        <v>16069.050000000001</v>
      </c>
      <c r="N45" s="4">
        <f t="shared" ca="1" si="10"/>
        <v>50</v>
      </c>
      <c r="O45" s="4">
        <f t="shared" ca="1" si="11"/>
        <v>321381</v>
      </c>
      <c r="P45" s="4">
        <f t="shared" ca="1" si="12"/>
        <v>514209.60000000003</v>
      </c>
      <c r="Q45" s="1">
        <v>0</v>
      </c>
    </row>
    <row r="46" spans="1:17" x14ac:dyDescent="0.3">
      <c r="A46" s="4" t="str">
        <f t="shared" ca="1" si="0"/>
        <v>S202312120045</v>
      </c>
      <c r="B46" s="4" t="s">
        <v>60</v>
      </c>
      <c r="C46" s="4" t="str">
        <f t="shared" ca="1" si="1"/>
        <v>TG202312120001</v>
      </c>
      <c r="D46" s="4" t="str">
        <f t="shared" ca="1" si="2"/>
        <v>TL202312120003</v>
      </c>
      <c r="E46" s="5">
        <f t="shared" ca="1" si="3"/>
        <v>37148</v>
      </c>
      <c r="F46" s="4" t="str">
        <f t="shared" ca="1" si="4"/>
        <v>978-269-575-767-8</v>
      </c>
      <c r="G46" s="4">
        <f t="shared" ca="1" si="5"/>
        <v>350</v>
      </c>
      <c r="H46" s="4" t="str">
        <f t="shared" ca="1" si="13"/>
        <v>LSP202312120001</v>
      </c>
      <c r="I46" s="4" t="str">
        <f t="shared" ca="1" si="6"/>
        <v>NCC202312120021</v>
      </c>
      <c r="J46" s="4">
        <f t="shared" ca="1" si="7"/>
        <v>29</v>
      </c>
      <c r="K46" s="4" t="s">
        <v>208</v>
      </c>
      <c r="L46" s="4">
        <f t="shared" ca="1" si="8"/>
        <v>1</v>
      </c>
      <c r="M46" s="4">
        <f t="shared" ca="1" si="9"/>
        <v>21584.400000000001</v>
      </c>
      <c r="N46" s="4">
        <f t="shared" ca="1" si="10"/>
        <v>89</v>
      </c>
      <c r="O46" s="4">
        <f t="shared" ca="1" si="11"/>
        <v>431688</v>
      </c>
      <c r="P46" s="4">
        <f t="shared" ca="1" si="12"/>
        <v>690700.80000000005</v>
      </c>
      <c r="Q46" s="1">
        <v>0</v>
      </c>
    </row>
    <row r="47" spans="1:17" x14ac:dyDescent="0.3">
      <c r="A47" s="4" t="str">
        <f t="shared" ca="1" si="0"/>
        <v>S202312120046</v>
      </c>
      <c r="B47" s="4" t="s">
        <v>61</v>
      </c>
      <c r="C47" s="4" t="str">
        <f t="shared" ca="1" si="1"/>
        <v>TG202312120002</v>
      </c>
      <c r="D47" s="4" t="str">
        <f t="shared" ca="1" si="2"/>
        <v>TL202312120016</v>
      </c>
      <c r="E47" s="5">
        <f t="shared" ca="1" si="3"/>
        <v>37262</v>
      </c>
      <c r="F47" s="4" t="str">
        <f t="shared" ca="1" si="4"/>
        <v>978-501-925-579-9</v>
      </c>
      <c r="G47" s="4">
        <f t="shared" ca="1" si="5"/>
        <v>322</v>
      </c>
      <c r="H47" s="4" t="str">
        <f t="shared" ca="1" si="13"/>
        <v>LSP202312120001</v>
      </c>
      <c r="I47" s="4" t="str">
        <f t="shared" ca="1" si="6"/>
        <v>NCC202312120015</v>
      </c>
      <c r="J47" s="4">
        <f t="shared" ca="1" si="7"/>
        <v>32</v>
      </c>
      <c r="K47" s="4" t="s">
        <v>195</v>
      </c>
      <c r="L47" s="4">
        <f t="shared" ca="1" si="8"/>
        <v>1</v>
      </c>
      <c r="M47" s="4">
        <f t="shared" ca="1" si="9"/>
        <v>11499.550000000001</v>
      </c>
      <c r="N47" s="4">
        <f t="shared" ca="1" si="10"/>
        <v>86</v>
      </c>
      <c r="O47" s="4">
        <f t="shared" ca="1" si="11"/>
        <v>229991</v>
      </c>
      <c r="P47" s="4">
        <f t="shared" ca="1" si="12"/>
        <v>367985.60000000003</v>
      </c>
      <c r="Q47" s="1">
        <v>0</v>
      </c>
    </row>
    <row r="48" spans="1:17" x14ac:dyDescent="0.3">
      <c r="A48" s="4" t="str">
        <f t="shared" ca="1" si="0"/>
        <v>S202312120047</v>
      </c>
      <c r="B48" s="4" t="s">
        <v>62</v>
      </c>
      <c r="C48" s="4" t="str">
        <f t="shared" ca="1" si="1"/>
        <v>TG202312120013</v>
      </c>
      <c r="D48" s="4" t="str">
        <f t="shared" ca="1" si="2"/>
        <v>TL202312120004</v>
      </c>
      <c r="E48" s="5">
        <f t="shared" ca="1" si="3"/>
        <v>43243</v>
      </c>
      <c r="F48" s="4" t="str">
        <f t="shared" ca="1" si="4"/>
        <v>978-924-845-811-7</v>
      </c>
      <c r="G48" s="4">
        <f t="shared" ca="1" si="5"/>
        <v>524</v>
      </c>
      <c r="H48" s="4" t="str">
        <f t="shared" ca="1" si="13"/>
        <v>LSP202312120001</v>
      </c>
      <c r="I48" s="4" t="str">
        <f t="shared" ca="1" si="6"/>
        <v>NCC202312120003</v>
      </c>
      <c r="J48" s="4">
        <f t="shared" ca="1" si="7"/>
        <v>24</v>
      </c>
      <c r="K48" s="4" t="s">
        <v>201</v>
      </c>
      <c r="L48" s="4">
        <f t="shared" ca="1" si="8"/>
        <v>1</v>
      </c>
      <c r="M48" s="4">
        <f t="shared" ca="1" si="9"/>
        <v>4551.7</v>
      </c>
      <c r="N48" s="4">
        <f t="shared" ca="1" si="10"/>
        <v>60</v>
      </c>
      <c r="O48" s="4">
        <f t="shared" ca="1" si="11"/>
        <v>91034</v>
      </c>
      <c r="P48" s="4">
        <f t="shared" ca="1" si="12"/>
        <v>145654.40000000002</v>
      </c>
      <c r="Q48" s="1">
        <v>0</v>
      </c>
    </row>
    <row r="49" spans="1:17" x14ac:dyDescent="0.3">
      <c r="A49" s="4" t="str">
        <f t="shared" ca="1" si="0"/>
        <v>S202312120048</v>
      </c>
      <c r="B49" s="4" t="s">
        <v>63</v>
      </c>
      <c r="C49" s="4" t="str">
        <f t="shared" ca="1" si="1"/>
        <v>TG202312120024</v>
      </c>
      <c r="D49" s="4" t="str">
        <f t="shared" ca="1" si="2"/>
        <v>TL202312120018</v>
      </c>
      <c r="E49" s="5">
        <f t="shared" ca="1" si="3"/>
        <v>38096</v>
      </c>
      <c r="F49" s="4" t="str">
        <f t="shared" ca="1" si="4"/>
        <v>978-627-160-259-8</v>
      </c>
      <c r="G49" s="4">
        <f t="shared" ca="1" si="5"/>
        <v>149</v>
      </c>
      <c r="H49" s="4" t="str">
        <f t="shared" ca="1" si="13"/>
        <v>LSP202312120001</v>
      </c>
      <c r="I49" s="4" t="str">
        <f t="shared" ca="1" si="6"/>
        <v>NCC202312120022</v>
      </c>
      <c r="J49" s="4">
        <f t="shared" ca="1" si="7"/>
        <v>33</v>
      </c>
      <c r="K49" s="4" t="s">
        <v>199</v>
      </c>
      <c r="L49" s="4">
        <f t="shared" ca="1" si="8"/>
        <v>1</v>
      </c>
      <c r="M49" s="4">
        <f t="shared" ca="1" si="9"/>
        <v>15205.5</v>
      </c>
      <c r="N49" s="4">
        <f t="shared" ca="1" si="10"/>
        <v>14</v>
      </c>
      <c r="O49" s="4">
        <f t="shared" ca="1" si="11"/>
        <v>304110</v>
      </c>
      <c r="P49" s="4">
        <f t="shared" ca="1" si="12"/>
        <v>486576</v>
      </c>
      <c r="Q49" s="1">
        <v>0</v>
      </c>
    </row>
    <row r="50" spans="1:17" x14ac:dyDescent="0.3">
      <c r="A50" s="4" t="str">
        <f t="shared" ca="1" si="0"/>
        <v>S202312120049</v>
      </c>
      <c r="B50" s="4" t="s">
        <v>64</v>
      </c>
      <c r="C50" s="4" t="str">
        <f t="shared" ca="1" si="1"/>
        <v>TG202312120018</v>
      </c>
      <c r="D50" s="4" t="str">
        <f t="shared" ca="1" si="2"/>
        <v>TL202312120003</v>
      </c>
      <c r="E50" s="5">
        <f t="shared" ca="1" si="3"/>
        <v>37836</v>
      </c>
      <c r="F50" s="4" t="str">
        <f t="shared" ca="1" si="4"/>
        <v>978-319-159-270-7</v>
      </c>
      <c r="G50" s="4">
        <f t="shared" ca="1" si="5"/>
        <v>482</v>
      </c>
      <c r="H50" s="4" t="str">
        <f t="shared" ca="1" si="13"/>
        <v>LSP202312120001</v>
      </c>
      <c r="I50" s="4" t="str">
        <f t="shared" ca="1" si="6"/>
        <v>NCC202312120014</v>
      </c>
      <c r="J50" s="4">
        <f t="shared" ca="1" si="7"/>
        <v>33</v>
      </c>
      <c r="K50" s="4" t="s">
        <v>199</v>
      </c>
      <c r="L50" s="4">
        <f t="shared" ca="1" si="8"/>
        <v>1</v>
      </c>
      <c r="M50" s="4">
        <f t="shared" ca="1" si="9"/>
        <v>5528.25</v>
      </c>
      <c r="N50" s="4">
        <f t="shared" ca="1" si="10"/>
        <v>72</v>
      </c>
      <c r="O50" s="4">
        <f t="shared" ca="1" si="11"/>
        <v>110565</v>
      </c>
      <c r="P50" s="4">
        <f t="shared" ca="1" si="12"/>
        <v>176904</v>
      </c>
      <c r="Q50" s="1">
        <v>0</v>
      </c>
    </row>
    <row r="51" spans="1:17" x14ac:dyDescent="0.3">
      <c r="A51" s="4" t="str">
        <f t="shared" ca="1" si="0"/>
        <v>S202312120050</v>
      </c>
      <c r="B51" s="4" t="s">
        <v>65</v>
      </c>
      <c r="C51" s="4" t="str">
        <f t="shared" ca="1" si="1"/>
        <v>TG202312120019</v>
      </c>
      <c r="D51" s="4" t="str">
        <f t="shared" ca="1" si="2"/>
        <v>TL202312120010</v>
      </c>
      <c r="E51" s="5">
        <f t="shared" ca="1" si="3"/>
        <v>44455</v>
      </c>
      <c r="F51" s="4" t="str">
        <f t="shared" ca="1" si="4"/>
        <v>978-791-771-260-9</v>
      </c>
      <c r="G51" s="4">
        <f t="shared" ca="1" si="5"/>
        <v>455</v>
      </c>
      <c r="H51" s="4" t="str">
        <f t="shared" ca="1" si="13"/>
        <v>LSP202312120001</v>
      </c>
      <c r="I51" s="4" t="str">
        <f t="shared" ca="1" si="6"/>
        <v>NCC202312120017</v>
      </c>
      <c r="J51" s="4">
        <f t="shared" ca="1" si="7"/>
        <v>33</v>
      </c>
      <c r="K51" s="4" t="s">
        <v>196</v>
      </c>
      <c r="L51" s="4">
        <f t="shared" ca="1" si="8"/>
        <v>1</v>
      </c>
      <c r="M51" s="4">
        <f t="shared" ca="1" si="9"/>
        <v>19787.550000000003</v>
      </c>
      <c r="N51" s="4">
        <f t="shared" ca="1" si="10"/>
        <v>44</v>
      </c>
      <c r="O51" s="4">
        <f t="shared" ca="1" si="11"/>
        <v>395751</v>
      </c>
      <c r="P51" s="4">
        <f t="shared" ca="1" si="12"/>
        <v>633201.60000000009</v>
      </c>
      <c r="Q51" s="1">
        <v>0</v>
      </c>
    </row>
    <row r="52" spans="1:17" x14ac:dyDescent="0.3">
      <c r="A52" s="4" t="str">
        <f t="shared" ca="1" si="0"/>
        <v>S202312120051</v>
      </c>
      <c r="B52" s="4" t="s">
        <v>66</v>
      </c>
      <c r="C52" s="4" t="str">
        <f t="shared" ca="1" si="1"/>
        <v>TG202312120015</v>
      </c>
      <c r="D52" s="4" t="str">
        <f t="shared" ca="1" si="2"/>
        <v>TL202312120011</v>
      </c>
      <c r="E52" s="5">
        <f t="shared" ca="1" si="3"/>
        <v>39106</v>
      </c>
      <c r="F52" s="4" t="str">
        <f t="shared" ca="1" si="4"/>
        <v>978-380-159-268-7</v>
      </c>
      <c r="G52" s="4">
        <f t="shared" ca="1" si="5"/>
        <v>767</v>
      </c>
      <c r="H52" s="4" t="str">
        <f t="shared" ca="1" si="13"/>
        <v>LSP202312120001</v>
      </c>
      <c r="I52" s="4" t="str">
        <f t="shared" ca="1" si="6"/>
        <v>NCC202312120023</v>
      </c>
      <c r="J52" s="4">
        <f t="shared" ca="1" si="7"/>
        <v>26</v>
      </c>
      <c r="K52" s="4" t="s">
        <v>203</v>
      </c>
      <c r="L52" s="4">
        <f t="shared" ca="1" si="8"/>
        <v>1</v>
      </c>
      <c r="M52" s="4">
        <f t="shared" ca="1" si="9"/>
        <v>11117.85</v>
      </c>
      <c r="N52" s="4">
        <f t="shared" ca="1" si="10"/>
        <v>100</v>
      </c>
      <c r="O52" s="4">
        <f t="shared" ca="1" si="11"/>
        <v>222357</v>
      </c>
      <c r="P52" s="4">
        <f t="shared" ca="1" si="12"/>
        <v>355771.19999999995</v>
      </c>
      <c r="Q52" s="1">
        <v>0</v>
      </c>
    </row>
    <row r="53" spans="1:17" x14ac:dyDescent="0.3">
      <c r="A53" s="4" t="str">
        <f t="shared" ca="1" si="0"/>
        <v>S202312120052</v>
      </c>
      <c r="B53" s="4" t="s">
        <v>67</v>
      </c>
      <c r="C53" s="4" t="str">
        <f t="shared" ca="1" si="1"/>
        <v>TG202312120024</v>
      </c>
      <c r="D53" s="4" t="str">
        <f t="shared" ca="1" si="2"/>
        <v>TL202312120017</v>
      </c>
      <c r="E53" s="5">
        <f t="shared" ca="1" si="3"/>
        <v>43942</v>
      </c>
      <c r="F53" s="4" t="str">
        <f t="shared" ca="1" si="4"/>
        <v>978-372-613-973-6</v>
      </c>
      <c r="G53" s="4">
        <f t="shared" ca="1" si="5"/>
        <v>487</v>
      </c>
      <c r="H53" s="4" t="str">
        <f t="shared" ca="1" si="13"/>
        <v>LSP202312120001</v>
      </c>
      <c r="I53" s="4" t="str">
        <f t="shared" ca="1" si="6"/>
        <v>NCC202312120006</v>
      </c>
      <c r="J53" s="4">
        <f t="shared" ca="1" si="7"/>
        <v>32</v>
      </c>
      <c r="K53" s="4" t="s">
        <v>199</v>
      </c>
      <c r="L53" s="4">
        <f t="shared" ca="1" si="8"/>
        <v>1</v>
      </c>
      <c r="M53" s="4">
        <f t="shared" ca="1" si="9"/>
        <v>8386.35</v>
      </c>
      <c r="N53" s="4">
        <f t="shared" ca="1" si="10"/>
        <v>75</v>
      </c>
      <c r="O53" s="4">
        <f t="shared" ca="1" si="11"/>
        <v>167727</v>
      </c>
      <c r="P53" s="4">
        <f t="shared" ca="1" si="12"/>
        <v>268363.2</v>
      </c>
      <c r="Q53" s="1">
        <v>0</v>
      </c>
    </row>
    <row r="54" spans="1:17" x14ac:dyDescent="0.3">
      <c r="A54" s="4" t="str">
        <f t="shared" ca="1" si="0"/>
        <v>S202312120053</v>
      </c>
      <c r="B54" s="4" t="s">
        <v>68</v>
      </c>
      <c r="C54" s="4" t="str">
        <f t="shared" ca="1" si="1"/>
        <v>TG202312120018</v>
      </c>
      <c r="D54" s="4" t="str">
        <f t="shared" ca="1" si="2"/>
        <v>TL202312120012</v>
      </c>
      <c r="E54" s="5">
        <f t="shared" ca="1" si="3"/>
        <v>41966</v>
      </c>
      <c r="F54" s="4" t="str">
        <f t="shared" ca="1" si="4"/>
        <v>978-695-567-306-3</v>
      </c>
      <c r="G54" s="4">
        <f t="shared" ca="1" si="5"/>
        <v>889</v>
      </c>
      <c r="H54" s="4" t="str">
        <f t="shared" ca="1" si="13"/>
        <v>LSP202312120001</v>
      </c>
      <c r="I54" s="4" t="str">
        <f t="shared" ca="1" si="6"/>
        <v>NCC202312120007</v>
      </c>
      <c r="J54" s="4">
        <f t="shared" ca="1" si="7"/>
        <v>34</v>
      </c>
      <c r="K54" s="4" t="s">
        <v>195</v>
      </c>
      <c r="L54" s="4">
        <f t="shared" ca="1" si="8"/>
        <v>1</v>
      </c>
      <c r="M54" s="4">
        <f t="shared" ca="1" si="9"/>
        <v>4631.5</v>
      </c>
      <c r="N54" s="4">
        <f t="shared" ca="1" si="10"/>
        <v>56</v>
      </c>
      <c r="O54" s="4">
        <f t="shared" ca="1" si="11"/>
        <v>92630</v>
      </c>
      <c r="P54" s="4">
        <f t="shared" ca="1" si="12"/>
        <v>148208</v>
      </c>
      <c r="Q54" s="1">
        <v>0</v>
      </c>
    </row>
    <row r="55" spans="1:17" x14ac:dyDescent="0.3">
      <c r="A55" s="4" t="str">
        <f t="shared" ca="1" si="0"/>
        <v>S202312120054</v>
      </c>
      <c r="B55" s="4" t="s">
        <v>69</v>
      </c>
      <c r="C55" s="4" t="str">
        <f t="shared" ca="1" si="1"/>
        <v>TG202312120029</v>
      </c>
      <c r="D55" s="4" t="str">
        <f t="shared" ca="1" si="2"/>
        <v>TL202312120012</v>
      </c>
      <c r="E55" s="5">
        <f t="shared" ca="1" si="3"/>
        <v>37087</v>
      </c>
      <c r="F55" s="4" t="str">
        <f t="shared" ca="1" si="4"/>
        <v>978-308-935-702-9</v>
      </c>
      <c r="G55" s="4">
        <f t="shared" ca="1" si="5"/>
        <v>985</v>
      </c>
      <c r="H55" s="4" t="str">
        <f t="shared" ca="1" si="13"/>
        <v>LSP202312120001</v>
      </c>
      <c r="I55" s="4" t="str">
        <f t="shared" ca="1" si="6"/>
        <v>NCC202312120005</v>
      </c>
      <c r="J55" s="4">
        <f t="shared" ca="1" si="7"/>
        <v>28</v>
      </c>
      <c r="K55" s="4" t="s">
        <v>196</v>
      </c>
      <c r="L55" s="4">
        <f t="shared" ca="1" si="8"/>
        <v>1</v>
      </c>
      <c r="M55" s="4">
        <f t="shared" ca="1" si="9"/>
        <v>8930.15</v>
      </c>
      <c r="N55" s="4">
        <f t="shared" ca="1" si="10"/>
        <v>26</v>
      </c>
      <c r="O55" s="4">
        <f t="shared" ca="1" si="11"/>
        <v>178603</v>
      </c>
      <c r="P55" s="4">
        <f t="shared" ca="1" si="12"/>
        <v>285764.80000000005</v>
      </c>
      <c r="Q55" s="1">
        <v>0</v>
      </c>
    </row>
    <row r="56" spans="1:17" x14ac:dyDescent="0.3">
      <c r="A56" s="4" t="str">
        <f t="shared" ca="1" si="0"/>
        <v>S202312120055</v>
      </c>
      <c r="B56" s="4" t="s">
        <v>70</v>
      </c>
      <c r="C56" s="4" t="str">
        <f t="shared" ca="1" si="1"/>
        <v>TG202312120013</v>
      </c>
      <c r="D56" s="4" t="str">
        <f t="shared" ca="1" si="2"/>
        <v>TL202312120023</v>
      </c>
      <c r="E56" s="5">
        <f t="shared" ca="1" si="3"/>
        <v>44618</v>
      </c>
      <c r="F56" s="4" t="str">
        <f t="shared" ca="1" si="4"/>
        <v>978-710-667-220-3</v>
      </c>
      <c r="G56" s="4">
        <f t="shared" ca="1" si="5"/>
        <v>442</v>
      </c>
      <c r="H56" s="4" t="str">
        <f t="shared" ca="1" si="13"/>
        <v>LSP202312120001</v>
      </c>
      <c r="I56" s="4" t="str">
        <f t="shared" ca="1" si="6"/>
        <v>NCC202312120015</v>
      </c>
      <c r="J56" s="4">
        <f t="shared" ca="1" si="7"/>
        <v>32</v>
      </c>
      <c r="K56" s="4" t="s">
        <v>209</v>
      </c>
      <c r="L56" s="4">
        <f t="shared" ca="1" si="8"/>
        <v>1</v>
      </c>
      <c r="M56" s="4">
        <f t="shared" ca="1" si="9"/>
        <v>12651.800000000001</v>
      </c>
      <c r="N56" s="4">
        <f t="shared" ca="1" si="10"/>
        <v>74</v>
      </c>
      <c r="O56" s="4">
        <f t="shared" ca="1" si="11"/>
        <v>253036</v>
      </c>
      <c r="P56" s="4">
        <f t="shared" ca="1" si="12"/>
        <v>404857.60000000003</v>
      </c>
      <c r="Q56" s="1">
        <v>0</v>
      </c>
    </row>
    <row r="57" spans="1:17" x14ac:dyDescent="0.3">
      <c r="A57" s="4" t="str">
        <f t="shared" ca="1" si="0"/>
        <v>S202312120056</v>
      </c>
      <c r="B57" s="4" t="s">
        <v>43</v>
      </c>
      <c r="C57" s="4" t="str">
        <f t="shared" ca="1" si="1"/>
        <v>TG202312120026</v>
      </c>
      <c r="D57" s="4" t="str">
        <f t="shared" ca="1" si="2"/>
        <v>TL202312120002</v>
      </c>
      <c r="E57" s="5">
        <f t="shared" ca="1" si="3"/>
        <v>42574</v>
      </c>
      <c r="F57" s="4" t="str">
        <f t="shared" ca="1" si="4"/>
        <v>978-622-249-768-1</v>
      </c>
      <c r="G57" s="4">
        <f t="shared" ca="1" si="5"/>
        <v>866</v>
      </c>
      <c r="H57" s="4" t="str">
        <f t="shared" ca="1" si="13"/>
        <v>LSP202312120001</v>
      </c>
      <c r="I57" s="4" t="str">
        <f t="shared" ca="1" si="6"/>
        <v>NCC202312120023</v>
      </c>
      <c r="J57" s="4">
        <f t="shared" ca="1" si="7"/>
        <v>29</v>
      </c>
      <c r="K57" s="4" t="s">
        <v>199</v>
      </c>
      <c r="L57" s="4">
        <f t="shared" ca="1" si="8"/>
        <v>1</v>
      </c>
      <c r="M57" s="4">
        <f t="shared" ca="1" si="9"/>
        <v>4329.75</v>
      </c>
      <c r="N57" s="4">
        <f t="shared" ca="1" si="10"/>
        <v>32</v>
      </c>
      <c r="O57" s="4">
        <f t="shared" ca="1" si="11"/>
        <v>86595</v>
      </c>
      <c r="P57" s="4">
        <f t="shared" ca="1" si="12"/>
        <v>138552</v>
      </c>
      <c r="Q57" s="1">
        <v>0</v>
      </c>
    </row>
    <row r="58" spans="1:17" x14ac:dyDescent="0.3">
      <c r="A58" s="4" t="str">
        <f t="shared" ca="1" si="0"/>
        <v>S202312120057</v>
      </c>
      <c r="B58" s="4" t="s">
        <v>71</v>
      </c>
      <c r="C58" s="4" t="str">
        <f t="shared" ca="1" si="1"/>
        <v>TG202312120007</v>
      </c>
      <c r="D58" s="4" t="str">
        <f t="shared" ca="1" si="2"/>
        <v>TL202312120005</v>
      </c>
      <c r="E58" s="5">
        <f t="shared" ca="1" si="3"/>
        <v>36821</v>
      </c>
      <c r="F58" s="4" t="str">
        <f t="shared" ca="1" si="4"/>
        <v>978-696-183-799-7</v>
      </c>
      <c r="G58" s="4">
        <f t="shared" ca="1" si="5"/>
        <v>552</v>
      </c>
      <c r="H58" s="4" t="str">
        <f t="shared" ca="1" si="13"/>
        <v>LSP202312120001</v>
      </c>
      <c r="I58" s="4" t="str">
        <f t="shared" ca="1" si="6"/>
        <v>NCC202312120017</v>
      </c>
      <c r="J58" s="4">
        <f t="shared" ca="1" si="7"/>
        <v>25</v>
      </c>
      <c r="K58" s="4" t="s">
        <v>201</v>
      </c>
      <c r="L58" s="4">
        <f t="shared" ca="1" si="8"/>
        <v>1</v>
      </c>
      <c r="M58" s="4">
        <f t="shared" ca="1" si="9"/>
        <v>13609.550000000001</v>
      </c>
      <c r="N58" s="4">
        <f t="shared" ca="1" si="10"/>
        <v>91</v>
      </c>
      <c r="O58" s="4">
        <f t="shared" ca="1" si="11"/>
        <v>272191</v>
      </c>
      <c r="P58" s="4">
        <f t="shared" ca="1" si="12"/>
        <v>435505.60000000003</v>
      </c>
      <c r="Q58" s="1">
        <v>0</v>
      </c>
    </row>
    <row r="59" spans="1:17" x14ac:dyDescent="0.3">
      <c r="A59" s="4" t="str">
        <f t="shared" ca="1" si="0"/>
        <v>S202312120058</v>
      </c>
      <c r="B59" s="4" t="s">
        <v>72</v>
      </c>
      <c r="C59" s="4" t="str">
        <f t="shared" ca="1" si="1"/>
        <v>TG202312120011</v>
      </c>
      <c r="D59" s="4" t="str">
        <f t="shared" ca="1" si="2"/>
        <v>TL202312120021</v>
      </c>
      <c r="E59" s="5">
        <f t="shared" ca="1" si="3"/>
        <v>39449</v>
      </c>
      <c r="F59" s="4" t="str">
        <f t="shared" ca="1" si="4"/>
        <v>978-281-119-244-8</v>
      </c>
      <c r="G59" s="4">
        <f t="shared" ca="1" si="5"/>
        <v>493</v>
      </c>
      <c r="H59" s="4" t="str">
        <f t="shared" ca="1" si="13"/>
        <v>LSP202312120001</v>
      </c>
      <c r="I59" s="4" t="str">
        <f t="shared" ca="1" si="6"/>
        <v>NCC202312120022</v>
      </c>
      <c r="J59" s="4">
        <f t="shared" ca="1" si="7"/>
        <v>35</v>
      </c>
      <c r="K59" s="4" t="s">
        <v>199</v>
      </c>
      <c r="L59" s="4">
        <f t="shared" ca="1" si="8"/>
        <v>0</v>
      </c>
      <c r="M59" s="4">
        <f t="shared" ca="1" si="9"/>
        <v>19222.95</v>
      </c>
      <c r="N59" s="4">
        <f t="shared" ca="1" si="10"/>
        <v>65</v>
      </c>
      <c r="O59" s="4">
        <f t="shared" ca="1" si="11"/>
        <v>384459</v>
      </c>
      <c r="P59" s="4">
        <f t="shared" ca="1" si="12"/>
        <v>615134.39999999991</v>
      </c>
      <c r="Q59" s="1">
        <v>0</v>
      </c>
    </row>
    <row r="60" spans="1:17" x14ac:dyDescent="0.3">
      <c r="A60" s="4" t="str">
        <f t="shared" ca="1" si="0"/>
        <v>S202312120059</v>
      </c>
      <c r="B60" s="4" t="s">
        <v>73</v>
      </c>
      <c r="C60" s="4" t="str">
        <f t="shared" ca="1" si="1"/>
        <v>TG202312120003</v>
      </c>
      <c r="D60" s="4" t="str">
        <f t="shared" ca="1" si="2"/>
        <v>TL202312120003</v>
      </c>
      <c r="E60" s="5">
        <f t="shared" ca="1" si="3"/>
        <v>37829</v>
      </c>
      <c r="F60" s="4" t="str">
        <f t="shared" ca="1" si="4"/>
        <v>978-713-921-573-2</v>
      </c>
      <c r="G60" s="4">
        <f t="shared" ca="1" si="5"/>
        <v>372</v>
      </c>
      <c r="H60" s="4" t="str">
        <f t="shared" ca="1" si="13"/>
        <v>LSP202312120001</v>
      </c>
      <c r="I60" s="4" t="str">
        <f t="shared" ca="1" si="6"/>
        <v>NCC202312120005</v>
      </c>
      <c r="J60" s="4">
        <f t="shared" ca="1" si="7"/>
        <v>24</v>
      </c>
      <c r="K60" s="4" t="s">
        <v>200</v>
      </c>
      <c r="L60" s="4">
        <f t="shared" ca="1" si="8"/>
        <v>1</v>
      </c>
      <c r="M60" s="4">
        <f t="shared" ca="1" si="9"/>
        <v>1826.1000000000001</v>
      </c>
      <c r="N60" s="4">
        <f t="shared" ca="1" si="10"/>
        <v>47</v>
      </c>
      <c r="O60" s="4">
        <f t="shared" ca="1" si="11"/>
        <v>36522</v>
      </c>
      <c r="P60" s="4">
        <f t="shared" ca="1" si="12"/>
        <v>58435.200000000004</v>
      </c>
      <c r="Q60" s="1">
        <v>0</v>
      </c>
    </row>
    <row r="61" spans="1:17" x14ac:dyDescent="0.3">
      <c r="A61" s="4" t="str">
        <f t="shared" ca="1" si="0"/>
        <v>S202312120060</v>
      </c>
      <c r="B61" s="4" t="s">
        <v>74</v>
      </c>
      <c r="C61" s="4" t="str">
        <f t="shared" ca="1" si="1"/>
        <v>TG202312120019</v>
      </c>
      <c r="D61" s="4" t="str">
        <f t="shared" ca="1" si="2"/>
        <v>TL202312120007</v>
      </c>
      <c r="E61" s="5">
        <f t="shared" ca="1" si="3"/>
        <v>38846</v>
      </c>
      <c r="F61" s="4" t="str">
        <f t="shared" ca="1" si="4"/>
        <v>978-871-841-278-4</v>
      </c>
      <c r="G61" s="4">
        <f t="shared" ca="1" si="5"/>
        <v>660</v>
      </c>
      <c r="H61" s="4" t="str">
        <f t="shared" ca="1" si="13"/>
        <v>LSP202312120001</v>
      </c>
      <c r="I61" s="4" t="str">
        <f t="shared" ca="1" si="6"/>
        <v>NCC202312120009</v>
      </c>
      <c r="J61" s="4">
        <f t="shared" ca="1" si="7"/>
        <v>28</v>
      </c>
      <c r="K61" s="4" t="s">
        <v>196</v>
      </c>
      <c r="L61" s="4">
        <f t="shared" ca="1" si="8"/>
        <v>1</v>
      </c>
      <c r="M61" s="4">
        <f t="shared" ca="1" si="9"/>
        <v>15881.800000000001</v>
      </c>
      <c r="N61" s="4">
        <f t="shared" ca="1" si="10"/>
        <v>50</v>
      </c>
      <c r="O61" s="4">
        <f t="shared" ca="1" si="11"/>
        <v>317636</v>
      </c>
      <c r="P61" s="4">
        <f t="shared" ca="1" si="12"/>
        <v>508217.60000000003</v>
      </c>
      <c r="Q61" s="1">
        <v>0</v>
      </c>
    </row>
    <row r="62" spans="1:17" x14ac:dyDescent="0.3">
      <c r="A62" s="4" t="str">
        <f t="shared" ca="1" si="0"/>
        <v>S202312120061</v>
      </c>
      <c r="B62" s="4" t="s">
        <v>75</v>
      </c>
      <c r="C62" s="4" t="str">
        <f t="shared" ca="1" si="1"/>
        <v>TG202312120025</v>
      </c>
      <c r="D62" s="4" t="str">
        <f t="shared" ca="1" si="2"/>
        <v>TL202312120011</v>
      </c>
      <c r="E62" s="5">
        <f t="shared" ca="1" si="3"/>
        <v>41415</v>
      </c>
      <c r="F62" s="4" t="str">
        <f t="shared" ca="1" si="4"/>
        <v>978-310-467-577-4</v>
      </c>
      <c r="G62" s="4">
        <f t="shared" ca="1" si="5"/>
        <v>280</v>
      </c>
      <c r="H62" s="4" t="str">
        <f t="shared" ca="1" si="13"/>
        <v>LSP202312120001</v>
      </c>
      <c r="I62" s="4" t="str">
        <f t="shared" ca="1" si="6"/>
        <v>NCC202312120020</v>
      </c>
      <c r="J62" s="4">
        <f t="shared" ca="1" si="7"/>
        <v>23</v>
      </c>
      <c r="K62" s="4" t="s">
        <v>195</v>
      </c>
      <c r="L62" s="4">
        <f t="shared" ca="1" si="8"/>
        <v>1</v>
      </c>
      <c r="M62" s="4">
        <f t="shared" ca="1" si="9"/>
        <v>2035.2</v>
      </c>
      <c r="N62" s="4">
        <f t="shared" ca="1" si="10"/>
        <v>27</v>
      </c>
      <c r="O62" s="4">
        <f t="shared" ca="1" si="11"/>
        <v>40704</v>
      </c>
      <c r="P62" s="4">
        <f t="shared" ca="1" si="12"/>
        <v>65126.399999999994</v>
      </c>
      <c r="Q62" s="1">
        <v>0</v>
      </c>
    </row>
    <row r="63" spans="1:17" x14ac:dyDescent="0.3">
      <c r="A63" s="4" t="str">
        <f t="shared" ca="1" si="0"/>
        <v>S202312120062</v>
      </c>
      <c r="B63" s="4" t="s">
        <v>76</v>
      </c>
      <c r="C63" s="4" t="str">
        <f t="shared" ca="1" si="1"/>
        <v>TG202312120005</v>
      </c>
      <c r="D63" s="4" t="str">
        <f t="shared" ca="1" si="2"/>
        <v>TL202312120006</v>
      </c>
      <c r="E63" s="5">
        <f t="shared" ca="1" si="3"/>
        <v>44943</v>
      </c>
      <c r="F63" s="4" t="str">
        <f t="shared" ca="1" si="4"/>
        <v>978-850-146-867-2</v>
      </c>
      <c r="G63" s="4">
        <f t="shared" ca="1" si="5"/>
        <v>840</v>
      </c>
      <c r="H63" s="4" t="str">
        <f t="shared" ca="1" si="13"/>
        <v>LSP202312120001</v>
      </c>
      <c r="I63" s="4" t="str">
        <f t="shared" ca="1" si="6"/>
        <v>NCC202312120015</v>
      </c>
      <c r="J63" s="4">
        <f t="shared" ca="1" si="7"/>
        <v>26</v>
      </c>
      <c r="K63" s="4" t="s">
        <v>196</v>
      </c>
      <c r="L63" s="4">
        <f t="shared" ca="1" si="8"/>
        <v>1</v>
      </c>
      <c r="M63" s="4">
        <f t="shared" ca="1" si="9"/>
        <v>5035.05</v>
      </c>
      <c r="N63" s="4">
        <f t="shared" ca="1" si="10"/>
        <v>64</v>
      </c>
      <c r="O63" s="4">
        <f t="shared" ca="1" si="11"/>
        <v>100701</v>
      </c>
      <c r="P63" s="4">
        <f t="shared" ca="1" si="12"/>
        <v>161121.59999999998</v>
      </c>
      <c r="Q63" s="1">
        <v>0</v>
      </c>
    </row>
    <row r="64" spans="1:17" x14ac:dyDescent="0.3">
      <c r="A64" s="4" t="str">
        <f t="shared" ca="1" si="0"/>
        <v>S202312120063</v>
      </c>
      <c r="B64" s="4" t="s">
        <v>77</v>
      </c>
      <c r="C64" s="4" t="str">
        <f t="shared" ca="1" si="1"/>
        <v>TG202312120023</v>
      </c>
      <c r="D64" s="4" t="str">
        <f t="shared" ca="1" si="2"/>
        <v>TL202312120003</v>
      </c>
      <c r="E64" s="5">
        <f t="shared" ca="1" si="3"/>
        <v>40281</v>
      </c>
      <c r="F64" s="4" t="str">
        <f t="shared" ca="1" si="4"/>
        <v>978-780-419-978-8</v>
      </c>
      <c r="G64" s="4">
        <f t="shared" ca="1" si="5"/>
        <v>671</v>
      </c>
      <c r="H64" s="4" t="str">
        <f t="shared" ca="1" si="13"/>
        <v>LSP202312120001</v>
      </c>
      <c r="I64" s="4" t="str">
        <f t="shared" ca="1" si="6"/>
        <v>NCC202312120017</v>
      </c>
      <c r="J64" s="4">
        <f t="shared" ca="1" si="7"/>
        <v>20</v>
      </c>
      <c r="K64" s="4" t="s">
        <v>197</v>
      </c>
      <c r="L64" s="4">
        <f t="shared" ca="1" si="8"/>
        <v>1</v>
      </c>
      <c r="M64" s="4">
        <f t="shared" ca="1" si="9"/>
        <v>8002.6500000000005</v>
      </c>
      <c r="N64" s="4">
        <f t="shared" ca="1" si="10"/>
        <v>19</v>
      </c>
      <c r="O64" s="4">
        <f t="shared" ca="1" si="11"/>
        <v>160053</v>
      </c>
      <c r="P64" s="4">
        <f t="shared" ca="1" si="12"/>
        <v>256084.80000000002</v>
      </c>
      <c r="Q64" s="1">
        <v>0</v>
      </c>
    </row>
    <row r="65" spans="1:17" x14ac:dyDescent="0.3">
      <c r="A65" s="4" t="str">
        <f t="shared" ca="1" si="0"/>
        <v>S202312120064</v>
      </c>
      <c r="B65" s="4" t="s">
        <v>78</v>
      </c>
      <c r="C65" s="4" t="str">
        <f t="shared" ca="1" si="1"/>
        <v>TG202312120009</v>
      </c>
      <c r="D65" s="4" t="str">
        <f t="shared" ca="1" si="2"/>
        <v>TL202312120022</v>
      </c>
      <c r="E65" s="5">
        <f t="shared" ca="1" si="3"/>
        <v>41215</v>
      </c>
      <c r="F65" s="4" t="str">
        <f t="shared" ca="1" si="4"/>
        <v>978-380-278-506-2</v>
      </c>
      <c r="G65" s="4">
        <f t="shared" ca="1" si="5"/>
        <v>893</v>
      </c>
      <c r="H65" s="4" t="str">
        <f t="shared" ca="1" si="13"/>
        <v>LSP202312120001</v>
      </c>
      <c r="I65" s="4" t="str">
        <f t="shared" ca="1" si="6"/>
        <v>NCC202312120019</v>
      </c>
      <c r="J65" s="4">
        <f t="shared" ca="1" si="7"/>
        <v>24</v>
      </c>
      <c r="K65" s="4" t="s">
        <v>198</v>
      </c>
      <c r="L65" s="4">
        <f t="shared" ca="1" si="8"/>
        <v>0</v>
      </c>
      <c r="M65" s="4">
        <f t="shared" ca="1" si="9"/>
        <v>5052.3</v>
      </c>
      <c r="N65" s="4">
        <f t="shared" ca="1" si="10"/>
        <v>64</v>
      </c>
      <c r="O65" s="4">
        <f t="shared" ca="1" si="11"/>
        <v>101046</v>
      </c>
      <c r="P65" s="4">
        <f t="shared" ca="1" si="12"/>
        <v>161673.59999999998</v>
      </c>
      <c r="Q65" s="1">
        <v>0</v>
      </c>
    </row>
    <row r="66" spans="1:17" x14ac:dyDescent="0.3">
      <c r="A66" s="4" t="str">
        <f t="shared" ref="A66:A128" ca="1" si="14">"S" &amp; TEXT(TODAY(), "yyyyMMdd") &amp; TEXT(ROW(A65), "0000")</f>
        <v>S202312120065</v>
      </c>
      <c r="B66" s="4" t="s">
        <v>79</v>
      </c>
      <c r="C66" s="4" t="str">
        <f t="shared" ca="1" si="1"/>
        <v>TG202312120018</v>
      </c>
      <c r="D66" s="4" t="str">
        <f t="shared" ca="1" si="2"/>
        <v>TL202312120022</v>
      </c>
      <c r="E66" s="5">
        <f t="shared" ref="E66:E128" ca="1" si="15">RANDBETWEEN(DATE(2000, 1,1), TODAY())</f>
        <v>37809</v>
      </c>
      <c r="F66" s="4" t="str">
        <f t="shared" ref="F66:F128" ca="1" si="16">"978-" &amp; TEXT(RANDBETWEEN(100,999), "000") &amp; "-" &amp; TEXT(RANDBETWEEN(100,999), "000") &amp; "-" &amp; TEXT(RANDBETWEEN(100, 999), "000") &amp; "-" &amp; RANDBETWEEN(1, 9)</f>
        <v>978-255-609-537-6</v>
      </c>
      <c r="G66" s="4">
        <f t="shared" ref="G66:G128" ca="1" si="17">INT(RAND() * (1000 - 100 + 1) + 100)</f>
        <v>894</v>
      </c>
      <c r="H66" s="4" t="str">
        <f t="shared" ca="1" si="13"/>
        <v>LSP202312120001</v>
      </c>
      <c r="I66" s="4" t="str">
        <f t="shared" ca="1" si="6"/>
        <v>NCC202312120017</v>
      </c>
      <c r="J66" s="4">
        <f t="shared" ref="J66:J128" ca="1" si="18">RANDBETWEEN(20, 35)</f>
        <v>30</v>
      </c>
      <c r="K66" s="4" t="s">
        <v>199</v>
      </c>
      <c r="L66" s="4">
        <f t="shared" ref="L66:L128" ca="1" si="19">IF(RAND() &lt;= 0.89, 1, 0)</f>
        <v>1</v>
      </c>
      <c r="M66" s="4">
        <f t="shared" ref="M66:M128" ca="1" si="20">O66*0.05</f>
        <v>21076.350000000002</v>
      </c>
      <c r="N66" s="4">
        <f t="shared" ref="N66:N128" ca="1" si="21">RANDBETWEEN(10,100)</f>
        <v>72</v>
      </c>
      <c r="O66" s="4">
        <f t="shared" ref="O66:O128" ca="1" si="22">RANDBETWEEN(30000, 450000)</f>
        <v>421527</v>
      </c>
      <c r="P66" s="4">
        <f t="shared" ref="P66:P128" ca="1" si="23">O66+(O66*0.55) +M66</f>
        <v>674443.2</v>
      </c>
      <c r="Q66" s="1">
        <v>0</v>
      </c>
    </row>
    <row r="67" spans="1:17" x14ac:dyDescent="0.3">
      <c r="A67" s="4" t="str">
        <f t="shared" ca="1" si="14"/>
        <v>S202312120066</v>
      </c>
      <c r="B67" s="4" t="s">
        <v>80</v>
      </c>
      <c r="C67" s="4" t="str">
        <f t="shared" ref="C67:C130" ca="1" si="24">"TG" &amp; TEXT(TODAY(), "yyyyMMdd") &amp; TEXT(RANDBETWEEN(1, 29), "0000")</f>
        <v>TG202312120019</v>
      </c>
      <c r="D67" s="4" t="str">
        <f t="shared" ref="D67:D130" ca="1" si="25">"TL" &amp; TEXT(TODAY(), "yyyyMMdd") &amp; TEXT(RANDBETWEEN(1, 24), "0000")</f>
        <v>TL202312120014</v>
      </c>
      <c r="E67" s="5">
        <f t="shared" ca="1" si="15"/>
        <v>36815</v>
      </c>
      <c r="F67" s="4" t="str">
        <f t="shared" ca="1" si="16"/>
        <v>978-884-902-391-9</v>
      </c>
      <c r="G67" s="4">
        <f t="shared" ca="1" si="17"/>
        <v>469</v>
      </c>
      <c r="H67" s="4" t="str">
        <f t="shared" ca="1" si="13"/>
        <v>LSP202312120001</v>
      </c>
      <c r="I67" s="4" t="str">
        <f t="shared" ref="I67:I130" ca="1" si="26">"NCC" &amp; TEXT(TODAY(), "yyyyMMdd") &amp; TEXT(RANDBETWEEN(1, 23), "0000")</f>
        <v>NCC202312120016</v>
      </c>
      <c r="J67" s="4">
        <f t="shared" ca="1" si="18"/>
        <v>25</v>
      </c>
      <c r="K67" s="4" t="s">
        <v>200</v>
      </c>
      <c r="L67" s="4">
        <f t="shared" ca="1" si="19"/>
        <v>1</v>
      </c>
      <c r="M67" s="4">
        <f t="shared" ca="1" si="20"/>
        <v>8274.4</v>
      </c>
      <c r="N67" s="4">
        <f t="shared" ca="1" si="21"/>
        <v>65</v>
      </c>
      <c r="O67" s="4">
        <f t="shared" ca="1" si="22"/>
        <v>165488</v>
      </c>
      <c r="P67" s="4">
        <f t="shared" ca="1" si="23"/>
        <v>264780.80000000005</v>
      </c>
      <c r="Q67" s="1">
        <v>0</v>
      </c>
    </row>
    <row r="68" spans="1:17" x14ac:dyDescent="0.3">
      <c r="A68" s="4" t="str">
        <f t="shared" ca="1" si="14"/>
        <v>S202312120067</v>
      </c>
      <c r="B68" s="4" t="s">
        <v>81</v>
      </c>
      <c r="C68" s="4" t="str">
        <f t="shared" ca="1" si="24"/>
        <v>TG202312120019</v>
      </c>
      <c r="D68" s="4" t="str">
        <f t="shared" ca="1" si="25"/>
        <v>TL202312120007</v>
      </c>
      <c r="E68" s="5">
        <f t="shared" ca="1" si="15"/>
        <v>37342</v>
      </c>
      <c r="F68" s="4" t="str">
        <f t="shared" ca="1" si="16"/>
        <v>978-630-814-759-8</v>
      </c>
      <c r="G68" s="4">
        <f t="shared" ca="1" si="17"/>
        <v>643</v>
      </c>
      <c r="H68" s="4" t="str">
        <f t="shared" ref="H68:H129" ca="1" si="27">"LSP" &amp; TEXT(TODAY(), "YYYYMMDD") &amp; TEXT(1,"0000")</f>
        <v>LSP202312120001</v>
      </c>
      <c r="I68" s="4" t="str">
        <f t="shared" ca="1" si="26"/>
        <v>NCC202312120006</v>
      </c>
      <c r="J68" s="4">
        <f t="shared" ca="1" si="18"/>
        <v>29</v>
      </c>
      <c r="K68" s="4" t="s">
        <v>201</v>
      </c>
      <c r="L68" s="4">
        <f t="shared" ca="1" si="19"/>
        <v>1</v>
      </c>
      <c r="M68" s="4">
        <f t="shared" ca="1" si="20"/>
        <v>22052</v>
      </c>
      <c r="N68" s="4">
        <f t="shared" ca="1" si="21"/>
        <v>92</v>
      </c>
      <c r="O68" s="4">
        <f t="shared" ca="1" si="22"/>
        <v>441040</v>
      </c>
      <c r="P68" s="4">
        <f t="shared" ca="1" si="23"/>
        <v>705664</v>
      </c>
      <c r="Q68" s="1">
        <v>0</v>
      </c>
    </row>
    <row r="69" spans="1:17" x14ac:dyDescent="0.3">
      <c r="A69" s="4" t="str">
        <f t="shared" ca="1" si="14"/>
        <v>S202312120068</v>
      </c>
      <c r="B69" s="4" t="s">
        <v>82</v>
      </c>
      <c r="C69" s="4" t="str">
        <f t="shared" ca="1" si="24"/>
        <v>TG202312120006</v>
      </c>
      <c r="D69" s="4" t="str">
        <f t="shared" ca="1" si="25"/>
        <v>TL202312120010</v>
      </c>
      <c r="E69" s="5">
        <f t="shared" ca="1" si="15"/>
        <v>39695</v>
      </c>
      <c r="F69" s="4" t="str">
        <f t="shared" ca="1" si="16"/>
        <v>978-473-315-234-3</v>
      </c>
      <c r="G69" s="4">
        <f t="shared" ca="1" si="17"/>
        <v>497</v>
      </c>
      <c r="H69" s="4" t="str">
        <f t="shared" ca="1" si="27"/>
        <v>LSP202312120001</v>
      </c>
      <c r="I69" s="4" t="str">
        <f t="shared" ca="1" si="26"/>
        <v>NCC202312120018</v>
      </c>
      <c r="J69" s="4">
        <f t="shared" ca="1" si="18"/>
        <v>34</v>
      </c>
      <c r="K69" s="4" t="s">
        <v>199</v>
      </c>
      <c r="L69" s="4">
        <f t="shared" ca="1" si="19"/>
        <v>1</v>
      </c>
      <c r="M69" s="4">
        <f t="shared" ca="1" si="20"/>
        <v>2408.75</v>
      </c>
      <c r="N69" s="4">
        <f t="shared" ca="1" si="21"/>
        <v>90</v>
      </c>
      <c r="O69" s="4">
        <f t="shared" ca="1" si="22"/>
        <v>48175</v>
      </c>
      <c r="P69" s="4">
        <f t="shared" ca="1" si="23"/>
        <v>77080</v>
      </c>
      <c r="Q69" s="1">
        <v>0</v>
      </c>
    </row>
    <row r="70" spans="1:17" x14ac:dyDescent="0.3">
      <c r="A70" s="4" t="str">
        <f t="shared" ca="1" si="14"/>
        <v>S202312120069</v>
      </c>
      <c r="B70" s="4" t="s">
        <v>83</v>
      </c>
      <c r="C70" s="4" t="str">
        <f t="shared" ca="1" si="24"/>
        <v>TG202312120003</v>
      </c>
      <c r="D70" s="4" t="str">
        <f t="shared" ca="1" si="25"/>
        <v>TL202312120001</v>
      </c>
      <c r="E70" s="5">
        <f t="shared" ca="1" si="15"/>
        <v>44934</v>
      </c>
      <c r="F70" s="4" t="str">
        <f t="shared" ca="1" si="16"/>
        <v>978-115-622-991-1</v>
      </c>
      <c r="G70" s="4">
        <f t="shared" ca="1" si="17"/>
        <v>267</v>
      </c>
      <c r="H70" s="4" t="str">
        <f t="shared" ca="1" si="27"/>
        <v>LSP202312120001</v>
      </c>
      <c r="I70" s="4" t="str">
        <f t="shared" ca="1" si="26"/>
        <v>NCC202312120020</v>
      </c>
      <c r="J70" s="4">
        <f t="shared" ca="1" si="18"/>
        <v>35</v>
      </c>
      <c r="K70" s="4" t="s">
        <v>202</v>
      </c>
      <c r="L70" s="4">
        <f t="shared" ca="1" si="19"/>
        <v>1</v>
      </c>
      <c r="M70" s="4">
        <f t="shared" ca="1" si="20"/>
        <v>12392.300000000001</v>
      </c>
      <c r="N70" s="4">
        <f t="shared" ca="1" si="21"/>
        <v>13</v>
      </c>
      <c r="O70" s="4">
        <f t="shared" ca="1" si="22"/>
        <v>247846</v>
      </c>
      <c r="P70" s="4">
        <f t="shared" ca="1" si="23"/>
        <v>396553.60000000003</v>
      </c>
      <c r="Q70" s="1">
        <v>0</v>
      </c>
    </row>
    <row r="71" spans="1:17" x14ac:dyDescent="0.3">
      <c r="A71" s="4" t="str">
        <f t="shared" ca="1" si="14"/>
        <v>S202312120070</v>
      </c>
      <c r="B71" s="4" t="s">
        <v>84</v>
      </c>
      <c r="C71" s="4" t="str">
        <f t="shared" ca="1" si="24"/>
        <v>TG202312120016</v>
      </c>
      <c r="D71" s="4" t="str">
        <f t="shared" ca="1" si="25"/>
        <v>TL202312120020</v>
      </c>
      <c r="E71" s="5">
        <f t="shared" ca="1" si="15"/>
        <v>44486</v>
      </c>
      <c r="F71" s="4" t="str">
        <f t="shared" ca="1" si="16"/>
        <v>978-749-710-177-8</v>
      </c>
      <c r="G71" s="4">
        <f t="shared" ca="1" si="17"/>
        <v>611</v>
      </c>
      <c r="H71" s="4" t="str">
        <f t="shared" ca="1" si="27"/>
        <v>LSP202312120001</v>
      </c>
      <c r="I71" s="4" t="str">
        <f t="shared" ca="1" si="26"/>
        <v>NCC202312120003</v>
      </c>
      <c r="J71" s="4">
        <f t="shared" ca="1" si="18"/>
        <v>33</v>
      </c>
      <c r="K71" s="4" t="s">
        <v>201</v>
      </c>
      <c r="L71" s="4">
        <f t="shared" ca="1" si="19"/>
        <v>1</v>
      </c>
      <c r="M71" s="4">
        <f t="shared" ca="1" si="20"/>
        <v>11468.650000000001</v>
      </c>
      <c r="N71" s="4">
        <f t="shared" ca="1" si="21"/>
        <v>82</v>
      </c>
      <c r="O71" s="4">
        <f t="shared" ca="1" si="22"/>
        <v>229373</v>
      </c>
      <c r="P71" s="4">
        <f t="shared" ca="1" si="23"/>
        <v>366996.80000000005</v>
      </c>
      <c r="Q71" s="1">
        <v>0</v>
      </c>
    </row>
    <row r="72" spans="1:17" x14ac:dyDescent="0.3">
      <c r="A72" s="4" t="str">
        <f t="shared" ca="1" si="14"/>
        <v>S202312120071</v>
      </c>
      <c r="B72" s="4" t="s">
        <v>85</v>
      </c>
      <c r="C72" s="4" t="str">
        <f t="shared" ca="1" si="24"/>
        <v>TG202312120004</v>
      </c>
      <c r="D72" s="4" t="str">
        <f t="shared" ca="1" si="25"/>
        <v>TL202312120020</v>
      </c>
      <c r="E72" s="5">
        <f t="shared" ca="1" si="15"/>
        <v>40882</v>
      </c>
      <c r="F72" s="4" t="str">
        <f t="shared" ca="1" si="16"/>
        <v>978-893-735-821-2</v>
      </c>
      <c r="G72" s="4">
        <f t="shared" ca="1" si="17"/>
        <v>526</v>
      </c>
      <c r="H72" s="4" t="str">
        <f t="shared" ca="1" si="27"/>
        <v>LSP202312120001</v>
      </c>
      <c r="I72" s="4" t="str">
        <f t="shared" ca="1" si="26"/>
        <v>NCC202312120020</v>
      </c>
      <c r="J72" s="4">
        <f t="shared" ca="1" si="18"/>
        <v>28</v>
      </c>
      <c r="K72" s="4" t="s">
        <v>203</v>
      </c>
      <c r="L72" s="4">
        <f t="shared" ca="1" si="19"/>
        <v>1</v>
      </c>
      <c r="M72" s="4">
        <f t="shared" ca="1" si="20"/>
        <v>5373.05</v>
      </c>
      <c r="N72" s="4">
        <f t="shared" ca="1" si="21"/>
        <v>28</v>
      </c>
      <c r="O72" s="4">
        <f t="shared" ca="1" si="22"/>
        <v>107461</v>
      </c>
      <c r="P72" s="4">
        <f t="shared" ca="1" si="23"/>
        <v>171937.59999999998</v>
      </c>
      <c r="Q72" s="1">
        <v>0</v>
      </c>
    </row>
    <row r="73" spans="1:17" x14ac:dyDescent="0.3">
      <c r="A73" s="4" t="str">
        <f t="shared" ca="1" si="14"/>
        <v>S202312120072</v>
      </c>
      <c r="B73" s="4" t="s">
        <v>86</v>
      </c>
      <c r="C73" s="4" t="str">
        <f t="shared" ca="1" si="24"/>
        <v>TG202312120003</v>
      </c>
      <c r="D73" s="4" t="str">
        <f t="shared" ca="1" si="25"/>
        <v>TL202312120018</v>
      </c>
      <c r="E73" s="5">
        <f t="shared" ca="1" si="15"/>
        <v>39538</v>
      </c>
      <c r="F73" s="4" t="str">
        <f t="shared" ca="1" si="16"/>
        <v>978-753-410-875-5</v>
      </c>
      <c r="G73" s="4">
        <f t="shared" ca="1" si="17"/>
        <v>231</v>
      </c>
      <c r="H73" s="4" t="str">
        <f t="shared" ca="1" si="27"/>
        <v>LSP202312120001</v>
      </c>
      <c r="I73" s="4" t="str">
        <f t="shared" ca="1" si="26"/>
        <v>NCC202312120014</v>
      </c>
      <c r="J73" s="4">
        <f t="shared" ca="1" si="18"/>
        <v>20</v>
      </c>
      <c r="K73" s="4" t="s">
        <v>199</v>
      </c>
      <c r="L73" s="4">
        <f t="shared" ca="1" si="19"/>
        <v>1</v>
      </c>
      <c r="M73" s="4">
        <f t="shared" ca="1" si="20"/>
        <v>20935.650000000001</v>
      </c>
      <c r="N73" s="4">
        <f t="shared" ca="1" si="21"/>
        <v>75</v>
      </c>
      <c r="O73" s="4">
        <f t="shared" ca="1" si="22"/>
        <v>418713</v>
      </c>
      <c r="P73" s="4">
        <f t="shared" ca="1" si="23"/>
        <v>669940.80000000005</v>
      </c>
      <c r="Q73" s="1">
        <v>0</v>
      </c>
    </row>
    <row r="74" spans="1:17" x14ac:dyDescent="0.3">
      <c r="A74" s="4" t="str">
        <f t="shared" ca="1" si="14"/>
        <v>S202312120073</v>
      </c>
      <c r="B74" s="4" t="s">
        <v>87</v>
      </c>
      <c r="C74" s="4" t="str">
        <f t="shared" ca="1" si="24"/>
        <v>TG202312120008</v>
      </c>
      <c r="D74" s="4" t="str">
        <f t="shared" ca="1" si="25"/>
        <v>TL202312120015</v>
      </c>
      <c r="E74" s="5">
        <f t="shared" ca="1" si="15"/>
        <v>44453</v>
      </c>
      <c r="F74" s="4" t="str">
        <f t="shared" ca="1" si="16"/>
        <v>978-596-411-220-5</v>
      </c>
      <c r="G74" s="4">
        <f t="shared" ca="1" si="17"/>
        <v>467</v>
      </c>
      <c r="H74" s="4" t="str">
        <f t="shared" ca="1" si="27"/>
        <v>LSP202312120001</v>
      </c>
      <c r="I74" s="4" t="str">
        <f t="shared" ca="1" si="26"/>
        <v>NCC202312120015</v>
      </c>
      <c r="J74" s="4">
        <f t="shared" ca="1" si="18"/>
        <v>23</v>
      </c>
      <c r="K74" s="4" t="s">
        <v>197</v>
      </c>
      <c r="L74" s="4">
        <f t="shared" ca="1" si="19"/>
        <v>1</v>
      </c>
      <c r="M74" s="4">
        <f t="shared" ca="1" si="20"/>
        <v>8057.5</v>
      </c>
      <c r="N74" s="4">
        <f t="shared" ca="1" si="21"/>
        <v>63</v>
      </c>
      <c r="O74" s="4">
        <f t="shared" ca="1" si="22"/>
        <v>161150</v>
      </c>
      <c r="P74" s="4">
        <f t="shared" ca="1" si="23"/>
        <v>257840</v>
      </c>
      <c r="Q74" s="1">
        <v>0</v>
      </c>
    </row>
    <row r="75" spans="1:17" x14ac:dyDescent="0.3">
      <c r="A75" s="4" t="str">
        <f t="shared" ca="1" si="14"/>
        <v>S202312120074</v>
      </c>
      <c r="B75" s="4" t="s">
        <v>88</v>
      </c>
      <c r="C75" s="4" t="str">
        <f t="shared" ca="1" si="24"/>
        <v>TG202312120007</v>
      </c>
      <c r="D75" s="4" t="str">
        <f t="shared" ca="1" si="25"/>
        <v>TL202312120022</v>
      </c>
      <c r="E75" s="5">
        <f t="shared" ca="1" si="15"/>
        <v>37239</v>
      </c>
      <c r="F75" s="4" t="str">
        <f t="shared" ca="1" si="16"/>
        <v>978-246-234-438-8</v>
      </c>
      <c r="G75" s="4">
        <f t="shared" ca="1" si="17"/>
        <v>613</v>
      </c>
      <c r="H75" s="4" t="str">
        <f t="shared" ca="1" si="27"/>
        <v>LSP202312120001</v>
      </c>
      <c r="I75" s="4" t="str">
        <f t="shared" ca="1" si="26"/>
        <v>NCC202312120004</v>
      </c>
      <c r="J75" s="4">
        <f t="shared" ca="1" si="18"/>
        <v>20</v>
      </c>
      <c r="K75" s="4" t="s">
        <v>204</v>
      </c>
      <c r="L75" s="4">
        <f t="shared" ca="1" si="19"/>
        <v>1</v>
      </c>
      <c r="M75" s="4">
        <f t="shared" ca="1" si="20"/>
        <v>22412.45</v>
      </c>
      <c r="N75" s="4">
        <f t="shared" ca="1" si="21"/>
        <v>82</v>
      </c>
      <c r="O75" s="4">
        <f t="shared" ca="1" si="22"/>
        <v>448249</v>
      </c>
      <c r="P75" s="4">
        <f t="shared" ca="1" si="23"/>
        <v>717198.39999999991</v>
      </c>
      <c r="Q75" s="1">
        <v>0</v>
      </c>
    </row>
    <row r="76" spans="1:17" x14ac:dyDescent="0.3">
      <c r="A76" s="4" t="str">
        <f t="shared" ca="1" si="14"/>
        <v>S202312120075</v>
      </c>
      <c r="B76" s="4" t="s">
        <v>89</v>
      </c>
      <c r="C76" s="4" t="str">
        <f t="shared" ca="1" si="24"/>
        <v>TG202312120012</v>
      </c>
      <c r="D76" s="4" t="str">
        <f t="shared" ca="1" si="25"/>
        <v>TL202312120016</v>
      </c>
      <c r="E76" s="5">
        <f t="shared" ca="1" si="15"/>
        <v>41696</v>
      </c>
      <c r="F76" s="4" t="str">
        <f t="shared" ca="1" si="16"/>
        <v>978-181-503-378-9</v>
      </c>
      <c r="G76" s="4">
        <f t="shared" ca="1" si="17"/>
        <v>708</v>
      </c>
      <c r="H76" s="4" t="str">
        <f t="shared" ca="1" si="27"/>
        <v>LSP202312120001</v>
      </c>
      <c r="I76" s="4" t="str">
        <f t="shared" ca="1" si="26"/>
        <v>NCC202312120002</v>
      </c>
      <c r="J76" s="4">
        <f t="shared" ca="1" si="18"/>
        <v>28</v>
      </c>
      <c r="K76" s="4" t="s">
        <v>196</v>
      </c>
      <c r="L76" s="4">
        <f t="shared" ca="1" si="19"/>
        <v>1</v>
      </c>
      <c r="M76" s="4">
        <f t="shared" ca="1" si="20"/>
        <v>5543.3</v>
      </c>
      <c r="N76" s="4">
        <f t="shared" ca="1" si="21"/>
        <v>96</v>
      </c>
      <c r="O76" s="4">
        <f t="shared" ca="1" si="22"/>
        <v>110866</v>
      </c>
      <c r="P76" s="4">
        <f t="shared" ca="1" si="23"/>
        <v>177385.59999999998</v>
      </c>
      <c r="Q76" s="1">
        <v>0</v>
      </c>
    </row>
    <row r="77" spans="1:17" x14ac:dyDescent="0.3">
      <c r="A77" s="4" t="str">
        <f t="shared" ca="1" si="14"/>
        <v>S202312120076</v>
      </c>
      <c r="B77" s="4" t="s">
        <v>90</v>
      </c>
      <c r="C77" s="4" t="str">
        <f t="shared" ca="1" si="24"/>
        <v>TG202312120028</v>
      </c>
      <c r="D77" s="4" t="str">
        <f t="shared" ca="1" si="25"/>
        <v>TL202312120010</v>
      </c>
      <c r="E77" s="5">
        <f t="shared" ca="1" si="15"/>
        <v>40361</v>
      </c>
      <c r="F77" s="4" t="str">
        <f t="shared" ca="1" si="16"/>
        <v>978-526-293-213-3</v>
      </c>
      <c r="G77" s="4">
        <f t="shared" ca="1" si="17"/>
        <v>123</v>
      </c>
      <c r="H77" s="4" t="str">
        <f t="shared" ca="1" si="27"/>
        <v>LSP202312120001</v>
      </c>
      <c r="I77" s="4" t="str">
        <f t="shared" ca="1" si="26"/>
        <v>NCC202312120020</v>
      </c>
      <c r="J77" s="4">
        <f t="shared" ca="1" si="18"/>
        <v>32</v>
      </c>
      <c r="K77" s="4" t="s">
        <v>196</v>
      </c>
      <c r="L77" s="4">
        <f t="shared" ca="1" si="19"/>
        <v>1</v>
      </c>
      <c r="M77" s="4">
        <f t="shared" ca="1" si="20"/>
        <v>4095.2000000000003</v>
      </c>
      <c r="N77" s="4">
        <f t="shared" ca="1" si="21"/>
        <v>66</v>
      </c>
      <c r="O77" s="4">
        <f t="shared" ca="1" si="22"/>
        <v>81904</v>
      </c>
      <c r="P77" s="4">
        <f t="shared" ca="1" si="23"/>
        <v>131046.40000000001</v>
      </c>
      <c r="Q77" s="1">
        <v>0</v>
      </c>
    </row>
    <row r="78" spans="1:17" x14ac:dyDescent="0.3">
      <c r="A78" s="4" t="str">
        <f t="shared" ca="1" si="14"/>
        <v>S202312120077</v>
      </c>
      <c r="B78" s="4" t="s">
        <v>91</v>
      </c>
      <c r="C78" s="4" t="str">
        <f t="shared" ca="1" si="24"/>
        <v>TG202312120010</v>
      </c>
      <c r="D78" s="4" t="str">
        <f t="shared" ca="1" si="25"/>
        <v>TL202312120007</v>
      </c>
      <c r="E78" s="5">
        <f t="shared" ca="1" si="15"/>
        <v>38454</v>
      </c>
      <c r="F78" s="4" t="str">
        <f t="shared" ca="1" si="16"/>
        <v>978-894-622-884-5</v>
      </c>
      <c r="G78" s="4">
        <f t="shared" ca="1" si="17"/>
        <v>549</v>
      </c>
      <c r="H78" s="4" t="str">
        <f t="shared" ca="1" si="27"/>
        <v>LSP202312120001</v>
      </c>
      <c r="I78" s="4" t="str">
        <f t="shared" ca="1" si="26"/>
        <v>NCC202312120012</v>
      </c>
      <c r="J78" s="4">
        <f t="shared" ca="1" si="18"/>
        <v>30</v>
      </c>
      <c r="K78" s="4" t="s">
        <v>199</v>
      </c>
      <c r="L78" s="4">
        <f t="shared" ca="1" si="19"/>
        <v>1</v>
      </c>
      <c r="M78" s="4">
        <f t="shared" ca="1" si="20"/>
        <v>4395.8500000000004</v>
      </c>
      <c r="N78" s="4">
        <f t="shared" ca="1" si="21"/>
        <v>87</v>
      </c>
      <c r="O78" s="4">
        <f t="shared" ca="1" si="22"/>
        <v>87917</v>
      </c>
      <c r="P78" s="4">
        <f t="shared" ca="1" si="23"/>
        <v>140667.20000000001</v>
      </c>
      <c r="Q78" s="1">
        <v>0</v>
      </c>
    </row>
    <row r="79" spans="1:17" x14ac:dyDescent="0.3">
      <c r="A79" s="4" t="str">
        <f t="shared" ca="1" si="14"/>
        <v>S202312120078</v>
      </c>
      <c r="B79" s="4" t="s">
        <v>92</v>
      </c>
      <c r="C79" s="4" t="str">
        <f t="shared" ca="1" si="24"/>
        <v>TG202312120012</v>
      </c>
      <c r="D79" s="4" t="str">
        <f t="shared" ca="1" si="25"/>
        <v>TL202312120017</v>
      </c>
      <c r="E79" s="5">
        <f t="shared" ca="1" si="15"/>
        <v>42670</v>
      </c>
      <c r="F79" s="4" t="str">
        <f t="shared" ca="1" si="16"/>
        <v>978-643-469-340-3</v>
      </c>
      <c r="G79" s="4">
        <f t="shared" ca="1" si="17"/>
        <v>166</v>
      </c>
      <c r="H79" s="4" t="str">
        <f t="shared" ca="1" si="27"/>
        <v>LSP202312120001</v>
      </c>
      <c r="I79" s="4" t="str">
        <f t="shared" ca="1" si="26"/>
        <v>NCC202312120005</v>
      </c>
      <c r="J79" s="4">
        <f t="shared" ca="1" si="18"/>
        <v>20</v>
      </c>
      <c r="K79" s="4" t="s">
        <v>203</v>
      </c>
      <c r="L79" s="4">
        <f t="shared" ca="1" si="19"/>
        <v>1</v>
      </c>
      <c r="M79" s="4">
        <f t="shared" ca="1" si="20"/>
        <v>6834.4000000000005</v>
      </c>
      <c r="N79" s="4">
        <f t="shared" ca="1" si="21"/>
        <v>88</v>
      </c>
      <c r="O79" s="4">
        <f t="shared" ca="1" si="22"/>
        <v>136688</v>
      </c>
      <c r="P79" s="4">
        <f t="shared" ca="1" si="23"/>
        <v>218700.80000000002</v>
      </c>
      <c r="Q79" s="1">
        <v>0</v>
      </c>
    </row>
    <row r="80" spans="1:17" x14ac:dyDescent="0.3">
      <c r="A80" s="4" t="str">
        <f t="shared" ca="1" si="14"/>
        <v>S202312120079</v>
      </c>
      <c r="B80" s="4" t="s">
        <v>93</v>
      </c>
      <c r="C80" s="4" t="str">
        <f t="shared" ca="1" si="24"/>
        <v>TG202312120008</v>
      </c>
      <c r="D80" s="4" t="str">
        <f t="shared" ca="1" si="25"/>
        <v>TL202312120021</v>
      </c>
      <c r="E80" s="5">
        <f t="shared" ca="1" si="15"/>
        <v>38478</v>
      </c>
      <c r="F80" s="4" t="str">
        <f t="shared" ca="1" si="16"/>
        <v>978-133-345-371-3</v>
      </c>
      <c r="G80" s="4">
        <f t="shared" ca="1" si="17"/>
        <v>774</v>
      </c>
      <c r="H80" s="4" t="str">
        <f t="shared" ca="1" si="27"/>
        <v>LSP202312120001</v>
      </c>
      <c r="I80" s="4" t="str">
        <f t="shared" ca="1" si="26"/>
        <v>NCC202312120016</v>
      </c>
      <c r="J80" s="4">
        <f t="shared" ca="1" si="18"/>
        <v>23</v>
      </c>
      <c r="K80" s="4" t="s">
        <v>200</v>
      </c>
      <c r="L80" s="4">
        <f t="shared" ca="1" si="19"/>
        <v>1</v>
      </c>
      <c r="M80" s="4">
        <f t="shared" ca="1" si="20"/>
        <v>16538.400000000001</v>
      </c>
      <c r="N80" s="4">
        <f t="shared" ca="1" si="21"/>
        <v>88</v>
      </c>
      <c r="O80" s="4">
        <f t="shared" ca="1" si="22"/>
        <v>330768</v>
      </c>
      <c r="P80" s="4">
        <f t="shared" ca="1" si="23"/>
        <v>529228.80000000005</v>
      </c>
      <c r="Q80" s="1">
        <v>0</v>
      </c>
    </row>
    <row r="81" spans="1:17" x14ac:dyDescent="0.3">
      <c r="A81" s="4" t="str">
        <f t="shared" ca="1" si="14"/>
        <v>S202312120080</v>
      </c>
      <c r="B81" s="4" t="s">
        <v>94</v>
      </c>
      <c r="C81" s="4" t="str">
        <f t="shared" ca="1" si="24"/>
        <v>TG202312120013</v>
      </c>
      <c r="D81" s="4" t="str">
        <f t="shared" ca="1" si="25"/>
        <v>TL202312120019</v>
      </c>
      <c r="E81" s="5">
        <f t="shared" ca="1" si="15"/>
        <v>44709</v>
      </c>
      <c r="F81" s="4" t="str">
        <f t="shared" ca="1" si="16"/>
        <v>978-712-885-185-1</v>
      </c>
      <c r="G81" s="4">
        <f t="shared" ca="1" si="17"/>
        <v>900</v>
      </c>
      <c r="H81" s="4" t="str">
        <f t="shared" ca="1" si="27"/>
        <v>LSP202312120001</v>
      </c>
      <c r="I81" s="4" t="str">
        <f t="shared" ca="1" si="26"/>
        <v>NCC202312120023</v>
      </c>
      <c r="J81" s="4">
        <f t="shared" ca="1" si="18"/>
        <v>30</v>
      </c>
      <c r="K81" s="4" t="s">
        <v>201</v>
      </c>
      <c r="L81" s="4">
        <f t="shared" ca="1" si="19"/>
        <v>0</v>
      </c>
      <c r="M81" s="4">
        <f t="shared" ca="1" si="20"/>
        <v>5321.75</v>
      </c>
      <c r="N81" s="4">
        <f t="shared" ca="1" si="21"/>
        <v>37</v>
      </c>
      <c r="O81" s="4">
        <f t="shared" ca="1" si="22"/>
        <v>106435</v>
      </c>
      <c r="P81" s="4">
        <f t="shared" ca="1" si="23"/>
        <v>170296</v>
      </c>
      <c r="Q81" s="1">
        <v>0</v>
      </c>
    </row>
    <row r="82" spans="1:17" x14ac:dyDescent="0.3">
      <c r="A82" s="4" t="str">
        <f t="shared" ca="1" si="14"/>
        <v>S202312120081</v>
      </c>
      <c r="B82" s="4" t="s">
        <v>95</v>
      </c>
      <c r="C82" s="4" t="str">
        <f t="shared" ca="1" si="24"/>
        <v>TG202312120011</v>
      </c>
      <c r="D82" s="4" t="str">
        <f t="shared" ca="1" si="25"/>
        <v>TL202312120015</v>
      </c>
      <c r="E82" s="5">
        <f t="shared" ca="1" si="15"/>
        <v>38645</v>
      </c>
      <c r="F82" s="4" t="str">
        <f t="shared" ca="1" si="16"/>
        <v>978-811-479-138-8</v>
      </c>
      <c r="G82" s="4">
        <f t="shared" ca="1" si="17"/>
        <v>862</v>
      </c>
      <c r="H82" s="4" t="str">
        <f t="shared" ca="1" si="27"/>
        <v>LSP202312120001</v>
      </c>
      <c r="I82" s="4" t="str">
        <f t="shared" ca="1" si="26"/>
        <v>NCC202312120013</v>
      </c>
      <c r="J82" s="4">
        <f t="shared" ca="1" si="18"/>
        <v>35</v>
      </c>
      <c r="K82" s="4" t="s">
        <v>205</v>
      </c>
      <c r="L82" s="4">
        <f t="shared" ca="1" si="19"/>
        <v>1</v>
      </c>
      <c r="M82" s="4">
        <f t="shared" ca="1" si="20"/>
        <v>18044.150000000001</v>
      </c>
      <c r="N82" s="4">
        <f t="shared" ca="1" si="21"/>
        <v>72</v>
      </c>
      <c r="O82" s="4">
        <f t="shared" ca="1" si="22"/>
        <v>360883</v>
      </c>
      <c r="P82" s="4">
        <f t="shared" ca="1" si="23"/>
        <v>577412.80000000005</v>
      </c>
      <c r="Q82" s="1">
        <v>0</v>
      </c>
    </row>
    <row r="83" spans="1:17" x14ac:dyDescent="0.3">
      <c r="A83" s="4" t="str">
        <f t="shared" ca="1" si="14"/>
        <v>S202312120082</v>
      </c>
      <c r="B83" s="4" t="s">
        <v>96</v>
      </c>
      <c r="C83" s="4" t="str">
        <f t="shared" ca="1" si="24"/>
        <v>TG202312120010</v>
      </c>
      <c r="D83" s="4" t="str">
        <f t="shared" ca="1" si="25"/>
        <v>TL202312120003</v>
      </c>
      <c r="E83" s="5">
        <f t="shared" ca="1" si="15"/>
        <v>36843</v>
      </c>
      <c r="F83" s="4" t="str">
        <f t="shared" ca="1" si="16"/>
        <v>978-338-226-719-2</v>
      </c>
      <c r="G83" s="4">
        <f t="shared" ca="1" si="17"/>
        <v>647</v>
      </c>
      <c r="H83" s="4" t="str">
        <f t="shared" ca="1" si="27"/>
        <v>LSP202312120001</v>
      </c>
      <c r="I83" s="4" t="str">
        <f t="shared" ca="1" si="26"/>
        <v>NCC202312120023</v>
      </c>
      <c r="J83" s="4">
        <f t="shared" ca="1" si="18"/>
        <v>35</v>
      </c>
      <c r="K83" s="4" t="s">
        <v>206</v>
      </c>
      <c r="L83" s="4">
        <f t="shared" ca="1" si="19"/>
        <v>1</v>
      </c>
      <c r="M83" s="4">
        <f t="shared" ca="1" si="20"/>
        <v>4870.9000000000005</v>
      </c>
      <c r="N83" s="4">
        <f t="shared" ca="1" si="21"/>
        <v>68</v>
      </c>
      <c r="O83" s="4">
        <f t="shared" ca="1" si="22"/>
        <v>97418</v>
      </c>
      <c r="P83" s="4">
        <f t="shared" ca="1" si="23"/>
        <v>155868.79999999999</v>
      </c>
      <c r="Q83" s="1">
        <v>0</v>
      </c>
    </row>
    <row r="84" spans="1:17" x14ac:dyDescent="0.3">
      <c r="A84" s="4" t="str">
        <f t="shared" ca="1" si="14"/>
        <v>S202312120083</v>
      </c>
      <c r="B84" s="4" t="s">
        <v>97</v>
      </c>
      <c r="C84" s="4" t="str">
        <f t="shared" ca="1" si="24"/>
        <v>TG202312120009</v>
      </c>
      <c r="D84" s="4" t="str">
        <f t="shared" ca="1" si="25"/>
        <v>TL202312120024</v>
      </c>
      <c r="E84" s="5">
        <f t="shared" ca="1" si="15"/>
        <v>38827</v>
      </c>
      <c r="F84" s="4" t="str">
        <f t="shared" ca="1" si="16"/>
        <v>978-904-522-802-9</v>
      </c>
      <c r="G84" s="4">
        <f t="shared" ca="1" si="17"/>
        <v>764</v>
      </c>
      <c r="H84" s="4" t="str">
        <f t="shared" ca="1" si="27"/>
        <v>LSP202312120001</v>
      </c>
      <c r="I84" s="4" t="str">
        <f t="shared" ca="1" si="26"/>
        <v>NCC202312120016</v>
      </c>
      <c r="J84" s="4">
        <f t="shared" ca="1" si="18"/>
        <v>33</v>
      </c>
      <c r="K84" s="4" t="s">
        <v>199</v>
      </c>
      <c r="L84" s="4">
        <f t="shared" ca="1" si="19"/>
        <v>1</v>
      </c>
      <c r="M84" s="4">
        <f t="shared" ca="1" si="20"/>
        <v>12468</v>
      </c>
      <c r="N84" s="4">
        <f t="shared" ca="1" si="21"/>
        <v>39</v>
      </c>
      <c r="O84" s="4">
        <f t="shared" ca="1" si="22"/>
        <v>249360</v>
      </c>
      <c r="P84" s="4">
        <f t="shared" ca="1" si="23"/>
        <v>398976</v>
      </c>
      <c r="Q84" s="1">
        <v>0</v>
      </c>
    </row>
    <row r="85" spans="1:17" x14ac:dyDescent="0.3">
      <c r="A85" s="4" t="str">
        <f t="shared" ca="1" si="14"/>
        <v>S202312120084</v>
      </c>
      <c r="B85" s="4" t="s">
        <v>98</v>
      </c>
      <c r="C85" s="4" t="str">
        <f t="shared" ca="1" si="24"/>
        <v>TG202312120020</v>
      </c>
      <c r="D85" s="4" t="str">
        <f t="shared" ca="1" si="25"/>
        <v>TL202312120010</v>
      </c>
      <c r="E85" s="5">
        <f t="shared" ca="1" si="15"/>
        <v>36851</v>
      </c>
      <c r="F85" s="4" t="str">
        <f t="shared" ca="1" si="16"/>
        <v>978-952-231-300-2</v>
      </c>
      <c r="G85" s="4">
        <f t="shared" ca="1" si="17"/>
        <v>782</v>
      </c>
      <c r="H85" s="4" t="str">
        <f t="shared" ca="1" si="27"/>
        <v>LSP202312120001</v>
      </c>
      <c r="I85" s="4" t="str">
        <f t="shared" ca="1" si="26"/>
        <v>NCC202312120006</v>
      </c>
      <c r="J85" s="4">
        <f t="shared" ca="1" si="18"/>
        <v>26</v>
      </c>
      <c r="K85" s="4" t="s">
        <v>195</v>
      </c>
      <c r="L85" s="4">
        <f t="shared" ca="1" si="19"/>
        <v>1</v>
      </c>
      <c r="M85" s="4">
        <f t="shared" ca="1" si="20"/>
        <v>8471.9</v>
      </c>
      <c r="N85" s="4">
        <f t="shared" ca="1" si="21"/>
        <v>37</v>
      </c>
      <c r="O85" s="4">
        <f t="shared" ca="1" si="22"/>
        <v>169438</v>
      </c>
      <c r="P85" s="4">
        <f t="shared" ca="1" si="23"/>
        <v>271100.80000000005</v>
      </c>
      <c r="Q85" s="1">
        <v>0</v>
      </c>
    </row>
    <row r="86" spans="1:17" x14ac:dyDescent="0.3">
      <c r="A86" s="4" t="str">
        <f t="shared" ca="1" si="14"/>
        <v>S202312120085</v>
      </c>
      <c r="B86" s="4" t="s">
        <v>99</v>
      </c>
      <c r="C86" s="4" t="str">
        <f t="shared" ca="1" si="24"/>
        <v>TG202312120018</v>
      </c>
      <c r="D86" s="4" t="str">
        <f t="shared" ca="1" si="25"/>
        <v>TL202312120011</v>
      </c>
      <c r="E86" s="5">
        <f t="shared" ca="1" si="15"/>
        <v>38927</v>
      </c>
      <c r="F86" s="4" t="str">
        <f t="shared" ca="1" si="16"/>
        <v>978-533-980-481-1</v>
      </c>
      <c r="G86" s="4">
        <f t="shared" ca="1" si="17"/>
        <v>490</v>
      </c>
      <c r="H86" s="4" t="str">
        <f t="shared" ca="1" si="27"/>
        <v>LSP202312120001</v>
      </c>
      <c r="I86" s="4" t="str">
        <f t="shared" ca="1" si="26"/>
        <v>NCC202312120023</v>
      </c>
      <c r="J86" s="4">
        <f t="shared" ca="1" si="18"/>
        <v>25</v>
      </c>
      <c r="K86" s="4" t="s">
        <v>198</v>
      </c>
      <c r="L86" s="4">
        <f t="shared" ca="1" si="19"/>
        <v>1</v>
      </c>
      <c r="M86" s="4">
        <f t="shared" ca="1" si="20"/>
        <v>5992.25</v>
      </c>
      <c r="N86" s="4">
        <f t="shared" ca="1" si="21"/>
        <v>42</v>
      </c>
      <c r="O86" s="4">
        <f t="shared" ca="1" si="22"/>
        <v>119845</v>
      </c>
      <c r="P86" s="4">
        <f t="shared" ca="1" si="23"/>
        <v>191752</v>
      </c>
      <c r="Q86" s="1">
        <v>0</v>
      </c>
    </row>
    <row r="87" spans="1:17" x14ac:dyDescent="0.3">
      <c r="A87" s="4" t="str">
        <f t="shared" ca="1" si="14"/>
        <v>S202312120086</v>
      </c>
      <c r="B87" s="4" t="s">
        <v>100</v>
      </c>
      <c r="C87" s="4" t="str">
        <f t="shared" ca="1" si="24"/>
        <v>TG202312120011</v>
      </c>
      <c r="D87" s="4" t="str">
        <f t="shared" ca="1" si="25"/>
        <v>TL202312120019</v>
      </c>
      <c r="E87" s="5">
        <f t="shared" ca="1" si="15"/>
        <v>39512</v>
      </c>
      <c r="F87" s="4" t="str">
        <f t="shared" ca="1" si="16"/>
        <v>978-966-856-334-5</v>
      </c>
      <c r="G87" s="4">
        <f t="shared" ca="1" si="17"/>
        <v>716</v>
      </c>
      <c r="H87" s="4" t="str">
        <f t="shared" ca="1" si="27"/>
        <v>LSP202312120001</v>
      </c>
      <c r="I87" s="4" t="str">
        <f t="shared" ca="1" si="26"/>
        <v>NCC202312120011</v>
      </c>
      <c r="J87" s="4">
        <f t="shared" ca="1" si="18"/>
        <v>28</v>
      </c>
      <c r="K87" s="4" t="s">
        <v>196</v>
      </c>
      <c r="L87" s="4">
        <f t="shared" ca="1" si="19"/>
        <v>1</v>
      </c>
      <c r="M87" s="4">
        <f t="shared" ca="1" si="20"/>
        <v>8794.65</v>
      </c>
      <c r="N87" s="4">
        <f t="shared" ca="1" si="21"/>
        <v>87</v>
      </c>
      <c r="O87" s="4">
        <f t="shared" ca="1" si="22"/>
        <v>175893</v>
      </c>
      <c r="P87" s="4">
        <f t="shared" ca="1" si="23"/>
        <v>281428.80000000005</v>
      </c>
      <c r="Q87" s="1">
        <v>0</v>
      </c>
    </row>
    <row r="88" spans="1:17" x14ac:dyDescent="0.3">
      <c r="A88" s="4" t="str">
        <f t="shared" ca="1" si="14"/>
        <v>S202312120087</v>
      </c>
      <c r="B88" s="4" t="s">
        <v>101</v>
      </c>
      <c r="C88" s="4" t="str">
        <f t="shared" ca="1" si="24"/>
        <v>TG202312120025</v>
      </c>
      <c r="D88" s="4" t="str">
        <f t="shared" ca="1" si="25"/>
        <v>TL202312120004</v>
      </c>
      <c r="E88" s="5">
        <f t="shared" ca="1" si="15"/>
        <v>38327</v>
      </c>
      <c r="F88" s="4" t="str">
        <f t="shared" ca="1" si="16"/>
        <v>978-168-577-947-1</v>
      </c>
      <c r="G88" s="4">
        <f t="shared" ca="1" si="17"/>
        <v>343</v>
      </c>
      <c r="H88" s="4" t="str">
        <f t="shared" ca="1" si="27"/>
        <v>LSP202312120001</v>
      </c>
      <c r="I88" s="4" t="str">
        <f t="shared" ca="1" si="26"/>
        <v>NCC202312120021</v>
      </c>
      <c r="J88" s="4">
        <f t="shared" ca="1" si="18"/>
        <v>34</v>
      </c>
      <c r="K88" s="4" t="s">
        <v>207</v>
      </c>
      <c r="L88" s="4">
        <f t="shared" ca="1" si="19"/>
        <v>0</v>
      </c>
      <c r="M88" s="4">
        <f t="shared" ca="1" si="20"/>
        <v>3535.3</v>
      </c>
      <c r="N88" s="4">
        <f t="shared" ca="1" si="21"/>
        <v>38</v>
      </c>
      <c r="O88" s="4">
        <f t="shared" ca="1" si="22"/>
        <v>70706</v>
      </c>
      <c r="P88" s="4">
        <f t="shared" ca="1" si="23"/>
        <v>113129.60000000001</v>
      </c>
      <c r="Q88" s="1">
        <v>0</v>
      </c>
    </row>
    <row r="89" spans="1:17" x14ac:dyDescent="0.3">
      <c r="A89" s="4" t="str">
        <f t="shared" ca="1" si="14"/>
        <v>S202312120088</v>
      </c>
      <c r="B89" s="4" t="s">
        <v>102</v>
      </c>
      <c r="C89" s="4" t="str">
        <f t="shared" ca="1" si="24"/>
        <v>TG202312120029</v>
      </c>
      <c r="D89" s="4" t="str">
        <f t="shared" ca="1" si="25"/>
        <v>TL202312120016</v>
      </c>
      <c r="E89" s="5">
        <f t="shared" ca="1" si="15"/>
        <v>41800</v>
      </c>
      <c r="F89" s="4" t="str">
        <f t="shared" ca="1" si="16"/>
        <v>978-754-599-839-5</v>
      </c>
      <c r="G89" s="4">
        <f t="shared" ca="1" si="17"/>
        <v>964</v>
      </c>
      <c r="H89" s="4" t="str">
        <f t="shared" ca="1" si="27"/>
        <v>LSP202312120001</v>
      </c>
      <c r="I89" s="4" t="str">
        <f t="shared" ca="1" si="26"/>
        <v>NCC202312120017</v>
      </c>
      <c r="J89" s="4">
        <f t="shared" ca="1" si="18"/>
        <v>24</v>
      </c>
      <c r="K89" s="4" t="s">
        <v>199</v>
      </c>
      <c r="L89" s="4">
        <f t="shared" ca="1" si="19"/>
        <v>1</v>
      </c>
      <c r="M89" s="4">
        <f t="shared" ca="1" si="20"/>
        <v>16716.850000000002</v>
      </c>
      <c r="N89" s="4">
        <f t="shared" ca="1" si="21"/>
        <v>55</v>
      </c>
      <c r="O89" s="4">
        <f t="shared" ca="1" si="22"/>
        <v>334337</v>
      </c>
      <c r="P89" s="4">
        <f t="shared" ca="1" si="23"/>
        <v>534939.19999999995</v>
      </c>
      <c r="Q89" s="1">
        <v>0</v>
      </c>
    </row>
    <row r="90" spans="1:17" x14ac:dyDescent="0.3">
      <c r="A90" s="4" t="str">
        <f t="shared" ca="1" si="14"/>
        <v>S202312120089</v>
      </c>
      <c r="B90" s="4" t="s">
        <v>74</v>
      </c>
      <c r="C90" s="4" t="str">
        <f t="shared" ca="1" si="24"/>
        <v>TG202312120008</v>
      </c>
      <c r="D90" s="4" t="str">
        <f t="shared" ca="1" si="25"/>
        <v>TL202312120008</v>
      </c>
      <c r="E90" s="5">
        <f t="shared" ca="1" si="15"/>
        <v>39194</v>
      </c>
      <c r="F90" s="4" t="str">
        <f t="shared" ca="1" si="16"/>
        <v>978-178-119-458-4</v>
      </c>
      <c r="G90" s="4">
        <f t="shared" ca="1" si="17"/>
        <v>181</v>
      </c>
      <c r="H90" s="4" t="str">
        <f t="shared" ca="1" si="27"/>
        <v>LSP202312120001</v>
      </c>
      <c r="I90" s="4" t="str">
        <f t="shared" ca="1" si="26"/>
        <v>NCC202312120006</v>
      </c>
      <c r="J90" s="4">
        <f t="shared" ca="1" si="18"/>
        <v>23</v>
      </c>
      <c r="K90" s="4" t="s">
        <v>208</v>
      </c>
      <c r="L90" s="4">
        <f t="shared" ca="1" si="19"/>
        <v>1</v>
      </c>
      <c r="M90" s="4">
        <f t="shared" ca="1" si="20"/>
        <v>12108.1</v>
      </c>
      <c r="N90" s="4">
        <f t="shared" ca="1" si="21"/>
        <v>90</v>
      </c>
      <c r="O90" s="4">
        <f t="shared" ca="1" si="22"/>
        <v>242162</v>
      </c>
      <c r="P90" s="4">
        <f t="shared" ca="1" si="23"/>
        <v>387459.19999999995</v>
      </c>
      <c r="Q90" s="1">
        <v>0</v>
      </c>
    </row>
    <row r="91" spans="1:17" x14ac:dyDescent="0.3">
      <c r="A91" s="4" t="str">
        <f t="shared" ca="1" si="14"/>
        <v>S202312120090</v>
      </c>
      <c r="B91" s="4" t="s">
        <v>103</v>
      </c>
      <c r="C91" s="4" t="str">
        <f t="shared" ca="1" si="24"/>
        <v>TG202312120027</v>
      </c>
      <c r="D91" s="4" t="str">
        <f t="shared" ca="1" si="25"/>
        <v>TL202312120008</v>
      </c>
      <c r="E91" s="5">
        <f t="shared" ca="1" si="15"/>
        <v>44701</v>
      </c>
      <c r="F91" s="4" t="str">
        <f t="shared" ca="1" si="16"/>
        <v>978-264-284-789-4</v>
      </c>
      <c r="G91" s="4">
        <f t="shared" ca="1" si="17"/>
        <v>210</v>
      </c>
      <c r="H91" s="4" t="str">
        <f t="shared" ca="1" si="27"/>
        <v>LSP202312120001</v>
      </c>
      <c r="I91" s="4" t="str">
        <f t="shared" ca="1" si="26"/>
        <v>NCC202312120009</v>
      </c>
      <c r="J91" s="4">
        <f t="shared" ca="1" si="18"/>
        <v>27</v>
      </c>
      <c r="K91" s="4" t="s">
        <v>201</v>
      </c>
      <c r="L91" s="4">
        <f t="shared" ca="1" si="19"/>
        <v>1</v>
      </c>
      <c r="M91" s="4">
        <f t="shared" ca="1" si="20"/>
        <v>19321.900000000001</v>
      </c>
      <c r="N91" s="4">
        <f t="shared" ca="1" si="21"/>
        <v>53</v>
      </c>
      <c r="O91" s="4">
        <f t="shared" ca="1" si="22"/>
        <v>386438</v>
      </c>
      <c r="P91" s="4">
        <f t="shared" ca="1" si="23"/>
        <v>618300.80000000005</v>
      </c>
      <c r="Q91" s="1">
        <v>0</v>
      </c>
    </row>
    <row r="92" spans="1:17" x14ac:dyDescent="0.3">
      <c r="A92" s="4" t="str">
        <f t="shared" ca="1" si="14"/>
        <v>S202312120091</v>
      </c>
      <c r="B92" s="4" t="s">
        <v>104</v>
      </c>
      <c r="C92" s="4" t="str">
        <f t="shared" ca="1" si="24"/>
        <v>TG202312120029</v>
      </c>
      <c r="D92" s="4" t="str">
        <f t="shared" ca="1" si="25"/>
        <v>TL202312120017</v>
      </c>
      <c r="E92" s="5">
        <f t="shared" ca="1" si="15"/>
        <v>40020</v>
      </c>
      <c r="F92" s="4" t="str">
        <f t="shared" ca="1" si="16"/>
        <v>978-334-147-803-1</v>
      </c>
      <c r="G92" s="4">
        <f t="shared" ca="1" si="17"/>
        <v>847</v>
      </c>
      <c r="H92" s="4" t="str">
        <f t="shared" ca="1" si="27"/>
        <v>LSP202312120001</v>
      </c>
      <c r="I92" s="4" t="str">
        <f t="shared" ca="1" si="26"/>
        <v>NCC202312120008</v>
      </c>
      <c r="J92" s="4">
        <f t="shared" ca="1" si="18"/>
        <v>27</v>
      </c>
      <c r="K92" s="4" t="s">
        <v>199</v>
      </c>
      <c r="L92" s="4">
        <f t="shared" ca="1" si="19"/>
        <v>1</v>
      </c>
      <c r="M92" s="4">
        <f t="shared" ca="1" si="20"/>
        <v>20520.800000000003</v>
      </c>
      <c r="N92" s="4">
        <f t="shared" ca="1" si="21"/>
        <v>24</v>
      </c>
      <c r="O92" s="4">
        <f t="shared" ca="1" si="22"/>
        <v>410416</v>
      </c>
      <c r="P92" s="4">
        <f t="shared" ca="1" si="23"/>
        <v>656665.60000000009</v>
      </c>
      <c r="Q92" s="1">
        <v>0</v>
      </c>
    </row>
    <row r="93" spans="1:17" x14ac:dyDescent="0.3">
      <c r="A93" s="4" t="str">
        <f t="shared" ca="1" si="14"/>
        <v>S202312120092</v>
      </c>
      <c r="B93" s="4" t="s">
        <v>105</v>
      </c>
      <c r="C93" s="4" t="str">
        <f t="shared" ca="1" si="24"/>
        <v>TG202312120009</v>
      </c>
      <c r="D93" s="4" t="str">
        <f t="shared" ca="1" si="25"/>
        <v>TL202312120019</v>
      </c>
      <c r="E93" s="5">
        <f t="shared" ca="1" si="15"/>
        <v>42226</v>
      </c>
      <c r="F93" s="4" t="str">
        <f t="shared" ca="1" si="16"/>
        <v>978-667-879-682-7</v>
      </c>
      <c r="G93" s="4">
        <f t="shared" ca="1" si="17"/>
        <v>720</v>
      </c>
      <c r="H93" s="4" t="str">
        <f t="shared" ca="1" si="27"/>
        <v>LSP202312120001</v>
      </c>
      <c r="I93" s="4" t="str">
        <f t="shared" ca="1" si="26"/>
        <v>NCC202312120019</v>
      </c>
      <c r="J93" s="4">
        <f t="shared" ca="1" si="18"/>
        <v>35</v>
      </c>
      <c r="K93" s="4" t="s">
        <v>203</v>
      </c>
      <c r="L93" s="4">
        <f t="shared" ca="1" si="19"/>
        <v>1</v>
      </c>
      <c r="M93" s="4">
        <f t="shared" ca="1" si="20"/>
        <v>16807.150000000001</v>
      </c>
      <c r="N93" s="4">
        <f t="shared" ca="1" si="21"/>
        <v>66</v>
      </c>
      <c r="O93" s="4">
        <f t="shared" ca="1" si="22"/>
        <v>336143</v>
      </c>
      <c r="P93" s="4">
        <f t="shared" ca="1" si="23"/>
        <v>537828.80000000005</v>
      </c>
      <c r="Q93" s="1">
        <v>0</v>
      </c>
    </row>
    <row r="94" spans="1:17" x14ac:dyDescent="0.3">
      <c r="A94" s="4" t="str">
        <f t="shared" ca="1" si="14"/>
        <v>S202312120093</v>
      </c>
      <c r="B94" s="4" t="s">
        <v>106</v>
      </c>
      <c r="C94" s="4" t="str">
        <f t="shared" ca="1" si="24"/>
        <v>TG202312120006</v>
      </c>
      <c r="D94" s="4" t="str">
        <f t="shared" ca="1" si="25"/>
        <v>TL202312120018</v>
      </c>
      <c r="E94" s="5">
        <f t="shared" ca="1" si="15"/>
        <v>41294</v>
      </c>
      <c r="F94" s="4" t="str">
        <f t="shared" ca="1" si="16"/>
        <v>978-186-328-302-8</v>
      </c>
      <c r="G94" s="4">
        <f t="shared" ca="1" si="17"/>
        <v>1000</v>
      </c>
      <c r="H94" s="4" t="str">
        <f t="shared" ca="1" si="27"/>
        <v>LSP202312120001</v>
      </c>
      <c r="I94" s="4" t="str">
        <f t="shared" ca="1" si="26"/>
        <v>NCC202312120012</v>
      </c>
      <c r="J94" s="4">
        <f t="shared" ca="1" si="18"/>
        <v>26</v>
      </c>
      <c r="K94" s="4" t="s">
        <v>198</v>
      </c>
      <c r="L94" s="4">
        <f t="shared" ca="1" si="19"/>
        <v>1</v>
      </c>
      <c r="M94" s="4">
        <f t="shared" ca="1" si="20"/>
        <v>10182.550000000001</v>
      </c>
      <c r="N94" s="4">
        <f t="shared" ca="1" si="21"/>
        <v>33</v>
      </c>
      <c r="O94" s="4">
        <f t="shared" ca="1" si="22"/>
        <v>203651</v>
      </c>
      <c r="P94" s="4">
        <f t="shared" ca="1" si="23"/>
        <v>325841.59999999998</v>
      </c>
      <c r="Q94" s="1">
        <v>0</v>
      </c>
    </row>
    <row r="95" spans="1:17" x14ac:dyDescent="0.3">
      <c r="A95" s="4" t="str">
        <f t="shared" ca="1" si="14"/>
        <v>S202312120094</v>
      </c>
      <c r="B95" s="4" t="s">
        <v>107</v>
      </c>
      <c r="C95" s="4" t="str">
        <f t="shared" ca="1" si="24"/>
        <v>TG202312120003</v>
      </c>
      <c r="D95" s="4" t="str">
        <f t="shared" ca="1" si="25"/>
        <v>TL202312120023</v>
      </c>
      <c r="E95" s="5">
        <f t="shared" ca="1" si="15"/>
        <v>41941</v>
      </c>
      <c r="F95" s="4" t="str">
        <f t="shared" ca="1" si="16"/>
        <v>978-427-924-561-7</v>
      </c>
      <c r="G95" s="4">
        <f t="shared" ca="1" si="17"/>
        <v>592</v>
      </c>
      <c r="H95" s="4" t="str">
        <f t="shared" ca="1" si="27"/>
        <v>LSP202312120001</v>
      </c>
      <c r="I95" s="4" t="str">
        <f t="shared" ca="1" si="26"/>
        <v>NCC202312120004</v>
      </c>
      <c r="J95" s="4">
        <f t="shared" ca="1" si="18"/>
        <v>21</v>
      </c>
      <c r="K95" s="4" t="s">
        <v>201</v>
      </c>
      <c r="L95" s="4">
        <f t="shared" ca="1" si="19"/>
        <v>1</v>
      </c>
      <c r="M95" s="4">
        <f t="shared" ca="1" si="20"/>
        <v>16408.3</v>
      </c>
      <c r="N95" s="4">
        <f t="shared" ca="1" si="21"/>
        <v>100</v>
      </c>
      <c r="O95" s="4">
        <f t="shared" ca="1" si="22"/>
        <v>328166</v>
      </c>
      <c r="P95" s="4">
        <f t="shared" ca="1" si="23"/>
        <v>525065.60000000009</v>
      </c>
      <c r="Q95" s="1">
        <v>0</v>
      </c>
    </row>
    <row r="96" spans="1:17" x14ac:dyDescent="0.3">
      <c r="A96" s="4" t="str">
        <f t="shared" ca="1" si="14"/>
        <v>S202312120095</v>
      </c>
      <c r="B96" s="4" t="s">
        <v>108</v>
      </c>
      <c r="C96" s="4" t="str">
        <f t="shared" ca="1" si="24"/>
        <v>TG202312120021</v>
      </c>
      <c r="D96" s="4" t="str">
        <f t="shared" ca="1" si="25"/>
        <v>TL202312120020</v>
      </c>
      <c r="E96" s="5">
        <f t="shared" ca="1" si="15"/>
        <v>44386</v>
      </c>
      <c r="F96" s="4" t="str">
        <f t="shared" ca="1" si="16"/>
        <v>978-639-562-893-7</v>
      </c>
      <c r="G96" s="4">
        <f t="shared" ca="1" si="17"/>
        <v>404</v>
      </c>
      <c r="H96" s="4" t="str">
        <f t="shared" ca="1" si="27"/>
        <v>LSP202312120001</v>
      </c>
      <c r="I96" s="4" t="str">
        <f t="shared" ca="1" si="26"/>
        <v>NCC202312120017</v>
      </c>
      <c r="J96" s="4">
        <f t="shared" ca="1" si="18"/>
        <v>20</v>
      </c>
      <c r="K96" s="4" t="s">
        <v>200</v>
      </c>
      <c r="L96" s="4">
        <f t="shared" ca="1" si="19"/>
        <v>1</v>
      </c>
      <c r="M96" s="4">
        <f t="shared" ca="1" si="20"/>
        <v>7409.8</v>
      </c>
      <c r="N96" s="4">
        <f t="shared" ca="1" si="21"/>
        <v>68</v>
      </c>
      <c r="O96" s="4">
        <f t="shared" ca="1" si="22"/>
        <v>148196</v>
      </c>
      <c r="P96" s="4">
        <f t="shared" ca="1" si="23"/>
        <v>237113.59999999998</v>
      </c>
      <c r="Q96" s="1">
        <v>0</v>
      </c>
    </row>
    <row r="97" spans="1:17" x14ac:dyDescent="0.3">
      <c r="A97" s="4" t="str">
        <f t="shared" ca="1" si="14"/>
        <v>S202312120096</v>
      </c>
      <c r="B97" s="4" t="s">
        <v>109</v>
      </c>
      <c r="C97" s="4" t="str">
        <f t="shared" ca="1" si="24"/>
        <v>TG202312120016</v>
      </c>
      <c r="D97" s="4" t="str">
        <f t="shared" ca="1" si="25"/>
        <v>TL202312120012</v>
      </c>
      <c r="E97" s="5">
        <f t="shared" ca="1" si="15"/>
        <v>41184</v>
      </c>
      <c r="F97" s="4" t="str">
        <f t="shared" ca="1" si="16"/>
        <v>978-376-972-555-6</v>
      </c>
      <c r="G97" s="4">
        <f t="shared" ca="1" si="17"/>
        <v>741</v>
      </c>
      <c r="H97" s="4" t="str">
        <f t="shared" ca="1" si="27"/>
        <v>LSP202312120001</v>
      </c>
      <c r="I97" s="4" t="str">
        <f t="shared" ca="1" si="26"/>
        <v>NCC202312120019</v>
      </c>
      <c r="J97" s="4">
        <f t="shared" ca="1" si="18"/>
        <v>32</v>
      </c>
      <c r="K97" s="4" t="s">
        <v>196</v>
      </c>
      <c r="L97" s="4">
        <f t="shared" ca="1" si="19"/>
        <v>1</v>
      </c>
      <c r="M97" s="4">
        <f t="shared" ca="1" si="20"/>
        <v>8460.0500000000011</v>
      </c>
      <c r="N97" s="4">
        <f t="shared" ca="1" si="21"/>
        <v>96</v>
      </c>
      <c r="O97" s="4">
        <f t="shared" ca="1" si="22"/>
        <v>169201</v>
      </c>
      <c r="P97" s="4">
        <f t="shared" ca="1" si="23"/>
        <v>270721.59999999998</v>
      </c>
      <c r="Q97" s="1">
        <v>0</v>
      </c>
    </row>
    <row r="98" spans="1:17" x14ac:dyDescent="0.3">
      <c r="A98" s="4" t="str">
        <f t="shared" ca="1" si="14"/>
        <v>S202312120097</v>
      </c>
      <c r="B98" s="4" t="s">
        <v>110</v>
      </c>
      <c r="C98" s="4" t="str">
        <f t="shared" ca="1" si="24"/>
        <v>TG202312120013</v>
      </c>
      <c r="D98" s="4" t="str">
        <f t="shared" ca="1" si="25"/>
        <v>TL202312120018</v>
      </c>
      <c r="E98" s="5">
        <f t="shared" ca="1" si="15"/>
        <v>40647</v>
      </c>
      <c r="F98" s="4" t="str">
        <f t="shared" ca="1" si="16"/>
        <v>978-515-381-260-8</v>
      </c>
      <c r="G98" s="4">
        <f t="shared" ca="1" si="17"/>
        <v>239</v>
      </c>
      <c r="H98" s="4" t="str">
        <f t="shared" ca="1" si="27"/>
        <v>LSP202312120001</v>
      </c>
      <c r="I98" s="4" t="str">
        <f t="shared" ca="1" si="26"/>
        <v>NCC202312120011</v>
      </c>
      <c r="J98" s="4">
        <f t="shared" ca="1" si="18"/>
        <v>26</v>
      </c>
      <c r="K98" s="4" t="s">
        <v>196</v>
      </c>
      <c r="L98" s="4">
        <f t="shared" ca="1" si="19"/>
        <v>1</v>
      </c>
      <c r="M98" s="4">
        <f t="shared" ca="1" si="20"/>
        <v>8443.2000000000007</v>
      </c>
      <c r="N98" s="4">
        <f t="shared" ca="1" si="21"/>
        <v>67</v>
      </c>
      <c r="O98" s="4">
        <f t="shared" ca="1" si="22"/>
        <v>168864</v>
      </c>
      <c r="P98" s="4">
        <f t="shared" ca="1" si="23"/>
        <v>270182.40000000002</v>
      </c>
      <c r="Q98" s="1">
        <v>0</v>
      </c>
    </row>
    <row r="99" spans="1:17" x14ac:dyDescent="0.3">
      <c r="A99" s="4" t="str">
        <f t="shared" ca="1" si="14"/>
        <v>S202312120098</v>
      </c>
      <c r="B99" s="4" t="s">
        <v>111</v>
      </c>
      <c r="C99" s="4" t="str">
        <f t="shared" ca="1" si="24"/>
        <v>TG202312120028</v>
      </c>
      <c r="D99" s="4" t="str">
        <f t="shared" ca="1" si="25"/>
        <v>TL202312120002</v>
      </c>
      <c r="E99" s="5">
        <f t="shared" ca="1" si="15"/>
        <v>42280</v>
      </c>
      <c r="F99" s="4" t="str">
        <f t="shared" ca="1" si="16"/>
        <v>978-179-592-737-2</v>
      </c>
      <c r="G99" s="4">
        <f t="shared" ca="1" si="17"/>
        <v>277</v>
      </c>
      <c r="H99" s="4" t="str">
        <f t="shared" ca="1" si="27"/>
        <v>LSP202312120001</v>
      </c>
      <c r="I99" s="4" t="str">
        <f t="shared" ca="1" si="26"/>
        <v>NCC202312120001</v>
      </c>
      <c r="J99" s="4">
        <f t="shared" ca="1" si="18"/>
        <v>26</v>
      </c>
      <c r="K99" s="4" t="s">
        <v>203</v>
      </c>
      <c r="L99" s="4">
        <f t="shared" ca="1" si="19"/>
        <v>1</v>
      </c>
      <c r="M99" s="4">
        <f t="shared" ca="1" si="20"/>
        <v>8901.85</v>
      </c>
      <c r="N99" s="4">
        <f t="shared" ca="1" si="21"/>
        <v>64</v>
      </c>
      <c r="O99" s="4">
        <f t="shared" ca="1" si="22"/>
        <v>178037</v>
      </c>
      <c r="P99" s="4">
        <f t="shared" ca="1" si="23"/>
        <v>284859.19999999995</v>
      </c>
      <c r="Q99" s="1">
        <v>0</v>
      </c>
    </row>
    <row r="100" spans="1:17" x14ac:dyDescent="0.3">
      <c r="A100" s="4" t="str">
        <f t="shared" ca="1" si="14"/>
        <v>S202312120099</v>
      </c>
      <c r="B100" s="4" t="s">
        <v>112</v>
      </c>
      <c r="C100" s="4" t="str">
        <f t="shared" ca="1" si="24"/>
        <v>TG202312120001</v>
      </c>
      <c r="D100" s="4" t="str">
        <f t="shared" ca="1" si="25"/>
        <v>TL202312120024</v>
      </c>
      <c r="E100" s="5">
        <f t="shared" ca="1" si="15"/>
        <v>41490</v>
      </c>
      <c r="F100" s="4" t="str">
        <f t="shared" ca="1" si="16"/>
        <v>978-279-816-923-1</v>
      </c>
      <c r="G100" s="4">
        <f t="shared" ca="1" si="17"/>
        <v>135</v>
      </c>
      <c r="H100" s="4" t="str">
        <f t="shared" ca="1" si="27"/>
        <v>LSP202312120001</v>
      </c>
      <c r="I100" s="4" t="str">
        <f t="shared" ca="1" si="26"/>
        <v>NCC202312120014</v>
      </c>
      <c r="J100" s="4">
        <f t="shared" ca="1" si="18"/>
        <v>25</v>
      </c>
      <c r="K100" s="4" t="s">
        <v>199</v>
      </c>
      <c r="L100" s="4">
        <f t="shared" ca="1" si="19"/>
        <v>0</v>
      </c>
      <c r="M100" s="4">
        <f t="shared" ca="1" si="20"/>
        <v>19207.400000000001</v>
      </c>
      <c r="N100" s="4">
        <f t="shared" ca="1" si="21"/>
        <v>24</v>
      </c>
      <c r="O100" s="4">
        <f t="shared" ca="1" si="22"/>
        <v>384148</v>
      </c>
      <c r="P100" s="4">
        <f t="shared" ca="1" si="23"/>
        <v>614636.80000000005</v>
      </c>
      <c r="Q100" s="1">
        <v>0</v>
      </c>
    </row>
    <row r="101" spans="1:17" x14ac:dyDescent="0.3">
      <c r="A101" s="4" t="str">
        <f t="shared" ca="1" si="14"/>
        <v>S202312120100</v>
      </c>
      <c r="B101" s="4" t="s">
        <v>113</v>
      </c>
      <c r="C101" s="4" t="str">
        <f t="shared" ca="1" si="24"/>
        <v>TG202312120022</v>
      </c>
      <c r="D101" s="4" t="str">
        <f t="shared" ca="1" si="25"/>
        <v>TL202312120022</v>
      </c>
      <c r="E101" s="5">
        <f t="shared" ca="1" si="15"/>
        <v>43604</v>
      </c>
      <c r="F101" s="4" t="str">
        <f t="shared" ca="1" si="16"/>
        <v>978-892-780-913-3</v>
      </c>
      <c r="G101" s="4">
        <f t="shared" ca="1" si="17"/>
        <v>513</v>
      </c>
      <c r="H101" s="4" t="str">
        <f t="shared" ca="1" si="27"/>
        <v>LSP202312120001</v>
      </c>
      <c r="I101" s="4" t="str">
        <f t="shared" ca="1" si="26"/>
        <v>NCC202312120022</v>
      </c>
      <c r="J101" s="4">
        <f t="shared" ca="1" si="18"/>
        <v>28</v>
      </c>
      <c r="K101" s="4" t="s">
        <v>201</v>
      </c>
      <c r="L101" s="4">
        <f t="shared" ca="1" si="19"/>
        <v>1</v>
      </c>
      <c r="M101" s="4">
        <f t="shared" ca="1" si="20"/>
        <v>20361.7</v>
      </c>
      <c r="N101" s="4">
        <f t="shared" ca="1" si="21"/>
        <v>80</v>
      </c>
      <c r="O101" s="4">
        <f t="shared" ca="1" si="22"/>
        <v>407234</v>
      </c>
      <c r="P101" s="4">
        <f t="shared" ca="1" si="23"/>
        <v>651574.39999999991</v>
      </c>
      <c r="Q101" s="1">
        <v>0</v>
      </c>
    </row>
    <row r="102" spans="1:17" x14ac:dyDescent="0.3">
      <c r="A102" s="4" t="str">
        <f t="shared" ca="1" si="14"/>
        <v>S202312120101</v>
      </c>
      <c r="B102" s="4" t="s">
        <v>114</v>
      </c>
      <c r="C102" s="4" t="str">
        <f t="shared" ca="1" si="24"/>
        <v>TG202312120014</v>
      </c>
      <c r="D102" s="4" t="str">
        <f t="shared" ca="1" si="25"/>
        <v>TL202312120022</v>
      </c>
      <c r="E102" s="5">
        <f t="shared" ca="1" si="15"/>
        <v>42018</v>
      </c>
      <c r="F102" s="4" t="str">
        <f t="shared" ca="1" si="16"/>
        <v>978-503-150-419-9</v>
      </c>
      <c r="G102" s="4">
        <f t="shared" ca="1" si="17"/>
        <v>153</v>
      </c>
      <c r="H102" s="4" t="str">
        <f t="shared" ca="1" si="27"/>
        <v>LSP202312120001</v>
      </c>
      <c r="I102" s="4" t="str">
        <f t="shared" ca="1" si="26"/>
        <v>NCC202312120020</v>
      </c>
      <c r="J102" s="4">
        <f t="shared" ca="1" si="18"/>
        <v>34</v>
      </c>
      <c r="K102" s="4" t="s">
        <v>198</v>
      </c>
      <c r="L102" s="4">
        <f t="shared" ca="1" si="19"/>
        <v>1</v>
      </c>
      <c r="M102" s="4">
        <f t="shared" ca="1" si="20"/>
        <v>8548.9</v>
      </c>
      <c r="N102" s="4">
        <f t="shared" ca="1" si="21"/>
        <v>54</v>
      </c>
      <c r="O102" s="4">
        <f t="shared" ca="1" si="22"/>
        <v>170978</v>
      </c>
      <c r="P102" s="4">
        <f t="shared" ca="1" si="23"/>
        <v>273564.80000000005</v>
      </c>
      <c r="Q102" s="1">
        <v>0</v>
      </c>
    </row>
    <row r="103" spans="1:17" x14ac:dyDescent="0.3">
      <c r="A103" s="4" t="str">
        <f t="shared" ca="1" si="14"/>
        <v>S202312120102</v>
      </c>
      <c r="B103" s="4" t="s">
        <v>116</v>
      </c>
      <c r="C103" s="4" t="str">
        <f t="shared" ca="1" si="24"/>
        <v>TG202312120024</v>
      </c>
      <c r="D103" s="4" t="str">
        <f t="shared" ca="1" si="25"/>
        <v>TL202312120002</v>
      </c>
      <c r="E103" s="5">
        <f t="shared" ca="1" si="15"/>
        <v>44730</v>
      </c>
      <c r="F103" s="4" t="str">
        <f t="shared" ca="1" si="16"/>
        <v>978-397-388-169-8</v>
      </c>
      <c r="G103" s="4">
        <f t="shared" ca="1" si="17"/>
        <v>954</v>
      </c>
      <c r="H103" s="4" t="str">
        <f t="shared" ca="1" si="27"/>
        <v>LSP202312120001</v>
      </c>
      <c r="I103" s="4" t="str">
        <f t="shared" ca="1" si="26"/>
        <v>NCC202312120009</v>
      </c>
      <c r="J103" s="4">
        <f t="shared" ca="1" si="18"/>
        <v>21</v>
      </c>
      <c r="K103" s="4" t="s">
        <v>199</v>
      </c>
      <c r="L103" s="4">
        <f t="shared" ca="1" si="19"/>
        <v>1</v>
      </c>
      <c r="M103" s="4">
        <f t="shared" ca="1" si="20"/>
        <v>20806.050000000003</v>
      </c>
      <c r="N103" s="4">
        <f t="shared" ca="1" si="21"/>
        <v>89</v>
      </c>
      <c r="O103" s="4">
        <f t="shared" ca="1" si="22"/>
        <v>416121</v>
      </c>
      <c r="P103" s="4">
        <f t="shared" ca="1" si="23"/>
        <v>665793.60000000009</v>
      </c>
      <c r="Q103" s="1">
        <v>0</v>
      </c>
    </row>
    <row r="104" spans="1:17" x14ac:dyDescent="0.3">
      <c r="A104" s="4" t="str">
        <f t="shared" ca="1" si="14"/>
        <v>S202312120103</v>
      </c>
      <c r="B104" s="4" t="s">
        <v>117</v>
      </c>
      <c r="C104" s="4" t="str">
        <f t="shared" ca="1" si="24"/>
        <v>TG202312120016</v>
      </c>
      <c r="D104" s="4" t="str">
        <f t="shared" ca="1" si="25"/>
        <v>TL202312120018</v>
      </c>
      <c r="E104" s="5">
        <f t="shared" ca="1" si="15"/>
        <v>45229</v>
      </c>
      <c r="F104" s="4" t="str">
        <f t="shared" ca="1" si="16"/>
        <v>978-530-866-364-9</v>
      </c>
      <c r="G104" s="4">
        <f t="shared" ca="1" si="17"/>
        <v>817</v>
      </c>
      <c r="H104" s="4" t="str">
        <f t="shared" ca="1" si="27"/>
        <v>LSP202312120001</v>
      </c>
      <c r="I104" s="4" t="str">
        <f t="shared" ca="1" si="26"/>
        <v>NCC202312120020</v>
      </c>
      <c r="J104" s="4">
        <f t="shared" ca="1" si="18"/>
        <v>27</v>
      </c>
      <c r="K104" s="4" t="s">
        <v>201</v>
      </c>
      <c r="L104" s="4">
        <f t="shared" ca="1" si="19"/>
        <v>1</v>
      </c>
      <c r="M104" s="4">
        <f t="shared" ca="1" si="20"/>
        <v>2005.0500000000002</v>
      </c>
      <c r="N104" s="4">
        <f t="shared" ca="1" si="21"/>
        <v>18</v>
      </c>
      <c r="O104" s="4">
        <f t="shared" ca="1" si="22"/>
        <v>40101</v>
      </c>
      <c r="P104" s="4">
        <f t="shared" ca="1" si="23"/>
        <v>64161.600000000006</v>
      </c>
      <c r="Q104" s="1">
        <v>0</v>
      </c>
    </row>
    <row r="105" spans="1:17" x14ac:dyDescent="0.3">
      <c r="A105" s="4" t="str">
        <f t="shared" ca="1" si="14"/>
        <v>S202312120104</v>
      </c>
      <c r="B105" s="4" t="s">
        <v>118</v>
      </c>
      <c r="C105" s="4" t="str">
        <f t="shared" ca="1" si="24"/>
        <v>TG202312120004</v>
      </c>
      <c r="D105" s="4" t="str">
        <f t="shared" ca="1" si="25"/>
        <v>TL202312120001</v>
      </c>
      <c r="E105" s="5">
        <f t="shared" ca="1" si="15"/>
        <v>42802</v>
      </c>
      <c r="F105" s="4" t="str">
        <f t="shared" ca="1" si="16"/>
        <v>978-470-564-131-1</v>
      </c>
      <c r="G105" s="4">
        <f t="shared" ca="1" si="17"/>
        <v>782</v>
      </c>
      <c r="H105" s="4" t="str">
        <f t="shared" ca="1" si="27"/>
        <v>LSP202312120001</v>
      </c>
      <c r="I105" s="4" t="str">
        <f t="shared" ca="1" si="26"/>
        <v>NCC202312120010</v>
      </c>
      <c r="J105" s="4">
        <f t="shared" ca="1" si="18"/>
        <v>24</v>
      </c>
      <c r="K105" s="4" t="s">
        <v>205</v>
      </c>
      <c r="L105" s="4">
        <f t="shared" ca="1" si="19"/>
        <v>1</v>
      </c>
      <c r="M105" s="4">
        <f t="shared" ca="1" si="20"/>
        <v>5075.1000000000004</v>
      </c>
      <c r="N105" s="4">
        <f t="shared" ca="1" si="21"/>
        <v>93</v>
      </c>
      <c r="O105" s="4">
        <f t="shared" ca="1" si="22"/>
        <v>101502</v>
      </c>
      <c r="P105" s="4">
        <f t="shared" ca="1" si="23"/>
        <v>162403.20000000001</v>
      </c>
      <c r="Q105" s="1">
        <v>0</v>
      </c>
    </row>
    <row r="106" spans="1:17" x14ac:dyDescent="0.3">
      <c r="A106" s="4" t="str">
        <f t="shared" ca="1" si="14"/>
        <v>S202312120105</v>
      </c>
      <c r="B106" s="4" t="s">
        <v>119</v>
      </c>
      <c r="C106" s="4" t="str">
        <f t="shared" ca="1" si="24"/>
        <v>TG202312120012</v>
      </c>
      <c r="D106" s="4" t="str">
        <f t="shared" ca="1" si="25"/>
        <v>TL202312120003</v>
      </c>
      <c r="E106" s="5">
        <f t="shared" ca="1" si="15"/>
        <v>37459</v>
      </c>
      <c r="F106" s="4" t="str">
        <f t="shared" ca="1" si="16"/>
        <v>978-205-793-985-9</v>
      </c>
      <c r="G106" s="4">
        <f t="shared" ca="1" si="17"/>
        <v>911</v>
      </c>
      <c r="H106" s="4" t="str">
        <f t="shared" ca="1" si="27"/>
        <v>LSP202312120001</v>
      </c>
      <c r="I106" s="4" t="str">
        <f t="shared" ca="1" si="26"/>
        <v>NCC202312120010</v>
      </c>
      <c r="J106" s="4">
        <f t="shared" ca="1" si="18"/>
        <v>21</v>
      </c>
      <c r="K106" s="4" t="s">
        <v>199</v>
      </c>
      <c r="L106" s="4">
        <f t="shared" ca="1" si="19"/>
        <v>1</v>
      </c>
      <c r="M106" s="4">
        <f t="shared" ca="1" si="20"/>
        <v>12162.650000000001</v>
      </c>
      <c r="N106" s="4">
        <f t="shared" ca="1" si="21"/>
        <v>95</v>
      </c>
      <c r="O106" s="4">
        <f t="shared" ca="1" si="22"/>
        <v>243253</v>
      </c>
      <c r="P106" s="4">
        <f t="shared" ca="1" si="23"/>
        <v>389204.80000000005</v>
      </c>
      <c r="Q106" s="1">
        <v>0</v>
      </c>
    </row>
    <row r="107" spans="1:17" x14ac:dyDescent="0.3">
      <c r="A107" s="4" t="str">
        <f t="shared" ca="1" si="14"/>
        <v>S202312120106</v>
      </c>
      <c r="B107" s="4" t="s">
        <v>120</v>
      </c>
      <c r="C107" s="4" t="str">
        <f t="shared" ca="1" si="24"/>
        <v>TG202312120027</v>
      </c>
      <c r="D107" s="4" t="str">
        <f t="shared" ca="1" si="25"/>
        <v>TL202312120012</v>
      </c>
      <c r="E107" s="5">
        <f t="shared" ca="1" si="15"/>
        <v>45167</v>
      </c>
      <c r="F107" s="4" t="str">
        <f t="shared" ca="1" si="16"/>
        <v>978-134-401-617-1</v>
      </c>
      <c r="G107" s="4">
        <f t="shared" ca="1" si="17"/>
        <v>580</v>
      </c>
      <c r="H107" s="4" t="str">
        <f t="shared" ca="1" si="27"/>
        <v>LSP202312120001</v>
      </c>
      <c r="I107" s="4" t="str">
        <f t="shared" ca="1" si="26"/>
        <v>NCC202312120012</v>
      </c>
      <c r="J107" s="4">
        <f t="shared" ca="1" si="18"/>
        <v>20</v>
      </c>
      <c r="K107" s="4" t="s">
        <v>208</v>
      </c>
      <c r="L107" s="4">
        <f t="shared" ca="1" si="19"/>
        <v>1</v>
      </c>
      <c r="M107" s="4">
        <f t="shared" ca="1" si="20"/>
        <v>8292.2000000000007</v>
      </c>
      <c r="N107" s="4">
        <f t="shared" ca="1" si="21"/>
        <v>18</v>
      </c>
      <c r="O107" s="4">
        <f t="shared" ca="1" si="22"/>
        <v>165844</v>
      </c>
      <c r="P107" s="4">
        <f t="shared" ca="1" si="23"/>
        <v>265350.40000000002</v>
      </c>
      <c r="Q107" s="1">
        <v>0</v>
      </c>
    </row>
    <row r="108" spans="1:17" x14ac:dyDescent="0.3">
      <c r="A108" s="4" t="str">
        <f t="shared" ca="1" si="14"/>
        <v>S202312120107</v>
      </c>
      <c r="B108" s="4" t="s">
        <v>121</v>
      </c>
      <c r="C108" s="4" t="str">
        <f t="shared" ca="1" si="24"/>
        <v>TG202312120024</v>
      </c>
      <c r="D108" s="4" t="str">
        <f t="shared" ca="1" si="25"/>
        <v>TL202312120019</v>
      </c>
      <c r="E108" s="5">
        <f t="shared" ca="1" si="15"/>
        <v>37829</v>
      </c>
      <c r="F108" s="4" t="str">
        <f t="shared" ca="1" si="16"/>
        <v>978-171-150-342-5</v>
      </c>
      <c r="G108" s="4">
        <f t="shared" ca="1" si="17"/>
        <v>215</v>
      </c>
      <c r="H108" s="4" t="str">
        <f t="shared" ca="1" si="27"/>
        <v>LSP202312120001</v>
      </c>
      <c r="I108" s="4" t="str">
        <f t="shared" ca="1" si="26"/>
        <v>NCC202312120005</v>
      </c>
      <c r="J108" s="4">
        <f t="shared" ca="1" si="18"/>
        <v>30</v>
      </c>
      <c r="K108" s="4" t="s">
        <v>195</v>
      </c>
      <c r="L108" s="4">
        <f t="shared" ca="1" si="19"/>
        <v>1</v>
      </c>
      <c r="M108" s="4">
        <f t="shared" ca="1" si="20"/>
        <v>11428.45</v>
      </c>
      <c r="N108" s="4">
        <f t="shared" ca="1" si="21"/>
        <v>25</v>
      </c>
      <c r="O108" s="4">
        <f t="shared" ca="1" si="22"/>
        <v>228569</v>
      </c>
      <c r="P108" s="4">
        <f t="shared" ca="1" si="23"/>
        <v>365710.4</v>
      </c>
      <c r="Q108" s="1">
        <v>0</v>
      </c>
    </row>
    <row r="109" spans="1:17" x14ac:dyDescent="0.3">
      <c r="A109" s="4" t="str">
        <f t="shared" ca="1" si="14"/>
        <v>S202312120108</v>
      </c>
      <c r="B109" s="4" t="s">
        <v>123</v>
      </c>
      <c r="C109" s="4" t="str">
        <f t="shared" ca="1" si="24"/>
        <v>TG202312120022</v>
      </c>
      <c r="D109" s="4" t="str">
        <f t="shared" ca="1" si="25"/>
        <v>TL202312120004</v>
      </c>
      <c r="E109" s="5">
        <f t="shared" ca="1" si="15"/>
        <v>41815</v>
      </c>
      <c r="F109" s="4" t="str">
        <f t="shared" ca="1" si="16"/>
        <v>978-601-863-551-1</v>
      </c>
      <c r="G109" s="4">
        <f t="shared" ca="1" si="17"/>
        <v>352</v>
      </c>
      <c r="H109" s="4" t="str">
        <f t="shared" ca="1" si="27"/>
        <v>LSP202312120001</v>
      </c>
      <c r="I109" s="4" t="str">
        <f t="shared" ca="1" si="26"/>
        <v>NCC202312120016</v>
      </c>
      <c r="J109" s="4">
        <f t="shared" ca="1" si="18"/>
        <v>29</v>
      </c>
      <c r="K109" s="4" t="s">
        <v>201</v>
      </c>
      <c r="L109" s="4">
        <f t="shared" ca="1" si="19"/>
        <v>1</v>
      </c>
      <c r="M109" s="4">
        <f t="shared" ca="1" si="20"/>
        <v>3220.05</v>
      </c>
      <c r="N109" s="4">
        <f t="shared" ca="1" si="21"/>
        <v>61</v>
      </c>
      <c r="O109" s="4">
        <f t="shared" ca="1" si="22"/>
        <v>64401</v>
      </c>
      <c r="P109" s="4">
        <f t="shared" ca="1" si="23"/>
        <v>103041.60000000001</v>
      </c>
      <c r="Q109" s="1">
        <v>0</v>
      </c>
    </row>
    <row r="110" spans="1:17" x14ac:dyDescent="0.3">
      <c r="A110" s="4" t="str">
        <f t="shared" ca="1" si="14"/>
        <v>S202312120109</v>
      </c>
      <c r="B110" s="4" t="s">
        <v>124</v>
      </c>
      <c r="C110" s="4" t="str">
        <f t="shared" ca="1" si="24"/>
        <v>TG202312120022</v>
      </c>
      <c r="D110" s="4" t="str">
        <f t="shared" ca="1" si="25"/>
        <v>TL202312120017</v>
      </c>
      <c r="E110" s="5">
        <f t="shared" ca="1" si="15"/>
        <v>42315</v>
      </c>
      <c r="F110" s="4" t="str">
        <f t="shared" ca="1" si="16"/>
        <v>978-567-988-254-5</v>
      </c>
      <c r="G110" s="4">
        <f t="shared" ca="1" si="17"/>
        <v>387</v>
      </c>
      <c r="H110" s="4" t="str">
        <f t="shared" ca="1" si="27"/>
        <v>LSP202312120001</v>
      </c>
      <c r="I110" s="4" t="str">
        <f t="shared" ca="1" si="26"/>
        <v>NCC202312120004</v>
      </c>
      <c r="J110" s="4">
        <f t="shared" ca="1" si="18"/>
        <v>35</v>
      </c>
      <c r="K110" s="4" t="s">
        <v>199</v>
      </c>
      <c r="L110" s="4">
        <f t="shared" ca="1" si="19"/>
        <v>1</v>
      </c>
      <c r="M110" s="4">
        <f t="shared" ca="1" si="20"/>
        <v>13201.5</v>
      </c>
      <c r="N110" s="4">
        <f t="shared" ca="1" si="21"/>
        <v>28</v>
      </c>
      <c r="O110" s="4">
        <f t="shared" ca="1" si="22"/>
        <v>264030</v>
      </c>
      <c r="P110" s="4">
        <f t="shared" ca="1" si="23"/>
        <v>422448</v>
      </c>
      <c r="Q110" s="1">
        <v>0</v>
      </c>
    </row>
    <row r="111" spans="1:17" x14ac:dyDescent="0.3">
      <c r="A111" s="4" t="str">
        <f t="shared" ca="1" si="14"/>
        <v>S202312120110</v>
      </c>
      <c r="B111" s="4" t="s">
        <v>125</v>
      </c>
      <c r="C111" s="4" t="str">
        <f t="shared" ca="1" si="24"/>
        <v>TG202312120024</v>
      </c>
      <c r="D111" s="4" t="str">
        <f t="shared" ca="1" si="25"/>
        <v>TL202312120023</v>
      </c>
      <c r="E111" s="5">
        <f t="shared" ca="1" si="15"/>
        <v>42499</v>
      </c>
      <c r="F111" s="4" t="str">
        <f t="shared" ca="1" si="16"/>
        <v>978-379-947-268-4</v>
      </c>
      <c r="G111" s="4">
        <f t="shared" ca="1" si="17"/>
        <v>975</v>
      </c>
      <c r="H111" s="4" t="str">
        <f t="shared" ca="1" si="27"/>
        <v>LSP202312120001</v>
      </c>
      <c r="I111" s="4" t="str">
        <f t="shared" ca="1" si="26"/>
        <v>NCC202312120021</v>
      </c>
      <c r="J111" s="4">
        <f t="shared" ca="1" si="18"/>
        <v>28</v>
      </c>
      <c r="K111" s="4" t="s">
        <v>199</v>
      </c>
      <c r="L111" s="4">
        <f t="shared" ca="1" si="19"/>
        <v>1</v>
      </c>
      <c r="M111" s="4">
        <f t="shared" ca="1" si="20"/>
        <v>4572.6500000000005</v>
      </c>
      <c r="N111" s="4">
        <f t="shared" ca="1" si="21"/>
        <v>57</v>
      </c>
      <c r="O111" s="4">
        <f t="shared" ca="1" si="22"/>
        <v>91453</v>
      </c>
      <c r="P111" s="4">
        <f t="shared" ca="1" si="23"/>
        <v>146324.79999999999</v>
      </c>
      <c r="Q111" s="1">
        <v>0</v>
      </c>
    </row>
    <row r="112" spans="1:17" x14ac:dyDescent="0.3">
      <c r="A112" s="4" t="str">
        <f t="shared" ca="1" si="14"/>
        <v>S202312120111</v>
      </c>
      <c r="B112" s="4" t="s">
        <v>126</v>
      </c>
      <c r="C112" s="4" t="str">
        <f t="shared" ca="1" si="24"/>
        <v>TG202312120005</v>
      </c>
      <c r="D112" s="4" t="str">
        <f t="shared" ca="1" si="25"/>
        <v>TL202312120006</v>
      </c>
      <c r="E112" s="5">
        <f t="shared" ca="1" si="15"/>
        <v>44585</v>
      </c>
      <c r="F112" s="4" t="str">
        <f t="shared" ca="1" si="16"/>
        <v>978-403-931-886-3</v>
      </c>
      <c r="G112" s="4">
        <f t="shared" ca="1" si="17"/>
        <v>872</v>
      </c>
      <c r="H112" s="4" t="str">
        <f t="shared" ca="1" si="27"/>
        <v>LSP202312120001</v>
      </c>
      <c r="I112" s="4" t="str">
        <f t="shared" ca="1" si="26"/>
        <v>NCC202312120014</v>
      </c>
      <c r="J112" s="4">
        <f t="shared" ca="1" si="18"/>
        <v>24</v>
      </c>
      <c r="K112" s="4" t="s">
        <v>196</v>
      </c>
      <c r="L112" s="4">
        <f t="shared" ca="1" si="19"/>
        <v>1</v>
      </c>
      <c r="M112" s="4">
        <f t="shared" ca="1" si="20"/>
        <v>9382.2000000000007</v>
      </c>
      <c r="N112" s="4">
        <f t="shared" ca="1" si="21"/>
        <v>37</v>
      </c>
      <c r="O112" s="4">
        <f t="shared" ca="1" si="22"/>
        <v>187644</v>
      </c>
      <c r="P112" s="4">
        <f t="shared" ca="1" si="23"/>
        <v>300230.40000000002</v>
      </c>
      <c r="Q112" s="1">
        <v>0</v>
      </c>
    </row>
    <row r="113" spans="1:17" x14ac:dyDescent="0.3">
      <c r="A113" s="4" t="str">
        <f t="shared" ca="1" si="14"/>
        <v>S202312120112</v>
      </c>
      <c r="B113" s="4" t="s">
        <v>127</v>
      </c>
      <c r="C113" s="4" t="str">
        <f t="shared" ca="1" si="24"/>
        <v>TG202312120010</v>
      </c>
      <c r="D113" s="4" t="str">
        <f t="shared" ca="1" si="25"/>
        <v>TL202312120008</v>
      </c>
      <c r="E113" s="5">
        <f t="shared" ca="1" si="15"/>
        <v>39770</v>
      </c>
      <c r="F113" s="4" t="str">
        <f t="shared" ca="1" si="16"/>
        <v>978-455-629-682-9</v>
      </c>
      <c r="G113" s="4">
        <f t="shared" ca="1" si="17"/>
        <v>857</v>
      </c>
      <c r="H113" s="4" t="str">
        <f t="shared" ca="1" si="27"/>
        <v>LSP202312120001</v>
      </c>
      <c r="I113" s="4" t="str">
        <f t="shared" ca="1" si="26"/>
        <v>NCC202312120023</v>
      </c>
      <c r="J113" s="4">
        <f t="shared" ca="1" si="18"/>
        <v>24</v>
      </c>
      <c r="K113" s="4" t="s">
        <v>203</v>
      </c>
      <c r="L113" s="4">
        <f t="shared" ca="1" si="19"/>
        <v>1</v>
      </c>
      <c r="M113" s="4">
        <f t="shared" ca="1" si="20"/>
        <v>9441.5</v>
      </c>
      <c r="N113" s="4">
        <f t="shared" ca="1" si="21"/>
        <v>79</v>
      </c>
      <c r="O113" s="4">
        <f t="shared" ca="1" si="22"/>
        <v>188830</v>
      </c>
      <c r="P113" s="4">
        <f t="shared" ca="1" si="23"/>
        <v>302128</v>
      </c>
      <c r="Q113" s="1">
        <v>0</v>
      </c>
    </row>
    <row r="114" spans="1:17" x14ac:dyDescent="0.3">
      <c r="A114" s="4" t="str">
        <f t="shared" ca="1" si="14"/>
        <v>S202312120113</v>
      </c>
      <c r="B114" s="4" t="s">
        <v>129</v>
      </c>
      <c r="C114" s="4" t="str">
        <f t="shared" ca="1" si="24"/>
        <v>TG202312120001</v>
      </c>
      <c r="D114" s="4" t="str">
        <f t="shared" ca="1" si="25"/>
        <v>TL202312120006</v>
      </c>
      <c r="E114" s="5">
        <f t="shared" ca="1" si="15"/>
        <v>40429</v>
      </c>
      <c r="F114" s="4" t="str">
        <f t="shared" ca="1" si="16"/>
        <v>978-458-286-528-6</v>
      </c>
      <c r="G114" s="4">
        <f t="shared" ca="1" si="17"/>
        <v>822</v>
      </c>
      <c r="H114" s="4" t="str">
        <f t="shared" ca="1" si="27"/>
        <v>LSP202312120001</v>
      </c>
      <c r="I114" s="4" t="str">
        <f t="shared" ca="1" si="26"/>
        <v>NCC202312120005</v>
      </c>
      <c r="J114" s="4">
        <f t="shared" ca="1" si="18"/>
        <v>35</v>
      </c>
      <c r="K114" s="4" t="s">
        <v>195</v>
      </c>
      <c r="L114" s="4">
        <f t="shared" ca="1" si="19"/>
        <v>1</v>
      </c>
      <c r="M114" s="4">
        <f t="shared" ca="1" si="20"/>
        <v>10649.25</v>
      </c>
      <c r="N114" s="4">
        <f t="shared" ca="1" si="21"/>
        <v>89</v>
      </c>
      <c r="O114" s="4">
        <f t="shared" ca="1" si="22"/>
        <v>212985</v>
      </c>
      <c r="P114" s="4">
        <f t="shared" ca="1" si="23"/>
        <v>340776</v>
      </c>
      <c r="Q114" s="1">
        <v>0</v>
      </c>
    </row>
    <row r="115" spans="1:17" x14ac:dyDescent="0.3">
      <c r="A115" s="4" t="str">
        <f t="shared" ca="1" si="14"/>
        <v>S202312120114</v>
      </c>
      <c r="B115" s="4" t="s">
        <v>128</v>
      </c>
      <c r="C115" s="4" t="str">
        <f t="shared" ca="1" si="24"/>
        <v>TG202312120007</v>
      </c>
      <c r="D115" s="4" t="str">
        <f t="shared" ca="1" si="25"/>
        <v>TL202312120023</v>
      </c>
      <c r="E115" s="5">
        <f t="shared" ca="1" si="15"/>
        <v>37888</v>
      </c>
      <c r="F115" s="4" t="str">
        <f t="shared" ca="1" si="16"/>
        <v>978-499-855-446-9</v>
      </c>
      <c r="G115" s="4">
        <f t="shared" ca="1" si="17"/>
        <v>951</v>
      </c>
      <c r="H115" s="4" t="str">
        <f t="shared" ca="1" si="27"/>
        <v>LSP202312120001</v>
      </c>
      <c r="I115" s="4" t="str">
        <f t="shared" ca="1" si="26"/>
        <v>NCC202312120001</v>
      </c>
      <c r="J115" s="4">
        <f t="shared" ca="1" si="18"/>
        <v>25</v>
      </c>
      <c r="K115" s="4" t="s">
        <v>196</v>
      </c>
      <c r="L115" s="4">
        <f t="shared" ca="1" si="19"/>
        <v>0</v>
      </c>
      <c r="M115" s="4">
        <f t="shared" ca="1" si="20"/>
        <v>6857.35</v>
      </c>
      <c r="N115" s="4">
        <f t="shared" ca="1" si="21"/>
        <v>80</v>
      </c>
      <c r="O115" s="4">
        <f t="shared" ca="1" si="22"/>
        <v>137147</v>
      </c>
      <c r="P115" s="4">
        <f t="shared" ca="1" si="23"/>
        <v>219435.2</v>
      </c>
      <c r="Q115" s="1">
        <v>0</v>
      </c>
    </row>
    <row r="116" spans="1:17" x14ac:dyDescent="0.3">
      <c r="A116" s="4" t="str">
        <f t="shared" ca="1" si="14"/>
        <v>S202312120115</v>
      </c>
      <c r="B116" s="4" t="s">
        <v>130</v>
      </c>
      <c r="C116" s="4" t="str">
        <f t="shared" ca="1" si="24"/>
        <v>TG202312120005</v>
      </c>
      <c r="D116" s="4" t="str">
        <f t="shared" ca="1" si="25"/>
        <v>TL202312120024</v>
      </c>
      <c r="E116" s="5">
        <f t="shared" ca="1" si="15"/>
        <v>40838</v>
      </c>
      <c r="F116" s="4" t="str">
        <f t="shared" ca="1" si="16"/>
        <v>978-130-707-273-1</v>
      </c>
      <c r="G116" s="4">
        <f t="shared" ca="1" si="17"/>
        <v>474</v>
      </c>
      <c r="H116" s="4" t="str">
        <f t="shared" ca="1" si="27"/>
        <v>LSP202312120001</v>
      </c>
      <c r="I116" s="4" t="str">
        <f t="shared" ca="1" si="26"/>
        <v>NCC202312120021</v>
      </c>
      <c r="J116" s="4">
        <f t="shared" ca="1" si="18"/>
        <v>26</v>
      </c>
      <c r="K116" s="4" t="s">
        <v>209</v>
      </c>
      <c r="L116" s="4">
        <f t="shared" ca="1" si="19"/>
        <v>0</v>
      </c>
      <c r="M116" s="4">
        <f t="shared" ca="1" si="20"/>
        <v>14435.6</v>
      </c>
      <c r="N116" s="4">
        <f t="shared" ca="1" si="21"/>
        <v>63</v>
      </c>
      <c r="O116" s="4">
        <f t="shared" ca="1" si="22"/>
        <v>288712</v>
      </c>
      <c r="P116" s="4">
        <f t="shared" ca="1" si="23"/>
        <v>461939.19999999995</v>
      </c>
      <c r="Q116" s="1">
        <v>0</v>
      </c>
    </row>
    <row r="117" spans="1:17" x14ac:dyDescent="0.3">
      <c r="A117" s="4" t="str">
        <f t="shared" ca="1" si="14"/>
        <v>S202312120116</v>
      </c>
      <c r="B117" s="4" t="s">
        <v>131</v>
      </c>
      <c r="C117" s="4" t="str">
        <f t="shared" ca="1" si="24"/>
        <v>TG202312120026</v>
      </c>
      <c r="D117" s="4" t="str">
        <f t="shared" ca="1" si="25"/>
        <v>TL202312120008</v>
      </c>
      <c r="E117" s="5">
        <f t="shared" ca="1" si="15"/>
        <v>41222</v>
      </c>
      <c r="F117" s="4" t="str">
        <f t="shared" ca="1" si="16"/>
        <v>978-315-719-209-1</v>
      </c>
      <c r="G117" s="4">
        <f t="shared" ca="1" si="17"/>
        <v>639</v>
      </c>
      <c r="H117" s="4" t="str">
        <f t="shared" ca="1" si="27"/>
        <v>LSP202312120001</v>
      </c>
      <c r="I117" s="4" t="str">
        <f t="shared" ca="1" si="26"/>
        <v>NCC202312120018</v>
      </c>
      <c r="J117" s="4">
        <f t="shared" ca="1" si="18"/>
        <v>23</v>
      </c>
      <c r="K117" s="4" t="s">
        <v>199</v>
      </c>
      <c r="L117" s="4">
        <f t="shared" ca="1" si="19"/>
        <v>1</v>
      </c>
      <c r="M117" s="4">
        <f t="shared" ca="1" si="20"/>
        <v>18582.900000000001</v>
      </c>
      <c r="N117" s="4">
        <f t="shared" ca="1" si="21"/>
        <v>40</v>
      </c>
      <c r="O117" s="4">
        <f t="shared" ca="1" si="22"/>
        <v>371658</v>
      </c>
      <c r="P117" s="4">
        <f t="shared" ca="1" si="23"/>
        <v>594652.80000000005</v>
      </c>
      <c r="Q117" s="1">
        <v>0</v>
      </c>
    </row>
    <row r="118" spans="1:17" x14ac:dyDescent="0.3">
      <c r="A118" s="4" t="str">
        <f t="shared" ca="1" si="14"/>
        <v>S202312120117</v>
      </c>
      <c r="B118" s="4" t="s">
        <v>78</v>
      </c>
      <c r="C118" s="4" t="str">
        <f t="shared" ca="1" si="24"/>
        <v>TG202312120019</v>
      </c>
      <c r="D118" s="4" t="str">
        <f ca="1">"TL" &amp; TEXT(TODAY(), "yyyyMMdd") &amp; TEXT(RANDBETWEEN(1, 24), "0000")</f>
        <v>TL202312120023</v>
      </c>
      <c r="E118" s="5">
        <f t="shared" ca="1" si="15"/>
        <v>44193</v>
      </c>
      <c r="F118" s="4" t="str">
        <f t="shared" ca="1" si="16"/>
        <v>978-980-707-708-3</v>
      </c>
      <c r="G118" s="4">
        <f t="shared" ca="1" si="17"/>
        <v>478</v>
      </c>
      <c r="H118" s="4" t="str">
        <f t="shared" ca="1" si="27"/>
        <v>LSP202312120001</v>
      </c>
      <c r="I118" s="4" t="str">
        <f t="shared" ca="1" si="26"/>
        <v>NCC202312120013</v>
      </c>
      <c r="J118" s="4">
        <f t="shared" ca="1" si="18"/>
        <v>30</v>
      </c>
      <c r="K118" s="4" t="s">
        <v>201</v>
      </c>
      <c r="L118" s="4">
        <f t="shared" ca="1" si="19"/>
        <v>1</v>
      </c>
      <c r="M118" s="4">
        <f t="shared" ca="1" si="20"/>
        <v>15560.1</v>
      </c>
      <c r="N118" s="4">
        <f t="shared" ca="1" si="21"/>
        <v>39</v>
      </c>
      <c r="O118" s="4">
        <f t="shared" ca="1" si="22"/>
        <v>311202</v>
      </c>
      <c r="P118" s="4">
        <f t="shared" ca="1" si="23"/>
        <v>497923.19999999995</v>
      </c>
      <c r="Q118" s="1">
        <v>0</v>
      </c>
    </row>
    <row r="119" spans="1:17" x14ac:dyDescent="0.3">
      <c r="A119" s="4" t="str">
        <f t="shared" ca="1" si="14"/>
        <v>S202312120118</v>
      </c>
      <c r="B119" s="4" t="s">
        <v>132</v>
      </c>
      <c r="C119" s="4" t="str">
        <f t="shared" ca="1" si="24"/>
        <v>TG202312120005</v>
      </c>
      <c r="D119" s="4" t="str">
        <f t="shared" ca="1" si="25"/>
        <v>TL202312120022</v>
      </c>
      <c r="E119" s="5">
        <f t="shared" ca="1" si="15"/>
        <v>39991</v>
      </c>
      <c r="F119" s="4" t="str">
        <f t="shared" ca="1" si="16"/>
        <v>978-194-957-165-5</v>
      </c>
      <c r="G119" s="4">
        <f t="shared" ca="1" si="17"/>
        <v>352</v>
      </c>
      <c r="H119" s="4" t="str">
        <f t="shared" ca="1" si="27"/>
        <v>LSP202312120001</v>
      </c>
      <c r="I119" s="4" t="str">
        <f t="shared" ca="1" si="26"/>
        <v>NCC202312120017</v>
      </c>
      <c r="J119" s="4">
        <f t="shared" ca="1" si="18"/>
        <v>20</v>
      </c>
      <c r="K119" s="4" t="s">
        <v>199</v>
      </c>
      <c r="L119" s="4">
        <f t="shared" ca="1" si="19"/>
        <v>1</v>
      </c>
      <c r="M119" s="4">
        <f t="shared" ca="1" si="20"/>
        <v>13494.75</v>
      </c>
      <c r="N119" s="4">
        <f t="shared" ca="1" si="21"/>
        <v>40</v>
      </c>
      <c r="O119" s="4">
        <f t="shared" ca="1" si="22"/>
        <v>269895</v>
      </c>
      <c r="P119" s="4">
        <f t="shared" ca="1" si="23"/>
        <v>431832</v>
      </c>
      <c r="Q119" s="1">
        <v>0</v>
      </c>
    </row>
    <row r="120" spans="1:17" x14ac:dyDescent="0.3">
      <c r="A120" s="4" t="str">
        <f t="shared" ca="1" si="14"/>
        <v>S202312120119</v>
      </c>
      <c r="B120" s="4" t="s">
        <v>133</v>
      </c>
      <c r="C120" s="4" t="str">
        <f t="shared" ca="1" si="24"/>
        <v>TG202312120018</v>
      </c>
      <c r="D120" s="4" t="str">
        <f t="shared" ca="1" si="25"/>
        <v>TL202312120022</v>
      </c>
      <c r="E120" s="5">
        <f t="shared" ca="1" si="15"/>
        <v>42182</v>
      </c>
      <c r="F120" s="4" t="str">
        <f t="shared" ca="1" si="16"/>
        <v>978-105-676-611-3</v>
      </c>
      <c r="G120" s="4">
        <f t="shared" ca="1" si="17"/>
        <v>191</v>
      </c>
      <c r="H120" s="4" t="str">
        <f t="shared" ca="1" si="27"/>
        <v>LSP202312120001</v>
      </c>
      <c r="I120" s="4" t="str">
        <f t="shared" ca="1" si="26"/>
        <v>NCC202312120022</v>
      </c>
      <c r="J120" s="4">
        <f t="shared" ca="1" si="18"/>
        <v>26</v>
      </c>
      <c r="K120" s="4" t="s">
        <v>200</v>
      </c>
      <c r="L120" s="4">
        <f t="shared" ca="1" si="19"/>
        <v>1</v>
      </c>
      <c r="M120" s="4">
        <f t="shared" ca="1" si="20"/>
        <v>13295.1</v>
      </c>
      <c r="N120" s="4">
        <f t="shared" ca="1" si="21"/>
        <v>97</v>
      </c>
      <c r="O120" s="4">
        <f t="shared" ca="1" si="22"/>
        <v>265902</v>
      </c>
      <c r="P120" s="4">
        <f t="shared" ca="1" si="23"/>
        <v>425443.19999999995</v>
      </c>
      <c r="Q120" s="1">
        <v>0</v>
      </c>
    </row>
    <row r="121" spans="1:17" x14ac:dyDescent="0.3">
      <c r="A121" s="4" t="str">
        <f t="shared" ca="1" si="14"/>
        <v>S202312120120</v>
      </c>
      <c r="B121" s="4" t="s">
        <v>134</v>
      </c>
      <c r="C121" s="4" t="str">
        <f t="shared" ca="1" si="24"/>
        <v>TG202312120019</v>
      </c>
      <c r="D121" s="4" t="str">
        <f t="shared" ca="1" si="25"/>
        <v>TL202312120022</v>
      </c>
      <c r="E121" s="5">
        <f t="shared" ca="1" si="15"/>
        <v>45267</v>
      </c>
      <c r="F121" s="4" t="str">
        <f t="shared" ca="1" si="16"/>
        <v>978-889-193-335-1</v>
      </c>
      <c r="G121" s="4">
        <f t="shared" ca="1" si="17"/>
        <v>925</v>
      </c>
      <c r="H121" s="4" t="str">
        <f t="shared" ca="1" si="27"/>
        <v>LSP202312120001</v>
      </c>
      <c r="I121" s="4" t="str">
        <f t="shared" ca="1" si="26"/>
        <v>NCC202312120011</v>
      </c>
      <c r="J121" s="4">
        <f t="shared" ca="1" si="18"/>
        <v>28</v>
      </c>
      <c r="K121" s="4" t="s">
        <v>196</v>
      </c>
      <c r="L121" s="4">
        <f t="shared" ca="1" si="19"/>
        <v>1</v>
      </c>
      <c r="M121" s="4">
        <f t="shared" ca="1" si="20"/>
        <v>20567.400000000001</v>
      </c>
      <c r="N121" s="4">
        <f t="shared" ca="1" si="21"/>
        <v>37</v>
      </c>
      <c r="O121" s="4">
        <f t="shared" ca="1" si="22"/>
        <v>411348</v>
      </c>
      <c r="P121" s="4">
        <f t="shared" ca="1" si="23"/>
        <v>658156.80000000005</v>
      </c>
      <c r="Q121" s="1">
        <v>0</v>
      </c>
    </row>
    <row r="122" spans="1:17" x14ac:dyDescent="0.3">
      <c r="A122" s="4" t="str">
        <f t="shared" ca="1" si="14"/>
        <v>S202312120121</v>
      </c>
      <c r="B122" s="4" t="s">
        <v>135</v>
      </c>
      <c r="C122" s="4" t="str">
        <f t="shared" ca="1" si="24"/>
        <v>TG202312120003</v>
      </c>
      <c r="D122" s="4" t="str">
        <f t="shared" ca="1" si="25"/>
        <v>TL202312120009</v>
      </c>
      <c r="E122" s="5">
        <f t="shared" ca="1" si="15"/>
        <v>40232</v>
      </c>
      <c r="F122" s="4" t="str">
        <f t="shared" ca="1" si="16"/>
        <v>978-479-244-382-2</v>
      </c>
      <c r="G122" s="4">
        <f t="shared" ca="1" si="17"/>
        <v>313</v>
      </c>
      <c r="H122" s="4" t="str">
        <f t="shared" ca="1" si="27"/>
        <v>LSP202312120001</v>
      </c>
      <c r="I122" s="4" t="str">
        <f t="shared" ca="1" si="26"/>
        <v>NCC202312120001</v>
      </c>
      <c r="J122" s="4">
        <f t="shared" ca="1" si="18"/>
        <v>33</v>
      </c>
      <c r="K122" s="4" t="s">
        <v>195</v>
      </c>
      <c r="L122" s="4">
        <f t="shared" ca="1" si="19"/>
        <v>1</v>
      </c>
      <c r="M122" s="4">
        <f t="shared" ca="1" si="20"/>
        <v>14799.300000000001</v>
      </c>
      <c r="N122" s="4">
        <f t="shared" ca="1" si="21"/>
        <v>90</v>
      </c>
      <c r="O122" s="4">
        <f t="shared" ca="1" si="22"/>
        <v>295986</v>
      </c>
      <c r="P122" s="4">
        <f t="shared" ca="1" si="23"/>
        <v>473577.60000000003</v>
      </c>
      <c r="Q122" s="1">
        <v>0</v>
      </c>
    </row>
    <row r="123" spans="1:17" x14ac:dyDescent="0.3">
      <c r="A123" s="4" t="str">
        <f t="shared" ca="1" si="14"/>
        <v>S202312120122</v>
      </c>
      <c r="B123" s="4" t="s">
        <v>136</v>
      </c>
      <c r="C123" s="4" t="str">
        <f t="shared" ca="1" si="24"/>
        <v>TG202312120029</v>
      </c>
      <c r="D123" s="4" t="str">
        <f t="shared" ca="1" si="25"/>
        <v>TL202312120007</v>
      </c>
      <c r="E123" s="5">
        <f t="shared" ca="1" si="15"/>
        <v>40339</v>
      </c>
      <c r="F123" s="4" t="str">
        <f t="shared" ca="1" si="16"/>
        <v>978-296-501-205-1</v>
      </c>
      <c r="G123" s="4">
        <f t="shared" ca="1" si="17"/>
        <v>806</v>
      </c>
      <c r="H123" s="4" t="str">
        <f t="shared" ca="1" si="27"/>
        <v>LSP202312120001</v>
      </c>
      <c r="I123" s="4" t="str">
        <f t="shared" ca="1" si="26"/>
        <v>NCC202312120001</v>
      </c>
      <c r="J123" s="4">
        <f t="shared" ca="1" si="18"/>
        <v>32</v>
      </c>
      <c r="K123" s="4" t="s">
        <v>196</v>
      </c>
      <c r="L123" s="4">
        <f t="shared" ca="1" si="19"/>
        <v>1</v>
      </c>
      <c r="M123" s="4">
        <f t="shared" ca="1" si="20"/>
        <v>3678.05</v>
      </c>
      <c r="N123" s="4">
        <f t="shared" ca="1" si="21"/>
        <v>97</v>
      </c>
      <c r="O123" s="4">
        <f t="shared" ca="1" si="22"/>
        <v>73561</v>
      </c>
      <c r="P123" s="4">
        <f t="shared" ca="1" si="23"/>
        <v>117697.60000000001</v>
      </c>
      <c r="Q123" s="1">
        <v>0</v>
      </c>
    </row>
    <row r="124" spans="1:17" x14ac:dyDescent="0.3">
      <c r="A124" s="4" t="str">
        <f t="shared" ca="1" si="14"/>
        <v>S202312120123</v>
      </c>
      <c r="B124" s="4" t="s">
        <v>137</v>
      </c>
      <c r="C124" s="4" t="str">
        <f t="shared" ca="1" si="24"/>
        <v>TG202312120009</v>
      </c>
      <c r="D124" s="4" t="str">
        <f t="shared" ca="1" si="25"/>
        <v>TL202312120016</v>
      </c>
      <c r="E124" s="5">
        <f t="shared" ca="1" si="15"/>
        <v>44197</v>
      </c>
      <c r="F124" s="4" t="str">
        <f t="shared" ca="1" si="16"/>
        <v>978-399-920-189-1</v>
      </c>
      <c r="G124" s="4">
        <f t="shared" ca="1" si="17"/>
        <v>205</v>
      </c>
      <c r="H124" s="4" t="str">
        <f t="shared" ca="1" si="27"/>
        <v>LSP202312120001</v>
      </c>
      <c r="I124" s="4" t="str">
        <f t="shared" ca="1" si="26"/>
        <v>NCC202312120011</v>
      </c>
      <c r="J124" s="4">
        <f t="shared" ca="1" si="18"/>
        <v>21</v>
      </c>
      <c r="K124" s="4" t="s">
        <v>197</v>
      </c>
      <c r="L124" s="4">
        <f t="shared" ca="1" si="19"/>
        <v>1</v>
      </c>
      <c r="M124" s="4">
        <f t="shared" ca="1" si="20"/>
        <v>14738.7</v>
      </c>
      <c r="N124" s="4">
        <f t="shared" ca="1" si="21"/>
        <v>11</v>
      </c>
      <c r="O124" s="4">
        <f t="shared" ca="1" si="22"/>
        <v>294774</v>
      </c>
      <c r="P124" s="4">
        <f t="shared" ca="1" si="23"/>
        <v>471638.4</v>
      </c>
      <c r="Q124" s="1">
        <v>0</v>
      </c>
    </row>
    <row r="125" spans="1:17" x14ac:dyDescent="0.3">
      <c r="A125" s="4" t="str">
        <f t="shared" ca="1" si="14"/>
        <v>S202312120124</v>
      </c>
      <c r="B125" s="4" t="s">
        <v>138</v>
      </c>
      <c r="C125" s="4" t="str">
        <f t="shared" ca="1" si="24"/>
        <v>TG202312120025</v>
      </c>
      <c r="D125" s="4" t="str">
        <f t="shared" ca="1" si="25"/>
        <v>TL202312120019</v>
      </c>
      <c r="E125" s="5">
        <f t="shared" ca="1" si="15"/>
        <v>43128</v>
      </c>
      <c r="F125" s="4" t="str">
        <f t="shared" ca="1" si="16"/>
        <v>978-965-945-797-3</v>
      </c>
      <c r="G125" s="4">
        <f t="shared" ca="1" si="17"/>
        <v>495</v>
      </c>
      <c r="H125" s="4" t="str">
        <f t="shared" ca="1" si="27"/>
        <v>LSP202312120001</v>
      </c>
      <c r="I125" s="4" t="str">
        <f t="shared" ca="1" si="26"/>
        <v>NCC202312120018</v>
      </c>
      <c r="J125" s="4">
        <f t="shared" ca="1" si="18"/>
        <v>33</v>
      </c>
      <c r="K125" s="4" t="s">
        <v>198</v>
      </c>
      <c r="L125" s="4">
        <f t="shared" ca="1" si="19"/>
        <v>1</v>
      </c>
      <c r="M125" s="4">
        <f t="shared" ca="1" si="20"/>
        <v>7402.55</v>
      </c>
      <c r="N125" s="4">
        <f t="shared" ca="1" si="21"/>
        <v>32</v>
      </c>
      <c r="O125" s="4">
        <f t="shared" ca="1" si="22"/>
        <v>148051</v>
      </c>
      <c r="P125" s="4">
        <f t="shared" ca="1" si="23"/>
        <v>236881.59999999998</v>
      </c>
      <c r="Q125" s="1">
        <v>0</v>
      </c>
    </row>
    <row r="126" spans="1:17" x14ac:dyDescent="0.3">
      <c r="A126" s="4" t="str">
        <f t="shared" ca="1" si="14"/>
        <v>S202312120125</v>
      </c>
      <c r="B126" s="4" t="s">
        <v>139</v>
      </c>
      <c r="C126" s="4" t="str">
        <f t="shared" ca="1" si="24"/>
        <v>TG202312120005</v>
      </c>
      <c r="D126" s="4" t="str">
        <f t="shared" ca="1" si="25"/>
        <v>TL202312120020</v>
      </c>
      <c r="E126" s="5">
        <f t="shared" ca="1" si="15"/>
        <v>36872</v>
      </c>
      <c r="F126" s="4" t="str">
        <f t="shared" ca="1" si="16"/>
        <v>978-106-377-987-6</v>
      </c>
      <c r="G126" s="4">
        <f t="shared" ca="1" si="17"/>
        <v>268</v>
      </c>
      <c r="H126" s="4" t="str">
        <f t="shared" ca="1" si="27"/>
        <v>LSP202312120001</v>
      </c>
      <c r="I126" s="4" t="str">
        <f t="shared" ca="1" si="26"/>
        <v>NCC202312120014</v>
      </c>
      <c r="J126" s="4">
        <f t="shared" ca="1" si="18"/>
        <v>31</v>
      </c>
      <c r="K126" s="4" t="s">
        <v>199</v>
      </c>
      <c r="L126" s="4">
        <f t="shared" ca="1" si="19"/>
        <v>1</v>
      </c>
      <c r="M126" s="4">
        <f t="shared" ca="1" si="20"/>
        <v>18069.5</v>
      </c>
      <c r="N126" s="4">
        <f t="shared" ca="1" si="21"/>
        <v>18</v>
      </c>
      <c r="O126" s="4">
        <f t="shared" ca="1" si="22"/>
        <v>361390</v>
      </c>
      <c r="P126" s="4">
        <f t="shared" ca="1" si="23"/>
        <v>578224</v>
      </c>
      <c r="Q126" s="1">
        <v>0</v>
      </c>
    </row>
    <row r="127" spans="1:17" x14ac:dyDescent="0.3">
      <c r="A127" s="4" t="str">
        <f t="shared" ca="1" si="14"/>
        <v>S202312120126</v>
      </c>
      <c r="B127" s="4" t="s">
        <v>141</v>
      </c>
      <c r="C127" s="4" t="str">
        <f t="shared" ca="1" si="24"/>
        <v>TG202312120022</v>
      </c>
      <c r="D127" s="4" t="str">
        <f t="shared" ca="1" si="25"/>
        <v>TL202312120022</v>
      </c>
      <c r="E127" s="5">
        <f t="shared" ca="1" si="15"/>
        <v>40228</v>
      </c>
      <c r="F127" s="4" t="str">
        <f t="shared" ca="1" si="16"/>
        <v>978-406-653-103-5</v>
      </c>
      <c r="G127" s="4">
        <f t="shared" ca="1" si="17"/>
        <v>234</v>
      </c>
      <c r="H127" s="4" t="str">
        <f t="shared" ca="1" si="27"/>
        <v>LSP202312120001</v>
      </c>
      <c r="I127" s="4" t="str">
        <f t="shared" ca="1" si="26"/>
        <v>NCC202312120006</v>
      </c>
      <c r="J127" s="4">
        <f t="shared" ca="1" si="18"/>
        <v>25</v>
      </c>
      <c r="K127" s="4" t="s">
        <v>200</v>
      </c>
      <c r="L127" s="4">
        <f t="shared" ca="1" si="19"/>
        <v>1</v>
      </c>
      <c r="M127" s="4">
        <f t="shared" ca="1" si="20"/>
        <v>8429.5</v>
      </c>
      <c r="N127" s="4">
        <f t="shared" ca="1" si="21"/>
        <v>64</v>
      </c>
      <c r="O127" s="4">
        <f t="shared" ca="1" si="22"/>
        <v>168590</v>
      </c>
      <c r="P127" s="4">
        <f t="shared" ca="1" si="23"/>
        <v>269744</v>
      </c>
      <c r="Q127" s="1">
        <v>0</v>
      </c>
    </row>
    <row r="128" spans="1:17" x14ac:dyDescent="0.3">
      <c r="A128" s="4" t="str">
        <f t="shared" ca="1" si="14"/>
        <v>S202312120127</v>
      </c>
      <c r="B128" s="4" t="s">
        <v>140</v>
      </c>
      <c r="C128" s="4" t="str">
        <f t="shared" ca="1" si="24"/>
        <v>TG202312120020</v>
      </c>
      <c r="D128" s="4" t="str">
        <f t="shared" ca="1" si="25"/>
        <v>TL202312120018</v>
      </c>
      <c r="E128" s="5">
        <f t="shared" ca="1" si="15"/>
        <v>44858</v>
      </c>
      <c r="F128" s="4" t="str">
        <f t="shared" ca="1" si="16"/>
        <v>978-923-535-211-5</v>
      </c>
      <c r="G128" s="4">
        <f t="shared" ca="1" si="17"/>
        <v>437</v>
      </c>
      <c r="H128" s="4" t="str">
        <f t="shared" ca="1" si="27"/>
        <v>LSP202312120001</v>
      </c>
      <c r="I128" s="4" t="str">
        <f t="shared" ca="1" si="26"/>
        <v>NCC202312120007</v>
      </c>
      <c r="J128" s="4">
        <f t="shared" ca="1" si="18"/>
        <v>20</v>
      </c>
      <c r="K128" s="4" t="s">
        <v>201</v>
      </c>
      <c r="L128" s="4">
        <f t="shared" ca="1" si="19"/>
        <v>0</v>
      </c>
      <c r="M128" s="4">
        <f t="shared" ca="1" si="20"/>
        <v>13328.5</v>
      </c>
      <c r="N128" s="4">
        <f t="shared" ca="1" si="21"/>
        <v>58</v>
      </c>
      <c r="O128" s="4">
        <f t="shared" ca="1" si="22"/>
        <v>266570</v>
      </c>
      <c r="P128" s="4">
        <f t="shared" ca="1" si="23"/>
        <v>426512</v>
      </c>
      <c r="Q128" s="1">
        <v>0</v>
      </c>
    </row>
    <row r="129" spans="1:17" x14ac:dyDescent="0.3">
      <c r="A129" s="4" t="str">
        <f t="shared" ref="A129:A189" ca="1" si="28">"S" &amp; TEXT(TODAY(), "yyyyMMdd") &amp; TEXT(ROW(A128), "0000")</f>
        <v>S202312120128</v>
      </c>
      <c r="B129" s="4" t="s">
        <v>142</v>
      </c>
      <c r="C129" s="4" t="str">
        <f t="shared" ca="1" si="24"/>
        <v>TG202312120023</v>
      </c>
      <c r="D129" s="4" t="str">
        <f t="shared" ca="1" si="25"/>
        <v>TL202312120021</v>
      </c>
      <c r="E129" s="5">
        <f t="shared" ref="E129:E188" ca="1" si="29">RANDBETWEEN(DATE(2000, 1,1), TODAY())</f>
        <v>42423</v>
      </c>
      <c r="F129" s="4" t="str">
        <f t="shared" ref="F129:F189" ca="1" si="30">"978-" &amp; TEXT(RANDBETWEEN(100,999), "000") &amp; "-" &amp; TEXT(RANDBETWEEN(100,999), "000") &amp; "-" &amp; TEXT(RANDBETWEEN(100, 999), "000") &amp; "-" &amp; RANDBETWEEN(1, 9)</f>
        <v>978-105-634-146-1</v>
      </c>
      <c r="G129" s="4">
        <f t="shared" ref="G129:G189" ca="1" si="31">INT(RAND() * (1000 - 100 + 1) + 100)</f>
        <v>429</v>
      </c>
      <c r="H129" s="4" t="str">
        <f t="shared" ca="1" si="27"/>
        <v>LSP202312120001</v>
      </c>
      <c r="I129" s="4" t="str">
        <f t="shared" ca="1" si="26"/>
        <v>NCC202312120012</v>
      </c>
      <c r="J129" s="4">
        <f t="shared" ref="J129:J189" ca="1" si="32">RANDBETWEEN(20, 35)</f>
        <v>35</v>
      </c>
      <c r="K129" s="4" t="s">
        <v>199</v>
      </c>
      <c r="L129" s="4">
        <f t="shared" ref="L129:L189" ca="1" si="33">IF(RAND() &lt;= 0.89, 1, 0)</f>
        <v>1</v>
      </c>
      <c r="M129" s="4">
        <f t="shared" ref="M129:M189" ca="1" si="34">O129*0.05</f>
        <v>2965.55</v>
      </c>
      <c r="N129" s="4">
        <f t="shared" ref="N129:N189" ca="1" si="35">RANDBETWEEN(10,100)</f>
        <v>66</v>
      </c>
      <c r="O129" s="4">
        <f t="shared" ref="O129:O189" ca="1" si="36">RANDBETWEEN(30000, 450000)</f>
        <v>59311</v>
      </c>
      <c r="P129" s="4">
        <f t="shared" ref="P129:P189" ca="1" si="37">O129+(O129*0.55) +M129</f>
        <v>94897.600000000006</v>
      </c>
      <c r="Q129" s="1">
        <v>0</v>
      </c>
    </row>
    <row r="130" spans="1:17" x14ac:dyDescent="0.3">
      <c r="A130" s="4" t="str">
        <f t="shared" ca="1" si="28"/>
        <v>S202312120129</v>
      </c>
      <c r="B130" s="4" t="s">
        <v>143</v>
      </c>
      <c r="C130" s="4" t="str">
        <f t="shared" ca="1" si="24"/>
        <v>TG202312120006</v>
      </c>
      <c r="D130" s="4" t="str">
        <f t="shared" ca="1" si="25"/>
        <v>TL202312120019</v>
      </c>
      <c r="E130" s="5">
        <f t="shared" ca="1" si="29"/>
        <v>40341</v>
      </c>
      <c r="F130" s="4" t="str">
        <f t="shared" ca="1" si="30"/>
        <v>978-980-988-266-8</v>
      </c>
      <c r="G130" s="4">
        <f t="shared" ca="1" si="31"/>
        <v>544</v>
      </c>
      <c r="H130" s="4" t="str">
        <f ca="1">"LSP" &amp; TEXT(TODAY(), "YYYYMMDD") &amp; TEXT(1,"0000")</f>
        <v>LSP202312120001</v>
      </c>
      <c r="I130" s="4" t="str">
        <f t="shared" ca="1" si="26"/>
        <v>NCC202312120017</v>
      </c>
      <c r="J130" s="4">
        <f t="shared" ca="1" si="32"/>
        <v>20</v>
      </c>
      <c r="K130" s="4" t="s">
        <v>202</v>
      </c>
      <c r="L130" s="4">
        <f t="shared" ca="1" si="33"/>
        <v>1</v>
      </c>
      <c r="M130" s="4">
        <f t="shared" ca="1" si="34"/>
        <v>15975.25</v>
      </c>
      <c r="N130" s="4">
        <f t="shared" ca="1" si="35"/>
        <v>23</v>
      </c>
      <c r="O130" s="4">
        <f t="shared" ca="1" si="36"/>
        <v>319505</v>
      </c>
      <c r="P130" s="4">
        <f t="shared" ca="1" si="37"/>
        <v>511208</v>
      </c>
      <c r="Q130" s="1">
        <v>0</v>
      </c>
    </row>
    <row r="131" spans="1:17" x14ac:dyDescent="0.3">
      <c r="A131" s="4" t="str">
        <f t="shared" ca="1" si="28"/>
        <v>S202312120130</v>
      </c>
      <c r="B131" s="4" t="s">
        <v>144</v>
      </c>
      <c r="C131" s="4" t="str">
        <f t="shared" ref="C131:C189" ca="1" si="38">"TG" &amp; TEXT(TODAY(), "yyyyMMdd") &amp; TEXT(RANDBETWEEN(1, 29), "0000")</f>
        <v>TG202312120018</v>
      </c>
      <c r="D131" s="4" t="str">
        <f t="shared" ref="D131:D189" ca="1" si="39">"TL" &amp; TEXT(TODAY(), "yyyyMMdd") &amp; TEXT(RANDBETWEEN(1, 24), "0000")</f>
        <v>TL202312120009</v>
      </c>
      <c r="E131" s="5">
        <f t="shared" ca="1" si="29"/>
        <v>42077</v>
      </c>
      <c r="F131" s="4" t="str">
        <f t="shared" ca="1" si="30"/>
        <v>978-351-267-920-1</v>
      </c>
      <c r="G131" s="4">
        <f t="shared" ca="1" si="31"/>
        <v>896</v>
      </c>
      <c r="H131" s="4" t="str">
        <f ca="1">"LSP" &amp; TEXT(TODAY(), "YYYYMMDD") &amp; TEXT(1,"0000")</f>
        <v>LSP202312120001</v>
      </c>
      <c r="I131" s="4" t="str">
        <f t="shared" ref="I131:I189" ca="1" si="40">"NCC" &amp; TEXT(TODAY(), "yyyyMMdd") &amp; TEXT(RANDBETWEEN(1, 23), "0000")</f>
        <v>NCC202312120017</v>
      </c>
      <c r="J131" s="4">
        <f t="shared" ca="1" si="32"/>
        <v>34</v>
      </c>
      <c r="K131" s="4" t="s">
        <v>201</v>
      </c>
      <c r="L131" s="4">
        <f t="shared" ca="1" si="33"/>
        <v>1</v>
      </c>
      <c r="M131" s="4">
        <f t="shared" ca="1" si="34"/>
        <v>22005.4</v>
      </c>
      <c r="N131" s="4">
        <f t="shared" ca="1" si="35"/>
        <v>89</v>
      </c>
      <c r="O131" s="4">
        <f t="shared" ca="1" si="36"/>
        <v>440108</v>
      </c>
      <c r="P131" s="4">
        <f t="shared" ca="1" si="37"/>
        <v>704172.8</v>
      </c>
      <c r="Q131" s="1">
        <v>0</v>
      </c>
    </row>
    <row r="132" spans="1:17" x14ac:dyDescent="0.3">
      <c r="A132" s="4" t="str">
        <f t="shared" ca="1" si="28"/>
        <v>S202312120131</v>
      </c>
      <c r="B132" s="4" t="s">
        <v>145</v>
      </c>
      <c r="C132" s="4" t="str">
        <f t="shared" ca="1" si="38"/>
        <v>TG202312120012</v>
      </c>
      <c r="D132" s="4" t="str">
        <f t="shared" ca="1" si="39"/>
        <v>TL202312120015</v>
      </c>
      <c r="E132" s="5">
        <f t="shared" ca="1" si="29"/>
        <v>42601</v>
      </c>
      <c r="F132" s="4" t="str">
        <f t="shared" ca="1" si="30"/>
        <v>978-737-839-894-5</v>
      </c>
      <c r="G132" s="4">
        <f t="shared" ca="1" si="31"/>
        <v>827</v>
      </c>
      <c r="H132" s="4" t="str">
        <f t="shared" ref="H132:H189" ca="1" si="41">"LSP" &amp; TEXT(TODAY(), "YYYYMMDD") &amp; TEXT(1,"0000")</f>
        <v>LSP202312120001</v>
      </c>
      <c r="I132" s="4" t="str">
        <f t="shared" ca="1" si="40"/>
        <v>NCC202312120010</v>
      </c>
      <c r="J132" s="4">
        <f t="shared" ca="1" si="32"/>
        <v>26</v>
      </c>
      <c r="K132" s="4" t="s">
        <v>203</v>
      </c>
      <c r="L132" s="4">
        <f t="shared" ca="1" si="33"/>
        <v>1</v>
      </c>
      <c r="M132" s="4">
        <f t="shared" ca="1" si="34"/>
        <v>10271.300000000001</v>
      </c>
      <c r="N132" s="4">
        <f t="shared" ca="1" si="35"/>
        <v>99</v>
      </c>
      <c r="O132" s="4">
        <f t="shared" ca="1" si="36"/>
        <v>205426</v>
      </c>
      <c r="P132" s="4">
        <f t="shared" ca="1" si="37"/>
        <v>328681.59999999998</v>
      </c>
      <c r="Q132" s="1">
        <v>0</v>
      </c>
    </row>
    <row r="133" spans="1:17" x14ac:dyDescent="0.3">
      <c r="A133" s="4" t="str">
        <f t="shared" ca="1" si="28"/>
        <v>S202312120132</v>
      </c>
      <c r="B133" s="4" t="s">
        <v>87</v>
      </c>
      <c r="C133" s="4" t="str">
        <f t="shared" ca="1" si="38"/>
        <v>TG202312120003</v>
      </c>
      <c r="D133" s="4" t="str">
        <f t="shared" ca="1" si="39"/>
        <v>TL202312120010</v>
      </c>
      <c r="E133" s="5">
        <f t="shared" ca="1" si="29"/>
        <v>39149</v>
      </c>
      <c r="F133" s="4" t="str">
        <f t="shared" ca="1" si="30"/>
        <v>978-932-634-710-5</v>
      </c>
      <c r="G133" s="4">
        <f t="shared" ca="1" si="31"/>
        <v>681</v>
      </c>
      <c r="H133" s="4" t="str">
        <f t="shared" ca="1" si="41"/>
        <v>LSP202312120001</v>
      </c>
      <c r="I133" s="4" t="str">
        <f t="shared" ca="1" si="40"/>
        <v>NCC202312120004</v>
      </c>
      <c r="J133" s="4">
        <f t="shared" ca="1" si="32"/>
        <v>29</v>
      </c>
      <c r="K133" s="4" t="s">
        <v>199</v>
      </c>
      <c r="L133" s="4">
        <f t="shared" ca="1" si="33"/>
        <v>1</v>
      </c>
      <c r="M133" s="4">
        <f t="shared" ca="1" si="34"/>
        <v>15770</v>
      </c>
      <c r="N133" s="4">
        <f t="shared" ca="1" si="35"/>
        <v>25</v>
      </c>
      <c r="O133" s="4">
        <f t="shared" ca="1" si="36"/>
        <v>315400</v>
      </c>
      <c r="P133" s="4">
        <f t="shared" ca="1" si="37"/>
        <v>504640</v>
      </c>
      <c r="Q133" s="1">
        <v>0</v>
      </c>
    </row>
    <row r="134" spans="1:17" x14ac:dyDescent="0.3">
      <c r="A134" s="4" t="str">
        <f t="shared" ca="1" si="28"/>
        <v>S202312120133</v>
      </c>
      <c r="B134" s="4" t="s">
        <v>146</v>
      </c>
      <c r="C134" s="4" t="str">
        <f t="shared" ca="1" si="38"/>
        <v>TG202312120022</v>
      </c>
      <c r="D134" s="4" t="str">
        <f t="shared" ca="1" si="39"/>
        <v>TL202312120022</v>
      </c>
      <c r="E134" s="5">
        <f t="shared" ca="1" si="29"/>
        <v>43504</v>
      </c>
      <c r="F134" s="4" t="str">
        <f t="shared" ca="1" si="30"/>
        <v>978-565-135-692-3</v>
      </c>
      <c r="G134" s="4">
        <f t="shared" ca="1" si="31"/>
        <v>233</v>
      </c>
      <c r="H134" s="4" t="str">
        <f t="shared" ca="1" si="41"/>
        <v>LSP202312120001</v>
      </c>
      <c r="I134" s="4" t="str">
        <f t="shared" ca="1" si="40"/>
        <v>NCC202312120001</v>
      </c>
      <c r="J134" s="4">
        <f t="shared" ca="1" si="32"/>
        <v>28</v>
      </c>
      <c r="K134" s="4" t="s">
        <v>197</v>
      </c>
      <c r="L134" s="4">
        <f t="shared" ca="1" si="33"/>
        <v>1</v>
      </c>
      <c r="M134" s="4">
        <f t="shared" ca="1" si="34"/>
        <v>21196.7</v>
      </c>
      <c r="N134" s="4">
        <f t="shared" ca="1" si="35"/>
        <v>44</v>
      </c>
      <c r="O134" s="4">
        <f t="shared" ca="1" si="36"/>
        <v>423934</v>
      </c>
      <c r="P134" s="4">
        <f t="shared" ca="1" si="37"/>
        <v>678294.39999999991</v>
      </c>
      <c r="Q134" s="1">
        <v>0</v>
      </c>
    </row>
    <row r="135" spans="1:17" x14ac:dyDescent="0.3">
      <c r="A135" s="4" t="str">
        <f t="shared" ca="1" si="28"/>
        <v>S202312120134</v>
      </c>
      <c r="B135" s="4" t="s">
        <v>147</v>
      </c>
      <c r="C135" s="4" t="str">
        <f t="shared" ca="1" si="38"/>
        <v>TG202312120009</v>
      </c>
      <c r="D135" s="4" t="str">
        <f t="shared" ca="1" si="39"/>
        <v>TL202312120003</v>
      </c>
      <c r="E135" s="5">
        <f t="shared" ca="1" si="29"/>
        <v>38811</v>
      </c>
      <c r="F135" s="4" t="str">
        <f t="shared" ca="1" si="30"/>
        <v>978-336-272-375-7</v>
      </c>
      <c r="G135" s="4">
        <f t="shared" ca="1" si="31"/>
        <v>564</v>
      </c>
      <c r="H135" s="4" t="str">
        <f t="shared" ca="1" si="41"/>
        <v>LSP202312120001</v>
      </c>
      <c r="I135" s="4" t="str">
        <f t="shared" ca="1" si="40"/>
        <v>NCC202312120022</v>
      </c>
      <c r="J135" s="4">
        <f t="shared" ca="1" si="32"/>
        <v>33</v>
      </c>
      <c r="K135" s="4" t="s">
        <v>204</v>
      </c>
      <c r="L135" s="4">
        <f t="shared" ca="1" si="33"/>
        <v>1</v>
      </c>
      <c r="M135" s="4">
        <f t="shared" ca="1" si="34"/>
        <v>7685.85</v>
      </c>
      <c r="N135" s="4">
        <f t="shared" ca="1" si="35"/>
        <v>67</v>
      </c>
      <c r="O135" s="4">
        <f t="shared" ca="1" si="36"/>
        <v>153717</v>
      </c>
      <c r="P135" s="4">
        <f t="shared" ca="1" si="37"/>
        <v>245947.2</v>
      </c>
      <c r="Q135" s="1">
        <v>0</v>
      </c>
    </row>
    <row r="136" spans="1:17" x14ac:dyDescent="0.3">
      <c r="A136" s="4" t="str">
        <f t="shared" ca="1" si="28"/>
        <v>S202312120135</v>
      </c>
      <c r="B136" s="4" t="s">
        <v>148</v>
      </c>
      <c r="C136" s="4" t="str">
        <f t="shared" ca="1" si="38"/>
        <v>TG202312120027</v>
      </c>
      <c r="D136" s="4" t="str">
        <f t="shared" ca="1" si="39"/>
        <v>TL202312120004</v>
      </c>
      <c r="E136" s="5">
        <f t="shared" ca="1" si="29"/>
        <v>39630</v>
      </c>
      <c r="F136" s="4" t="str">
        <f t="shared" ca="1" si="30"/>
        <v>978-297-311-180-9</v>
      </c>
      <c r="G136" s="4">
        <f t="shared" ca="1" si="31"/>
        <v>365</v>
      </c>
      <c r="H136" s="4" t="str">
        <f t="shared" ca="1" si="41"/>
        <v>LSP202312120001</v>
      </c>
      <c r="I136" s="4" t="str">
        <f t="shared" ca="1" si="40"/>
        <v>NCC202312120021</v>
      </c>
      <c r="J136" s="4">
        <f t="shared" ca="1" si="32"/>
        <v>26</v>
      </c>
      <c r="K136" s="4" t="s">
        <v>196</v>
      </c>
      <c r="L136" s="4">
        <f t="shared" ca="1" si="33"/>
        <v>1</v>
      </c>
      <c r="M136" s="4">
        <f t="shared" ca="1" si="34"/>
        <v>7768.4500000000007</v>
      </c>
      <c r="N136" s="4">
        <f t="shared" ca="1" si="35"/>
        <v>47</v>
      </c>
      <c r="O136" s="4">
        <f t="shared" ca="1" si="36"/>
        <v>155369</v>
      </c>
      <c r="P136" s="4">
        <f t="shared" ca="1" si="37"/>
        <v>248590.40000000002</v>
      </c>
      <c r="Q136" s="1">
        <v>0</v>
      </c>
    </row>
    <row r="137" spans="1:17" x14ac:dyDescent="0.3">
      <c r="A137" s="4" t="str">
        <f t="shared" ca="1" si="28"/>
        <v>S202312120136</v>
      </c>
      <c r="B137" s="4" t="s">
        <v>149</v>
      </c>
      <c r="C137" s="4" t="str">
        <f t="shared" ca="1" si="38"/>
        <v>TG202312120013</v>
      </c>
      <c r="D137" s="4" t="str">
        <f t="shared" ca="1" si="39"/>
        <v>TL202312120011</v>
      </c>
      <c r="E137" s="5">
        <f t="shared" ca="1" si="29"/>
        <v>40171</v>
      </c>
      <c r="F137" s="4" t="str">
        <f t="shared" ca="1" si="30"/>
        <v>978-294-165-538-8</v>
      </c>
      <c r="G137" s="4">
        <f t="shared" ca="1" si="31"/>
        <v>711</v>
      </c>
      <c r="H137" s="4" t="str">
        <f t="shared" ca="1" si="41"/>
        <v>LSP202312120001</v>
      </c>
      <c r="I137" s="4" t="str">
        <f t="shared" ca="1" si="40"/>
        <v>NCC202312120018</v>
      </c>
      <c r="J137" s="4">
        <f t="shared" ca="1" si="32"/>
        <v>31</v>
      </c>
      <c r="K137" s="4" t="s">
        <v>196</v>
      </c>
      <c r="L137" s="4">
        <f t="shared" ca="1" si="33"/>
        <v>1</v>
      </c>
      <c r="M137" s="4">
        <f t="shared" ca="1" si="34"/>
        <v>13128.150000000001</v>
      </c>
      <c r="N137" s="4">
        <f t="shared" ca="1" si="35"/>
        <v>36</v>
      </c>
      <c r="O137" s="4">
        <f t="shared" ca="1" si="36"/>
        <v>262563</v>
      </c>
      <c r="P137" s="4">
        <f t="shared" ca="1" si="37"/>
        <v>420100.80000000005</v>
      </c>
      <c r="Q137" s="1">
        <v>0</v>
      </c>
    </row>
    <row r="138" spans="1:17" x14ac:dyDescent="0.3">
      <c r="A138" s="4" t="str">
        <f t="shared" ca="1" si="28"/>
        <v>S202312120137</v>
      </c>
      <c r="B138" s="4" t="s">
        <v>150</v>
      </c>
      <c r="C138" s="4" t="str">
        <f t="shared" ca="1" si="38"/>
        <v>TG202312120007</v>
      </c>
      <c r="D138" s="4" t="str">
        <f t="shared" ca="1" si="39"/>
        <v>TL202312120015</v>
      </c>
      <c r="E138" s="5">
        <f t="shared" ca="1" si="29"/>
        <v>43316</v>
      </c>
      <c r="F138" s="4" t="str">
        <f t="shared" ca="1" si="30"/>
        <v>978-457-893-753-3</v>
      </c>
      <c r="G138" s="4">
        <f t="shared" ca="1" si="31"/>
        <v>808</v>
      </c>
      <c r="H138" s="4" t="str">
        <f t="shared" ca="1" si="41"/>
        <v>LSP202312120001</v>
      </c>
      <c r="I138" s="4" t="str">
        <f t="shared" ca="1" si="40"/>
        <v>NCC202312120019</v>
      </c>
      <c r="J138" s="4">
        <f t="shared" ca="1" si="32"/>
        <v>32</v>
      </c>
      <c r="K138" s="4" t="s">
        <v>199</v>
      </c>
      <c r="L138" s="4">
        <f t="shared" ca="1" si="33"/>
        <v>1</v>
      </c>
      <c r="M138" s="4">
        <f t="shared" ca="1" si="34"/>
        <v>20044.550000000003</v>
      </c>
      <c r="N138" s="4">
        <f t="shared" ca="1" si="35"/>
        <v>23</v>
      </c>
      <c r="O138" s="4">
        <f t="shared" ca="1" si="36"/>
        <v>400891</v>
      </c>
      <c r="P138" s="4">
        <f t="shared" ca="1" si="37"/>
        <v>641425.60000000009</v>
      </c>
      <c r="Q138" s="1">
        <v>0</v>
      </c>
    </row>
    <row r="139" spans="1:17" x14ac:dyDescent="0.3">
      <c r="A139" s="4" t="str">
        <f t="shared" ca="1" si="28"/>
        <v>S202312120138</v>
      </c>
      <c r="B139" s="4" t="s">
        <v>151</v>
      </c>
      <c r="C139" s="4" t="str">
        <f t="shared" ca="1" si="38"/>
        <v>TG202312120022</v>
      </c>
      <c r="D139" s="4" t="str">
        <f t="shared" ca="1" si="39"/>
        <v>TL202312120003</v>
      </c>
      <c r="E139" s="5">
        <f t="shared" ca="1" si="29"/>
        <v>37020</v>
      </c>
      <c r="F139" s="4" t="str">
        <f t="shared" ca="1" si="30"/>
        <v>978-566-129-806-7</v>
      </c>
      <c r="G139" s="4">
        <f t="shared" ca="1" si="31"/>
        <v>596</v>
      </c>
      <c r="H139" s="4" t="str">
        <f t="shared" ca="1" si="41"/>
        <v>LSP202312120001</v>
      </c>
      <c r="I139" s="4" t="str">
        <f t="shared" ca="1" si="40"/>
        <v>NCC202312120001</v>
      </c>
      <c r="J139" s="4">
        <f t="shared" ca="1" si="32"/>
        <v>31</v>
      </c>
      <c r="K139" s="4" t="s">
        <v>203</v>
      </c>
      <c r="L139" s="4">
        <f t="shared" ca="1" si="33"/>
        <v>1</v>
      </c>
      <c r="M139" s="4">
        <f t="shared" ca="1" si="34"/>
        <v>16552.5</v>
      </c>
      <c r="N139" s="4">
        <f t="shared" ca="1" si="35"/>
        <v>84</v>
      </c>
      <c r="O139" s="4">
        <f t="shared" ca="1" si="36"/>
        <v>331050</v>
      </c>
      <c r="P139" s="4">
        <f t="shared" ca="1" si="37"/>
        <v>529680</v>
      </c>
      <c r="Q139" s="1">
        <v>0</v>
      </c>
    </row>
    <row r="140" spans="1:17" x14ac:dyDescent="0.3">
      <c r="A140" s="4" t="str">
        <f t="shared" ca="1" si="28"/>
        <v>S202312120139</v>
      </c>
      <c r="B140" s="4" t="s">
        <v>152</v>
      </c>
      <c r="C140" s="4" t="str">
        <f t="shared" ca="1" si="38"/>
        <v>TG202312120003</v>
      </c>
      <c r="D140" s="4" t="str">
        <f t="shared" ca="1" si="39"/>
        <v>TL202312120021</v>
      </c>
      <c r="E140" s="5">
        <f t="shared" ca="1" si="29"/>
        <v>41479</v>
      </c>
      <c r="F140" s="4" t="str">
        <f t="shared" ca="1" si="30"/>
        <v>978-625-387-614-5</v>
      </c>
      <c r="G140" s="4">
        <f t="shared" ca="1" si="31"/>
        <v>269</v>
      </c>
      <c r="H140" s="4" t="str">
        <f t="shared" ca="1" si="41"/>
        <v>LSP202312120001</v>
      </c>
      <c r="I140" s="4" t="str">
        <f t="shared" ca="1" si="40"/>
        <v>NCC202312120012</v>
      </c>
      <c r="J140" s="4">
        <f t="shared" ca="1" si="32"/>
        <v>31</v>
      </c>
      <c r="K140" s="4" t="s">
        <v>200</v>
      </c>
      <c r="L140" s="4">
        <f t="shared" ca="1" si="33"/>
        <v>1</v>
      </c>
      <c r="M140" s="4">
        <f t="shared" ca="1" si="34"/>
        <v>5399.75</v>
      </c>
      <c r="N140" s="4">
        <f t="shared" ca="1" si="35"/>
        <v>46</v>
      </c>
      <c r="O140" s="4">
        <f t="shared" ca="1" si="36"/>
        <v>107995</v>
      </c>
      <c r="P140" s="4">
        <f t="shared" ca="1" si="37"/>
        <v>172792</v>
      </c>
      <c r="Q140" s="1">
        <v>0</v>
      </c>
    </row>
    <row r="141" spans="1:17" x14ac:dyDescent="0.3">
      <c r="A141" s="4" t="str">
        <f t="shared" ca="1" si="28"/>
        <v>S202312120140</v>
      </c>
      <c r="B141" s="4" t="s">
        <v>153</v>
      </c>
      <c r="C141" s="4" t="str">
        <f t="shared" ca="1" si="38"/>
        <v>TG202312120009</v>
      </c>
      <c r="D141" s="4" t="str">
        <f t="shared" ca="1" si="39"/>
        <v>TL202312120020</v>
      </c>
      <c r="E141" s="5">
        <f t="shared" ca="1" si="29"/>
        <v>39777</v>
      </c>
      <c r="F141" s="4" t="str">
        <f t="shared" ca="1" si="30"/>
        <v>978-606-423-943-9</v>
      </c>
      <c r="G141" s="4">
        <f t="shared" ca="1" si="31"/>
        <v>178</v>
      </c>
      <c r="H141" s="4" t="str">
        <f t="shared" ca="1" si="41"/>
        <v>LSP202312120001</v>
      </c>
      <c r="I141" s="4" t="str">
        <f t="shared" ca="1" si="40"/>
        <v>NCC202312120016</v>
      </c>
      <c r="J141" s="4">
        <f t="shared" ca="1" si="32"/>
        <v>26</v>
      </c>
      <c r="K141" s="4" t="s">
        <v>201</v>
      </c>
      <c r="L141" s="4">
        <f t="shared" ca="1" si="33"/>
        <v>1</v>
      </c>
      <c r="M141" s="4">
        <f t="shared" ca="1" si="34"/>
        <v>15764.550000000001</v>
      </c>
      <c r="N141" s="4">
        <f t="shared" ca="1" si="35"/>
        <v>12</v>
      </c>
      <c r="O141" s="4">
        <f t="shared" ca="1" si="36"/>
        <v>315291</v>
      </c>
      <c r="P141" s="4">
        <f t="shared" ca="1" si="37"/>
        <v>504465.60000000003</v>
      </c>
      <c r="Q141" s="1">
        <v>0</v>
      </c>
    </row>
    <row r="142" spans="1:17" x14ac:dyDescent="0.3">
      <c r="A142" s="4" t="str">
        <f t="shared" ca="1" si="28"/>
        <v>S202312120141</v>
      </c>
      <c r="B142" s="4" t="s">
        <v>154</v>
      </c>
      <c r="C142" s="4" t="str">
        <f t="shared" ca="1" si="38"/>
        <v>TG202312120025</v>
      </c>
      <c r="D142" s="4" t="str">
        <f t="shared" ca="1" si="39"/>
        <v>TL202312120017</v>
      </c>
      <c r="E142" s="5">
        <f t="shared" ca="1" si="29"/>
        <v>41083</v>
      </c>
      <c r="F142" s="4" t="str">
        <f t="shared" ca="1" si="30"/>
        <v>978-879-228-831-9</v>
      </c>
      <c r="G142" s="4">
        <f t="shared" ca="1" si="31"/>
        <v>459</v>
      </c>
      <c r="H142" s="4" t="str">
        <f t="shared" ca="1" si="41"/>
        <v>LSP202312120001</v>
      </c>
      <c r="I142" s="4" t="str">
        <f t="shared" ca="1" si="40"/>
        <v>NCC202312120020</v>
      </c>
      <c r="J142" s="4">
        <f t="shared" ca="1" si="32"/>
        <v>22</v>
      </c>
      <c r="K142" s="4" t="s">
        <v>205</v>
      </c>
      <c r="L142" s="4">
        <f t="shared" ca="1" si="33"/>
        <v>1</v>
      </c>
      <c r="M142" s="4">
        <f t="shared" ca="1" si="34"/>
        <v>8390.3000000000011</v>
      </c>
      <c r="N142" s="4">
        <f t="shared" ca="1" si="35"/>
        <v>11</v>
      </c>
      <c r="O142" s="4">
        <f t="shared" ca="1" si="36"/>
        <v>167806</v>
      </c>
      <c r="P142" s="4">
        <f t="shared" ca="1" si="37"/>
        <v>268489.59999999998</v>
      </c>
      <c r="Q142" s="1">
        <v>0</v>
      </c>
    </row>
    <row r="143" spans="1:17" x14ac:dyDescent="0.3">
      <c r="A143" s="4" t="str">
        <f t="shared" ca="1" si="28"/>
        <v>S202312120142</v>
      </c>
      <c r="B143" s="4" t="s">
        <v>155</v>
      </c>
      <c r="C143" s="4" t="str">
        <f t="shared" ca="1" si="38"/>
        <v>TG202312120025</v>
      </c>
      <c r="D143" s="4" t="str">
        <f t="shared" ca="1" si="39"/>
        <v>TL202312120011</v>
      </c>
      <c r="E143" s="5">
        <f t="shared" ca="1" si="29"/>
        <v>37591</v>
      </c>
      <c r="F143" s="4" t="str">
        <f t="shared" ca="1" si="30"/>
        <v>978-885-755-626-5</v>
      </c>
      <c r="G143" s="4">
        <f t="shared" ca="1" si="31"/>
        <v>687</v>
      </c>
      <c r="H143" s="4" t="str">
        <f t="shared" ca="1" si="41"/>
        <v>LSP202312120001</v>
      </c>
      <c r="I143" s="4" t="str">
        <f t="shared" ca="1" si="40"/>
        <v>NCC202312120021</v>
      </c>
      <c r="J143" s="4">
        <f t="shared" ca="1" si="32"/>
        <v>22</v>
      </c>
      <c r="K143" s="4" t="s">
        <v>206</v>
      </c>
      <c r="L143" s="4">
        <f t="shared" ca="1" si="33"/>
        <v>1</v>
      </c>
      <c r="M143" s="4">
        <f t="shared" ca="1" si="34"/>
        <v>20184.850000000002</v>
      </c>
      <c r="N143" s="4">
        <f t="shared" ca="1" si="35"/>
        <v>80</v>
      </c>
      <c r="O143" s="4">
        <f t="shared" ca="1" si="36"/>
        <v>403697</v>
      </c>
      <c r="P143" s="4">
        <f t="shared" ca="1" si="37"/>
        <v>645915.19999999995</v>
      </c>
      <c r="Q143" s="1">
        <v>0</v>
      </c>
    </row>
    <row r="144" spans="1:17" x14ac:dyDescent="0.3">
      <c r="A144" s="4" t="str">
        <f t="shared" ca="1" si="28"/>
        <v>S202312120143</v>
      </c>
      <c r="B144" s="4" t="s">
        <v>156</v>
      </c>
      <c r="C144" s="4" t="str">
        <f t="shared" ca="1" si="38"/>
        <v>TG202312120016</v>
      </c>
      <c r="D144" s="4" t="str">
        <f t="shared" ca="1" si="39"/>
        <v>TL202312120002</v>
      </c>
      <c r="E144" s="5">
        <f t="shared" ca="1" si="29"/>
        <v>37363</v>
      </c>
      <c r="F144" s="4" t="str">
        <f t="shared" ca="1" si="30"/>
        <v>978-967-138-123-2</v>
      </c>
      <c r="G144" s="4">
        <f t="shared" ca="1" si="31"/>
        <v>311</v>
      </c>
      <c r="H144" s="4" t="str">
        <f t="shared" ca="1" si="41"/>
        <v>LSP202312120001</v>
      </c>
      <c r="I144" s="4" t="str">
        <f t="shared" ca="1" si="40"/>
        <v>NCC202312120021</v>
      </c>
      <c r="J144" s="4">
        <f t="shared" ca="1" si="32"/>
        <v>22</v>
      </c>
      <c r="K144" s="4" t="s">
        <v>199</v>
      </c>
      <c r="L144" s="4">
        <f t="shared" ca="1" si="33"/>
        <v>1</v>
      </c>
      <c r="M144" s="4">
        <f t="shared" ca="1" si="34"/>
        <v>20025.7</v>
      </c>
      <c r="N144" s="4">
        <f t="shared" ca="1" si="35"/>
        <v>97</v>
      </c>
      <c r="O144" s="4">
        <f t="shared" ca="1" si="36"/>
        <v>400514</v>
      </c>
      <c r="P144" s="4">
        <f t="shared" ca="1" si="37"/>
        <v>640822.39999999991</v>
      </c>
      <c r="Q144" s="1">
        <v>0</v>
      </c>
    </row>
    <row r="145" spans="1:17" x14ac:dyDescent="0.3">
      <c r="A145" s="4" t="str">
        <f t="shared" ca="1" si="28"/>
        <v>S202312120144</v>
      </c>
      <c r="B145" s="4" t="s">
        <v>157</v>
      </c>
      <c r="C145" s="4" t="str">
        <f t="shared" ca="1" si="38"/>
        <v>TG202312120028</v>
      </c>
      <c r="D145" s="4" t="str">
        <f t="shared" ca="1" si="39"/>
        <v>TL202312120021</v>
      </c>
      <c r="E145" s="5">
        <f t="shared" ca="1" si="29"/>
        <v>43613</v>
      </c>
      <c r="F145" s="4" t="str">
        <f t="shared" ca="1" si="30"/>
        <v>978-913-835-675-1</v>
      </c>
      <c r="G145" s="4">
        <f t="shared" ca="1" si="31"/>
        <v>685</v>
      </c>
      <c r="H145" s="4" t="str">
        <f t="shared" ca="1" si="41"/>
        <v>LSP202312120001</v>
      </c>
      <c r="I145" s="4" t="str">
        <f t="shared" ca="1" si="40"/>
        <v>NCC202312120020</v>
      </c>
      <c r="J145" s="4">
        <f t="shared" ca="1" si="32"/>
        <v>27</v>
      </c>
      <c r="K145" s="4" t="s">
        <v>195</v>
      </c>
      <c r="L145" s="4">
        <f t="shared" ca="1" si="33"/>
        <v>1</v>
      </c>
      <c r="M145" s="4">
        <f t="shared" ca="1" si="34"/>
        <v>9793.65</v>
      </c>
      <c r="N145" s="4">
        <f t="shared" ca="1" si="35"/>
        <v>87</v>
      </c>
      <c r="O145" s="4">
        <f t="shared" ca="1" si="36"/>
        <v>195873</v>
      </c>
      <c r="P145" s="4">
        <f t="shared" ca="1" si="37"/>
        <v>313396.80000000005</v>
      </c>
      <c r="Q145" s="1">
        <v>0</v>
      </c>
    </row>
    <row r="146" spans="1:17" x14ac:dyDescent="0.3">
      <c r="A146" s="4" t="str">
        <f t="shared" ca="1" si="28"/>
        <v>S202312120145</v>
      </c>
      <c r="B146" s="4" t="s">
        <v>159</v>
      </c>
      <c r="C146" s="4" t="str">
        <f t="shared" ca="1" si="38"/>
        <v>TG202312120014</v>
      </c>
      <c r="D146" s="4" t="str">
        <f t="shared" ca="1" si="39"/>
        <v>TL202312120022</v>
      </c>
      <c r="E146" s="5">
        <f t="shared" ca="1" si="29"/>
        <v>41069</v>
      </c>
      <c r="F146" s="4" t="str">
        <f t="shared" ca="1" si="30"/>
        <v>978-853-262-617-2</v>
      </c>
      <c r="G146" s="4">
        <f t="shared" ca="1" si="31"/>
        <v>562</v>
      </c>
      <c r="H146" s="4" t="str">
        <f t="shared" ca="1" si="41"/>
        <v>LSP202312120001</v>
      </c>
      <c r="I146" s="4" t="str">
        <f t="shared" ca="1" si="40"/>
        <v>NCC202312120001</v>
      </c>
      <c r="J146" s="4">
        <f t="shared" ca="1" si="32"/>
        <v>23</v>
      </c>
      <c r="K146" s="4" t="s">
        <v>198</v>
      </c>
      <c r="L146" s="4">
        <f t="shared" ca="1" si="33"/>
        <v>1</v>
      </c>
      <c r="M146" s="4">
        <f t="shared" ca="1" si="34"/>
        <v>18665.600000000002</v>
      </c>
      <c r="N146" s="4">
        <f t="shared" ca="1" si="35"/>
        <v>38</v>
      </c>
      <c r="O146" s="4">
        <f t="shared" ca="1" si="36"/>
        <v>373312</v>
      </c>
      <c r="P146" s="4">
        <f t="shared" ca="1" si="37"/>
        <v>597299.19999999995</v>
      </c>
      <c r="Q146" s="1">
        <v>0</v>
      </c>
    </row>
    <row r="147" spans="1:17" x14ac:dyDescent="0.3">
      <c r="A147" s="4" t="str">
        <f t="shared" ca="1" si="28"/>
        <v>S202312120146</v>
      </c>
      <c r="B147" s="4" t="s">
        <v>158</v>
      </c>
      <c r="C147" s="4" t="str">
        <f t="shared" ca="1" si="38"/>
        <v>TG202312120017</v>
      </c>
      <c r="D147" s="4" t="str">
        <f t="shared" ca="1" si="39"/>
        <v>TL202312120017</v>
      </c>
      <c r="E147" s="5">
        <f t="shared" ca="1" si="29"/>
        <v>37334</v>
      </c>
      <c r="F147" s="4" t="str">
        <f t="shared" ca="1" si="30"/>
        <v>978-601-811-448-3</v>
      </c>
      <c r="G147" s="4">
        <f t="shared" ca="1" si="31"/>
        <v>250</v>
      </c>
      <c r="H147" s="4" t="str">
        <f t="shared" ca="1" si="41"/>
        <v>LSP202312120001</v>
      </c>
      <c r="I147" s="4" t="str">
        <f t="shared" ca="1" si="40"/>
        <v>NCC202312120013</v>
      </c>
      <c r="J147" s="4">
        <f t="shared" ca="1" si="32"/>
        <v>27</v>
      </c>
      <c r="K147" s="4" t="s">
        <v>196</v>
      </c>
      <c r="L147" s="4">
        <f t="shared" ca="1" si="33"/>
        <v>1</v>
      </c>
      <c r="M147" s="4">
        <f t="shared" ca="1" si="34"/>
        <v>21069.95</v>
      </c>
      <c r="N147" s="4">
        <f t="shared" ca="1" si="35"/>
        <v>81</v>
      </c>
      <c r="O147" s="4">
        <f t="shared" ca="1" si="36"/>
        <v>421399</v>
      </c>
      <c r="P147" s="4">
        <f t="shared" ca="1" si="37"/>
        <v>674238.39999999991</v>
      </c>
      <c r="Q147" s="1">
        <v>0</v>
      </c>
    </row>
    <row r="148" spans="1:17" x14ac:dyDescent="0.3">
      <c r="A148" s="4" t="str">
        <f t="shared" ca="1" si="28"/>
        <v>S202312120147</v>
      </c>
      <c r="B148" s="4" t="s">
        <v>160</v>
      </c>
      <c r="C148" s="4" t="str">
        <f t="shared" ca="1" si="38"/>
        <v>TG202312120004</v>
      </c>
      <c r="D148" s="4" t="str">
        <f t="shared" ca="1" si="39"/>
        <v>TL202312120001</v>
      </c>
      <c r="E148" s="5">
        <f t="shared" ca="1" si="29"/>
        <v>37085</v>
      </c>
      <c r="F148" s="4" t="str">
        <f t="shared" ca="1" si="30"/>
        <v>978-852-622-993-2</v>
      </c>
      <c r="G148" s="4">
        <f t="shared" ca="1" si="31"/>
        <v>683</v>
      </c>
      <c r="H148" s="4" t="str">
        <f t="shared" ca="1" si="41"/>
        <v>LSP202312120001</v>
      </c>
      <c r="I148" s="4" t="str">
        <f t="shared" ca="1" si="40"/>
        <v>NCC202312120015</v>
      </c>
      <c r="J148" s="4">
        <f t="shared" ca="1" si="32"/>
        <v>31</v>
      </c>
      <c r="K148" s="4" t="s">
        <v>207</v>
      </c>
      <c r="L148" s="4">
        <f t="shared" ca="1" si="33"/>
        <v>1</v>
      </c>
      <c r="M148" s="4">
        <f t="shared" ca="1" si="34"/>
        <v>9167.4500000000007</v>
      </c>
      <c r="N148" s="4">
        <f t="shared" ca="1" si="35"/>
        <v>15</v>
      </c>
      <c r="O148" s="4">
        <f t="shared" ca="1" si="36"/>
        <v>183349</v>
      </c>
      <c r="P148" s="4">
        <f t="shared" ca="1" si="37"/>
        <v>293358.40000000002</v>
      </c>
      <c r="Q148" s="1">
        <v>0</v>
      </c>
    </row>
    <row r="149" spans="1:17" x14ac:dyDescent="0.3">
      <c r="A149" s="4" t="str">
        <f t="shared" ca="1" si="28"/>
        <v>S202312120148</v>
      </c>
      <c r="B149" s="4" t="s">
        <v>161</v>
      </c>
      <c r="C149" s="4" t="str">
        <f t="shared" ca="1" si="38"/>
        <v>TG202312120010</v>
      </c>
      <c r="D149" s="4" t="str">
        <f t="shared" ca="1" si="39"/>
        <v>TL202312120012</v>
      </c>
      <c r="E149" s="5">
        <f t="shared" ca="1" si="29"/>
        <v>36892</v>
      </c>
      <c r="F149" s="4" t="str">
        <f t="shared" ca="1" si="30"/>
        <v>978-839-435-774-1</v>
      </c>
      <c r="G149" s="4">
        <f t="shared" ca="1" si="31"/>
        <v>763</v>
      </c>
      <c r="H149" s="4" t="str">
        <f t="shared" ca="1" si="41"/>
        <v>LSP202312120001</v>
      </c>
      <c r="I149" s="4" t="str">
        <f t="shared" ca="1" si="40"/>
        <v>NCC202312120009</v>
      </c>
      <c r="J149" s="4">
        <f t="shared" ca="1" si="32"/>
        <v>30</v>
      </c>
      <c r="K149" s="4" t="s">
        <v>199</v>
      </c>
      <c r="L149" s="4">
        <f t="shared" ca="1" si="33"/>
        <v>0</v>
      </c>
      <c r="M149" s="4">
        <f t="shared" ca="1" si="34"/>
        <v>10928.2</v>
      </c>
      <c r="N149" s="4">
        <f t="shared" ca="1" si="35"/>
        <v>49</v>
      </c>
      <c r="O149" s="4">
        <f t="shared" ca="1" si="36"/>
        <v>218564</v>
      </c>
      <c r="P149" s="4">
        <f t="shared" ca="1" si="37"/>
        <v>349702.40000000002</v>
      </c>
      <c r="Q149" s="1">
        <v>0</v>
      </c>
    </row>
    <row r="150" spans="1:17" x14ac:dyDescent="0.3">
      <c r="A150" s="4" t="str">
        <f t="shared" ca="1" si="28"/>
        <v>S202312120149</v>
      </c>
      <c r="B150" s="4" t="s">
        <v>74</v>
      </c>
      <c r="C150" s="4" t="str">
        <f t="shared" ca="1" si="38"/>
        <v>TG202312120011</v>
      </c>
      <c r="D150" s="4" t="str">
        <f t="shared" ca="1" si="39"/>
        <v>TL202312120013</v>
      </c>
      <c r="E150" s="5">
        <f t="shared" ca="1" si="29"/>
        <v>40703</v>
      </c>
      <c r="F150" s="4" t="str">
        <f t="shared" ca="1" si="30"/>
        <v>978-416-321-887-7</v>
      </c>
      <c r="G150" s="4">
        <f t="shared" ca="1" si="31"/>
        <v>999</v>
      </c>
      <c r="H150" s="4" t="str">
        <f t="shared" ca="1" si="41"/>
        <v>LSP202312120001</v>
      </c>
      <c r="I150" s="4" t="str">
        <f t="shared" ca="1" si="40"/>
        <v>NCC202312120006</v>
      </c>
      <c r="J150" s="4">
        <f t="shared" ca="1" si="32"/>
        <v>31</v>
      </c>
      <c r="K150" s="4" t="s">
        <v>208</v>
      </c>
      <c r="L150" s="4">
        <f t="shared" ca="1" si="33"/>
        <v>1</v>
      </c>
      <c r="M150" s="4">
        <f t="shared" ca="1" si="34"/>
        <v>20158.45</v>
      </c>
      <c r="N150" s="4">
        <f t="shared" ca="1" si="35"/>
        <v>23</v>
      </c>
      <c r="O150" s="4">
        <f t="shared" ca="1" si="36"/>
        <v>403169</v>
      </c>
      <c r="P150" s="4">
        <f t="shared" ca="1" si="37"/>
        <v>645070.39999999991</v>
      </c>
      <c r="Q150" s="1">
        <v>0</v>
      </c>
    </row>
    <row r="151" spans="1:17" x14ac:dyDescent="0.3">
      <c r="A151" s="4" t="str">
        <f t="shared" ca="1" si="28"/>
        <v>S202312120150</v>
      </c>
      <c r="B151" s="4" t="s">
        <v>162</v>
      </c>
      <c r="C151" s="4" t="str">
        <f t="shared" ca="1" si="38"/>
        <v>TG202312120002</v>
      </c>
      <c r="D151" s="4" t="str">
        <f t="shared" ca="1" si="39"/>
        <v>TL202312120024</v>
      </c>
      <c r="E151" s="5">
        <f t="shared" ca="1" si="29"/>
        <v>42748</v>
      </c>
      <c r="F151" s="4" t="str">
        <f t="shared" ca="1" si="30"/>
        <v>978-293-281-444-8</v>
      </c>
      <c r="G151" s="4">
        <f t="shared" ca="1" si="31"/>
        <v>307</v>
      </c>
      <c r="H151" s="4" t="str">
        <f t="shared" ca="1" si="41"/>
        <v>LSP202312120001</v>
      </c>
      <c r="I151" s="4" t="str">
        <f t="shared" ca="1" si="40"/>
        <v>NCC202312120009</v>
      </c>
      <c r="J151" s="4">
        <f t="shared" ca="1" si="32"/>
        <v>25</v>
      </c>
      <c r="K151" s="4" t="s">
        <v>201</v>
      </c>
      <c r="L151" s="4">
        <f t="shared" ca="1" si="33"/>
        <v>1</v>
      </c>
      <c r="M151" s="4">
        <f t="shared" ca="1" si="34"/>
        <v>5147.1000000000004</v>
      </c>
      <c r="N151" s="4">
        <f t="shared" ca="1" si="35"/>
        <v>57</v>
      </c>
      <c r="O151" s="4">
        <f t="shared" ca="1" si="36"/>
        <v>102942</v>
      </c>
      <c r="P151" s="4">
        <f t="shared" ca="1" si="37"/>
        <v>164707.20000000001</v>
      </c>
      <c r="Q151" s="1">
        <v>0</v>
      </c>
    </row>
    <row r="152" spans="1:17" x14ac:dyDescent="0.3">
      <c r="A152" s="4" t="str">
        <f t="shared" ca="1" si="28"/>
        <v>S202312120151</v>
      </c>
      <c r="B152" s="4" t="s">
        <v>163</v>
      </c>
      <c r="C152" s="4" t="str">
        <f t="shared" ca="1" si="38"/>
        <v>TG202312120002</v>
      </c>
      <c r="D152" s="4" t="str">
        <f t="shared" ca="1" si="39"/>
        <v>TL202312120021</v>
      </c>
      <c r="E152" s="5">
        <f t="shared" ca="1" si="29"/>
        <v>40801</v>
      </c>
      <c r="F152" s="4" t="str">
        <f t="shared" ca="1" si="30"/>
        <v>978-793-995-199-1</v>
      </c>
      <c r="G152" s="4">
        <f t="shared" ca="1" si="31"/>
        <v>878</v>
      </c>
      <c r="H152" s="4" t="str">
        <f t="shared" ca="1" si="41"/>
        <v>LSP202312120001</v>
      </c>
      <c r="I152" s="4" t="str">
        <f t="shared" ca="1" si="40"/>
        <v>NCC202312120012</v>
      </c>
      <c r="J152" s="4">
        <f t="shared" ca="1" si="32"/>
        <v>30</v>
      </c>
      <c r="K152" s="4" t="s">
        <v>199</v>
      </c>
      <c r="L152" s="4">
        <f t="shared" ca="1" si="33"/>
        <v>1</v>
      </c>
      <c r="M152" s="4">
        <f t="shared" ca="1" si="34"/>
        <v>12618.650000000001</v>
      </c>
      <c r="N152" s="4">
        <f t="shared" ca="1" si="35"/>
        <v>39</v>
      </c>
      <c r="O152" s="4">
        <f t="shared" ca="1" si="36"/>
        <v>252373</v>
      </c>
      <c r="P152" s="4">
        <f t="shared" ca="1" si="37"/>
        <v>403796.80000000005</v>
      </c>
      <c r="Q152" s="1">
        <v>0</v>
      </c>
    </row>
    <row r="153" spans="1:17" x14ac:dyDescent="0.3">
      <c r="A153" s="4" t="str">
        <f t="shared" ca="1" si="28"/>
        <v>S202312120152</v>
      </c>
      <c r="B153" s="4" t="s">
        <v>164</v>
      </c>
      <c r="C153" s="4" t="str">
        <f t="shared" ca="1" si="38"/>
        <v>TG202312120021</v>
      </c>
      <c r="D153" s="4" t="str">
        <f t="shared" ca="1" si="39"/>
        <v>TL202312120001</v>
      </c>
      <c r="E153" s="5">
        <f t="shared" ca="1" si="29"/>
        <v>38689</v>
      </c>
      <c r="F153" s="4" t="str">
        <f t="shared" ca="1" si="30"/>
        <v>978-296-223-607-1</v>
      </c>
      <c r="G153" s="4">
        <f t="shared" ca="1" si="31"/>
        <v>316</v>
      </c>
      <c r="H153" s="4" t="str">
        <f t="shared" ca="1" si="41"/>
        <v>LSP202312120001</v>
      </c>
      <c r="I153" s="4" t="str">
        <f t="shared" ca="1" si="40"/>
        <v>NCC202312120023</v>
      </c>
      <c r="J153" s="4">
        <f t="shared" ca="1" si="32"/>
        <v>34</v>
      </c>
      <c r="K153" s="4" t="s">
        <v>203</v>
      </c>
      <c r="L153" s="4">
        <f t="shared" ca="1" si="33"/>
        <v>1</v>
      </c>
      <c r="M153" s="4">
        <f t="shared" ca="1" si="34"/>
        <v>1924.15</v>
      </c>
      <c r="N153" s="4">
        <f t="shared" ca="1" si="35"/>
        <v>11</v>
      </c>
      <c r="O153" s="4">
        <f t="shared" ca="1" si="36"/>
        <v>38483</v>
      </c>
      <c r="P153" s="4">
        <f t="shared" ca="1" si="37"/>
        <v>61572.800000000003</v>
      </c>
      <c r="Q153" s="1">
        <v>0</v>
      </c>
    </row>
    <row r="154" spans="1:17" x14ac:dyDescent="0.3">
      <c r="A154" s="4" t="str">
        <f t="shared" ca="1" si="28"/>
        <v>S202312120153</v>
      </c>
      <c r="B154" s="4" t="s">
        <v>165</v>
      </c>
      <c r="C154" s="4" t="str">
        <f t="shared" ca="1" si="38"/>
        <v>TG202312120025</v>
      </c>
      <c r="D154" s="4" t="str">
        <f t="shared" ca="1" si="39"/>
        <v>TL202312120016</v>
      </c>
      <c r="E154" s="5">
        <f t="shared" ca="1" si="29"/>
        <v>44178</v>
      </c>
      <c r="F154" s="4" t="str">
        <f t="shared" ca="1" si="30"/>
        <v>978-410-358-874-6</v>
      </c>
      <c r="G154" s="4">
        <f t="shared" ca="1" si="31"/>
        <v>690</v>
      </c>
      <c r="H154" s="4" t="str">
        <f t="shared" ca="1" si="41"/>
        <v>LSP202312120001</v>
      </c>
      <c r="I154" s="4" t="str">
        <f t="shared" ca="1" si="40"/>
        <v>NCC202312120016</v>
      </c>
      <c r="J154" s="4">
        <f t="shared" ca="1" si="32"/>
        <v>30</v>
      </c>
      <c r="K154" s="4" t="s">
        <v>198</v>
      </c>
      <c r="L154" s="4">
        <f t="shared" ca="1" si="33"/>
        <v>1</v>
      </c>
      <c r="M154" s="4">
        <f t="shared" ca="1" si="34"/>
        <v>21000.25</v>
      </c>
      <c r="N154" s="4">
        <f t="shared" ca="1" si="35"/>
        <v>20</v>
      </c>
      <c r="O154" s="4">
        <f t="shared" ca="1" si="36"/>
        <v>420005</v>
      </c>
      <c r="P154" s="4">
        <f t="shared" ca="1" si="37"/>
        <v>672008</v>
      </c>
      <c r="Q154" s="1">
        <v>0</v>
      </c>
    </row>
    <row r="155" spans="1:17" x14ac:dyDescent="0.3">
      <c r="A155" s="4" t="str">
        <f t="shared" ca="1" si="28"/>
        <v>S202312120154</v>
      </c>
      <c r="B155" s="4" t="s">
        <v>154</v>
      </c>
      <c r="C155" s="4" t="str">
        <f t="shared" ca="1" si="38"/>
        <v>TG202312120027</v>
      </c>
      <c r="D155" s="4" t="str">
        <f t="shared" ca="1" si="39"/>
        <v>TL202312120001</v>
      </c>
      <c r="E155" s="5">
        <f t="shared" ca="1" si="29"/>
        <v>43183</v>
      </c>
      <c r="F155" s="4" t="str">
        <f t="shared" ca="1" si="30"/>
        <v>978-155-321-776-3</v>
      </c>
      <c r="G155" s="4">
        <f t="shared" ca="1" si="31"/>
        <v>926</v>
      </c>
      <c r="H155" s="4" t="str">
        <f t="shared" ca="1" si="41"/>
        <v>LSP202312120001</v>
      </c>
      <c r="I155" s="4" t="str">
        <f t="shared" ca="1" si="40"/>
        <v>NCC202312120015</v>
      </c>
      <c r="J155" s="4">
        <f t="shared" ca="1" si="32"/>
        <v>22</v>
      </c>
      <c r="K155" s="4" t="s">
        <v>201</v>
      </c>
      <c r="L155" s="4">
        <f t="shared" ca="1" si="33"/>
        <v>1</v>
      </c>
      <c r="M155" s="4">
        <f t="shared" ca="1" si="34"/>
        <v>15911.5</v>
      </c>
      <c r="N155" s="4">
        <f t="shared" ca="1" si="35"/>
        <v>39</v>
      </c>
      <c r="O155" s="4">
        <f t="shared" ca="1" si="36"/>
        <v>318230</v>
      </c>
      <c r="P155" s="4">
        <f t="shared" ca="1" si="37"/>
        <v>509168</v>
      </c>
      <c r="Q155" s="1">
        <v>0</v>
      </c>
    </row>
    <row r="156" spans="1:17" x14ac:dyDescent="0.3">
      <c r="A156" s="4" t="str">
        <f t="shared" ca="1" si="28"/>
        <v>S202312120155</v>
      </c>
      <c r="B156" s="4" t="s">
        <v>166</v>
      </c>
      <c r="C156" s="4" t="str">
        <f t="shared" ca="1" si="38"/>
        <v>TG202312120002</v>
      </c>
      <c r="D156" s="4" t="str">
        <f t="shared" ca="1" si="39"/>
        <v>TL202312120012</v>
      </c>
      <c r="E156" s="5">
        <f t="shared" ca="1" si="29"/>
        <v>37978</v>
      </c>
      <c r="F156" s="4" t="str">
        <f t="shared" ca="1" si="30"/>
        <v>978-200-687-767-6</v>
      </c>
      <c r="G156" s="4">
        <f t="shared" ca="1" si="31"/>
        <v>966</v>
      </c>
      <c r="H156" s="4" t="str">
        <f t="shared" ca="1" si="41"/>
        <v>LSP202312120001</v>
      </c>
      <c r="I156" s="4" t="str">
        <f t="shared" ca="1" si="40"/>
        <v>NCC202312120007</v>
      </c>
      <c r="J156" s="4">
        <f t="shared" ca="1" si="32"/>
        <v>25</v>
      </c>
      <c r="K156" s="4" t="s">
        <v>200</v>
      </c>
      <c r="L156" s="4">
        <f t="shared" ca="1" si="33"/>
        <v>1</v>
      </c>
      <c r="M156" s="4">
        <f t="shared" ca="1" si="34"/>
        <v>21192.45</v>
      </c>
      <c r="N156" s="4">
        <f t="shared" ca="1" si="35"/>
        <v>15</v>
      </c>
      <c r="O156" s="4">
        <f t="shared" ca="1" si="36"/>
        <v>423849</v>
      </c>
      <c r="P156" s="4">
        <f t="shared" ca="1" si="37"/>
        <v>678158.39999999991</v>
      </c>
      <c r="Q156" s="1">
        <v>0</v>
      </c>
    </row>
    <row r="157" spans="1:17" x14ac:dyDescent="0.3">
      <c r="A157" s="4" t="str">
        <f t="shared" ca="1" si="28"/>
        <v>S202312120156</v>
      </c>
      <c r="B157" s="4" t="s">
        <v>122</v>
      </c>
      <c r="C157" s="4" t="str">
        <f t="shared" ca="1" si="38"/>
        <v>TG202312120022</v>
      </c>
      <c r="D157" s="4" t="str">
        <f t="shared" ca="1" si="39"/>
        <v>TL202312120011</v>
      </c>
      <c r="E157" s="5">
        <f t="shared" ca="1" si="29"/>
        <v>38233</v>
      </c>
      <c r="F157" s="4" t="str">
        <f t="shared" ca="1" si="30"/>
        <v>978-999-906-784-9</v>
      </c>
      <c r="G157" s="4">
        <f t="shared" ca="1" si="31"/>
        <v>260</v>
      </c>
      <c r="H157" s="4" t="str">
        <f t="shared" ca="1" si="41"/>
        <v>LSP202312120001</v>
      </c>
      <c r="I157" s="4" t="str">
        <f t="shared" ca="1" si="40"/>
        <v>NCC202312120001</v>
      </c>
      <c r="J157" s="4">
        <f t="shared" ca="1" si="32"/>
        <v>35</v>
      </c>
      <c r="K157" s="4" t="s">
        <v>196</v>
      </c>
      <c r="L157" s="4">
        <f t="shared" ca="1" si="33"/>
        <v>1</v>
      </c>
      <c r="M157" s="4">
        <f t="shared" ca="1" si="34"/>
        <v>13758.800000000001</v>
      </c>
      <c r="N157" s="4">
        <f t="shared" ca="1" si="35"/>
        <v>45</v>
      </c>
      <c r="O157" s="4">
        <f t="shared" ca="1" si="36"/>
        <v>275176</v>
      </c>
      <c r="P157" s="4">
        <f t="shared" ca="1" si="37"/>
        <v>440281.60000000003</v>
      </c>
      <c r="Q157" s="1">
        <v>0</v>
      </c>
    </row>
    <row r="158" spans="1:17" x14ac:dyDescent="0.3">
      <c r="A158" s="4" t="str">
        <f t="shared" ca="1" si="28"/>
        <v>S202312120157</v>
      </c>
      <c r="B158" s="4" t="s">
        <v>115</v>
      </c>
      <c r="C158" s="4" t="str">
        <f t="shared" ca="1" si="38"/>
        <v>TG202312120021</v>
      </c>
      <c r="D158" s="4" t="str">
        <f t="shared" ca="1" si="39"/>
        <v>TL202312120022</v>
      </c>
      <c r="E158" s="5">
        <f t="shared" ca="1" si="29"/>
        <v>40084</v>
      </c>
      <c r="F158" s="4" t="str">
        <f t="shared" ca="1" si="30"/>
        <v>978-956-474-382-4</v>
      </c>
      <c r="G158" s="4">
        <f t="shared" ca="1" si="31"/>
        <v>867</v>
      </c>
      <c r="H158" s="4" t="str">
        <f t="shared" ca="1" si="41"/>
        <v>LSP202312120001</v>
      </c>
      <c r="I158" s="4" t="str">
        <f t="shared" ca="1" si="40"/>
        <v>NCC202312120020</v>
      </c>
      <c r="J158" s="4">
        <f t="shared" ca="1" si="32"/>
        <v>33</v>
      </c>
      <c r="K158" s="4" t="s">
        <v>196</v>
      </c>
      <c r="L158" s="4">
        <f t="shared" ca="1" si="33"/>
        <v>1</v>
      </c>
      <c r="M158" s="4">
        <f t="shared" ca="1" si="34"/>
        <v>9149.4500000000007</v>
      </c>
      <c r="N158" s="4">
        <f t="shared" ca="1" si="35"/>
        <v>57</v>
      </c>
      <c r="O158" s="4">
        <f t="shared" ca="1" si="36"/>
        <v>182989</v>
      </c>
      <c r="P158" s="4">
        <f t="shared" ca="1" si="37"/>
        <v>292782.40000000002</v>
      </c>
      <c r="Q158" s="1">
        <v>0</v>
      </c>
    </row>
    <row r="159" spans="1:17" x14ac:dyDescent="0.3">
      <c r="A159" s="4" t="str">
        <f t="shared" ca="1" si="28"/>
        <v>S202312120158</v>
      </c>
      <c r="B159" s="4" t="s">
        <v>167</v>
      </c>
      <c r="C159" s="4" t="str">
        <f t="shared" ca="1" si="38"/>
        <v>TG202312120017</v>
      </c>
      <c r="D159" s="4" t="str">
        <f t="shared" ca="1" si="39"/>
        <v>TL202312120023</v>
      </c>
      <c r="E159" s="5">
        <f t="shared" ca="1" si="29"/>
        <v>37145</v>
      </c>
      <c r="F159" s="4" t="str">
        <f t="shared" ca="1" si="30"/>
        <v>978-205-267-405-9</v>
      </c>
      <c r="G159" s="4">
        <f t="shared" ca="1" si="31"/>
        <v>819</v>
      </c>
      <c r="H159" s="4" t="str">
        <f t="shared" ca="1" si="41"/>
        <v>LSP202312120001</v>
      </c>
      <c r="I159" s="4" t="str">
        <f t="shared" ca="1" si="40"/>
        <v>NCC202312120005</v>
      </c>
      <c r="J159" s="4">
        <f t="shared" ca="1" si="32"/>
        <v>21</v>
      </c>
      <c r="K159" s="4" t="s">
        <v>203</v>
      </c>
      <c r="L159" s="4">
        <f t="shared" ca="1" si="33"/>
        <v>1</v>
      </c>
      <c r="M159" s="4">
        <f t="shared" ca="1" si="34"/>
        <v>12229.7</v>
      </c>
      <c r="N159" s="4">
        <f t="shared" ca="1" si="35"/>
        <v>75</v>
      </c>
      <c r="O159" s="4">
        <f t="shared" ca="1" si="36"/>
        <v>244594</v>
      </c>
      <c r="P159" s="4">
        <f t="shared" ca="1" si="37"/>
        <v>391350.4</v>
      </c>
      <c r="Q159" s="1">
        <v>0</v>
      </c>
    </row>
    <row r="160" spans="1:17" x14ac:dyDescent="0.3">
      <c r="A160" s="4" t="str">
        <f t="shared" ca="1" si="28"/>
        <v>S202312120159</v>
      </c>
      <c r="B160" s="4" t="s">
        <v>168</v>
      </c>
      <c r="C160" s="4" t="str">
        <f t="shared" ca="1" si="38"/>
        <v>TG202312120010</v>
      </c>
      <c r="D160" s="4" t="str">
        <f t="shared" ca="1" si="39"/>
        <v>TL202312120001</v>
      </c>
      <c r="E160" s="5">
        <f t="shared" ca="1" si="29"/>
        <v>40625</v>
      </c>
      <c r="F160" s="4" t="str">
        <f t="shared" ca="1" si="30"/>
        <v>978-155-146-595-4</v>
      </c>
      <c r="G160" s="4">
        <f t="shared" ca="1" si="31"/>
        <v>924</v>
      </c>
      <c r="H160" s="4" t="str">
        <f t="shared" ca="1" si="41"/>
        <v>LSP202312120001</v>
      </c>
      <c r="I160" s="4" t="str">
        <f t="shared" ca="1" si="40"/>
        <v>NCC202312120009</v>
      </c>
      <c r="J160" s="4">
        <f t="shared" ca="1" si="32"/>
        <v>21</v>
      </c>
      <c r="K160" s="4" t="s">
        <v>199</v>
      </c>
      <c r="L160" s="4">
        <f t="shared" ca="1" si="33"/>
        <v>1</v>
      </c>
      <c r="M160" s="4">
        <f t="shared" ca="1" si="34"/>
        <v>5233.25</v>
      </c>
      <c r="N160" s="4">
        <f t="shared" ca="1" si="35"/>
        <v>74</v>
      </c>
      <c r="O160" s="4">
        <f t="shared" ca="1" si="36"/>
        <v>104665</v>
      </c>
      <c r="P160" s="4">
        <f t="shared" ca="1" si="37"/>
        <v>167464</v>
      </c>
      <c r="Q160" s="1">
        <v>0</v>
      </c>
    </row>
    <row r="161" spans="1:17" x14ac:dyDescent="0.3">
      <c r="A161" s="4" t="str">
        <f t="shared" ca="1" si="28"/>
        <v>S202312120160</v>
      </c>
      <c r="B161" s="4" t="s">
        <v>169</v>
      </c>
      <c r="C161" s="4" t="str">
        <f t="shared" ca="1" si="38"/>
        <v>TG202312120012</v>
      </c>
      <c r="D161" s="4" t="str">
        <f t="shared" ca="1" si="39"/>
        <v>TL202312120011</v>
      </c>
      <c r="E161" s="5">
        <f t="shared" ca="1" si="29"/>
        <v>36960</v>
      </c>
      <c r="F161" s="4" t="str">
        <f t="shared" ca="1" si="30"/>
        <v>978-203-342-990-6</v>
      </c>
      <c r="G161" s="4">
        <f t="shared" ca="1" si="31"/>
        <v>171</v>
      </c>
      <c r="H161" s="4" t="str">
        <f t="shared" ca="1" si="41"/>
        <v>LSP202312120001</v>
      </c>
      <c r="I161" s="4" t="str">
        <f t="shared" ca="1" si="40"/>
        <v>NCC202312120017</v>
      </c>
      <c r="J161" s="4">
        <f t="shared" ca="1" si="32"/>
        <v>25</v>
      </c>
      <c r="K161" s="4" t="s">
        <v>201</v>
      </c>
      <c r="L161" s="4">
        <f t="shared" ca="1" si="33"/>
        <v>1</v>
      </c>
      <c r="M161" s="4">
        <f t="shared" ca="1" si="34"/>
        <v>6197.9000000000005</v>
      </c>
      <c r="N161" s="4">
        <f t="shared" ca="1" si="35"/>
        <v>97</v>
      </c>
      <c r="O161" s="4">
        <f t="shared" ca="1" si="36"/>
        <v>123958</v>
      </c>
      <c r="P161" s="4">
        <f t="shared" ca="1" si="37"/>
        <v>198332.80000000002</v>
      </c>
      <c r="Q161" s="1">
        <v>0</v>
      </c>
    </row>
    <row r="162" spans="1:17" x14ac:dyDescent="0.3">
      <c r="A162" s="4" t="str">
        <f t="shared" ca="1" si="28"/>
        <v>S202312120161</v>
      </c>
      <c r="B162" s="4" t="s">
        <v>86</v>
      </c>
      <c r="C162" s="4" t="str">
        <f t="shared" ca="1" si="38"/>
        <v>TG202312120001</v>
      </c>
      <c r="D162" s="4" t="str">
        <f t="shared" ca="1" si="39"/>
        <v>TL202312120005</v>
      </c>
      <c r="E162" s="5">
        <f t="shared" ca="1" si="29"/>
        <v>37455</v>
      </c>
      <c r="F162" s="4" t="str">
        <f t="shared" ca="1" si="30"/>
        <v>978-530-568-467-7</v>
      </c>
      <c r="G162" s="4">
        <f t="shared" ca="1" si="31"/>
        <v>814</v>
      </c>
      <c r="H162" s="4" t="str">
        <f t="shared" ca="1" si="41"/>
        <v>LSP202312120001</v>
      </c>
      <c r="I162" s="4" t="str">
        <f t="shared" ca="1" si="40"/>
        <v>NCC202312120022</v>
      </c>
      <c r="J162" s="4">
        <f t="shared" ca="1" si="32"/>
        <v>25</v>
      </c>
      <c r="K162" s="4" t="s">
        <v>198</v>
      </c>
      <c r="L162" s="4">
        <f t="shared" ca="1" si="33"/>
        <v>0</v>
      </c>
      <c r="M162" s="4">
        <f t="shared" ca="1" si="34"/>
        <v>3682.5</v>
      </c>
      <c r="N162" s="4">
        <f t="shared" ca="1" si="35"/>
        <v>23</v>
      </c>
      <c r="O162" s="4">
        <f t="shared" ca="1" si="36"/>
        <v>73650</v>
      </c>
      <c r="P162" s="4">
        <f t="shared" ca="1" si="37"/>
        <v>117840</v>
      </c>
      <c r="Q162" s="1">
        <v>0</v>
      </c>
    </row>
    <row r="163" spans="1:17" x14ac:dyDescent="0.3">
      <c r="A163" s="4" t="str">
        <f t="shared" ca="1" si="28"/>
        <v>S202312120162</v>
      </c>
      <c r="B163" s="4" t="s">
        <v>170</v>
      </c>
      <c r="C163" s="4" t="str">
        <f t="shared" ca="1" si="38"/>
        <v>TG202312120011</v>
      </c>
      <c r="D163" s="4" t="str">
        <f t="shared" ca="1" si="39"/>
        <v>TL202312120001</v>
      </c>
      <c r="E163" s="5">
        <f t="shared" ca="1" si="29"/>
        <v>37883</v>
      </c>
      <c r="F163" s="4" t="str">
        <f t="shared" ca="1" si="30"/>
        <v>978-981-640-179-4</v>
      </c>
      <c r="G163" s="4">
        <f t="shared" ca="1" si="31"/>
        <v>716</v>
      </c>
      <c r="H163" s="4" t="str">
        <f t="shared" ca="1" si="41"/>
        <v>LSP202312120001</v>
      </c>
      <c r="I163" s="4" t="str">
        <f t="shared" ca="1" si="40"/>
        <v>NCC202312120001</v>
      </c>
      <c r="J163" s="4">
        <f t="shared" ca="1" si="32"/>
        <v>25</v>
      </c>
      <c r="K163" s="4" t="s">
        <v>199</v>
      </c>
      <c r="L163" s="4">
        <f t="shared" ca="1" si="33"/>
        <v>1</v>
      </c>
      <c r="M163" s="4">
        <f t="shared" ca="1" si="34"/>
        <v>10098.150000000001</v>
      </c>
      <c r="N163" s="4">
        <f t="shared" ca="1" si="35"/>
        <v>21</v>
      </c>
      <c r="O163" s="4">
        <f t="shared" ca="1" si="36"/>
        <v>201963</v>
      </c>
      <c r="P163" s="4">
        <f t="shared" ca="1" si="37"/>
        <v>323140.80000000005</v>
      </c>
      <c r="Q163" s="1">
        <v>0</v>
      </c>
    </row>
    <row r="164" spans="1:17" x14ac:dyDescent="0.3">
      <c r="A164" s="4" t="str">
        <f t="shared" ca="1" si="28"/>
        <v>S202312120163</v>
      </c>
      <c r="B164" s="4" t="s">
        <v>171</v>
      </c>
      <c r="C164" s="4" t="str">
        <f t="shared" ca="1" si="38"/>
        <v>TG202312120006</v>
      </c>
      <c r="D164" s="4" t="str">
        <f t="shared" ca="1" si="39"/>
        <v>TL202312120021</v>
      </c>
      <c r="E164" s="5">
        <f t="shared" ca="1" si="29"/>
        <v>44770</v>
      </c>
      <c r="F164" s="4" t="str">
        <f t="shared" ca="1" si="30"/>
        <v>978-588-690-201-7</v>
      </c>
      <c r="G164" s="4">
        <f t="shared" ca="1" si="31"/>
        <v>620</v>
      </c>
      <c r="H164" s="4" t="str">
        <f t="shared" ca="1" si="41"/>
        <v>LSP202312120001</v>
      </c>
      <c r="I164" s="4" t="str">
        <f t="shared" ca="1" si="40"/>
        <v>NCC202312120008</v>
      </c>
      <c r="J164" s="4">
        <f t="shared" ca="1" si="32"/>
        <v>31</v>
      </c>
      <c r="K164" s="4" t="s">
        <v>201</v>
      </c>
      <c r="L164" s="4">
        <f t="shared" ca="1" si="33"/>
        <v>1</v>
      </c>
      <c r="M164" s="4">
        <f t="shared" ca="1" si="34"/>
        <v>19934.550000000003</v>
      </c>
      <c r="N164" s="4">
        <f t="shared" ca="1" si="35"/>
        <v>84</v>
      </c>
      <c r="O164" s="4">
        <f t="shared" ca="1" si="36"/>
        <v>398691</v>
      </c>
      <c r="P164" s="4">
        <f t="shared" ca="1" si="37"/>
        <v>637905.60000000009</v>
      </c>
      <c r="Q164" s="1">
        <v>0</v>
      </c>
    </row>
    <row r="165" spans="1:17" x14ac:dyDescent="0.3">
      <c r="A165" s="4" t="str">
        <f t="shared" ca="1" si="28"/>
        <v>S202312120164</v>
      </c>
      <c r="B165" s="4" t="s">
        <v>172</v>
      </c>
      <c r="C165" s="4" t="str">
        <f t="shared" ca="1" si="38"/>
        <v>TG202312120002</v>
      </c>
      <c r="D165" s="4" t="str">
        <f t="shared" ca="1" si="39"/>
        <v>TL202312120022</v>
      </c>
      <c r="E165" s="5">
        <f t="shared" ca="1" si="29"/>
        <v>38627</v>
      </c>
      <c r="F165" s="4" t="str">
        <f t="shared" ca="1" si="30"/>
        <v>978-469-992-257-6</v>
      </c>
      <c r="G165" s="4">
        <f t="shared" ca="1" si="31"/>
        <v>508</v>
      </c>
      <c r="H165" s="4" t="str">
        <f t="shared" ca="1" si="41"/>
        <v>LSP202312120001</v>
      </c>
      <c r="I165" s="4" t="str">
        <f t="shared" ca="1" si="40"/>
        <v>NCC202312120019</v>
      </c>
      <c r="J165" s="4">
        <f t="shared" ca="1" si="32"/>
        <v>21</v>
      </c>
      <c r="K165" s="4" t="s">
        <v>205</v>
      </c>
      <c r="L165" s="4">
        <f t="shared" ca="1" si="33"/>
        <v>1</v>
      </c>
      <c r="M165" s="4">
        <f t="shared" ca="1" si="34"/>
        <v>15707.6</v>
      </c>
      <c r="N165" s="4">
        <f t="shared" ca="1" si="35"/>
        <v>93</v>
      </c>
      <c r="O165" s="4">
        <f t="shared" ca="1" si="36"/>
        <v>314152</v>
      </c>
      <c r="P165" s="4">
        <f t="shared" ca="1" si="37"/>
        <v>502643.19999999995</v>
      </c>
      <c r="Q165" s="1">
        <v>0</v>
      </c>
    </row>
    <row r="166" spans="1:17" x14ac:dyDescent="0.3">
      <c r="A166" s="4" t="str">
        <f t="shared" ca="1" si="28"/>
        <v>S202312120165</v>
      </c>
      <c r="B166" s="4" t="s">
        <v>173</v>
      </c>
      <c r="C166" s="4" t="str">
        <f t="shared" ca="1" si="38"/>
        <v>TG202312120008</v>
      </c>
      <c r="D166" s="4" t="str">
        <f t="shared" ca="1" si="39"/>
        <v>TL202312120006</v>
      </c>
      <c r="E166" s="5">
        <f t="shared" ca="1" si="29"/>
        <v>39987</v>
      </c>
      <c r="F166" s="4" t="str">
        <f t="shared" ca="1" si="30"/>
        <v>978-389-305-819-8</v>
      </c>
      <c r="G166" s="4">
        <f t="shared" ca="1" si="31"/>
        <v>281</v>
      </c>
      <c r="H166" s="4" t="str">
        <f t="shared" ca="1" si="41"/>
        <v>LSP202312120001</v>
      </c>
      <c r="I166" s="4" t="str">
        <f t="shared" ca="1" si="40"/>
        <v>NCC202312120012</v>
      </c>
      <c r="J166" s="4">
        <f t="shared" ca="1" si="32"/>
        <v>20</v>
      </c>
      <c r="K166" s="4" t="s">
        <v>199</v>
      </c>
      <c r="L166" s="4">
        <f t="shared" ca="1" si="33"/>
        <v>1</v>
      </c>
      <c r="M166" s="4">
        <f t="shared" ca="1" si="34"/>
        <v>2212.8000000000002</v>
      </c>
      <c r="N166" s="4">
        <f t="shared" ca="1" si="35"/>
        <v>32</v>
      </c>
      <c r="O166" s="4">
        <f t="shared" ca="1" si="36"/>
        <v>44256</v>
      </c>
      <c r="P166" s="4">
        <f t="shared" ca="1" si="37"/>
        <v>70809.600000000006</v>
      </c>
      <c r="Q166" s="1">
        <v>0</v>
      </c>
    </row>
    <row r="167" spans="1:17" x14ac:dyDescent="0.3">
      <c r="A167" s="4" t="str">
        <f t="shared" ca="1" si="28"/>
        <v>S202312120166</v>
      </c>
      <c r="B167" s="4" t="s">
        <v>174</v>
      </c>
      <c r="C167" s="4" t="str">
        <f t="shared" ca="1" si="38"/>
        <v>TG202312120006</v>
      </c>
      <c r="D167" s="4" t="str">
        <f t="shared" ca="1" si="39"/>
        <v>TL202312120001</v>
      </c>
      <c r="E167" s="5">
        <f t="shared" ca="1" si="29"/>
        <v>37695</v>
      </c>
      <c r="F167" s="4" t="str">
        <f t="shared" ca="1" si="30"/>
        <v>978-787-820-865-2</v>
      </c>
      <c r="G167" s="4">
        <f t="shared" ca="1" si="31"/>
        <v>563</v>
      </c>
      <c r="H167" s="4" t="str">
        <f t="shared" ca="1" si="41"/>
        <v>LSP202312120001</v>
      </c>
      <c r="I167" s="4" t="str">
        <f t="shared" ca="1" si="40"/>
        <v>NCC202312120014</v>
      </c>
      <c r="J167" s="4">
        <f t="shared" ca="1" si="32"/>
        <v>24</v>
      </c>
      <c r="K167" s="4" t="s">
        <v>208</v>
      </c>
      <c r="L167" s="4">
        <f t="shared" ca="1" si="33"/>
        <v>1</v>
      </c>
      <c r="M167" s="4">
        <f t="shared" ca="1" si="34"/>
        <v>21752.550000000003</v>
      </c>
      <c r="N167" s="4">
        <f t="shared" ca="1" si="35"/>
        <v>47</v>
      </c>
      <c r="O167" s="4">
        <f t="shared" ca="1" si="36"/>
        <v>435051</v>
      </c>
      <c r="P167" s="4">
        <f t="shared" ca="1" si="37"/>
        <v>696081.60000000009</v>
      </c>
      <c r="Q167" s="1">
        <v>0</v>
      </c>
    </row>
    <row r="168" spans="1:17" x14ac:dyDescent="0.3">
      <c r="A168" s="4" t="str">
        <f t="shared" ca="1" si="28"/>
        <v>S202312120167</v>
      </c>
      <c r="B168" s="4" t="s">
        <v>175</v>
      </c>
      <c r="C168" s="4" t="str">
        <f t="shared" ca="1" si="38"/>
        <v>TG202312120013</v>
      </c>
      <c r="D168" s="4" t="str">
        <f t="shared" ca="1" si="39"/>
        <v>TL202312120019</v>
      </c>
      <c r="E168" s="5">
        <f t="shared" ca="1" si="29"/>
        <v>42047</v>
      </c>
      <c r="F168" s="4" t="str">
        <f t="shared" ca="1" si="30"/>
        <v>978-370-568-253-1</v>
      </c>
      <c r="G168" s="4">
        <f t="shared" ca="1" si="31"/>
        <v>879</v>
      </c>
      <c r="H168" s="4" t="str">
        <f t="shared" ca="1" si="41"/>
        <v>LSP202312120001</v>
      </c>
      <c r="I168" s="4" t="str">
        <f t="shared" ca="1" si="40"/>
        <v>NCC202312120023</v>
      </c>
      <c r="J168" s="4">
        <f t="shared" ca="1" si="32"/>
        <v>35</v>
      </c>
      <c r="K168" s="4" t="s">
        <v>195</v>
      </c>
      <c r="L168" s="4">
        <f t="shared" ca="1" si="33"/>
        <v>1</v>
      </c>
      <c r="M168" s="4">
        <f t="shared" ca="1" si="34"/>
        <v>21412.95</v>
      </c>
      <c r="N168" s="4">
        <f t="shared" ca="1" si="35"/>
        <v>66</v>
      </c>
      <c r="O168" s="4">
        <f t="shared" ca="1" si="36"/>
        <v>428259</v>
      </c>
      <c r="P168" s="4">
        <f t="shared" ca="1" si="37"/>
        <v>685214.39999999991</v>
      </c>
      <c r="Q168" s="1">
        <v>0</v>
      </c>
    </row>
    <row r="169" spans="1:17" x14ac:dyDescent="0.3">
      <c r="A169" s="4" t="str">
        <f t="shared" ca="1" si="28"/>
        <v>S202312120168</v>
      </c>
      <c r="B169" s="4" t="s">
        <v>176</v>
      </c>
      <c r="C169" s="4" t="str">
        <f t="shared" ca="1" si="38"/>
        <v>TG202312120004</v>
      </c>
      <c r="D169" s="4" t="str">
        <f t="shared" ca="1" si="39"/>
        <v>TL202312120008</v>
      </c>
      <c r="E169" s="5">
        <f t="shared" ca="1" si="29"/>
        <v>39858</v>
      </c>
      <c r="F169" s="4" t="str">
        <f t="shared" ca="1" si="30"/>
        <v>978-797-838-305-7</v>
      </c>
      <c r="G169" s="4">
        <f t="shared" ca="1" si="31"/>
        <v>952</v>
      </c>
      <c r="H169" s="4" t="str">
        <f t="shared" ca="1" si="41"/>
        <v>LSP202312120001</v>
      </c>
      <c r="I169" s="4" t="str">
        <f t="shared" ca="1" si="40"/>
        <v>NCC202312120016</v>
      </c>
      <c r="J169" s="4">
        <f t="shared" ca="1" si="32"/>
        <v>30</v>
      </c>
      <c r="K169" s="4" t="s">
        <v>201</v>
      </c>
      <c r="L169" s="4">
        <f t="shared" ca="1" si="33"/>
        <v>1</v>
      </c>
      <c r="M169" s="4">
        <f t="shared" ca="1" si="34"/>
        <v>20927.5</v>
      </c>
      <c r="N169" s="4">
        <f t="shared" ca="1" si="35"/>
        <v>23</v>
      </c>
      <c r="O169" s="4">
        <f t="shared" ca="1" si="36"/>
        <v>418550</v>
      </c>
      <c r="P169" s="4">
        <f t="shared" ca="1" si="37"/>
        <v>669680</v>
      </c>
      <c r="Q169" s="1">
        <v>0</v>
      </c>
    </row>
    <row r="170" spans="1:17" x14ac:dyDescent="0.3">
      <c r="A170" s="4" t="str">
        <f t="shared" ca="1" si="28"/>
        <v>S202312120169</v>
      </c>
      <c r="B170" s="4" t="s">
        <v>177</v>
      </c>
      <c r="C170" s="4" t="str">
        <f t="shared" ca="1" si="38"/>
        <v>TG202312120015</v>
      </c>
      <c r="D170" s="4" t="str">
        <f t="shared" ca="1" si="39"/>
        <v>TL202312120002</v>
      </c>
      <c r="E170" s="5">
        <f t="shared" ca="1" si="29"/>
        <v>41042</v>
      </c>
      <c r="F170" s="4" t="str">
        <f t="shared" ca="1" si="30"/>
        <v>978-817-558-212-8</v>
      </c>
      <c r="G170" s="4">
        <f t="shared" ca="1" si="31"/>
        <v>379</v>
      </c>
      <c r="H170" s="4" t="str">
        <f t="shared" ca="1" si="41"/>
        <v>LSP202312120001</v>
      </c>
      <c r="I170" s="4" t="str">
        <f t="shared" ca="1" si="40"/>
        <v>NCC202312120015</v>
      </c>
      <c r="J170" s="4">
        <f t="shared" ca="1" si="32"/>
        <v>22</v>
      </c>
      <c r="K170" s="4" t="s">
        <v>199</v>
      </c>
      <c r="L170" s="4">
        <f t="shared" ca="1" si="33"/>
        <v>1</v>
      </c>
      <c r="M170" s="4">
        <f t="shared" ca="1" si="34"/>
        <v>14237.2</v>
      </c>
      <c r="N170" s="4">
        <f t="shared" ca="1" si="35"/>
        <v>76</v>
      </c>
      <c r="O170" s="4">
        <f t="shared" ca="1" si="36"/>
        <v>284744</v>
      </c>
      <c r="P170" s="4">
        <f t="shared" ca="1" si="37"/>
        <v>455590.40000000002</v>
      </c>
      <c r="Q170" s="1">
        <v>0</v>
      </c>
    </row>
    <row r="171" spans="1:17" x14ac:dyDescent="0.3">
      <c r="A171" s="4" t="str">
        <f t="shared" ca="1" si="28"/>
        <v>S202312120170</v>
      </c>
      <c r="B171" s="4" t="s">
        <v>178</v>
      </c>
      <c r="C171" s="4" t="str">
        <f t="shared" ca="1" si="38"/>
        <v>TG202312120001</v>
      </c>
      <c r="D171" s="4" t="str">
        <f t="shared" ca="1" si="39"/>
        <v>TL202312120011</v>
      </c>
      <c r="E171" s="5">
        <f t="shared" ca="1" si="29"/>
        <v>44202</v>
      </c>
      <c r="F171" s="4" t="str">
        <f t="shared" ca="1" si="30"/>
        <v>978-283-117-361-3</v>
      </c>
      <c r="G171" s="4">
        <f t="shared" ca="1" si="31"/>
        <v>866</v>
      </c>
      <c r="H171" s="4" t="str">
        <f t="shared" ca="1" si="41"/>
        <v>LSP202312120001</v>
      </c>
      <c r="I171" s="4" t="str">
        <f t="shared" ca="1" si="40"/>
        <v>NCC202312120007</v>
      </c>
      <c r="J171" s="4">
        <f t="shared" ca="1" si="32"/>
        <v>32</v>
      </c>
      <c r="K171" s="4" t="s">
        <v>199</v>
      </c>
      <c r="L171" s="4">
        <f t="shared" ca="1" si="33"/>
        <v>1</v>
      </c>
      <c r="M171" s="4">
        <f t="shared" ca="1" si="34"/>
        <v>8431.7000000000007</v>
      </c>
      <c r="N171" s="4">
        <f t="shared" ca="1" si="35"/>
        <v>17</v>
      </c>
      <c r="O171" s="4">
        <f t="shared" ca="1" si="36"/>
        <v>168634</v>
      </c>
      <c r="P171" s="4">
        <f t="shared" ca="1" si="37"/>
        <v>269814.40000000002</v>
      </c>
      <c r="Q171" s="1">
        <v>0</v>
      </c>
    </row>
    <row r="172" spans="1:17" x14ac:dyDescent="0.3">
      <c r="A172" s="4" t="str">
        <f t="shared" ca="1" si="28"/>
        <v>S202312120171</v>
      </c>
      <c r="B172" s="4" t="s">
        <v>179</v>
      </c>
      <c r="C172" s="4" t="str">
        <f t="shared" ca="1" si="38"/>
        <v>TG202312120012</v>
      </c>
      <c r="D172" s="4" t="str">
        <f t="shared" ca="1" si="39"/>
        <v>TL202312120001</v>
      </c>
      <c r="E172" s="5">
        <f t="shared" ca="1" si="29"/>
        <v>37611</v>
      </c>
      <c r="F172" s="4" t="str">
        <f t="shared" ca="1" si="30"/>
        <v>978-804-165-277-6</v>
      </c>
      <c r="G172" s="4">
        <f t="shared" ca="1" si="31"/>
        <v>757</v>
      </c>
      <c r="H172" s="4" t="str">
        <f t="shared" ca="1" si="41"/>
        <v>LSP202312120001</v>
      </c>
      <c r="I172" s="4" t="str">
        <f t="shared" ca="1" si="40"/>
        <v>NCC202312120010</v>
      </c>
      <c r="J172" s="4">
        <f t="shared" ca="1" si="32"/>
        <v>22</v>
      </c>
      <c r="K172" s="4" t="s">
        <v>196</v>
      </c>
      <c r="L172" s="4">
        <f t="shared" ca="1" si="33"/>
        <v>1</v>
      </c>
      <c r="M172" s="4">
        <f t="shared" ca="1" si="34"/>
        <v>3952.2000000000003</v>
      </c>
      <c r="N172" s="4">
        <f t="shared" ca="1" si="35"/>
        <v>75</v>
      </c>
      <c r="O172" s="4">
        <f t="shared" ca="1" si="36"/>
        <v>79044</v>
      </c>
      <c r="P172" s="4">
        <f t="shared" ca="1" si="37"/>
        <v>126470.40000000001</v>
      </c>
      <c r="Q172" s="1">
        <v>0</v>
      </c>
    </row>
    <row r="173" spans="1:17" x14ac:dyDescent="0.3">
      <c r="A173" s="4" t="str">
        <f t="shared" ca="1" si="28"/>
        <v>S202312120172</v>
      </c>
      <c r="B173" s="4" t="s">
        <v>180</v>
      </c>
      <c r="C173" s="4" t="str">
        <f t="shared" ca="1" si="38"/>
        <v>TG202312120014</v>
      </c>
      <c r="D173" s="4" t="str">
        <f t="shared" ca="1" si="39"/>
        <v>TL202312120014</v>
      </c>
      <c r="E173" s="5">
        <f t="shared" ca="1" si="29"/>
        <v>42259</v>
      </c>
      <c r="F173" s="4" t="str">
        <f t="shared" ca="1" si="30"/>
        <v>978-826-356-668-8</v>
      </c>
      <c r="G173" s="4">
        <f t="shared" ca="1" si="31"/>
        <v>672</v>
      </c>
      <c r="H173" s="4" t="str">
        <f t="shared" ca="1" si="41"/>
        <v>LSP202312120001</v>
      </c>
      <c r="I173" s="4" t="str">
        <f t="shared" ca="1" si="40"/>
        <v>NCC202312120013</v>
      </c>
      <c r="J173" s="4">
        <f t="shared" ca="1" si="32"/>
        <v>24</v>
      </c>
      <c r="K173" s="4" t="s">
        <v>203</v>
      </c>
      <c r="L173" s="4">
        <f t="shared" ca="1" si="33"/>
        <v>1</v>
      </c>
      <c r="M173" s="4">
        <f t="shared" ca="1" si="34"/>
        <v>2791.5</v>
      </c>
      <c r="N173" s="4">
        <f t="shared" ca="1" si="35"/>
        <v>53</v>
      </c>
      <c r="O173" s="4">
        <f t="shared" ca="1" si="36"/>
        <v>55830</v>
      </c>
      <c r="P173" s="4">
        <f t="shared" ca="1" si="37"/>
        <v>89328</v>
      </c>
      <c r="Q173" s="1">
        <v>0</v>
      </c>
    </row>
    <row r="174" spans="1:17" x14ac:dyDescent="0.3">
      <c r="A174" s="4" t="str">
        <f t="shared" ca="1" si="28"/>
        <v>S202312120173</v>
      </c>
      <c r="B174" s="4" t="s">
        <v>181</v>
      </c>
      <c r="C174" s="4" t="str">
        <f t="shared" ca="1" si="38"/>
        <v>TG202312120029</v>
      </c>
      <c r="D174" s="4" t="str">
        <f t="shared" ca="1" si="39"/>
        <v>TL202312120008</v>
      </c>
      <c r="E174" s="5">
        <f t="shared" ca="1" si="29"/>
        <v>38504</v>
      </c>
      <c r="F174" s="4" t="str">
        <f t="shared" ca="1" si="30"/>
        <v>978-606-117-571-5</v>
      </c>
      <c r="G174" s="4">
        <f t="shared" ca="1" si="31"/>
        <v>713</v>
      </c>
      <c r="H174" s="4" t="str">
        <f t="shared" ca="1" si="41"/>
        <v>LSP202312120001</v>
      </c>
      <c r="I174" s="4" t="str">
        <f t="shared" ca="1" si="40"/>
        <v>NCC202312120005</v>
      </c>
      <c r="J174" s="4">
        <f t="shared" ca="1" si="32"/>
        <v>22</v>
      </c>
      <c r="K174" s="4" t="s">
        <v>199</v>
      </c>
      <c r="L174" s="4">
        <f t="shared" ca="1" si="33"/>
        <v>1</v>
      </c>
      <c r="M174" s="4">
        <f t="shared" ca="1" si="34"/>
        <v>7632.5</v>
      </c>
      <c r="N174" s="4">
        <f t="shared" ca="1" si="35"/>
        <v>48</v>
      </c>
      <c r="O174" s="4">
        <f t="shared" ca="1" si="36"/>
        <v>152650</v>
      </c>
      <c r="P174" s="4">
        <f t="shared" ca="1" si="37"/>
        <v>244240</v>
      </c>
      <c r="Q174" s="1">
        <v>0</v>
      </c>
    </row>
    <row r="175" spans="1:17" x14ac:dyDescent="0.3">
      <c r="A175" s="4" t="str">
        <f t="shared" ca="1" si="28"/>
        <v>S202312120174</v>
      </c>
      <c r="B175" s="4" t="s">
        <v>182</v>
      </c>
      <c r="C175" s="4" t="str">
        <f t="shared" ca="1" si="38"/>
        <v>TG202312120028</v>
      </c>
      <c r="D175" s="4" t="str">
        <f t="shared" ca="1" si="39"/>
        <v>TL202312120023</v>
      </c>
      <c r="E175" s="5">
        <f t="shared" ca="1" si="29"/>
        <v>39218</v>
      </c>
      <c r="F175" s="4" t="str">
        <f t="shared" ca="1" si="30"/>
        <v>978-833-542-833-4</v>
      </c>
      <c r="G175" s="4">
        <f t="shared" ca="1" si="31"/>
        <v>948</v>
      </c>
      <c r="H175" s="4" t="str">
        <f t="shared" ca="1" si="41"/>
        <v>LSP202312120001</v>
      </c>
      <c r="I175" s="4" t="str">
        <f t="shared" ca="1" si="40"/>
        <v>NCC202312120018</v>
      </c>
      <c r="J175" s="4">
        <f t="shared" ca="1" si="32"/>
        <v>27</v>
      </c>
      <c r="K175" s="4" t="s">
        <v>195</v>
      </c>
      <c r="L175" s="4">
        <f t="shared" ca="1" si="33"/>
        <v>1</v>
      </c>
      <c r="M175" s="4">
        <f t="shared" ca="1" si="34"/>
        <v>18570.25</v>
      </c>
      <c r="N175" s="4">
        <f t="shared" ca="1" si="35"/>
        <v>10</v>
      </c>
      <c r="O175" s="4">
        <f t="shared" ca="1" si="36"/>
        <v>371405</v>
      </c>
      <c r="P175" s="4">
        <f t="shared" ca="1" si="37"/>
        <v>594248</v>
      </c>
      <c r="Q175" s="1">
        <v>0</v>
      </c>
    </row>
    <row r="176" spans="1:17" x14ac:dyDescent="0.3">
      <c r="A176" s="4" t="str">
        <f t="shared" ca="1" si="28"/>
        <v>S202312120175</v>
      </c>
      <c r="B176" s="4" t="s">
        <v>183</v>
      </c>
      <c r="C176" s="4" t="str">
        <f t="shared" ca="1" si="38"/>
        <v>TG202312120026</v>
      </c>
      <c r="D176" s="4" t="str">
        <f t="shared" ca="1" si="39"/>
        <v>TL202312120015</v>
      </c>
      <c r="E176" s="5">
        <f t="shared" ca="1" si="29"/>
        <v>38315</v>
      </c>
      <c r="F176" s="4" t="str">
        <f t="shared" ca="1" si="30"/>
        <v>978-353-900-648-9</v>
      </c>
      <c r="G176" s="4">
        <f t="shared" ca="1" si="31"/>
        <v>553</v>
      </c>
      <c r="H176" s="4" t="str">
        <f t="shared" ca="1" si="41"/>
        <v>LSP202312120001</v>
      </c>
      <c r="I176" s="4" t="str">
        <f t="shared" ca="1" si="40"/>
        <v>NCC202312120015</v>
      </c>
      <c r="J176" s="4">
        <f t="shared" ca="1" si="32"/>
        <v>33</v>
      </c>
      <c r="K176" s="4" t="s">
        <v>196</v>
      </c>
      <c r="L176" s="4">
        <f t="shared" ca="1" si="33"/>
        <v>1</v>
      </c>
      <c r="M176" s="4">
        <f t="shared" ca="1" si="34"/>
        <v>9090.15</v>
      </c>
      <c r="N176" s="4">
        <f t="shared" ca="1" si="35"/>
        <v>15</v>
      </c>
      <c r="O176" s="4">
        <f t="shared" ca="1" si="36"/>
        <v>181803</v>
      </c>
      <c r="P176" s="4">
        <f t="shared" ca="1" si="37"/>
        <v>290884.80000000005</v>
      </c>
      <c r="Q176" s="1">
        <v>0</v>
      </c>
    </row>
    <row r="177" spans="1:17" x14ac:dyDescent="0.3">
      <c r="A177" s="4" t="str">
        <f t="shared" ca="1" si="28"/>
        <v>S202312120176</v>
      </c>
      <c r="B177" s="4" t="s">
        <v>184</v>
      </c>
      <c r="C177" s="4" t="str">
        <f t="shared" ca="1" si="38"/>
        <v>TG202312120019</v>
      </c>
      <c r="D177" s="4" t="str">
        <f t="shared" ca="1" si="39"/>
        <v>TL202312120015</v>
      </c>
      <c r="E177" s="5">
        <f t="shared" ca="1" si="29"/>
        <v>45217</v>
      </c>
      <c r="F177" s="4" t="str">
        <f t="shared" ca="1" si="30"/>
        <v>978-828-108-578-2</v>
      </c>
      <c r="G177" s="4">
        <f t="shared" ca="1" si="31"/>
        <v>122</v>
      </c>
      <c r="H177" s="4" t="str">
        <f t="shared" ca="1" si="41"/>
        <v>LSP202312120001</v>
      </c>
      <c r="I177" s="4" t="str">
        <f t="shared" ca="1" si="40"/>
        <v>NCC202312120002</v>
      </c>
      <c r="J177" s="4">
        <f t="shared" ca="1" si="32"/>
        <v>35</v>
      </c>
      <c r="K177" s="4" t="s">
        <v>209</v>
      </c>
      <c r="L177" s="4">
        <f t="shared" ca="1" si="33"/>
        <v>1</v>
      </c>
      <c r="M177" s="4">
        <f t="shared" ca="1" si="34"/>
        <v>7071.25</v>
      </c>
      <c r="N177" s="4">
        <f t="shared" ca="1" si="35"/>
        <v>79</v>
      </c>
      <c r="O177" s="4">
        <f t="shared" ca="1" si="36"/>
        <v>141425</v>
      </c>
      <c r="P177" s="4">
        <f t="shared" ca="1" si="37"/>
        <v>226280</v>
      </c>
      <c r="Q177" s="1">
        <v>0</v>
      </c>
    </row>
    <row r="178" spans="1:17" x14ac:dyDescent="0.3">
      <c r="A178" s="4" t="str">
        <f t="shared" ca="1" si="28"/>
        <v>S202312120177</v>
      </c>
      <c r="B178" s="4" t="s">
        <v>185</v>
      </c>
      <c r="C178" s="4" t="str">
        <f t="shared" ca="1" si="38"/>
        <v>TG202312120007</v>
      </c>
      <c r="D178" s="4" t="str">
        <f t="shared" ca="1" si="39"/>
        <v>TL202312120006</v>
      </c>
      <c r="E178" s="5">
        <f t="shared" ca="1" si="29"/>
        <v>39310</v>
      </c>
      <c r="F178" s="4" t="str">
        <f t="shared" ca="1" si="30"/>
        <v>978-846-974-777-5</v>
      </c>
      <c r="G178" s="4">
        <f t="shared" ca="1" si="31"/>
        <v>782</v>
      </c>
      <c r="H178" s="4" t="str">
        <f t="shared" ca="1" si="41"/>
        <v>LSP202312120001</v>
      </c>
      <c r="I178" s="4" t="str">
        <f t="shared" ca="1" si="40"/>
        <v>NCC202312120017</v>
      </c>
      <c r="J178" s="4">
        <f t="shared" ca="1" si="32"/>
        <v>34</v>
      </c>
      <c r="K178" s="4" t="s">
        <v>199</v>
      </c>
      <c r="L178" s="4">
        <f t="shared" ca="1" si="33"/>
        <v>1</v>
      </c>
      <c r="M178" s="4">
        <f t="shared" ca="1" si="34"/>
        <v>6695.4000000000005</v>
      </c>
      <c r="N178" s="4">
        <f t="shared" ca="1" si="35"/>
        <v>56</v>
      </c>
      <c r="O178" s="4">
        <f t="shared" ca="1" si="36"/>
        <v>133908</v>
      </c>
      <c r="P178" s="4">
        <f t="shared" ca="1" si="37"/>
        <v>214252.80000000002</v>
      </c>
      <c r="Q178" s="1">
        <v>0</v>
      </c>
    </row>
    <row r="179" spans="1:17" x14ac:dyDescent="0.3">
      <c r="A179" s="4" t="str">
        <f t="shared" ca="1" si="28"/>
        <v>S202312120178</v>
      </c>
      <c r="B179" s="4" t="s">
        <v>186</v>
      </c>
      <c r="C179" s="4" t="str">
        <f t="shared" ca="1" si="38"/>
        <v>TG202312120013</v>
      </c>
      <c r="D179" s="4" t="str">
        <f t="shared" ca="1" si="39"/>
        <v>TL202312120016</v>
      </c>
      <c r="E179" s="5">
        <f t="shared" ca="1" si="29"/>
        <v>37097</v>
      </c>
      <c r="F179" s="4" t="str">
        <f t="shared" ca="1" si="30"/>
        <v>978-317-278-138-1</v>
      </c>
      <c r="G179" s="4">
        <f t="shared" ca="1" si="31"/>
        <v>547</v>
      </c>
      <c r="H179" s="4" t="str">
        <f t="shared" ca="1" si="41"/>
        <v>LSP202312120001</v>
      </c>
      <c r="I179" s="4" t="str">
        <f t="shared" ca="1" si="40"/>
        <v>NCC202312120012</v>
      </c>
      <c r="J179" s="4">
        <f t="shared" ca="1" si="32"/>
        <v>31</v>
      </c>
      <c r="K179" s="4" t="s">
        <v>201</v>
      </c>
      <c r="L179" s="4">
        <f t="shared" ca="1" si="33"/>
        <v>1</v>
      </c>
      <c r="M179" s="4">
        <f t="shared" ca="1" si="34"/>
        <v>22421.75</v>
      </c>
      <c r="N179" s="4">
        <f t="shared" ca="1" si="35"/>
        <v>41</v>
      </c>
      <c r="O179" s="4">
        <f t="shared" ca="1" si="36"/>
        <v>448435</v>
      </c>
      <c r="P179" s="4">
        <f t="shared" ca="1" si="37"/>
        <v>717496</v>
      </c>
      <c r="Q179" s="1">
        <v>0</v>
      </c>
    </row>
    <row r="180" spans="1:17" x14ac:dyDescent="0.3">
      <c r="A180" s="4" t="str">
        <f t="shared" ca="1" si="28"/>
        <v>S202312120179</v>
      </c>
      <c r="B180" s="4" t="s">
        <v>187</v>
      </c>
      <c r="C180" s="4" t="str">
        <f t="shared" ca="1" si="38"/>
        <v>TG202312120004</v>
      </c>
      <c r="D180" s="4" t="str">
        <f t="shared" ca="1" si="39"/>
        <v>TL202312120006</v>
      </c>
      <c r="E180" s="5">
        <f t="shared" ca="1" si="29"/>
        <v>44939</v>
      </c>
      <c r="F180" s="4" t="str">
        <f t="shared" ca="1" si="30"/>
        <v>978-277-791-975-6</v>
      </c>
      <c r="G180" s="4">
        <f t="shared" ca="1" si="31"/>
        <v>688</v>
      </c>
      <c r="H180" s="4" t="str">
        <f t="shared" ca="1" si="41"/>
        <v>LSP202312120001</v>
      </c>
      <c r="I180" s="4" t="str">
        <f t="shared" ca="1" si="40"/>
        <v>NCC202312120017</v>
      </c>
      <c r="J180" s="4">
        <f t="shared" ca="1" si="32"/>
        <v>26</v>
      </c>
      <c r="K180" s="4" t="s">
        <v>199</v>
      </c>
      <c r="L180" s="4">
        <f t="shared" ca="1" si="33"/>
        <v>1</v>
      </c>
      <c r="M180" s="4">
        <f t="shared" ca="1" si="34"/>
        <v>9982.6</v>
      </c>
      <c r="N180" s="4">
        <f t="shared" ca="1" si="35"/>
        <v>72</v>
      </c>
      <c r="O180" s="4">
        <f t="shared" ca="1" si="36"/>
        <v>199652</v>
      </c>
      <c r="P180" s="4">
        <f t="shared" ca="1" si="37"/>
        <v>319443.19999999995</v>
      </c>
      <c r="Q180" s="1">
        <v>0</v>
      </c>
    </row>
    <row r="181" spans="1:17" x14ac:dyDescent="0.3">
      <c r="A181" s="4" t="str">
        <f t="shared" ca="1" si="28"/>
        <v>S202312120180</v>
      </c>
      <c r="B181" s="4" t="s">
        <v>188</v>
      </c>
      <c r="C181" s="4" t="str">
        <f t="shared" ca="1" si="38"/>
        <v>TG202312120022</v>
      </c>
      <c r="D181" s="4" t="str">
        <f t="shared" ca="1" si="39"/>
        <v>TL202312120024</v>
      </c>
      <c r="E181" s="5">
        <f t="shared" ca="1" si="29"/>
        <v>41676</v>
      </c>
      <c r="F181" s="4" t="str">
        <f t="shared" ca="1" si="30"/>
        <v>978-320-105-408-9</v>
      </c>
      <c r="G181" s="4">
        <f t="shared" ca="1" si="31"/>
        <v>536</v>
      </c>
      <c r="H181" s="4" t="str">
        <f t="shared" ca="1" si="41"/>
        <v>LSP202312120001</v>
      </c>
      <c r="I181" s="4" t="str">
        <f t="shared" ca="1" si="40"/>
        <v>NCC202312120022</v>
      </c>
      <c r="J181" s="4">
        <f t="shared" ca="1" si="32"/>
        <v>22</v>
      </c>
      <c r="K181" s="4" t="s">
        <v>200</v>
      </c>
      <c r="L181" s="4">
        <f t="shared" ca="1" si="33"/>
        <v>1</v>
      </c>
      <c r="M181" s="4">
        <f t="shared" ca="1" si="34"/>
        <v>20343.5</v>
      </c>
      <c r="N181" s="4">
        <f t="shared" ca="1" si="35"/>
        <v>38</v>
      </c>
      <c r="O181" s="4">
        <f t="shared" ca="1" si="36"/>
        <v>406870</v>
      </c>
      <c r="P181" s="4">
        <f t="shared" ca="1" si="37"/>
        <v>650992</v>
      </c>
      <c r="Q181" s="1">
        <v>0</v>
      </c>
    </row>
    <row r="182" spans="1:17" x14ac:dyDescent="0.3">
      <c r="A182" s="4" t="str">
        <f t="shared" ca="1" si="28"/>
        <v>S202312120181</v>
      </c>
      <c r="B182" s="4" t="s">
        <v>190</v>
      </c>
      <c r="C182" s="4" t="str">
        <f t="shared" ca="1" si="38"/>
        <v>TG202312120002</v>
      </c>
      <c r="D182" s="4" t="str">
        <f t="shared" ca="1" si="39"/>
        <v>TL202312120002</v>
      </c>
      <c r="E182" s="5">
        <f t="shared" ca="1" si="29"/>
        <v>40626</v>
      </c>
      <c r="F182" s="4" t="str">
        <f t="shared" ca="1" si="30"/>
        <v>978-236-376-741-6</v>
      </c>
      <c r="G182" s="4">
        <f t="shared" ca="1" si="31"/>
        <v>546</v>
      </c>
      <c r="H182" s="4" t="str">
        <f t="shared" ca="1" si="41"/>
        <v>LSP202312120001</v>
      </c>
      <c r="I182" s="4" t="str">
        <f t="shared" ca="1" si="40"/>
        <v>NCC202312120017</v>
      </c>
      <c r="J182" s="4">
        <f t="shared" ca="1" si="32"/>
        <v>33</v>
      </c>
      <c r="K182" s="4" t="s">
        <v>196</v>
      </c>
      <c r="L182" s="4">
        <f t="shared" ca="1" si="33"/>
        <v>1</v>
      </c>
      <c r="M182" s="4">
        <f t="shared" ca="1" si="34"/>
        <v>3213.4500000000003</v>
      </c>
      <c r="N182" s="4">
        <f t="shared" ca="1" si="35"/>
        <v>87</v>
      </c>
      <c r="O182" s="4">
        <f t="shared" ca="1" si="36"/>
        <v>64269</v>
      </c>
      <c r="P182" s="4">
        <f t="shared" ca="1" si="37"/>
        <v>102830.40000000001</v>
      </c>
      <c r="Q182" s="1">
        <v>0</v>
      </c>
    </row>
    <row r="183" spans="1:17" x14ac:dyDescent="0.3">
      <c r="A183" s="4" t="str">
        <f t="shared" ca="1" si="28"/>
        <v>S202312120182</v>
      </c>
      <c r="B183" s="4" t="s">
        <v>189</v>
      </c>
      <c r="C183" s="4" t="str">
        <f t="shared" ca="1" si="38"/>
        <v>TG202312120004</v>
      </c>
      <c r="D183" s="4" t="str">
        <f t="shared" ca="1" si="39"/>
        <v>TL202312120002</v>
      </c>
      <c r="E183" s="5">
        <f t="shared" ca="1" si="29"/>
        <v>41289</v>
      </c>
      <c r="F183" s="4" t="str">
        <f t="shared" ca="1" si="30"/>
        <v>978-713-191-911-5</v>
      </c>
      <c r="G183" s="4">
        <f t="shared" ca="1" si="31"/>
        <v>574</v>
      </c>
      <c r="H183" s="4" t="str">
        <f t="shared" ca="1" si="41"/>
        <v>LSP202312120001</v>
      </c>
      <c r="I183" s="4" t="str">
        <f t="shared" ca="1" si="40"/>
        <v>NCC202312120007</v>
      </c>
      <c r="J183" s="4">
        <f t="shared" ca="1" si="32"/>
        <v>20</v>
      </c>
      <c r="K183" s="4" t="s">
        <v>208</v>
      </c>
      <c r="L183" s="4">
        <f t="shared" ca="1" si="33"/>
        <v>1</v>
      </c>
      <c r="M183" s="4">
        <f t="shared" ca="1" si="34"/>
        <v>2177</v>
      </c>
      <c r="N183" s="4">
        <f t="shared" ca="1" si="35"/>
        <v>63</v>
      </c>
      <c r="O183" s="4">
        <f t="shared" ca="1" si="36"/>
        <v>43540</v>
      </c>
      <c r="P183" s="4">
        <f t="shared" ca="1" si="37"/>
        <v>69664</v>
      </c>
      <c r="Q183" s="1">
        <v>0</v>
      </c>
    </row>
    <row r="184" spans="1:17" x14ac:dyDescent="0.3">
      <c r="A184" s="4" t="str">
        <f t="shared" ca="1" si="28"/>
        <v>S202312120183</v>
      </c>
      <c r="B184" s="4" t="s">
        <v>191</v>
      </c>
      <c r="C184" s="4" t="str">
        <f t="shared" ca="1" si="38"/>
        <v>TG202312120028</v>
      </c>
      <c r="D184" s="4" t="str">
        <f t="shared" ca="1" si="39"/>
        <v>TL202312120011</v>
      </c>
      <c r="E184" s="5">
        <f t="shared" ca="1" si="29"/>
        <v>43703</v>
      </c>
      <c r="F184" s="4" t="str">
        <f t="shared" ca="1" si="30"/>
        <v>978-194-438-764-1</v>
      </c>
      <c r="G184" s="4">
        <f t="shared" ca="1" si="31"/>
        <v>389</v>
      </c>
      <c r="H184" s="4" t="str">
        <f t="shared" ca="1" si="41"/>
        <v>LSP202312120001</v>
      </c>
      <c r="I184" s="4" t="str">
        <f t="shared" ca="1" si="40"/>
        <v>NCC202312120008</v>
      </c>
      <c r="J184" s="4">
        <f t="shared" ca="1" si="32"/>
        <v>23</v>
      </c>
      <c r="K184" s="4" t="s">
        <v>195</v>
      </c>
      <c r="L184" s="4">
        <f t="shared" ca="1" si="33"/>
        <v>1</v>
      </c>
      <c r="M184" s="4">
        <f t="shared" ca="1" si="34"/>
        <v>11375.150000000001</v>
      </c>
      <c r="N184" s="4">
        <f t="shared" ca="1" si="35"/>
        <v>36</v>
      </c>
      <c r="O184" s="4">
        <f t="shared" ca="1" si="36"/>
        <v>227503</v>
      </c>
      <c r="P184" s="4">
        <f t="shared" ca="1" si="37"/>
        <v>364004.80000000005</v>
      </c>
      <c r="Q184" s="1">
        <v>0</v>
      </c>
    </row>
    <row r="185" spans="1:17" x14ac:dyDescent="0.3">
      <c r="A185" s="4" t="str">
        <f t="shared" ca="1" si="28"/>
        <v>S202312120184</v>
      </c>
      <c r="B185" s="4" t="s">
        <v>192</v>
      </c>
      <c r="C185" s="4" t="str">
        <f t="shared" ca="1" si="38"/>
        <v>TG202312120029</v>
      </c>
      <c r="D185" s="4" t="str">
        <f ca="1">"TL" &amp; TEXT(TODAY(), "yyyyMMdd") &amp; TEXT(RANDBETWEEN(1, 24), "0000")</f>
        <v>TL202312120005</v>
      </c>
      <c r="E185" s="5">
        <f t="shared" ca="1" si="29"/>
        <v>44093</v>
      </c>
      <c r="F185" s="4" t="str">
        <f t="shared" ca="1" si="30"/>
        <v>978-938-158-739-4</v>
      </c>
      <c r="G185" s="4">
        <f t="shared" ca="1" si="31"/>
        <v>458</v>
      </c>
      <c r="H185" s="4" t="str">
        <f t="shared" ca="1" si="41"/>
        <v>LSP202312120001</v>
      </c>
      <c r="I185" s="4" t="str">
        <f t="shared" ca="1" si="40"/>
        <v>NCC202312120018</v>
      </c>
      <c r="J185" s="4">
        <f t="shared" ca="1" si="32"/>
        <v>20</v>
      </c>
      <c r="K185" s="4" t="s">
        <v>201</v>
      </c>
      <c r="L185" s="4">
        <f t="shared" ca="1" si="33"/>
        <v>0</v>
      </c>
      <c r="M185" s="4">
        <f t="shared" ca="1" si="34"/>
        <v>9999.5</v>
      </c>
      <c r="N185" s="4">
        <f t="shared" ca="1" si="35"/>
        <v>11</v>
      </c>
      <c r="O185" s="4">
        <f t="shared" ca="1" si="36"/>
        <v>199990</v>
      </c>
      <c r="P185" s="4">
        <f t="shared" ca="1" si="37"/>
        <v>319984</v>
      </c>
      <c r="Q185" s="1">
        <v>0</v>
      </c>
    </row>
    <row r="186" spans="1:17" x14ac:dyDescent="0.3">
      <c r="A186" s="4" t="str">
        <f t="shared" ca="1" si="28"/>
        <v>S202312120185</v>
      </c>
      <c r="B186" s="4" t="s">
        <v>148</v>
      </c>
      <c r="C186" s="4" t="str">
        <f t="shared" ca="1" si="38"/>
        <v>TG202312120018</v>
      </c>
      <c r="D186" s="4" t="str">
        <f t="shared" ca="1" si="39"/>
        <v>TL202312120020</v>
      </c>
      <c r="E186" s="5">
        <f t="shared" ca="1" si="29"/>
        <v>39460</v>
      </c>
      <c r="F186" s="4" t="str">
        <f t="shared" ca="1" si="30"/>
        <v>978-309-799-773-5</v>
      </c>
      <c r="G186" s="4">
        <f t="shared" ca="1" si="31"/>
        <v>171</v>
      </c>
      <c r="H186" s="4" t="str">
        <f t="shared" ca="1" si="41"/>
        <v>LSP202312120001</v>
      </c>
      <c r="I186" s="4" t="str">
        <f t="shared" ca="1" si="40"/>
        <v>NCC202312120018</v>
      </c>
      <c r="J186" s="4">
        <f t="shared" ca="1" si="32"/>
        <v>32</v>
      </c>
      <c r="K186" s="4" t="s">
        <v>199</v>
      </c>
      <c r="L186" s="4">
        <f t="shared" ca="1" si="33"/>
        <v>1</v>
      </c>
      <c r="M186" s="4">
        <f t="shared" ca="1" si="34"/>
        <v>22298.2</v>
      </c>
      <c r="N186" s="4">
        <f t="shared" ca="1" si="35"/>
        <v>60</v>
      </c>
      <c r="O186" s="4">
        <f t="shared" ca="1" si="36"/>
        <v>445964</v>
      </c>
      <c r="P186" s="4">
        <f t="shared" ca="1" si="37"/>
        <v>713542.39999999991</v>
      </c>
      <c r="Q186" s="1">
        <v>0</v>
      </c>
    </row>
    <row r="187" spans="1:17" x14ac:dyDescent="0.3">
      <c r="A187" s="4" t="str">
        <f t="shared" ca="1" si="28"/>
        <v>S202312120186</v>
      </c>
      <c r="B187" s="4" t="s">
        <v>74</v>
      </c>
      <c r="C187" s="4" t="str">
        <f t="shared" ca="1" si="38"/>
        <v>TG202312120008</v>
      </c>
      <c r="D187" s="4" t="str">
        <f t="shared" ca="1" si="39"/>
        <v>TL202312120021</v>
      </c>
      <c r="E187" s="5">
        <f t="shared" ca="1" si="29"/>
        <v>36746</v>
      </c>
      <c r="F187" s="4" t="str">
        <f t="shared" ca="1" si="30"/>
        <v>978-977-817-616-9</v>
      </c>
      <c r="G187" s="4">
        <f t="shared" ca="1" si="31"/>
        <v>653</v>
      </c>
      <c r="H187" s="4" t="str">
        <f t="shared" ca="1" si="41"/>
        <v>LSP202312120001</v>
      </c>
      <c r="I187" s="4" t="str">
        <f t="shared" ca="1" si="40"/>
        <v>NCC202312120018</v>
      </c>
      <c r="J187" s="4">
        <f t="shared" ca="1" si="32"/>
        <v>28</v>
      </c>
      <c r="K187" s="4" t="s">
        <v>199</v>
      </c>
      <c r="L187" s="4">
        <f t="shared" ca="1" si="33"/>
        <v>1</v>
      </c>
      <c r="M187" s="4">
        <f t="shared" ca="1" si="34"/>
        <v>18686.850000000002</v>
      </c>
      <c r="N187" s="4">
        <f t="shared" ca="1" si="35"/>
        <v>43</v>
      </c>
      <c r="O187" s="4">
        <f t="shared" ca="1" si="36"/>
        <v>373737</v>
      </c>
      <c r="P187" s="4">
        <f t="shared" ca="1" si="37"/>
        <v>597979.19999999995</v>
      </c>
      <c r="Q187" s="1">
        <v>0</v>
      </c>
    </row>
    <row r="188" spans="1:17" x14ac:dyDescent="0.3">
      <c r="A188" s="4" t="str">
        <f t="shared" ca="1" si="28"/>
        <v>S202312120187</v>
      </c>
      <c r="B188" s="4" t="s">
        <v>193</v>
      </c>
      <c r="C188" s="4" t="str">
        <f t="shared" ca="1" si="38"/>
        <v>TG202312120016</v>
      </c>
      <c r="D188" s="4" t="str">
        <f t="shared" ca="1" si="39"/>
        <v>TL202312120019</v>
      </c>
      <c r="E188" s="5">
        <f t="shared" ca="1" si="29"/>
        <v>39927</v>
      </c>
      <c r="F188" s="4" t="str">
        <f t="shared" ca="1" si="30"/>
        <v>978-986-825-929-7</v>
      </c>
      <c r="G188" s="4">
        <f t="shared" ca="1" si="31"/>
        <v>428</v>
      </c>
      <c r="H188" s="4" t="str">
        <f t="shared" ca="1" si="41"/>
        <v>LSP202312120001</v>
      </c>
      <c r="I188" s="4" t="str">
        <f t="shared" ca="1" si="40"/>
        <v>NCC202312120012</v>
      </c>
      <c r="J188" s="4">
        <f t="shared" ca="1" si="32"/>
        <v>27</v>
      </c>
      <c r="K188" s="4" t="s">
        <v>196</v>
      </c>
      <c r="L188" s="4">
        <f t="shared" ca="1" si="33"/>
        <v>0</v>
      </c>
      <c r="M188" s="4">
        <f t="shared" ca="1" si="34"/>
        <v>20402.95</v>
      </c>
      <c r="N188" s="4">
        <f t="shared" ca="1" si="35"/>
        <v>43</v>
      </c>
      <c r="O188" s="4">
        <f t="shared" ca="1" si="36"/>
        <v>408059</v>
      </c>
      <c r="P188" s="4">
        <f t="shared" ca="1" si="37"/>
        <v>652894.39999999991</v>
      </c>
      <c r="Q188" s="1">
        <v>0</v>
      </c>
    </row>
    <row r="189" spans="1:17" x14ac:dyDescent="0.3">
      <c r="A189" s="4" t="str">
        <f t="shared" ca="1" si="28"/>
        <v>S202312120188</v>
      </c>
      <c r="B189" s="4" t="s">
        <v>194</v>
      </c>
      <c r="C189" s="4" t="str">
        <f t="shared" ca="1" si="38"/>
        <v>TG202312120005</v>
      </c>
      <c r="D189" s="4" t="str">
        <f t="shared" ca="1" si="39"/>
        <v>TL202312120002</v>
      </c>
      <c r="E189" s="5">
        <f ca="1">RANDBETWEEN(DATE(2000, 1,1), TODAY())</f>
        <v>40713</v>
      </c>
      <c r="F189" s="4" t="str">
        <f t="shared" ca="1" si="30"/>
        <v>978-648-399-362-8</v>
      </c>
      <c r="G189" s="4">
        <f t="shared" ca="1" si="31"/>
        <v>126</v>
      </c>
      <c r="H189" s="4" t="str">
        <f t="shared" ca="1" si="41"/>
        <v>LSP202312120001</v>
      </c>
      <c r="I189" s="4" t="str">
        <f t="shared" ca="1" si="40"/>
        <v>NCC202312120017</v>
      </c>
      <c r="J189" s="4">
        <f t="shared" ca="1" si="32"/>
        <v>27</v>
      </c>
      <c r="K189" s="4" t="s">
        <v>203</v>
      </c>
      <c r="L189" s="4">
        <f t="shared" ca="1" si="33"/>
        <v>1</v>
      </c>
      <c r="M189" s="4">
        <f t="shared" ca="1" si="34"/>
        <v>9568.35</v>
      </c>
      <c r="N189" s="4">
        <f t="shared" ca="1" si="35"/>
        <v>94</v>
      </c>
      <c r="O189" s="4">
        <f t="shared" ca="1" si="36"/>
        <v>191367</v>
      </c>
      <c r="P189" s="4">
        <f t="shared" ca="1" si="37"/>
        <v>306187.19999999995</v>
      </c>
      <c r="Q189" s="1">
        <v>0</v>
      </c>
    </row>
  </sheetData>
  <sheetProtection algorithmName="SHA-512" hashValue="ooc4GsDuWdjE4O+ibjREWCNFiErQi3fO0OI+LENZvwSJcuCs2Tq6C1kC0HjwgCxzQWiC1XfowO/Xynb1XekYUg==" saltValue="ZMA2PpZb6uShsBKw3hih0w==" spinCount="100000" sheet="1" autoFilter="0"/>
  <autoFilter ref="A1:Q189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ADMIN</cp:lastModifiedBy>
  <dcterms:created xsi:type="dcterms:W3CDTF">2023-11-25T09:37:20Z</dcterms:created>
  <dcterms:modified xsi:type="dcterms:W3CDTF">2023-12-12T09:50:44Z</dcterms:modified>
</cp:coreProperties>
</file>