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\Downloads\tesst\QuanLyHieuSach\src\main\resources\import\"/>
    </mc:Choice>
  </mc:AlternateContent>
  <xr:revisionPtr revIDLastSave="0" documentId="13_ncr:1_{3130A1D1-EA9C-4BC1-B36C-B0A705637B1F}" xr6:coauthVersionLast="47" xr6:coauthVersionMax="47" xr10:uidLastSave="{00000000-0000-0000-0000-000000000000}"/>
  <bookViews>
    <workbookView xWindow="-108" yWindow="-108" windowWidth="23256" windowHeight="12456" xr2:uid="{9AAAABF0-D27E-4EFE-879B-A4C8C7757A02}"/>
  </bookViews>
  <sheets>
    <sheet name="Trang_tính1" sheetId="1" r:id="rId1"/>
  </sheets>
  <definedNames>
    <definedName name="_xlnm._FilterDatabase" localSheetId="0" hidden="1">Trang_tính1!$A$1:$Q$189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4" i="1" l="1"/>
  <c r="A31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O2" i="1"/>
  <c r="M2" i="1" s="1"/>
  <c r="O3" i="1"/>
  <c r="M3" i="1" s="1"/>
  <c r="O4" i="1"/>
  <c r="M4" i="1" s="1"/>
  <c r="O5" i="1"/>
  <c r="M5" i="1" s="1"/>
  <c r="O6" i="1"/>
  <c r="M6" i="1" s="1"/>
  <c r="O7" i="1"/>
  <c r="M7" i="1" s="1"/>
  <c r="O8" i="1"/>
  <c r="M8" i="1" s="1"/>
  <c r="O9" i="1"/>
  <c r="M9" i="1" s="1"/>
  <c r="O10" i="1"/>
  <c r="M10" i="1" s="1"/>
  <c r="O11" i="1"/>
  <c r="M11" i="1" s="1"/>
  <c r="O12" i="1"/>
  <c r="M12" i="1" s="1"/>
  <c r="O13" i="1"/>
  <c r="M13" i="1" s="1"/>
  <c r="O14" i="1"/>
  <c r="M14" i="1" s="1"/>
  <c r="O15" i="1"/>
  <c r="M15" i="1" s="1"/>
  <c r="O16" i="1"/>
  <c r="M16" i="1" s="1"/>
  <c r="O17" i="1"/>
  <c r="M17" i="1" s="1"/>
  <c r="O18" i="1"/>
  <c r="M18" i="1" s="1"/>
  <c r="O19" i="1"/>
  <c r="M19" i="1" s="1"/>
  <c r="O20" i="1"/>
  <c r="M20" i="1" s="1"/>
  <c r="O21" i="1"/>
  <c r="M21" i="1" s="1"/>
  <c r="O22" i="1"/>
  <c r="M22" i="1" s="1"/>
  <c r="O23" i="1"/>
  <c r="M23" i="1" s="1"/>
  <c r="O24" i="1"/>
  <c r="M24" i="1" s="1"/>
  <c r="O25" i="1"/>
  <c r="M25" i="1" s="1"/>
  <c r="O26" i="1"/>
  <c r="M26" i="1" s="1"/>
  <c r="O27" i="1"/>
  <c r="M27" i="1" s="1"/>
  <c r="O28" i="1"/>
  <c r="M28" i="1" s="1"/>
  <c r="O29" i="1"/>
  <c r="M29" i="1" s="1"/>
  <c r="O30" i="1"/>
  <c r="M30" i="1" s="1"/>
  <c r="O31" i="1"/>
  <c r="M31" i="1" s="1"/>
  <c r="O32" i="1"/>
  <c r="M32" i="1" s="1"/>
  <c r="O33" i="1"/>
  <c r="M33" i="1" s="1"/>
  <c r="O34" i="1"/>
  <c r="M34" i="1" s="1"/>
  <c r="O35" i="1"/>
  <c r="M35" i="1" s="1"/>
  <c r="O36" i="1"/>
  <c r="M36" i="1" s="1"/>
  <c r="O37" i="1"/>
  <c r="M37" i="1" s="1"/>
  <c r="O38" i="1"/>
  <c r="M38" i="1" s="1"/>
  <c r="O39" i="1"/>
  <c r="M39" i="1" s="1"/>
  <c r="O40" i="1"/>
  <c r="M40" i="1" s="1"/>
  <c r="O41" i="1"/>
  <c r="M41" i="1" s="1"/>
  <c r="O42" i="1"/>
  <c r="M42" i="1" s="1"/>
  <c r="O43" i="1"/>
  <c r="M43" i="1" s="1"/>
  <c r="O44" i="1"/>
  <c r="M44" i="1" s="1"/>
  <c r="O45" i="1"/>
  <c r="M45" i="1" s="1"/>
  <c r="O46" i="1"/>
  <c r="O47" i="1"/>
  <c r="M47" i="1" s="1"/>
  <c r="O48" i="1"/>
  <c r="M48" i="1" s="1"/>
  <c r="O49" i="1"/>
  <c r="M49" i="1" s="1"/>
  <c r="O50" i="1"/>
  <c r="M50" i="1" s="1"/>
  <c r="O51" i="1"/>
  <c r="M51" i="1" s="1"/>
  <c r="O52" i="1"/>
  <c r="M52" i="1" s="1"/>
  <c r="O53" i="1"/>
  <c r="M53" i="1" s="1"/>
  <c r="O54" i="1"/>
  <c r="M54" i="1" s="1"/>
  <c r="O55" i="1"/>
  <c r="M55" i="1" s="1"/>
  <c r="O56" i="1"/>
  <c r="M56" i="1" s="1"/>
  <c r="O57" i="1"/>
  <c r="M57" i="1" s="1"/>
  <c r="O58" i="1"/>
  <c r="M58" i="1" s="1"/>
  <c r="O59" i="1"/>
  <c r="M59" i="1" s="1"/>
  <c r="O60" i="1"/>
  <c r="M60" i="1" s="1"/>
  <c r="O61" i="1"/>
  <c r="M61" i="1" s="1"/>
  <c r="O62" i="1"/>
  <c r="M62" i="1" s="1"/>
  <c r="O63" i="1"/>
  <c r="M63" i="1" s="1"/>
  <c r="O64" i="1"/>
  <c r="M64" i="1" s="1"/>
  <c r="O65" i="1"/>
  <c r="M65" i="1" s="1"/>
  <c r="O66" i="1"/>
  <c r="M66" i="1" s="1"/>
  <c r="O67" i="1"/>
  <c r="M67" i="1" s="1"/>
  <c r="O68" i="1"/>
  <c r="M68" i="1" s="1"/>
  <c r="O69" i="1"/>
  <c r="M69" i="1" s="1"/>
  <c r="O70" i="1"/>
  <c r="M70" i="1" s="1"/>
  <c r="O71" i="1"/>
  <c r="M71" i="1" s="1"/>
  <c r="O72" i="1"/>
  <c r="M72" i="1" s="1"/>
  <c r="O73" i="1"/>
  <c r="M73" i="1" s="1"/>
  <c r="O74" i="1"/>
  <c r="M74" i="1" s="1"/>
  <c r="O75" i="1"/>
  <c r="M75" i="1" s="1"/>
  <c r="O76" i="1"/>
  <c r="M76" i="1" s="1"/>
  <c r="O77" i="1"/>
  <c r="M77" i="1" s="1"/>
  <c r="O78" i="1"/>
  <c r="M78" i="1" s="1"/>
  <c r="O79" i="1"/>
  <c r="M79" i="1" s="1"/>
  <c r="O80" i="1"/>
  <c r="M80" i="1" s="1"/>
  <c r="O81" i="1"/>
  <c r="M81" i="1" s="1"/>
  <c r="O82" i="1"/>
  <c r="M82" i="1" s="1"/>
  <c r="O83" i="1"/>
  <c r="M83" i="1" s="1"/>
  <c r="O84" i="1"/>
  <c r="M84" i="1" s="1"/>
  <c r="O85" i="1"/>
  <c r="M85" i="1" s="1"/>
  <c r="O86" i="1"/>
  <c r="M86" i="1" s="1"/>
  <c r="O87" i="1"/>
  <c r="M87" i="1" s="1"/>
  <c r="O88" i="1"/>
  <c r="M88" i="1" s="1"/>
  <c r="O89" i="1"/>
  <c r="M89" i="1" s="1"/>
  <c r="O90" i="1"/>
  <c r="M90" i="1" s="1"/>
  <c r="O91" i="1"/>
  <c r="M91" i="1" s="1"/>
  <c r="O92" i="1"/>
  <c r="M92" i="1" s="1"/>
  <c r="O93" i="1"/>
  <c r="M93" i="1" s="1"/>
  <c r="O94" i="1"/>
  <c r="M94" i="1" s="1"/>
  <c r="O95" i="1"/>
  <c r="M95" i="1" s="1"/>
  <c r="O96" i="1"/>
  <c r="M96" i="1" s="1"/>
  <c r="O97" i="1"/>
  <c r="M97" i="1" s="1"/>
  <c r="O98" i="1"/>
  <c r="M98" i="1" s="1"/>
  <c r="O99" i="1"/>
  <c r="M99" i="1" s="1"/>
  <c r="O100" i="1"/>
  <c r="M100" i="1" s="1"/>
  <c r="O101" i="1"/>
  <c r="M101" i="1" s="1"/>
  <c r="O102" i="1"/>
  <c r="M102" i="1" s="1"/>
  <c r="O103" i="1"/>
  <c r="M103" i="1" s="1"/>
  <c r="O104" i="1"/>
  <c r="M104" i="1" s="1"/>
  <c r="O105" i="1"/>
  <c r="M105" i="1" s="1"/>
  <c r="O106" i="1"/>
  <c r="M106" i="1" s="1"/>
  <c r="O107" i="1"/>
  <c r="M107" i="1" s="1"/>
  <c r="O108" i="1"/>
  <c r="M108" i="1" s="1"/>
  <c r="O109" i="1"/>
  <c r="M109" i="1" s="1"/>
  <c r="O110" i="1"/>
  <c r="M110" i="1" s="1"/>
  <c r="O111" i="1"/>
  <c r="M111" i="1" s="1"/>
  <c r="O112" i="1"/>
  <c r="M112" i="1" s="1"/>
  <c r="O113" i="1"/>
  <c r="M113" i="1" s="1"/>
  <c r="O114" i="1"/>
  <c r="M114" i="1" s="1"/>
  <c r="O115" i="1"/>
  <c r="M115" i="1" s="1"/>
  <c r="O116" i="1"/>
  <c r="M116" i="1" s="1"/>
  <c r="O117" i="1"/>
  <c r="M117" i="1" s="1"/>
  <c r="O118" i="1"/>
  <c r="M118" i="1" s="1"/>
  <c r="O119" i="1"/>
  <c r="M119" i="1" s="1"/>
  <c r="O120" i="1"/>
  <c r="M120" i="1" s="1"/>
  <c r="O121" i="1"/>
  <c r="M121" i="1" s="1"/>
  <c r="O122" i="1"/>
  <c r="M122" i="1" s="1"/>
  <c r="O123" i="1"/>
  <c r="M123" i="1" s="1"/>
  <c r="O124" i="1"/>
  <c r="M124" i="1" s="1"/>
  <c r="O125" i="1"/>
  <c r="M125" i="1" s="1"/>
  <c r="O126" i="1"/>
  <c r="M126" i="1" s="1"/>
  <c r="O127" i="1"/>
  <c r="M127" i="1" s="1"/>
  <c r="O128" i="1"/>
  <c r="M128" i="1" s="1"/>
  <c r="O129" i="1"/>
  <c r="M129" i="1" s="1"/>
  <c r="O130" i="1"/>
  <c r="M130" i="1" s="1"/>
  <c r="O131" i="1"/>
  <c r="M131" i="1" s="1"/>
  <c r="O132" i="1"/>
  <c r="O133" i="1"/>
  <c r="M133" i="1" s="1"/>
  <c r="O134" i="1"/>
  <c r="M134" i="1" s="1"/>
  <c r="O135" i="1"/>
  <c r="M135" i="1" s="1"/>
  <c r="O136" i="1"/>
  <c r="M136" i="1" s="1"/>
  <c r="O137" i="1"/>
  <c r="M137" i="1" s="1"/>
  <c r="O138" i="1"/>
  <c r="M138" i="1" s="1"/>
  <c r="O139" i="1"/>
  <c r="M139" i="1" s="1"/>
  <c r="O140" i="1"/>
  <c r="M140" i="1" s="1"/>
  <c r="O141" i="1"/>
  <c r="M141" i="1" s="1"/>
  <c r="O142" i="1"/>
  <c r="M142" i="1" s="1"/>
  <c r="O143" i="1"/>
  <c r="M143" i="1" s="1"/>
  <c r="O144" i="1"/>
  <c r="M144" i="1" s="1"/>
  <c r="O145" i="1"/>
  <c r="M145" i="1" s="1"/>
  <c r="O146" i="1"/>
  <c r="M146" i="1" s="1"/>
  <c r="O147" i="1"/>
  <c r="M147" i="1" s="1"/>
  <c r="O148" i="1"/>
  <c r="M148" i="1" s="1"/>
  <c r="O149" i="1"/>
  <c r="M149" i="1" s="1"/>
  <c r="O150" i="1"/>
  <c r="M150" i="1" s="1"/>
  <c r="O151" i="1"/>
  <c r="M151" i="1" s="1"/>
  <c r="O152" i="1"/>
  <c r="M152" i="1" s="1"/>
  <c r="O153" i="1"/>
  <c r="M153" i="1" s="1"/>
  <c r="O154" i="1"/>
  <c r="M154" i="1" s="1"/>
  <c r="O155" i="1"/>
  <c r="M155" i="1" s="1"/>
  <c r="O156" i="1"/>
  <c r="M156" i="1" s="1"/>
  <c r="O157" i="1"/>
  <c r="M157" i="1" s="1"/>
  <c r="O158" i="1"/>
  <c r="M158" i="1" s="1"/>
  <c r="O159" i="1"/>
  <c r="M159" i="1" s="1"/>
  <c r="O160" i="1"/>
  <c r="M160" i="1" s="1"/>
  <c r="O161" i="1"/>
  <c r="M161" i="1" s="1"/>
  <c r="O162" i="1"/>
  <c r="M162" i="1" s="1"/>
  <c r="O163" i="1"/>
  <c r="M163" i="1" s="1"/>
  <c r="O164" i="1"/>
  <c r="M164" i="1" s="1"/>
  <c r="O165" i="1"/>
  <c r="M165" i="1" s="1"/>
  <c r="O166" i="1"/>
  <c r="O167" i="1"/>
  <c r="M167" i="1" s="1"/>
  <c r="O168" i="1"/>
  <c r="M168" i="1" s="1"/>
  <c r="O169" i="1"/>
  <c r="M169" i="1" s="1"/>
  <c r="O170" i="1"/>
  <c r="M170" i="1" s="1"/>
  <c r="O171" i="1"/>
  <c r="M171" i="1" s="1"/>
  <c r="O172" i="1"/>
  <c r="M172" i="1" s="1"/>
  <c r="O173" i="1"/>
  <c r="M173" i="1" s="1"/>
  <c r="O174" i="1"/>
  <c r="M174" i="1" s="1"/>
  <c r="O175" i="1"/>
  <c r="M175" i="1" s="1"/>
  <c r="O176" i="1"/>
  <c r="M176" i="1" s="1"/>
  <c r="O177" i="1"/>
  <c r="M177" i="1" s="1"/>
  <c r="O178" i="1"/>
  <c r="M178" i="1" s="1"/>
  <c r="O179" i="1"/>
  <c r="M179" i="1" s="1"/>
  <c r="O180" i="1"/>
  <c r="M180" i="1" s="1"/>
  <c r="O181" i="1"/>
  <c r="M181" i="1" s="1"/>
  <c r="O182" i="1"/>
  <c r="M182" i="1" s="1"/>
  <c r="O183" i="1"/>
  <c r="M183" i="1" s="1"/>
  <c r="O184" i="1"/>
  <c r="M184" i="1" s="1"/>
  <c r="O185" i="1"/>
  <c r="M185" i="1" s="1"/>
  <c r="O186" i="1"/>
  <c r="M186" i="1" s="1"/>
  <c r="O187" i="1"/>
  <c r="M187" i="1" s="1"/>
  <c r="O188" i="1"/>
  <c r="M188" i="1" s="1"/>
  <c r="O189" i="1"/>
  <c r="M189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2" i="1"/>
  <c r="P127" i="1" l="1"/>
  <c r="Q127" i="1" s="1"/>
  <c r="P126" i="1"/>
  <c r="Q126" i="1" s="1"/>
  <c r="P58" i="1"/>
  <c r="Q58" i="1" s="1"/>
  <c r="P2" i="1"/>
  <c r="Q2" i="1" s="1"/>
  <c r="P118" i="1"/>
  <c r="Q118" i="1" s="1"/>
  <c r="P117" i="1"/>
  <c r="Q117" i="1" s="1"/>
  <c r="P79" i="1"/>
  <c r="Q79" i="1" s="1"/>
  <c r="P68" i="1"/>
  <c r="Q68" i="1" s="1"/>
  <c r="P45" i="1"/>
  <c r="Q45" i="1" s="1"/>
  <c r="P67" i="1"/>
  <c r="Q67" i="1" s="1"/>
  <c r="P189" i="1"/>
  <c r="Q189" i="1" s="1"/>
  <c r="P44" i="1"/>
  <c r="Q44" i="1" s="1"/>
  <c r="P186" i="1"/>
  <c r="Q186" i="1" s="1"/>
  <c r="P43" i="1"/>
  <c r="Q43" i="1" s="1"/>
  <c r="P174" i="1"/>
  <c r="Q174" i="1" s="1"/>
  <c r="P165" i="1"/>
  <c r="Q165" i="1" s="1"/>
  <c r="P106" i="1"/>
  <c r="Q106" i="1" s="1"/>
  <c r="P163" i="1"/>
  <c r="Q163" i="1" s="1"/>
  <c r="P105" i="1"/>
  <c r="Q105" i="1" s="1"/>
  <c r="P162" i="1"/>
  <c r="Q162" i="1" s="1"/>
  <c r="P85" i="1"/>
  <c r="Q85" i="1" s="1"/>
  <c r="P35" i="1"/>
  <c r="Q35" i="1" s="1"/>
  <c r="P34" i="1"/>
  <c r="Q34" i="1" s="1"/>
  <c r="P150" i="1"/>
  <c r="Q150" i="1" s="1"/>
  <c r="P83" i="1"/>
  <c r="Q83" i="1" s="1"/>
  <c r="P24" i="1"/>
  <c r="Q24" i="1" s="1"/>
  <c r="P107" i="1"/>
  <c r="Q107" i="1" s="1"/>
  <c r="P151" i="1"/>
  <c r="Q151" i="1" s="1"/>
  <c r="P141" i="1"/>
  <c r="Q141" i="1" s="1"/>
  <c r="P82" i="1"/>
  <c r="Q82" i="1" s="1"/>
  <c r="P23" i="1"/>
  <c r="Q23" i="1" s="1"/>
  <c r="P84" i="1"/>
  <c r="Q84" i="1" s="1"/>
  <c r="P128" i="1"/>
  <c r="Q128" i="1" s="1"/>
  <c r="P80" i="1"/>
  <c r="Q80" i="1" s="1"/>
  <c r="P22" i="1"/>
  <c r="Q22" i="1" s="1"/>
  <c r="P61" i="1"/>
  <c r="Q61" i="1" s="1"/>
  <c r="P188" i="1"/>
  <c r="Q188" i="1" s="1"/>
  <c r="P143" i="1"/>
  <c r="Q143" i="1" s="1"/>
  <c r="P120" i="1"/>
  <c r="Q120" i="1" s="1"/>
  <c r="P104" i="1"/>
  <c r="Q104" i="1" s="1"/>
  <c r="P60" i="1"/>
  <c r="Q60" i="1" s="1"/>
  <c r="P37" i="1"/>
  <c r="Q37" i="1" s="1"/>
  <c r="P21" i="1"/>
  <c r="Q21" i="1" s="1"/>
  <c r="P187" i="1"/>
  <c r="Q187" i="1" s="1"/>
  <c r="P164" i="1"/>
  <c r="Q164" i="1" s="1"/>
  <c r="P142" i="1"/>
  <c r="Q142" i="1" s="1"/>
  <c r="P119" i="1"/>
  <c r="Q119" i="1" s="1"/>
  <c r="P103" i="1"/>
  <c r="Q103" i="1" s="1"/>
  <c r="P81" i="1"/>
  <c r="Q81" i="1" s="1"/>
  <c r="P59" i="1"/>
  <c r="Q59" i="1" s="1"/>
  <c r="P36" i="1"/>
  <c r="Q36" i="1" s="1"/>
  <c r="P20" i="1"/>
  <c r="Q20" i="1" s="1"/>
  <c r="P14" i="1"/>
  <c r="Q14" i="1" s="1"/>
  <c r="P13" i="1"/>
  <c r="Q13" i="1" s="1"/>
  <c r="P179" i="1"/>
  <c r="Q179" i="1" s="1"/>
  <c r="P156" i="1"/>
  <c r="Q156" i="1" s="1"/>
  <c r="P139" i="1"/>
  <c r="Q139" i="1" s="1"/>
  <c r="P116" i="1"/>
  <c r="Q116" i="1" s="1"/>
  <c r="P95" i="1"/>
  <c r="Q95" i="1" s="1"/>
  <c r="P73" i="1"/>
  <c r="Q73" i="1" s="1"/>
  <c r="P56" i="1"/>
  <c r="Q56" i="1" s="1"/>
  <c r="P33" i="1"/>
  <c r="Q33" i="1" s="1"/>
  <c r="P12" i="1"/>
  <c r="Q12" i="1" s="1"/>
  <c r="P144" i="1"/>
  <c r="Q144" i="1" s="1"/>
  <c r="P178" i="1"/>
  <c r="Q178" i="1" s="1"/>
  <c r="P155" i="1"/>
  <c r="Q155" i="1" s="1"/>
  <c r="P138" i="1"/>
  <c r="Q138" i="1" s="1"/>
  <c r="P115" i="1"/>
  <c r="Q115" i="1" s="1"/>
  <c r="P94" i="1"/>
  <c r="Q94" i="1" s="1"/>
  <c r="P72" i="1"/>
  <c r="Q72" i="1" s="1"/>
  <c r="P55" i="1"/>
  <c r="Q55" i="1" s="1"/>
  <c r="P32" i="1"/>
  <c r="Q32" i="1" s="1"/>
  <c r="P11" i="1"/>
  <c r="Q11" i="1" s="1"/>
  <c r="P57" i="1"/>
  <c r="Q57" i="1" s="1"/>
  <c r="P177" i="1"/>
  <c r="Q177" i="1" s="1"/>
  <c r="P154" i="1"/>
  <c r="Q154" i="1" s="1"/>
  <c r="P131" i="1"/>
  <c r="Q131" i="1" s="1"/>
  <c r="P114" i="1"/>
  <c r="Q114" i="1" s="1"/>
  <c r="P93" i="1"/>
  <c r="Q93" i="1" s="1"/>
  <c r="P71" i="1"/>
  <c r="Q71" i="1" s="1"/>
  <c r="P49" i="1"/>
  <c r="Q49" i="1" s="1"/>
  <c r="P31" i="1"/>
  <c r="Q31" i="1" s="1"/>
  <c r="P10" i="1"/>
  <c r="Q10" i="1" s="1"/>
  <c r="P167" i="1"/>
  <c r="Q167" i="1" s="1"/>
  <c r="P96" i="1"/>
  <c r="Q96" i="1" s="1"/>
  <c r="P176" i="1"/>
  <c r="Q176" i="1" s="1"/>
  <c r="P153" i="1"/>
  <c r="Q153" i="1" s="1"/>
  <c r="P130" i="1"/>
  <c r="Q130" i="1" s="1"/>
  <c r="P109" i="1"/>
  <c r="Q109" i="1" s="1"/>
  <c r="P92" i="1"/>
  <c r="Q92" i="1" s="1"/>
  <c r="P70" i="1"/>
  <c r="Q70" i="1" s="1"/>
  <c r="P48" i="1"/>
  <c r="Q48" i="1" s="1"/>
  <c r="P26" i="1"/>
  <c r="Q26" i="1" s="1"/>
  <c r="P9" i="1"/>
  <c r="Q9" i="1" s="1"/>
  <c r="P168" i="1"/>
  <c r="Q168" i="1" s="1"/>
  <c r="P97" i="1"/>
  <c r="Q97" i="1" s="1"/>
  <c r="P180" i="1"/>
  <c r="Q180" i="1" s="1"/>
  <c r="P140" i="1"/>
  <c r="Q140" i="1" s="1"/>
  <c r="P175" i="1"/>
  <c r="Q175" i="1" s="1"/>
  <c r="P152" i="1"/>
  <c r="Q152" i="1" s="1"/>
  <c r="P129" i="1"/>
  <c r="Q129" i="1" s="1"/>
  <c r="P108" i="1"/>
  <c r="Q108" i="1" s="1"/>
  <c r="P91" i="1"/>
  <c r="Q91" i="1" s="1"/>
  <c r="P69" i="1"/>
  <c r="Q69" i="1" s="1"/>
  <c r="P47" i="1"/>
  <c r="Q47" i="1" s="1"/>
  <c r="P25" i="1"/>
  <c r="Q25" i="1" s="1"/>
  <c r="P8" i="1"/>
  <c r="Q8" i="1" s="1"/>
  <c r="P185" i="1"/>
  <c r="Q185" i="1" s="1"/>
  <c r="P173" i="1"/>
  <c r="Q173" i="1" s="1"/>
  <c r="P161" i="1"/>
  <c r="Q161" i="1" s="1"/>
  <c r="P149" i="1"/>
  <c r="Q149" i="1" s="1"/>
  <c r="P137" i="1"/>
  <c r="Q137" i="1" s="1"/>
  <c r="P125" i="1"/>
  <c r="Q125" i="1" s="1"/>
  <c r="P102" i="1"/>
  <c r="Q102" i="1" s="1"/>
  <c r="P90" i="1"/>
  <c r="Q90" i="1" s="1"/>
  <c r="P78" i="1"/>
  <c r="Q78" i="1" s="1"/>
  <c r="P66" i="1"/>
  <c r="Q66" i="1" s="1"/>
  <c r="P54" i="1"/>
  <c r="Q54" i="1" s="1"/>
  <c r="P42" i="1"/>
  <c r="Q42" i="1" s="1"/>
  <c r="P19" i="1"/>
  <c r="Q19" i="1" s="1"/>
  <c r="P7" i="1"/>
  <c r="Q7" i="1" s="1"/>
  <c r="P184" i="1"/>
  <c r="Q184" i="1" s="1"/>
  <c r="P172" i="1"/>
  <c r="Q172" i="1" s="1"/>
  <c r="P160" i="1"/>
  <c r="Q160" i="1" s="1"/>
  <c r="P148" i="1"/>
  <c r="Q148" i="1" s="1"/>
  <c r="P136" i="1"/>
  <c r="Q136" i="1" s="1"/>
  <c r="P124" i="1"/>
  <c r="Q124" i="1" s="1"/>
  <c r="P113" i="1"/>
  <c r="Q113" i="1" s="1"/>
  <c r="P101" i="1"/>
  <c r="Q101" i="1" s="1"/>
  <c r="P89" i="1"/>
  <c r="Q89" i="1" s="1"/>
  <c r="P77" i="1"/>
  <c r="Q77" i="1" s="1"/>
  <c r="P65" i="1"/>
  <c r="Q65" i="1" s="1"/>
  <c r="P53" i="1"/>
  <c r="Q53" i="1" s="1"/>
  <c r="P41" i="1"/>
  <c r="Q41" i="1" s="1"/>
  <c r="P30" i="1"/>
  <c r="Q30" i="1" s="1"/>
  <c r="P18" i="1"/>
  <c r="Q18" i="1" s="1"/>
  <c r="P6" i="1"/>
  <c r="Q6" i="1" s="1"/>
  <c r="P183" i="1"/>
  <c r="Q183" i="1" s="1"/>
  <c r="P171" i="1"/>
  <c r="Q171" i="1" s="1"/>
  <c r="P159" i="1"/>
  <c r="Q159" i="1" s="1"/>
  <c r="P147" i="1"/>
  <c r="Q147" i="1" s="1"/>
  <c r="P135" i="1"/>
  <c r="Q135" i="1" s="1"/>
  <c r="P123" i="1"/>
  <c r="Q123" i="1" s="1"/>
  <c r="P112" i="1"/>
  <c r="Q112" i="1" s="1"/>
  <c r="P100" i="1"/>
  <c r="Q100" i="1" s="1"/>
  <c r="P88" i="1"/>
  <c r="Q88" i="1" s="1"/>
  <c r="P76" i="1"/>
  <c r="Q76" i="1" s="1"/>
  <c r="P64" i="1"/>
  <c r="Q64" i="1" s="1"/>
  <c r="P52" i="1"/>
  <c r="Q52" i="1" s="1"/>
  <c r="P40" i="1"/>
  <c r="Q40" i="1" s="1"/>
  <c r="P29" i="1"/>
  <c r="Q29" i="1" s="1"/>
  <c r="P17" i="1"/>
  <c r="Q17" i="1" s="1"/>
  <c r="P5" i="1"/>
  <c r="Q5" i="1" s="1"/>
  <c r="P182" i="1"/>
  <c r="Q182" i="1" s="1"/>
  <c r="P170" i="1"/>
  <c r="Q170" i="1" s="1"/>
  <c r="P158" i="1"/>
  <c r="Q158" i="1" s="1"/>
  <c r="P146" i="1"/>
  <c r="Q146" i="1" s="1"/>
  <c r="P134" i="1"/>
  <c r="Q134" i="1" s="1"/>
  <c r="P122" i="1"/>
  <c r="Q122" i="1" s="1"/>
  <c r="P111" i="1"/>
  <c r="Q111" i="1" s="1"/>
  <c r="P99" i="1"/>
  <c r="Q99" i="1" s="1"/>
  <c r="P87" i="1"/>
  <c r="Q87" i="1" s="1"/>
  <c r="P75" i="1"/>
  <c r="Q75" i="1" s="1"/>
  <c r="P63" i="1"/>
  <c r="Q63" i="1" s="1"/>
  <c r="P51" i="1"/>
  <c r="Q51" i="1" s="1"/>
  <c r="P39" i="1"/>
  <c r="Q39" i="1" s="1"/>
  <c r="P28" i="1"/>
  <c r="Q28" i="1" s="1"/>
  <c r="P16" i="1"/>
  <c r="Q16" i="1" s="1"/>
  <c r="P4" i="1"/>
  <c r="Q4" i="1" s="1"/>
  <c r="P181" i="1"/>
  <c r="Q181" i="1" s="1"/>
  <c r="P169" i="1"/>
  <c r="Q169" i="1" s="1"/>
  <c r="P157" i="1"/>
  <c r="Q157" i="1" s="1"/>
  <c r="P145" i="1"/>
  <c r="Q145" i="1" s="1"/>
  <c r="P133" i="1"/>
  <c r="Q133" i="1" s="1"/>
  <c r="P121" i="1"/>
  <c r="Q121" i="1" s="1"/>
  <c r="P110" i="1"/>
  <c r="Q110" i="1" s="1"/>
  <c r="P98" i="1"/>
  <c r="Q98" i="1" s="1"/>
  <c r="P86" i="1"/>
  <c r="Q86" i="1" s="1"/>
  <c r="P74" i="1"/>
  <c r="Q74" i="1" s="1"/>
  <c r="P62" i="1"/>
  <c r="Q62" i="1" s="1"/>
  <c r="P50" i="1"/>
  <c r="Q50" i="1" s="1"/>
  <c r="P38" i="1"/>
  <c r="Q38" i="1" s="1"/>
  <c r="P27" i="1"/>
  <c r="Q27" i="1" s="1"/>
  <c r="P15" i="1"/>
  <c r="Q15" i="1" s="1"/>
  <c r="P3" i="1"/>
  <c r="Q3" i="1" s="1"/>
  <c r="M132" i="1"/>
  <c r="P132" i="1" s="1"/>
  <c r="Q132" i="1" s="1"/>
  <c r="M166" i="1"/>
  <c r="P166" i="1" s="1"/>
  <c r="Q166" i="1" s="1"/>
  <c r="M46" i="1"/>
  <c r="P46" i="1" s="1"/>
  <c r="Q46" i="1" s="1"/>
</calcChain>
</file>

<file path=xl/sharedStrings.xml><?xml version="1.0" encoding="utf-8"?>
<sst xmlns="http://schemas.openxmlformats.org/spreadsheetml/2006/main" count="1145" uniqueCount="288">
  <si>
    <t>idSanPham</t>
  </si>
  <si>
    <t>tenSanPham</t>
  </si>
  <si>
    <t>tacGia</t>
  </si>
  <si>
    <t>theLoai</t>
  </si>
  <si>
    <t>ISBN</t>
  </si>
  <si>
    <t>soTrang</t>
  </si>
  <si>
    <t>loaiSanPham</t>
  </si>
  <si>
    <t>nhaCungCap</t>
  </si>
  <si>
    <t>kichThuoc</t>
  </si>
  <si>
    <t>mauSac</t>
  </si>
  <si>
    <t>trangThai</t>
  </si>
  <si>
    <t>thue</t>
  </si>
  <si>
    <t>soLuong</t>
  </si>
  <si>
    <t>giaNhap</t>
  </si>
  <si>
    <t>giaBan</t>
  </si>
  <si>
    <t>giaKhuyenMai</t>
  </si>
  <si>
    <t>Chút gió thoáng qua</t>
  </si>
  <si>
    <t>Cây cam ngọt ngào</t>
  </si>
  <si>
    <t>Đôi cánh của bướm</t>
  </si>
  <si>
    <t xml:space="preserve">Đường vào tim </t>
  </si>
  <si>
    <t xml:space="preserve">Nắng hồng trên núi </t>
  </si>
  <si>
    <t xml:space="preserve">Bức tranh mặt trời </t>
  </si>
  <si>
    <t xml:space="preserve">Bóng dáng tháng năm </t>
  </si>
  <si>
    <t xml:space="preserve">Hương hoa mùa thu </t>
  </si>
  <si>
    <t xml:space="preserve">Khoảnh khắc đẹp nhất </t>
  </si>
  <si>
    <t xml:space="preserve">Đêm trăng mở cửa sổ </t>
  </si>
  <si>
    <t xml:space="preserve">Bức họa mặt trời kỳ diệu </t>
  </si>
  <si>
    <t xml:space="preserve">Những bước nhảy vọt </t>
  </si>
  <si>
    <t>Ánh sáng từ tương lai</t>
  </si>
  <si>
    <t xml:space="preserve">Cánh cửa hạnh phúc </t>
  </si>
  <si>
    <t xml:space="preserve">Bức thư từ tương lai </t>
  </si>
  <si>
    <t>Khoảnh khắc đẹp nhất</t>
  </si>
  <si>
    <t xml:space="preserve">Bảy thói quen của người thành đạt </t>
  </si>
  <si>
    <t>Từ ngữ pháp cơ bản tiếng Anh</t>
  </si>
  <si>
    <t>Phong cách làm việc hiệu quả</t>
  </si>
  <si>
    <t>Nghệ thuật bán hàng thành công</t>
  </si>
  <si>
    <t>Đối thoại với người khác</t>
  </si>
  <si>
    <t>Đắc nhân tâm 2</t>
  </si>
  <si>
    <t>Bí mật của tư duy triệu phú</t>
  </si>
  <si>
    <t xml:space="preserve">Những nguyên tắc thành công </t>
  </si>
  <si>
    <t>Kỹ năng quản lý thời gian</t>
  </si>
  <si>
    <t>Chiến lược marketing hiệu quả</t>
  </si>
  <si>
    <t>Harry Potter và hòn đá phù thủy</t>
  </si>
  <si>
    <t>Nhật ký Anne Frank</t>
  </si>
  <si>
    <t>Trên đường băng</t>
  </si>
  <si>
    <t>Đời ngắn đừng ngủ dài</t>
  </si>
  <si>
    <t>Truyện kiều</t>
  </si>
  <si>
    <t>Mắt biếc</t>
  </si>
  <si>
    <t>Lão Hạc</t>
  </si>
  <si>
    <t>Những người khốn khổ</t>
  </si>
  <si>
    <t>Chí phèo</t>
  </si>
  <si>
    <t>Vợ nhặt</t>
  </si>
  <si>
    <t>Số đỏ</t>
  </si>
  <si>
    <t>Cô gái đến từ hôm qua</t>
  </si>
  <si>
    <t>Bốn mươi lăm</t>
  </si>
  <si>
    <t>Người trong muôn nghề</t>
  </si>
  <si>
    <t>Những bài thơ hay nhất thế kỷ XX</t>
  </si>
  <si>
    <t>Cẩm nang du lịch Việt Nam</t>
  </si>
  <si>
    <t>Bí mật của hạnh phúc</t>
  </si>
  <si>
    <t>Những câu chuyện kỳ lạ</t>
  </si>
  <si>
    <t>Những người bạn tốt</t>
  </si>
  <si>
    <t>Cô bé quàng khăn đỏ</t>
  </si>
  <si>
    <t>Bảy viên ngọc rồng</t>
  </si>
  <si>
    <t>Doraemon</t>
  </si>
  <si>
    <t>Conan</t>
  </si>
  <si>
    <t>Những cuộc phiêu lưu của Tom Sawyer</t>
  </si>
  <si>
    <t>Những người bạn thân thiết</t>
  </si>
  <si>
    <t>Những bí ẩn của thế giới</t>
  </si>
  <si>
    <t>Người Giữ Thời Gian</t>
  </si>
  <si>
    <t>Anna Karenina</t>
  </si>
  <si>
    <t>Bí mật của Người Vô Hình</t>
  </si>
  <si>
    <t>Đại Dương Xanh</t>
  </si>
  <si>
    <t>Ngày Xưa Có Một Chuyện Tình</t>
  </si>
  <si>
    <t>Thần thoại Hy Lạp</t>
  </si>
  <si>
    <t>Dấu Chân Trên Cát</t>
  </si>
  <si>
    <t>Hạt giống Tâm Hồn</t>
  </si>
  <si>
    <t>Mặt Trời Đen</t>
  </si>
  <si>
    <t>Những Ngày Làm Việc Của Nhóm</t>
  </si>
  <si>
    <t>Chúa Nhật Đen</t>
  </si>
  <si>
    <t>Bí Mật Của Tư Duy Triệu Phú</t>
  </si>
  <si>
    <t>Dòng Máu Chảy Ngược</t>
  </si>
  <si>
    <t>Vượt Lên Nỗi Sợ</t>
  </si>
  <si>
    <t>Thế Giới Phẳng</t>
  </si>
  <si>
    <t>Tôi Là Malala</t>
  </si>
  <si>
    <t>Nghệ Thuật Bán Hàng</t>
  </si>
  <si>
    <t>Người Mẹ</t>
  </si>
  <si>
    <t>Bóng Ma</t>
  </si>
  <si>
    <t>Chúa Tể Của Những Chiếc Nhẫn</t>
  </si>
  <si>
    <t>Muôn Kiếp Nhân Sinh</t>
  </si>
  <si>
    <t>Bí mật của Sự Thành Công</t>
  </si>
  <si>
    <t>Thị trấn Small Great</t>
  </si>
  <si>
    <t>Mắt Bão</t>
  </si>
  <si>
    <t>Đồng Dao Cho Bé</t>
  </si>
  <si>
    <t>Tội Ác và Hình Phạt</t>
  </si>
  <si>
    <t>Thần Đèn</t>
  </si>
  <si>
    <t>Mẹ Teresa</t>
  </si>
  <si>
    <t>Những Kẻ Ăn Mày</t>
  </si>
  <si>
    <t>Người Về Từ Cõi Sáng"</t>
  </si>
  <si>
    <t>Những Ngày Thứ Ba với Thầy Morrie</t>
  </si>
  <si>
    <t>Hỏa Ngục</t>
  </si>
  <si>
    <t>Hồi Ký của Một Cô Gái</t>
  </si>
  <si>
    <t>Bá Tước Monte Cristo</t>
  </si>
  <si>
    <t>Bảo Tàng Lịch Sử</t>
  </si>
  <si>
    <t>Chúa Tể Của Những Chiếc Nhẫn: Đôi Tháp</t>
  </si>
  <si>
    <t>Nước Mắt Phượng Hoàng</t>
  </si>
  <si>
    <t>Vợ Chồng A Phủ</t>
  </si>
  <si>
    <t>Những Điều Bạn Chưa Biết Về Phụ Nữ</t>
  </si>
  <si>
    <t>Thái độ Một Số Người Rất Việt</t>
  </si>
  <si>
    <t>Cuộc Phiêu Lưu Của Alice Trong Xứ Sở Thần Tiên</t>
  </si>
  <si>
    <t>Gia Đình Vui Vẻ</t>
  </si>
  <si>
    <t>Tìm Hiểu Người Do Thái</t>
  </si>
  <si>
    <t>Thần Thoại Hy Lạp</t>
  </si>
  <si>
    <t>Chiếc lá cuối cùng</t>
  </si>
  <si>
    <t>Người Tìm Ra</t>
  </si>
  <si>
    <t>Trên đỉnh Phù Vân</t>
  </si>
  <si>
    <t>Vị Tu Sĩ Bán Dạo</t>
  </si>
  <si>
    <t>Sống Đời Bình An</t>
  </si>
  <si>
    <t>Tôi, Robot</t>
  </si>
  <si>
    <t>Thủy Hử</t>
  </si>
  <si>
    <t>Vợ Người Ta</t>
  </si>
  <si>
    <t>Điều Kỳ Diệu Của Thảo Nguyên</t>
  </si>
  <si>
    <t>Võ sĩ Karate Ngô Bảo Châu</t>
  </si>
  <si>
    <t>Cây Chuối Non</t>
  </si>
  <si>
    <t>Làm Gì Trước 30</t>
  </si>
  <si>
    <t>Đánh Bại Tổ Chức</t>
  </si>
  <si>
    <t>Thiết Kế Tình Yêu"</t>
  </si>
  <si>
    <t>Thám Tử Lừng Danh Sherlock Holmes</t>
  </si>
  <si>
    <t>Tôi Kể Một Chuyện</t>
  </si>
  <si>
    <t>Bí mật của Phụ Nữ</t>
  </si>
  <si>
    <t>Cuộc Phiêu Lưu Của Tom Sawyer</t>
  </si>
  <si>
    <t>Bên Rặng Tuyết Sơn</t>
  </si>
  <si>
    <t>Người Đẹp và Quái Thú</t>
  </si>
  <si>
    <t>Năm Ngón Tay Nhanh Nhẹn</t>
  </si>
  <si>
    <t>Đường Mây Qua Xứ Tuyết</t>
  </si>
  <si>
    <t>Kỹ Năng Lãnh Đạo 360 Độ</t>
  </si>
  <si>
    <t>Chân Trời Góc Bể</t>
  </si>
  <si>
    <t>Cô Bé Lọ Lem</t>
  </si>
  <si>
    <t>Nữ Thần Bản Năng</t>
  </si>
  <si>
    <t>Làm sao để con bạn nghe lời</t>
  </si>
  <si>
    <t>Hạt Giống Tâm Hồn 2</t>
  </si>
  <si>
    <t>Nước Mắt Của Thiên Thần</t>
  </si>
  <si>
    <t>Đánh Bại Những Quy Tắc</t>
  </si>
  <si>
    <t>Chim Vàng</t>
  </si>
  <si>
    <t>Thám Tử Conan</t>
  </si>
  <si>
    <t>Bản Đồ Tư Duy</t>
  </si>
  <si>
    <t>Mười Phương Pháp Tư Duy</t>
  </si>
  <si>
    <t>Thế Giới Hoàn Mỹ</t>
  </si>
  <si>
    <t>Những Ngày Cuối Cùng của Sài Gòn</t>
  </si>
  <si>
    <t>Đêm Trắng</t>
  </si>
  <si>
    <t>Chạng Vạng</t>
  </si>
  <si>
    <t>Vũ Điệu Của Quỷ</t>
  </si>
  <si>
    <t>Chúa Tể Của Những Chiếc Nhẫn: Hòn Đảo Chết</t>
  </si>
  <si>
    <t>Gia Đình Tôi Thất Thường Nhất</t>
  </si>
  <si>
    <t>Cuộc Đời Của Pi</t>
  </si>
  <si>
    <t>Người Chăn Ngựa Hòa Bình</t>
  </si>
  <si>
    <t>Thiếu Nữ Bố Già</t>
  </si>
  <si>
    <t>Làm thế nào để thu hút mọi người</t>
  </si>
  <si>
    <t>Dấu Ấn Rồng Thiêng</t>
  </si>
  <si>
    <t>Mùa Đông Không Lạnh</t>
  </si>
  <si>
    <t>Thành Phố Xương</t>
  </si>
  <si>
    <t>Những Bí Ẩn của Xã Hội</t>
  </si>
  <si>
    <t>Sức Mạnh của Tâm Hồn</t>
  </si>
  <si>
    <t>Tư duy tích cực</t>
  </si>
  <si>
    <t>Lời Thì Thầm của Sói</t>
  </si>
  <si>
    <t>Dưới Ánh Sáng của Tên Lửa</t>
  </si>
  <si>
    <t>Hành Trình về Phương Đông</t>
  </si>
  <si>
    <t>Đảo Hải Tặc</t>
  </si>
  <si>
    <t>Cảm Ơn Và Xin Lỗi</t>
  </si>
  <si>
    <t>Đảo Hoang</t>
  </si>
  <si>
    <t>Nghệ Thuật Kinh Doanh Theo Chuỗi Giá Trị</t>
  </si>
  <si>
    <t>Bóng Tối Ở Đỉnh Núi</t>
  </si>
  <si>
    <t>Bí Ẩn Của Hạc Đen</t>
  </si>
  <si>
    <t>Chủ Nghĩa Xã Hội</t>
  </si>
  <si>
    <t>Lãnh Đạo Tư Duy</t>
  </si>
  <si>
    <t>Nhìn Lại Quá Khứ</t>
  </si>
  <si>
    <t>Người Tình Bất Diệt</t>
  </si>
  <si>
    <t>Chàng Trai Mùa Hè</t>
  </si>
  <si>
    <t>Làm Sao Có Bạn Gái Xinh</t>
  </si>
  <si>
    <t>Đêm Nằm Mơ Đánh Răng</t>
  </si>
  <si>
    <t>Tây Du Ký</t>
  </si>
  <si>
    <t>Những Điều Kỳ Diệu Về Đêm</t>
  </si>
  <si>
    <t>Sự Im Lặng Của Bầy Cừu</t>
  </si>
  <si>
    <t>Người Đưa Tin</t>
  </si>
  <si>
    <t>Sự Thành Công Đỉnh Cao</t>
  </si>
  <si>
    <t>Bí Mật Của Sự May Mắn</t>
  </si>
  <si>
    <t>Người Hướng Dẫn Lưu Ban</t>
  </si>
  <si>
    <t>Cô Gái Đến Từ Hôm Qua</t>
  </si>
  <si>
    <t>Những Kẻ Tám Lạng</t>
  </si>
  <si>
    <t>Đồng Dao 102 - Mèo Con Phiêu Lưu Ký</t>
  </si>
  <si>
    <t>Sống Đúng Mình</t>
  </si>
  <si>
    <t>Đám Cưới</t>
  </si>
  <si>
    <t>Lãng Du Trên Đỉnh Himalaya</t>
  </si>
  <si>
    <t>Chúng Ta Đều Là Những Dị Nhân</t>
  </si>
  <si>
    <t>Nghệ Thuật Sống Tự Do</t>
  </si>
  <si>
    <t>Sự Thực Về Con Người</t>
  </si>
  <si>
    <t>Vàng</t>
  </si>
  <si>
    <t>Trắng</t>
  </si>
  <si>
    <t>Xanh</t>
  </si>
  <si>
    <t>Nâu</t>
  </si>
  <si>
    <t>Đen</t>
  </si>
  <si>
    <t>Đỏ</t>
  </si>
  <si>
    <t>Hồng</t>
  </si>
  <si>
    <t>Bạc</t>
  </si>
  <si>
    <t>Xám</t>
  </si>
  <si>
    <t>Hương hoa</t>
  </si>
  <si>
    <t>Xanh dương</t>
  </si>
  <si>
    <t>Nhiều màu</t>
  </si>
  <si>
    <t>Kem</t>
  </si>
  <si>
    <t>Xanh lá</t>
  </si>
  <si>
    <t>Xanh lá cây</t>
  </si>
  <si>
    <t>namXuatBan</t>
  </si>
  <si>
    <t>TL202311250001</t>
  </si>
  <si>
    <t>TL202311250002</t>
  </si>
  <si>
    <t>TL202311250003</t>
  </si>
  <si>
    <t>TL202311250004</t>
  </si>
  <si>
    <t>TL202311250005</t>
  </si>
  <si>
    <t>TL202311250006</t>
  </si>
  <si>
    <t>TL202311250007</t>
  </si>
  <si>
    <t>TL202311250008</t>
  </si>
  <si>
    <t>TL202311250009</t>
  </si>
  <si>
    <t>TL202311250010</t>
  </si>
  <si>
    <t>TL202311250011</t>
  </si>
  <si>
    <t>TL202311250012</t>
  </si>
  <si>
    <t>TL202311250013</t>
  </si>
  <si>
    <t>TL202311250014</t>
  </si>
  <si>
    <t>TL202311250015</t>
  </si>
  <si>
    <t>TL202311250016</t>
  </si>
  <si>
    <t>TL202311250017</t>
  </si>
  <si>
    <t>TL202311250018</t>
  </si>
  <si>
    <t>TL202311250019</t>
  </si>
  <si>
    <t>TL202311250020</t>
  </si>
  <si>
    <t>TL202311250021</t>
  </si>
  <si>
    <t>TL202311250022</t>
  </si>
  <si>
    <t>TL202311250023</t>
  </si>
  <si>
    <t>TL202311250024</t>
  </si>
  <si>
    <t>TG202311250001</t>
  </si>
  <si>
    <t>TG202311250002</t>
  </si>
  <si>
    <t>TG202311250003</t>
  </si>
  <si>
    <t>TG202311250004</t>
  </si>
  <si>
    <t>TG202311250005</t>
  </si>
  <si>
    <t>TG202311250006</t>
  </si>
  <si>
    <t>TG202311250007</t>
  </si>
  <si>
    <t>TG202311250008</t>
  </si>
  <si>
    <t>TG202311250009</t>
  </si>
  <si>
    <t>TG202311250010</t>
  </si>
  <si>
    <t>TG202311250011</t>
  </si>
  <si>
    <t>TG202311250012</t>
  </si>
  <si>
    <t>TG202311250013</t>
  </si>
  <si>
    <t>TG202311250014</t>
  </si>
  <si>
    <t>TG202311250015</t>
  </si>
  <si>
    <t>TG202311250016</t>
  </si>
  <si>
    <t>TG202311250017</t>
  </si>
  <si>
    <t>TG202311250018</t>
  </si>
  <si>
    <t>TG202311250019</t>
  </si>
  <si>
    <t>TG202311250020</t>
  </si>
  <si>
    <t>TG202311250021</t>
  </si>
  <si>
    <t>TG202311250022</t>
  </si>
  <si>
    <t>TG202311250023</t>
  </si>
  <si>
    <t>TG202311250024</t>
  </si>
  <si>
    <t>TG202311250025</t>
  </si>
  <si>
    <t>TG202311250026</t>
  </si>
  <si>
    <t>TG202311250027</t>
  </si>
  <si>
    <t>TG202311250028</t>
  </si>
  <si>
    <t>TG202311250029</t>
  </si>
  <si>
    <t>LSP202311250001</t>
  </si>
  <si>
    <t>NCC202311250001</t>
  </si>
  <si>
    <t>NCC202311250002</t>
  </si>
  <si>
    <t>NCC202311250003</t>
  </si>
  <si>
    <t>NCC202311250004</t>
  </si>
  <si>
    <t>NCC202311250005</t>
  </si>
  <si>
    <t>NCC202311250006</t>
  </si>
  <si>
    <t>NCC202311250007</t>
  </si>
  <si>
    <t>NCC202311250008</t>
  </si>
  <si>
    <t>NCC202311250009</t>
  </si>
  <si>
    <t>NCC202311250010</t>
  </si>
  <si>
    <t>NCC202311250011</t>
  </si>
  <si>
    <t>NCC202311250012</t>
  </si>
  <si>
    <t>NCC202311250013</t>
  </si>
  <si>
    <t>NCC202311250014</t>
  </si>
  <si>
    <t>NCC202311250015</t>
  </si>
  <si>
    <t>NCC202311250016</t>
  </si>
  <si>
    <t>NCC202311250017</t>
  </si>
  <si>
    <t>NCC202311250018</t>
  </si>
  <si>
    <t>NCC202311250019</t>
  </si>
  <si>
    <t>NCC202311250020</t>
  </si>
  <si>
    <t>NCC202311250021</t>
  </si>
  <si>
    <t>NCC202311250022</t>
  </si>
  <si>
    <t>NCC202311250023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</si>
</sst>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\ &quot;₫&quot;"/>
  </numFmts>
  <fonts count="2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0F79-D1BD-4554-9D93-718FF9F07C9D}">
  <sheetPr filterMode="1"/>
  <dimension ref="A1:Q189"/>
  <sheetViews>
    <sheetView tabSelected="1" workbookViewId="0">
      <selection activeCell="D186" sqref="D186"/>
    </sheetView>
  </sheetViews>
  <sheetFormatPr defaultRowHeight="13.8" x14ac:dyDescent="0.25"/>
  <cols>
    <col min="1" max="1" width="14.19921875" bestFit="1" customWidth="1"/>
    <col min="2" max="2" width="42.59765625" bestFit="1" customWidth="1"/>
    <col min="3" max="3" width="15.59765625" bestFit="1" customWidth="1"/>
    <col min="4" max="4" width="15.19921875" bestFit="1" customWidth="1"/>
    <col min="5" max="5" width="13.09765625" style="1" bestFit="1" customWidth="1"/>
    <col min="6" max="6" width="16.3984375" bestFit="1" customWidth="1"/>
    <col min="7" max="7" width="9.59765625" bestFit="1" customWidth="1"/>
    <col min="8" max="8" width="16.3984375" bestFit="1" customWidth="1"/>
    <col min="9" max="9" width="16.8984375" bestFit="1" customWidth="1"/>
    <col min="10" max="10" width="11.19921875" bestFit="1" customWidth="1"/>
    <col min="11" max="11" width="10.8984375" bestFit="1" customWidth="1"/>
    <col min="12" max="12" width="10.59765625" bestFit="1" customWidth="1"/>
    <col min="13" max="13" width="8.8984375" style="2" bestFit="1" customWidth="1"/>
    <col min="14" max="14" width="9.796875" bestFit="1" customWidth="1"/>
    <col min="15" max="15" width="9.59765625" style="2" bestFit="1" customWidth="1"/>
    <col min="16" max="16" width="8.8984375" bestFit="1" customWidth="1"/>
    <col min="17" max="17" width="14.29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210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idden="1" x14ac:dyDescent="0.25">
      <c r="A2" t="str">
        <f ca="1">"S" &amp; TEXT(TODAY(), "yyyyMMdd") &amp; TEXT(ROW(A1), "0000")</f>
        <v>S202311250001</v>
      </c>
      <c r="B2" t="s">
        <v>16</v>
      </c>
      <c r="C2" t="s">
        <v>244</v>
      </c>
      <c r="D2" t="s">
        <v>233</v>
      </c>
      <c r="E2">
        <f ca="1">RANDBETWEEN(DATE(2000, 1,1), TODAY())</f>
        <v>42502</v>
      </c>
      <c r="F2" t="str">
        <f ca="1">"978-" &amp; TEXT(RANDBETWEEN(100,999), "000") &amp; "-" &amp; TEXT(RANDBETWEEN(100,999), "000") &amp; "-" &amp; TEXT(RANDBETWEEN(100, 999), "000") &amp; "-" &amp; RANDBETWEEN(1, 9)</f>
        <v>978-389-237-112-4</v>
      </c>
      <c r="G2">
        <f ca="1">INT(RAND() * (1000 - 100 + 1) + 100)</f>
        <v>844</v>
      </c>
      <c r="H2" t="s">
        <v>264</v>
      </c>
      <c r="I2" t="s">
        <v>265</v>
      </c>
      <c r="J2">
        <f ca="1">RANDBETWEEN(20, 35)</f>
        <v>23</v>
      </c>
      <c r="K2" t="s">
        <v>195</v>
      </c>
      <c r="L2">
        <f ca="1">IF(RAND() &lt;= 0.89, 1, 0)</f>
        <v>1</v>
      </c>
      <c r="M2">
        <f ca="1">O2*0.05</f>
        <v>11629</v>
      </c>
      <c r="N2">
        <f ca="1">RANDBETWEEN(10,100)</f>
        <v>83</v>
      </c>
      <c r="O2">
        <f ca="1">RANDBETWEEN(30000, 450000)</f>
        <v>232580</v>
      </c>
      <c r="P2">
        <f ca="1">O2+(O2*0.55) +M2</f>
        <v>372128</v>
      </c>
      <c r="Q2">
        <f ca="1">ROUNDUP(P2 * CHOOSE(RANDBETWEEN(1,4),0.1, 0.2, 0.3,0), 2)</f>
        <v>111638.39999999999</v>
      </c>
    </row>
    <row r="3" spans="1:17" hidden="1" x14ac:dyDescent="0.25">
      <c r="A3" t="str">
        <f t="shared" ref="A3:A65" ca="1" si="0">"S" &amp; TEXT(TODAY(), "yyyyMMdd") &amp; TEXT(ROW(A2), "0000")</f>
        <v>S202311250002</v>
      </c>
      <c r="B3" t="s">
        <v>17</v>
      </c>
      <c r="C3" t="s">
        <v>239</v>
      </c>
      <c r="D3" t="s">
        <v>230</v>
      </c>
      <c r="E3">
        <f t="shared" ref="E3:E65" ca="1" si="1">RANDBETWEEN(DATE(2000, 1,1), TODAY())</f>
        <v>38959</v>
      </c>
      <c r="F3" t="str">
        <f t="shared" ref="F3:F65" ca="1" si="2">"978-" &amp; TEXT(RANDBETWEEN(100,999), "000") &amp; "-" &amp; TEXT(RANDBETWEEN(100,999), "000") &amp; "-" &amp; TEXT(RANDBETWEEN(100, 999), "000") &amp; "-" &amp; RANDBETWEEN(1, 9)</f>
        <v>978-626-294-692-3</v>
      </c>
      <c r="G3">
        <f t="shared" ref="G3:G65" ca="1" si="3">INT(RAND() * (1000 - 100 + 1) + 100)</f>
        <v>664</v>
      </c>
      <c r="H3" t="s">
        <v>264</v>
      </c>
      <c r="I3" t="s">
        <v>266</v>
      </c>
      <c r="J3">
        <f t="shared" ref="J3:J65" ca="1" si="4">RANDBETWEEN(20, 35)</f>
        <v>21</v>
      </c>
      <c r="K3" t="s">
        <v>196</v>
      </c>
      <c r="L3">
        <f t="shared" ref="L3:L65" ca="1" si="5">IF(RAND() &lt;= 0.89, 1, 0)</f>
        <v>1</v>
      </c>
      <c r="M3">
        <f t="shared" ref="M3:M65" ca="1" si="6">O3*0.05</f>
        <v>12085.900000000001</v>
      </c>
      <c r="N3">
        <f t="shared" ref="N3:N65" ca="1" si="7">RANDBETWEEN(10,100)</f>
        <v>10</v>
      </c>
      <c r="O3">
        <f t="shared" ref="O3:O65" ca="1" si="8">RANDBETWEEN(30000, 450000)</f>
        <v>241718</v>
      </c>
      <c r="P3">
        <f t="shared" ref="P3:P65" ca="1" si="9">O3+(O3*0.55) +M3</f>
        <v>386748.80000000005</v>
      </c>
      <c r="Q3">
        <f t="shared" ref="Q3:Q65" ca="1" si="10">ROUNDUP(P3 * CHOOSE(RANDBETWEEN(1,4),0.1, 0.2, 0.3,0), 2)</f>
        <v>0</v>
      </c>
    </row>
    <row r="4" spans="1:17" hidden="1" x14ac:dyDescent="0.25">
      <c r="A4" t="str">
        <f t="shared" ca="1" si="0"/>
        <v>S202311250003</v>
      </c>
      <c r="B4" t="s">
        <v>18</v>
      </c>
      <c r="C4" t="s">
        <v>246</v>
      </c>
      <c r="D4" t="s">
        <v>230</v>
      </c>
      <c r="E4">
        <f t="shared" ca="1" si="1"/>
        <v>36667</v>
      </c>
      <c r="F4" t="str">
        <f t="shared" ca="1" si="2"/>
        <v>978-867-374-466-8</v>
      </c>
      <c r="G4">
        <f t="shared" ca="1" si="3"/>
        <v>282</v>
      </c>
      <c r="H4" t="s">
        <v>264</v>
      </c>
      <c r="I4" t="s">
        <v>267</v>
      </c>
      <c r="J4">
        <f t="shared" ca="1" si="4"/>
        <v>31</v>
      </c>
      <c r="K4" t="s">
        <v>197</v>
      </c>
      <c r="L4">
        <f t="shared" ca="1" si="5"/>
        <v>1</v>
      </c>
      <c r="M4">
        <f t="shared" ca="1" si="6"/>
        <v>10067.75</v>
      </c>
      <c r="N4">
        <f t="shared" ca="1" si="7"/>
        <v>75</v>
      </c>
      <c r="O4">
        <f t="shared" ca="1" si="8"/>
        <v>201355</v>
      </c>
      <c r="P4">
        <f t="shared" ca="1" si="9"/>
        <v>322168</v>
      </c>
      <c r="Q4">
        <f t="shared" ca="1" si="10"/>
        <v>32216.799999999999</v>
      </c>
    </row>
    <row r="5" spans="1:17" hidden="1" x14ac:dyDescent="0.25">
      <c r="A5" t="str">
        <f t="shared" ca="1" si="0"/>
        <v>S202311250004</v>
      </c>
      <c r="B5" t="s">
        <v>19</v>
      </c>
      <c r="C5" t="s">
        <v>249</v>
      </c>
      <c r="D5" t="s">
        <v>230</v>
      </c>
      <c r="E5">
        <f t="shared" ca="1" si="1"/>
        <v>44382</v>
      </c>
      <c r="F5" t="str">
        <f t="shared" ca="1" si="2"/>
        <v>978-393-820-931-9</v>
      </c>
      <c r="G5">
        <f t="shared" ca="1" si="3"/>
        <v>838</v>
      </c>
      <c r="H5" t="s">
        <v>264</v>
      </c>
      <c r="I5" t="s">
        <v>267</v>
      </c>
      <c r="J5">
        <f t="shared" ca="1" si="4"/>
        <v>24</v>
      </c>
      <c r="K5" t="s">
        <v>198</v>
      </c>
      <c r="L5">
        <f t="shared" ca="1" si="5"/>
        <v>1</v>
      </c>
      <c r="M5">
        <f t="shared" ca="1" si="6"/>
        <v>19591.2</v>
      </c>
      <c r="N5">
        <f t="shared" ca="1" si="7"/>
        <v>63</v>
      </c>
      <c r="O5">
        <f t="shared" ca="1" si="8"/>
        <v>391824</v>
      </c>
      <c r="P5">
        <f t="shared" ca="1" si="9"/>
        <v>626918.39999999991</v>
      </c>
      <c r="Q5">
        <f t="shared" ca="1" si="10"/>
        <v>0</v>
      </c>
    </row>
    <row r="6" spans="1:17" hidden="1" x14ac:dyDescent="0.25">
      <c r="A6" t="str">
        <f t="shared" ca="1" si="0"/>
        <v>S202311250005</v>
      </c>
      <c r="B6" t="s">
        <v>20</v>
      </c>
      <c r="C6" t="s">
        <v>252</v>
      </c>
      <c r="D6" t="s">
        <v>230</v>
      </c>
      <c r="E6">
        <f t="shared" ca="1" si="1"/>
        <v>43542</v>
      </c>
      <c r="F6" t="str">
        <f t="shared" ca="1" si="2"/>
        <v>978-285-764-369-9</v>
      </c>
      <c r="G6">
        <f t="shared" ca="1" si="3"/>
        <v>467</v>
      </c>
      <c r="H6" t="s">
        <v>264</v>
      </c>
      <c r="I6" t="s">
        <v>267</v>
      </c>
      <c r="J6">
        <f t="shared" ca="1" si="4"/>
        <v>20</v>
      </c>
      <c r="K6" t="s">
        <v>199</v>
      </c>
      <c r="L6">
        <f t="shared" ca="1" si="5"/>
        <v>1</v>
      </c>
      <c r="M6">
        <f t="shared" ca="1" si="6"/>
        <v>16029.7</v>
      </c>
      <c r="N6">
        <f t="shared" ca="1" si="7"/>
        <v>47</v>
      </c>
      <c r="O6">
        <f t="shared" ca="1" si="8"/>
        <v>320594</v>
      </c>
      <c r="P6">
        <f t="shared" ca="1" si="9"/>
        <v>512950.4</v>
      </c>
      <c r="Q6">
        <f t="shared" ca="1" si="10"/>
        <v>153885.12</v>
      </c>
    </row>
    <row r="7" spans="1:17" hidden="1" x14ac:dyDescent="0.25">
      <c r="A7" t="str">
        <f t="shared" ca="1" si="0"/>
        <v>S202311250006</v>
      </c>
      <c r="B7" t="s">
        <v>21</v>
      </c>
      <c r="C7" t="s">
        <v>257</v>
      </c>
      <c r="D7" t="s">
        <v>230</v>
      </c>
      <c r="E7">
        <f t="shared" ca="1" si="1"/>
        <v>38307</v>
      </c>
      <c r="F7" t="str">
        <f t="shared" ca="1" si="2"/>
        <v>978-218-415-637-2</v>
      </c>
      <c r="G7">
        <f t="shared" ca="1" si="3"/>
        <v>155</v>
      </c>
      <c r="H7" t="s">
        <v>264</v>
      </c>
      <c r="I7" t="s">
        <v>266</v>
      </c>
      <c r="J7">
        <f t="shared" ca="1" si="4"/>
        <v>31</v>
      </c>
      <c r="K7" t="s">
        <v>200</v>
      </c>
      <c r="L7">
        <f t="shared" ca="1" si="5"/>
        <v>1</v>
      </c>
      <c r="M7">
        <f t="shared" ca="1" si="6"/>
        <v>4436</v>
      </c>
      <c r="N7">
        <f t="shared" ca="1" si="7"/>
        <v>94</v>
      </c>
      <c r="O7">
        <f t="shared" ca="1" si="8"/>
        <v>88720</v>
      </c>
      <c r="P7">
        <f t="shared" ca="1" si="9"/>
        <v>141952</v>
      </c>
      <c r="Q7">
        <f t="shared" ca="1" si="10"/>
        <v>42585.599999999999</v>
      </c>
    </row>
    <row r="8" spans="1:17" hidden="1" x14ac:dyDescent="0.25">
      <c r="A8" t="str">
        <f t="shared" ca="1" si="0"/>
        <v>S202311250007</v>
      </c>
      <c r="B8" t="s">
        <v>32</v>
      </c>
      <c r="C8" t="s">
        <v>263</v>
      </c>
      <c r="D8" t="s">
        <v>222</v>
      </c>
      <c r="E8">
        <f t="shared" ca="1" si="1"/>
        <v>38130</v>
      </c>
      <c r="F8" t="str">
        <f t="shared" ca="1" si="2"/>
        <v>978-286-802-603-8</v>
      </c>
      <c r="G8">
        <f t="shared" ca="1" si="3"/>
        <v>423</v>
      </c>
      <c r="H8" t="s">
        <v>264</v>
      </c>
      <c r="I8" t="s">
        <v>268</v>
      </c>
      <c r="J8">
        <f t="shared" ca="1" si="4"/>
        <v>23</v>
      </c>
      <c r="K8" t="s">
        <v>201</v>
      </c>
      <c r="L8">
        <f t="shared" ca="1" si="5"/>
        <v>1</v>
      </c>
      <c r="M8">
        <f t="shared" ca="1" si="6"/>
        <v>21688.600000000002</v>
      </c>
      <c r="N8">
        <f t="shared" ca="1" si="7"/>
        <v>31</v>
      </c>
      <c r="O8">
        <f t="shared" ca="1" si="8"/>
        <v>433772</v>
      </c>
      <c r="P8">
        <f t="shared" ca="1" si="9"/>
        <v>694035.2</v>
      </c>
      <c r="Q8">
        <f t="shared" ca="1" si="10"/>
        <v>69403.520000000004</v>
      </c>
    </row>
    <row r="9" spans="1:17" hidden="1" x14ac:dyDescent="0.25">
      <c r="A9" t="str">
        <f t="shared" ca="1" si="0"/>
        <v>S202311250008</v>
      </c>
      <c r="B9" t="s">
        <v>22</v>
      </c>
      <c r="C9" t="s">
        <v>249</v>
      </c>
      <c r="D9" t="s">
        <v>230</v>
      </c>
      <c r="E9">
        <f t="shared" ca="1" si="1"/>
        <v>42160</v>
      </c>
      <c r="F9" t="str">
        <f t="shared" ca="1" si="2"/>
        <v>978-417-564-829-9</v>
      </c>
      <c r="G9">
        <f t="shared" ca="1" si="3"/>
        <v>724</v>
      </c>
      <c r="H9" t="s">
        <v>264</v>
      </c>
      <c r="I9" t="s">
        <v>267</v>
      </c>
      <c r="J9">
        <f t="shared" ca="1" si="4"/>
        <v>22</v>
      </c>
      <c r="K9" t="s">
        <v>199</v>
      </c>
      <c r="L9">
        <f t="shared" ca="1" si="5"/>
        <v>1</v>
      </c>
      <c r="M9">
        <f t="shared" ca="1" si="6"/>
        <v>6744</v>
      </c>
      <c r="N9">
        <f t="shared" ca="1" si="7"/>
        <v>47</v>
      </c>
      <c r="O9">
        <f t="shared" ca="1" si="8"/>
        <v>134880</v>
      </c>
      <c r="P9">
        <f t="shared" ca="1" si="9"/>
        <v>215808</v>
      </c>
      <c r="Q9">
        <f t="shared" ca="1" si="10"/>
        <v>21580.799999999999</v>
      </c>
    </row>
    <row r="10" spans="1:17" hidden="1" x14ac:dyDescent="0.25">
      <c r="A10" t="str">
        <f t="shared" ca="1" si="0"/>
        <v>S202311250009</v>
      </c>
      <c r="B10" t="s">
        <v>23</v>
      </c>
      <c r="C10" t="s">
        <v>251</v>
      </c>
      <c r="D10" t="s">
        <v>230</v>
      </c>
      <c r="E10">
        <f t="shared" ca="1" si="1"/>
        <v>42438</v>
      </c>
      <c r="F10" t="str">
        <f t="shared" ca="1" si="2"/>
        <v>978-152-537-460-1</v>
      </c>
      <c r="G10">
        <f t="shared" ca="1" si="3"/>
        <v>893</v>
      </c>
      <c r="H10" t="s">
        <v>264</v>
      </c>
      <c r="I10" t="s">
        <v>266</v>
      </c>
      <c r="J10">
        <f t="shared" ca="1" si="4"/>
        <v>28</v>
      </c>
      <c r="K10" t="s">
        <v>202</v>
      </c>
      <c r="L10">
        <f t="shared" ca="1" si="5"/>
        <v>0</v>
      </c>
      <c r="M10">
        <f t="shared" ca="1" si="6"/>
        <v>6439.3</v>
      </c>
      <c r="N10">
        <f t="shared" ca="1" si="7"/>
        <v>23</v>
      </c>
      <c r="O10">
        <f t="shared" ca="1" si="8"/>
        <v>128786</v>
      </c>
      <c r="P10">
        <f t="shared" ca="1" si="9"/>
        <v>206057.59999999998</v>
      </c>
      <c r="Q10">
        <f t="shared" ca="1" si="10"/>
        <v>20605.759999999998</v>
      </c>
    </row>
    <row r="11" spans="1:17" hidden="1" x14ac:dyDescent="0.25">
      <c r="A11" t="str">
        <f t="shared" ca="1" si="0"/>
        <v>S202311250010</v>
      </c>
      <c r="B11" t="s">
        <v>24</v>
      </c>
      <c r="C11" t="s">
        <v>254</v>
      </c>
      <c r="D11" t="s">
        <v>230</v>
      </c>
      <c r="E11">
        <f t="shared" ca="1" si="1"/>
        <v>45176</v>
      </c>
      <c r="F11" t="str">
        <f t="shared" ca="1" si="2"/>
        <v>978-582-750-896-2</v>
      </c>
      <c r="G11">
        <f t="shared" ca="1" si="3"/>
        <v>636</v>
      </c>
      <c r="H11" t="s">
        <v>264</v>
      </c>
      <c r="I11" t="s">
        <v>265</v>
      </c>
      <c r="J11">
        <f t="shared" ca="1" si="4"/>
        <v>32</v>
      </c>
      <c r="K11" t="s">
        <v>201</v>
      </c>
      <c r="L11">
        <f t="shared" ca="1" si="5"/>
        <v>1</v>
      </c>
      <c r="M11">
        <f t="shared" ca="1" si="6"/>
        <v>19649.400000000001</v>
      </c>
      <c r="N11">
        <f t="shared" ca="1" si="7"/>
        <v>43</v>
      </c>
      <c r="O11">
        <f t="shared" ca="1" si="8"/>
        <v>392988</v>
      </c>
      <c r="P11">
        <f t="shared" ca="1" si="9"/>
        <v>628780.80000000005</v>
      </c>
      <c r="Q11">
        <f t="shared" ca="1" si="10"/>
        <v>188634.23999999999</v>
      </c>
    </row>
    <row r="12" spans="1:17" hidden="1" x14ac:dyDescent="0.25">
      <c r="A12" t="str">
        <f t="shared" ca="1" si="0"/>
        <v>S202311250011</v>
      </c>
      <c r="B12" t="s">
        <v>25</v>
      </c>
      <c r="C12" t="s">
        <v>250</v>
      </c>
      <c r="D12" t="s">
        <v>230</v>
      </c>
      <c r="E12">
        <f t="shared" ca="1" si="1"/>
        <v>43562</v>
      </c>
      <c r="F12" t="str">
        <f t="shared" ca="1" si="2"/>
        <v>978-779-558-613-8</v>
      </c>
      <c r="G12">
        <f t="shared" ca="1" si="3"/>
        <v>933</v>
      </c>
      <c r="H12" t="s">
        <v>264</v>
      </c>
      <c r="I12" t="s">
        <v>266</v>
      </c>
      <c r="J12">
        <f t="shared" ca="1" si="4"/>
        <v>22</v>
      </c>
      <c r="K12" t="s">
        <v>203</v>
      </c>
      <c r="L12">
        <f t="shared" ca="1" si="5"/>
        <v>1</v>
      </c>
      <c r="M12">
        <f t="shared" ca="1" si="6"/>
        <v>4739.2</v>
      </c>
      <c r="N12">
        <f t="shared" ca="1" si="7"/>
        <v>55</v>
      </c>
      <c r="O12">
        <f t="shared" ca="1" si="8"/>
        <v>94784</v>
      </c>
      <c r="P12">
        <f t="shared" ca="1" si="9"/>
        <v>151654.40000000002</v>
      </c>
      <c r="Q12">
        <f t="shared" ca="1" si="10"/>
        <v>30330.880000000001</v>
      </c>
    </row>
    <row r="13" spans="1:17" hidden="1" x14ac:dyDescent="0.25">
      <c r="A13" t="str">
        <f t="shared" ca="1" si="0"/>
        <v>S202311250012</v>
      </c>
      <c r="B13" t="s">
        <v>26</v>
      </c>
      <c r="C13" t="s">
        <v>238</v>
      </c>
      <c r="D13" t="s">
        <v>230</v>
      </c>
      <c r="E13">
        <f t="shared" ca="1" si="1"/>
        <v>39056</v>
      </c>
      <c r="F13" t="str">
        <f t="shared" ca="1" si="2"/>
        <v>978-746-407-329-5</v>
      </c>
      <c r="G13">
        <f t="shared" ca="1" si="3"/>
        <v>551</v>
      </c>
      <c r="H13" t="s">
        <v>264</v>
      </c>
      <c r="I13" t="s">
        <v>266</v>
      </c>
      <c r="J13">
        <f t="shared" ca="1" si="4"/>
        <v>32</v>
      </c>
      <c r="K13" t="s">
        <v>199</v>
      </c>
      <c r="L13">
        <f t="shared" ca="1" si="5"/>
        <v>1</v>
      </c>
      <c r="M13">
        <f t="shared" ca="1" si="6"/>
        <v>14774.75</v>
      </c>
      <c r="N13">
        <f t="shared" ca="1" si="7"/>
        <v>32</v>
      </c>
      <c r="O13">
        <f t="shared" ca="1" si="8"/>
        <v>295495</v>
      </c>
      <c r="P13">
        <f t="shared" ca="1" si="9"/>
        <v>472792</v>
      </c>
      <c r="Q13">
        <f t="shared" ca="1" si="10"/>
        <v>0</v>
      </c>
    </row>
    <row r="14" spans="1:17" hidden="1" x14ac:dyDescent="0.25">
      <c r="A14" t="str">
        <f t="shared" ca="1" si="0"/>
        <v>S202311250013</v>
      </c>
      <c r="B14" t="s">
        <v>27</v>
      </c>
      <c r="C14" t="s">
        <v>260</v>
      </c>
      <c r="D14" t="s">
        <v>222</v>
      </c>
      <c r="E14">
        <f t="shared" ca="1" si="1"/>
        <v>41185</v>
      </c>
      <c r="F14" t="str">
        <f t="shared" ca="1" si="2"/>
        <v>978-141-779-715-5</v>
      </c>
      <c r="G14">
        <f t="shared" ca="1" si="3"/>
        <v>988</v>
      </c>
      <c r="H14" t="s">
        <v>264</v>
      </c>
      <c r="I14" t="s">
        <v>268</v>
      </c>
      <c r="J14">
        <f t="shared" ca="1" si="4"/>
        <v>30</v>
      </c>
      <c r="K14" t="s">
        <v>197</v>
      </c>
      <c r="L14">
        <f t="shared" ca="1" si="5"/>
        <v>1</v>
      </c>
      <c r="M14">
        <f t="shared" ca="1" si="6"/>
        <v>11234.2</v>
      </c>
      <c r="N14">
        <f t="shared" ca="1" si="7"/>
        <v>59</v>
      </c>
      <c r="O14">
        <f t="shared" ca="1" si="8"/>
        <v>224684</v>
      </c>
      <c r="P14">
        <f t="shared" ca="1" si="9"/>
        <v>359494.40000000002</v>
      </c>
      <c r="Q14">
        <f t="shared" ca="1" si="10"/>
        <v>35949.440000000002</v>
      </c>
    </row>
    <row r="15" spans="1:17" hidden="1" x14ac:dyDescent="0.25">
      <c r="A15" t="str">
        <f t="shared" ca="1" si="0"/>
        <v>S202311250014</v>
      </c>
      <c r="B15" t="s">
        <v>28</v>
      </c>
      <c r="C15" t="s">
        <v>255</v>
      </c>
      <c r="D15" t="s">
        <v>211</v>
      </c>
      <c r="E15">
        <f t="shared" ca="1" si="1"/>
        <v>40038</v>
      </c>
      <c r="F15" t="str">
        <f t="shared" ca="1" si="2"/>
        <v>978-556-396-772-8</v>
      </c>
      <c r="G15">
        <f t="shared" ca="1" si="3"/>
        <v>484</v>
      </c>
      <c r="H15" t="s">
        <v>264</v>
      </c>
      <c r="I15" t="s">
        <v>265</v>
      </c>
      <c r="J15">
        <f t="shared" ca="1" si="4"/>
        <v>29</v>
      </c>
      <c r="K15" t="s">
        <v>204</v>
      </c>
      <c r="L15">
        <f t="shared" ca="1" si="5"/>
        <v>1</v>
      </c>
      <c r="M15">
        <f t="shared" ca="1" si="6"/>
        <v>18740.850000000002</v>
      </c>
      <c r="N15">
        <f t="shared" ca="1" si="7"/>
        <v>69</v>
      </c>
      <c r="O15">
        <f t="shared" ca="1" si="8"/>
        <v>374817</v>
      </c>
      <c r="P15">
        <f t="shared" ca="1" si="9"/>
        <v>599707.19999999995</v>
      </c>
      <c r="Q15">
        <f t="shared" ca="1" si="10"/>
        <v>59970.720000000001</v>
      </c>
    </row>
    <row r="16" spans="1:17" hidden="1" x14ac:dyDescent="0.25">
      <c r="A16" t="str">
        <f t="shared" ca="1" si="0"/>
        <v>S202311250015</v>
      </c>
      <c r="B16" t="s">
        <v>29</v>
      </c>
      <c r="C16" t="s">
        <v>240</v>
      </c>
      <c r="D16" t="s">
        <v>230</v>
      </c>
      <c r="E16">
        <f t="shared" ca="1" si="1"/>
        <v>45167</v>
      </c>
      <c r="F16" t="str">
        <f t="shared" ca="1" si="2"/>
        <v>978-951-562-624-8</v>
      </c>
      <c r="G16">
        <f t="shared" ca="1" si="3"/>
        <v>449</v>
      </c>
      <c r="H16" t="s">
        <v>264</v>
      </c>
      <c r="I16" t="s">
        <v>268</v>
      </c>
      <c r="J16">
        <f t="shared" ca="1" si="4"/>
        <v>31</v>
      </c>
      <c r="K16" t="s">
        <v>196</v>
      </c>
      <c r="L16">
        <f t="shared" ca="1" si="5"/>
        <v>0</v>
      </c>
      <c r="M16">
        <f t="shared" ca="1" si="6"/>
        <v>18893.95</v>
      </c>
      <c r="N16">
        <f t="shared" ca="1" si="7"/>
        <v>87</v>
      </c>
      <c r="O16">
        <f t="shared" ca="1" si="8"/>
        <v>377879</v>
      </c>
      <c r="P16">
        <f t="shared" ca="1" si="9"/>
        <v>604606.39999999991</v>
      </c>
      <c r="Q16">
        <f t="shared" ca="1" si="10"/>
        <v>120921.28</v>
      </c>
    </row>
    <row r="17" spans="1:17" hidden="1" x14ac:dyDescent="0.25">
      <c r="A17" t="str">
        <f t="shared" ca="1" si="0"/>
        <v>S202311250016</v>
      </c>
      <c r="B17" t="s">
        <v>30</v>
      </c>
      <c r="C17" t="s">
        <v>242</v>
      </c>
      <c r="D17" t="s">
        <v>211</v>
      </c>
      <c r="E17">
        <f t="shared" ca="1" si="1"/>
        <v>39434</v>
      </c>
      <c r="F17" t="str">
        <f t="shared" ca="1" si="2"/>
        <v>978-570-974-661-3</v>
      </c>
      <c r="G17">
        <f t="shared" ca="1" si="3"/>
        <v>494</v>
      </c>
      <c r="H17" t="s">
        <v>264</v>
      </c>
      <c r="I17" t="s">
        <v>266</v>
      </c>
      <c r="J17">
        <f t="shared" ca="1" si="4"/>
        <v>30</v>
      </c>
      <c r="K17" t="s">
        <v>196</v>
      </c>
      <c r="L17">
        <f t="shared" ca="1" si="5"/>
        <v>1</v>
      </c>
      <c r="M17">
        <f t="shared" ca="1" si="6"/>
        <v>14765.5</v>
      </c>
      <c r="N17">
        <f t="shared" ca="1" si="7"/>
        <v>96</v>
      </c>
      <c r="O17">
        <f t="shared" ca="1" si="8"/>
        <v>295310</v>
      </c>
      <c r="P17">
        <f t="shared" ca="1" si="9"/>
        <v>472496</v>
      </c>
      <c r="Q17">
        <f t="shared" ca="1" si="10"/>
        <v>47249.599999999999</v>
      </c>
    </row>
    <row r="18" spans="1:17" hidden="1" x14ac:dyDescent="0.25">
      <c r="A18" t="str">
        <f t="shared" ca="1" si="0"/>
        <v>S202311250017</v>
      </c>
      <c r="B18" t="s">
        <v>31</v>
      </c>
      <c r="C18" t="s">
        <v>256</v>
      </c>
      <c r="D18" t="s">
        <v>230</v>
      </c>
      <c r="E18">
        <f t="shared" ca="1" si="1"/>
        <v>36542</v>
      </c>
      <c r="F18" t="str">
        <f t="shared" ca="1" si="2"/>
        <v>978-303-724-244-9</v>
      </c>
      <c r="G18">
        <f t="shared" ca="1" si="3"/>
        <v>718</v>
      </c>
      <c r="H18" t="s">
        <v>264</v>
      </c>
      <c r="I18" t="s">
        <v>266</v>
      </c>
      <c r="J18">
        <f t="shared" ca="1" si="4"/>
        <v>20</v>
      </c>
      <c r="K18" t="s">
        <v>199</v>
      </c>
      <c r="L18">
        <f t="shared" ca="1" si="5"/>
        <v>1</v>
      </c>
      <c r="M18">
        <f t="shared" ca="1" si="6"/>
        <v>6508.85</v>
      </c>
      <c r="N18">
        <f t="shared" ca="1" si="7"/>
        <v>65</v>
      </c>
      <c r="O18">
        <f t="shared" ca="1" si="8"/>
        <v>130177</v>
      </c>
      <c r="P18">
        <f t="shared" ca="1" si="9"/>
        <v>208283.2</v>
      </c>
      <c r="Q18">
        <f t="shared" ca="1" si="10"/>
        <v>0</v>
      </c>
    </row>
    <row r="19" spans="1:17" hidden="1" x14ac:dyDescent="0.25">
      <c r="A19" t="str">
        <f t="shared" ca="1" si="0"/>
        <v>S202311250018</v>
      </c>
      <c r="B19" t="s">
        <v>33</v>
      </c>
      <c r="C19" t="s">
        <v>247</v>
      </c>
      <c r="D19" t="s">
        <v>222</v>
      </c>
      <c r="E19">
        <f t="shared" ca="1" si="1"/>
        <v>39587</v>
      </c>
      <c r="F19" t="str">
        <f t="shared" ca="1" si="2"/>
        <v>978-776-454-499-7</v>
      </c>
      <c r="G19">
        <f t="shared" ca="1" si="3"/>
        <v>421</v>
      </c>
      <c r="H19" t="s">
        <v>264</v>
      </c>
      <c r="I19" t="s">
        <v>265</v>
      </c>
      <c r="J19">
        <f t="shared" ca="1" si="4"/>
        <v>32</v>
      </c>
      <c r="K19" t="s">
        <v>203</v>
      </c>
      <c r="L19">
        <f t="shared" ca="1" si="5"/>
        <v>1</v>
      </c>
      <c r="M19">
        <f t="shared" ca="1" si="6"/>
        <v>6126.7000000000007</v>
      </c>
      <c r="N19">
        <f t="shared" ca="1" si="7"/>
        <v>44</v>
      </c>
      <c r="O19">
        <f t="shared" ca="1" si="8"/>
        <v>122534</v>
      </c>
      <c r="P19">
        <f t="shared" ca="1" si="9"/>
        <v>196054.40000000002</v>
      </c>
      <c r="Q19">
        <f t="shared" ca="1" si="10"/>
        <v>58816.32</v>
      </c>
    </row>
    <row r="20" spans="1:17" hidden="1" x14ac:dyDescent="0.25">
      <c r="A20" t="str">
        <f t="shared" ca="1" si="0"/>
        <v>S202311250019</v>
      </c>
      <c r="B20" t="s">
        <v>34</v>
      </c>
      <c r="C20" t="s">
        <v>255</v>
      </c>
      <c r="D20" t="s">
        <v>221</v>
      </c>
      <c r="E20">
        <f t="shared" ca="1" si="1"/>
        <v>43612</v>
      </c>
      <c r="F20" t="str">
        <f t="shared" ca="1" si="2"/>
        <v>978-462-180-281-9</v>
      </c>
      <c r="G20">
        <f t="shared" ca="1" si="3"/>
        <v>441</v>
      </c>
      <c r="H20" t="s">
        <v>264</v>
      </c>
      <c r="I20" t="s">
        <v>265</v>
      </c>
      <c r="J20">
        <f t="shared" ca="1" si="4"/>
        <v>29</v>
      </c>
      <c r="K20" t="s">
        <v>200</v>
      </c>
      <c r="L20">
        <f t="shared" ca="1" si="5"/>
        <v>1</v>
      </c>
      <c r="M20">
        <f t="shared" ca="1" si="6"/>
        <v>7531.3</v>
      </c>
      <c r="N20">
        <f t="shared" ca="1" si="7"/>
        <v>94</v>
      </c>
      <c r="O20">
        <f t="shared" ca="1" si="8"/>
        <v>150626</v>
      </c>
      <c r="P20">
        <f t="shared" ca="1" si="9"/>
        <v>241001.59999999998</v>
      </c>
      <c r="Q20">
        <f t="shared" ca="1" si="10"/>
        <v>48200.32</v>
      </c>
    </row>
    <row r="21" spans="1:17" hidden="1" x14ac:dyDescent="0.25">
      <c r="A21" t="str">
        <f t="shared" ca="1" si="0"/>
        <v>S202311250020</v>
      </c>
      <c r="B21" t="s">
        <v>35</v>
      </c>
      <c r="C21" t="s">
        <v>244</v>
      </c>
      <c r="D21" t="s">
        <v>221</v>
      </c>
      <c r="E21">
        <f t="shared" ca="1" si="1"/>
        <v>37261</v>
      </c>
      <c r="F21" t="str">
        <f t="shared" ca="1" si="2"/>
        <v>978-174-239-805-2</v>
      </c>
      <c r="G21">
        <f t="shared" ca="1" si="3"/>
        <v>533</v>
      </c>
      <c r="H21" t="s">
        <v>264</v>
      </c>
      <c r="I21" t="s">
        <v>268</v>
      </c>
      <c r="J21">
        <f t="shared" ca="1" si="4"/>
        <v>23</v>
      </c>
      <c r="K21" t="s">
        <v>201</v>
      </c>
      <c r="L21">
        <f t="shared" ca="1" si="5"/>
        <v>1</v>
      </c>
      <c r="M21">
        <f t="shared" ca="1" si="6"/>
        <v>13278.550000000001</v>
      </c>
      <c r="N21">
        <f t="shared" ca="1" si="7"/>
        <v>21</v>
      </c>
      <c r="O21">
        <f t="shared" ca="1" si="8"/>
        <v>265571</v>
      </c>
      <c r="P21">
        <f t="shared" ca="1" si="9"/>
        <v>424913.60000000003</v>
      </c>
      <c r="Q21">
        <f t="shared" ca="1" si="10"/>
        <v>127474.08</v>
      </c>
    </row>
    <row r="22" spans="1:17" hidden="1" x14ac:dyDescent="0.25">
      <c r="A22" t="str">
        <f t="shared" ca="1" si="0"/>
        <v>S202311250021</v>
      </c>
      <c r="B22" t="s">
        <v>36</v>
      </c>
      <c r="C22" t="s">
        <v>239</v>
      </c>
      <c r="D22" t="s">
        <v>222</v>
      </c>
      <c r="E22">
        <f t="shared" ca="1" si="1"/>
        <v>43033</v>
      </c>
      <c r="F22" t="str">
        <f t="shared" ca="1" si="2"/>
        <v>978-227-791-945-5</v>
      </c>
      <c r="G22">
        <f t="shared" ca="1" si="3"/>
        <v>442</v>
      </c>
      <c r="H22" t="s">
        <v>264</v>
      </c>
      <c r="I22" t="s">
        <v>268</v>
      </c>
      <c r="J22">
        <f t="shared" ca="1" si="4"/>
        <v>32</v>
      </c>
      <c r="K22" t="s">
        <v>205</v>
      </c>
      <c r="L22">
        <f t="shared" ca="1" si="5"/>
        <v>1</v>
      </c>
      <c r="M22">
        <f t="shared" ca="1" si="6"/>
        <v>20875.7</v>
      </c>
      <c r="N22">
        <f t="shared" ca="1" si="7"/>
        <v>80</v>
      </c>
      <c r="O22">
        <f t="shared" ca="1" si="8"/>
        <v>417514</v>
      </c>
      <c r="P22">
        <f t="shared" ca="1" si="9"/>
        <v>668022.39999999991</v>
      </c>
      <c r="Q22">
        <f t="shared" ca="1" si="10"/>
        <v>133604.48000000001</v>
      </c>
    </row>
    <row r="23" spans="1:17" hidden="1" x14ac:dyDescent="0.25">
      <c r="A23" t="str">
        <f t="shared" ca="1" si="0"/>
        <v>S202311250022</v>
      </c>
      <c r="B23" t="s">
        <v>37</v>
      </c>
      <c r="C23" t="s">
        <v>246</v>
      </c>
      <c r="D23" t="s">
        <v>225</v>
      </c>
      <c r="E23">
        <f t="shared" ca="1" si="1"/>
        <v>40136</v>
      </c>
      <c r="F23" t="str">
        <f t="shared" ca="1" si="2"/>
        <v>978-856-666-651-8</v>
      </c>
      <c r="G23">
        <f t="shared" ca="1" si="3"/>
        <v>968</v>
      </c>
      <c r="H23" t="s">
        <v>264</v>
      </c>
      <c r="I23" t="s">
        <v>268</v>
      </c>
      <c r="J23">
        <f t="shared" ca="1" si="4"/>
        <v>23</v>
      </c>
      <c r="K23" t="s">
        <v>206</v>
      </c>
      <c r="L23">
        <f t="shared" ca="1" si="5"/>
        <v>1</v>
      </c>
      <c r="M23">
        <f t="shared" ca="1" si="6"/>
        <v>16108.35</v>
      </c>
      <c r="N23">
        <f t="shared" ca="1" si="7"/>
        <v>12</v>
      </c>
      <c r="O23">
        <f t="shared" ca="1" si="8"/>
        <v>322167</v>
      </c>
      <c r="P23">
        <f t="shared" ca="1" si="9"/>
        <v>515467.19999999995</v>
      </c>
      <c r="Q23">
        <f t="shared" ca="1" si="10"/>
        <v>0</v>
      </c>
    </row>
    <row r="24" spans="1:17" hidden="1" x14ac:dyDescent="0.25">
      <c r="A24" t="str">
        <f t="shared" ca="1" si="0"/>
        <v>S202311250023</v>
      </c>
      <c r="B24" t="s">
        <v>38</v>
      </c>
      <c r="C24" t="s">
        <v>249</v>
      </c>
      <c r="D24" t="s">
        <v>225</v>
      </c>
      <c r="E24">
        <f t="shared" ca="1" si="1"/>
        <v>36735</v>
      </c>
      <c r="F24" t="str">
        <f t="shared" ca="1" si="2"/>
        <v>978-607-439-648-8</v>
      </c>
      <c r="G24">
        <f t="shared" ca="1" si="3"/>
        <v>227</v>
      </c>
      <c r="H24" t="s">
        <v>264</v>
      </c>
      <c r="I24" t="s">
        <v>268</v>
      </c>
      <c r="J24">
        <f t="shared" ca="1" si="4"/>
        <v>23</v>
      </c>
      <c r="K24" t="s">
        <v>199</v>
      </c>
      <c r="L24">
        <f t="shared" ca="1" si="5"/>
        <v>1</v>
      </c>
      <c r="M24">
        <f t="shared" ca="1" si="6"/>
        <v>10490.75</v>
      </c>
      <c r="N24">
        <f t="shared" ca="1" si="7"/>
        <v>61</v>
      </c>
      <c r="O24">
        <f t="shared" ca="1" si="8"/>
        <v>209815</v>
      </c>
      <c r="P24">
        <f t="shared" ca="1" si="9"/>
        <v>335704</v>
      </c>
      <c r="Q24">
        <f t="shared" ca="1" si="10"/>
        <v>0</v>
      </c>
    </row>
    <row r="25" spans="1:17" hidden="1" x14ac:dyDescent="0.25">
      <c r="A25" t="str">
        <f t="shared" ca="1" si="0"/>
        <v>S202311250024</v>
      </c>
      <c r="B25" t="s">
        <v>39</v>
      </c>
      <c r="C25" t="s">
        <v>252</v>
      </c>
      <c r="D25" t="s">
        <v>225</v>
      </c>
      <c r="E25">
        <f t="shared" ca="1" si="1"/>
        <v>39287</v>
      </c>
      <c r="F25" t="str">
        <f t="shared" ca="1" si="2"/>
        <v>978-960-982-119-7</v>
      </c>
      <c r="G25">
        <f t="shared" ca="1" si="3"/>
        <v>975</v>
      </c>
      <c r="H25" t="s">
        <v>264</v>
      </c>
      <c r="I25" t="s">
        <v>268</v>
      </c>
      <c r="J25">
        <f t="shared" ca="1" si="4"/>
        <v>27</v>
      </c>
      <c r="K25" t="s">
        <v>195</v>
      </c>
      <c r="L25">
        <f t="shared" ca="1" si="5"/>
        <v>1</v>
      </c>
      <c r="M25">
        <f t="shared" ca="1" si="6"/>
        <v>16603</v>
      </c>
      <c r="N25">
        <f t="shared" ca="1" si="7"/>
        <v>83</v>
      </c>
      <c r="O25">
        <f t="shared" ca="1" si="8"/>
        <v>332060</v>
      </c>
      <c r="P25">
        <f t="shared" ca="1" si="9"/>
        <v>531296</v>
      </c>
      <c r="Q25">
        <f t="shared" ca="1" si="10"/>
        <v>106259.2</v>
      </c>
    </row>
    <row r="26" spans="1:17" hidden="1" x14ac:dyDescent="0.25">
      <c r="A26" t="str">
        <f t="shared" ca="1" si="0"/>
        <v>S202311250025</v>
      </c>
      <c r="B26" t="s">
        <v>40</v>
      </c>
      <c r="C26" t="s">
        <v>257</v>
      </c>
      <c r="D26" t="s">
        <v>221</v>
      </c>
      <c r="E26">
        <f t="shared" ca="1" si="1"/>
        <v>41941</v>
      </c>
      <c r="F26" t="str">
        <f t="shared" ca="1" si="2"/>
        <v>978-455-877-629-3</v>
      </c>
      <c r="G26">
        <f t="shared" ca="1" si="3"/>
        <v>654</v>
      </c>
      <c r="H26" t="s">
        <v>264</v>
      </c>
      <c r="I26" t="s">
        <v>265</v>
      </c>
      <c r="J26">
        <f t="shared" ca="1" si="4"/>
        <v>23</v>
      </c>
      <c r="K26" t="s">
        <v>198</v>
      </c>
      <c r="L26">
        <f t="shared" ca="1" si="5"/>
        <v>1</v>
      </c>
      <c r="M26">
        <f t="shared" ca="1" si="6"/>
        <v>13250.300000000001</v>
      </c>
      <c r="N26">
        <f t="shared" ca="1" si="7"/>
        <v>46</v>
      </c>
      <c r="O26">
        <f t="shared" ca="1" si="8"/>
        <v>265006</v>
      </c>
      <c r="P26">
        <f t="shared" ca="1" si="9"/>
        <v>424009.60000000003</v>
      </c>
      <c r="Q26">
        <f t="shared" ca="1" si="10"/>
        <v>84801.919999999998</v>
      </c>
    </row>
    <row r="27" spans="1:17" hidden="1" x14ac:dyDescent="0.25">
      <c r="A27" t="str">
        <f t="shared" ca="1" si="0"/>
        <v>S202311250026</v>
      </c>
      <c r="B27" t="s">
        <v>41</v>
      </c>
      <c r="C27" t="s">
        <v>263</v>
      </c>
      <c r="D27" t="s">
        <v>221</v>
      </c>
      <c r="E27">
        <f t="shared" ca="1" si="1"/>
        <v>38645</v>
      </c>
      <c r="F27" t="str">
        <f t="shared" ca="1" si="2"/>
        <v>978-389-908-560-5</v>
      </c>
      <c r="G27">
        <f t="shared" ca="1" si="3"/>
        <v>304</v>
      </c>
      <c r="H27" t="s">
        <v>264</v>
      </c>
      <c r="I27" t="s">
        <v>266</v>
      </c>
      <c r="J27">
        <f t="shared" ca="1" si="4"/>
        <v>20</v>
      </c>
      <c r="K27" t="s">
        <v>196</v>
      </c>
      <c r="L27">
        <f t="shared" ca="1" si="5"/>
        <v>1</v>
      </c>
      <c r="M27">
        <f t="shared" ca="1" si="6"/>
        <v>2246.5500000000002</v>
      </c>
      <c r="N27">
        <f t="shared" ca="1" si="7"/>
        <v>19</v>
      </c>
      <c r="O27">
        <f t="shared" ca="1" si="8"/>
        <v>44931</v>
      </c>
      <c r="P27">
        <f t="shared" ca="1" si="9"/>
        <v>71889.600000000006</v>
      </c>
      <c r="Q27">
        <f t="shared" ca="1" si="10"/>
        <v>21566.880000000001</v>
      </c>
    </row>
    <row r="28" spans="1:17" hidden="1" x14ac:dyDescent="0.25">
      <c r="A28" t="str">
        <f t="shared" ca="1" si="0"/>
        <v>S202311250027</v>
      </c>
      <c r="B28" t="s">
        <v>42</v>
      </c>
      <c r="C28" t="s">
        <v>249</v>
      </c>
      <c r="D28" t="s">
        <v>212</v>
      </c>
      <c r="E28">
        <f t="shared" ca="1" si="1"/>
        <v>43945</v>
      </c>
      <c r="F28" t="str">
        <f t="shared" ca="1" si="2"/>
        <v>978-929-432-748-8</v>
      </c>
      <c r="G28">
        <f t="shared" ca="1" si="3"/>
        <v>875</v>
      </c>
      <c r="H28" t="s">
        <v>264</v>
      </c>
      <c r="I28" t="s">
        <v>266</v>
      </c>
      <c r="J28">
        <f t="shared" ca="1" si="4"/>
        <v>22</v>
      </c>
      <c r="K28" t="s">
        <v>207</v>
      </c>
      <c r="L28">
        <f t="shared" ca="1" si="5"/>
        <v>1</v>
      </c>
      <c r="M28">
        <f t="shared" ca="1" si="6"/>
        <v>12471.2</v>
      </c>
      <c r="N28">
        <f t="shared" ca="1" si="7"/>
        <v>69</v>
      </c>
      <c r="O28">
        <f t="shared" ca="1" si="8"/>
        <v>249424</v>
      </c>
      <c r="P28">
        <f t="shared" ca="1" si="9"/>
        <v>399078.40000000002</v>
      </c>
      <c r="Q28">
        <f t="shared" ca="1" si="10"/>
        <v>79815.679999999993</v>
      </c>
    </row>
    <row r="29" spans="1:17" hidden="1" x14ac:dyDescent="0.25">
      <c r="A29" t="str">
        <f t="shared" ca="1" si="0"/>
        <v>S202311250028</v>
      </c>
      <c r="B29" t="s">
        <v>44</v>
      </c>
      <c r="C29" t="s">
        <v>251</v>
      </c>
      <c r="D29" t="s">
        <v>230</v>
      </c>
      <c r="E29">
        <f t="shared" ca="1" si="1"/>
        <v>37484</v>
      </c>
      <c r="F29" t="str">
        <f t="shared" ca="1" si="2"/>
        <v>978-198-507-209-2</v>
      </c>
      <c r="G29">
        <f t="shared" ca="1" si="3"/>
        <v>893</v>
      </c>
      <c r="H29" t="s">
        <v>264</v>
      </c>
      <c r="I29" t="s">
        <v>269</v>
      </c>
      <c r="J29">
        <f t="shared" ca="1" si="4"/>
        <v>26</v>
      </c>
      <c r="K29" t="s">
        <v>199</v>
      </c>
      <c r="L29">
        <f t="shared" ca="1" si="5"/>
        <v>1</v>
      </c>
      <c r="M29">
        <f t="shared" ca="1" si="6"/>
        <v>17799.100000000002</v>
      </c>
      <c r="N29">
        <f t="shared" ca="1" si="7"/>
        <v>86</v>
      </c>
      <c r="O29">
        <f t="shared" ca="1" si="8"/>
        <v>355982</v>
      </c>
      <c r="P29">
        <f t="shared" ca="1" si="9"/>
        <v>569571.19999999995</v>
      </c>
      <c r="Q29">
        <f t="shared" ca="1" si="10"/>
        <v>0</v>
      </c>
    </row>
    <row r="30" spans="1:17" hidden="1" x14ac:dyDescent="0.25">
      <c r="A30" t="str">
        <f t="shared" ca="1" si="0"/>
        <v>S202311250029</v>
      </c>
      <c r="B30" t="s">
        <v>43</v>
      </c>
      <c r="C30" t="s">
        <v>254</v>
      </c>
      <c r="D30" t="s">
        <v>215</v>
      </c>
      <c r="E30">
        <f t="shared" ca="1" si="1"/>
        <v>40031</v>
      </c>
      <c r="F30" t="str">
        <f t="shared" ca="1" si="2"/>
        <v>978-106-941-474-1</v>
      </c>
      <c r="G30">
        <f t="shared" ca="1" si="3"/>
        <v>364</v>
      </c>
      <c r="H30" t="s">
        <v>264</v>
      </c>
      <c r="I30" t="s">
        <v>269</v>
      </c>
      <c r="J30">
        <f t="shared" ca="1" si="4"/>
        <v>23</v>
      </c>
      <c r="K30" t="s">
        <v>208</v>
      </c>
      <c r="L30">
        <f t="shared" ca="1" si="5"/>
        <v>1</v>
      </c>
      <c r="M30">
        <f t="shared" ca="1" si="6"/>
        <v>21098.300000000003</v>
      </c>
      <c r="N30">
        <f t="shared" ca="1" si="7"/>
        <v>72</v>
      </c>
      <c r="O30">
        <f t="shared" ca="1" si="8"/>
        <v>421966</v>
      </c>
      <c r="P30">
        <f t="shared" ca="1" si="9"/>
        <v>675145.60000000009</v>
      </c>
      <c r="Q30">
        <f t="shared" ca="1" si="10"/>
        <v>0</v>
      </c>
    </row>
    <row r="31" spans="1:17" hidden="1" x14ac:dyDescent="0.25">
      <c r="A31" t="str">
        <f t="shared" ca="1" si="0"/>
        <v>S202311250030</v>
      </c>
      <c r="B31" t="s">
        <v>45</v>
      </c>
      <c r="C31" t="s">
        <v>250</v>
      </c>
      <c r="D31" t="s">
        <v>221</v>
      </c>
      <c r="E31">
        <f t="shared" ca="1" si="1"/>
        <v>39429</v>
      </c>
      <c r="F31" t="str">
        <f t="shared" ca="1" si="2"/>
        <v>978-364-721-810-2</v>
      </c>
      <c r="G31">
        <f t="shared" ca="1" si="3"/>
        <v>520</v>
      </c>
      <c r="H31" t="s">
        <v>264</v>
      </c>
      <c r="I31" t="s">
        <v>265</v>
      </c>
      <c r="J31">
        <f t="shared" ca="1" si="4"/>
        <v>27</v>
      </c>
      <c r="K31" t="s">
        <v>199</v>
      </c>
      <c r="L31">
        <f t="shared" ca="1" si="5"/>
        <v>1</v>
      </c>
      <c r="M31">
        <f t="shared" ca="1" si="6"/>
        <v>11579.45</v>
      </c>
      <c r="N31">
        <f t="shared" ca="1" si="7"/>
        <v>70</v>
      </c>
      <c r="O31">
        <f t="shared" ca="1" si="8"/>
        <v>231589</v>
      </c>
      <c r="P31">
        <f t="shared" ca="1" si="9"/>
        <v>370542.4</v>
      </c>
      <c r="Q31">
        <f t="shared" ca="1" si="10"/>
        <v>111162.72</v>
      </c>
    </row>
    <row r="32" spans="1:17" hidden="1" x14ac:dyDescent="0.25">
      <c r="A32" t="str">
        <f t="shared" ca="1" si="0"/>
        <v>S202311250031</v>
      </c>
      <c r="B32" t="s">
        <v>46</v>
      </c>
      <c r="C32" t="s">
        <v>238</v>
      </c>
      <c r="D32" t="s">
        <v>233</v>
      </c>
      <c r="E32">
        <f t="shared" ca="1" si="1"/>
        <v>37798</v>
      </c>
      <c r="F32" t="str">
        <f t="shared" ca="1" si="2"/>
        <v>978-563-950-651-4</v>
      </c>
      <c r="G32">
        <f t="shared" ca="1" si="3"/>
        <v>716</v>
      </c>
      <c r="H32" t="s">
        <v>264</v>
      </c>
      <c r="I32" t="s">
        <v>269</v>
      </c>
      <c r="J32">
        <f t="shared" ca="1" si="4"/>
        <v>24</v>
      </c>
      <c r="K32" t="s">
        <v>203</v>
      </c>
      <c r="L32">
        <f t="shared" ca="1" si="5"/>
        <v>1</v>
      </c>
      <c r="M32">
        <f t="shared" ca="1" si="6"/>
        <v>7089.3</v>
      </c>
      <c r="N32">
        <f t="shared" ca="1" si="7"/>
        <v>49</v>
      </c>
      <c r="O32">
        <f t="shared" ca="1" si="8"/>
        <v>141786</v>
      </c>
      <c r="P32">
        <f t="shared" ca="1" si="9"/>
        <v>226857.59999999998</v>
      </c>
      <c r="Q32">
        <f t="shared" ca="1" si="10"/>
        <v>45371.519999999997</v>
      </c>
    </row>
    <row r="33" spans="1:17" hidden="1" x14ac:dyDescent="0.25">
      <c r="A33" t="str">
        <f t="shared" ca="1" si="0"/>
        <v>S202311250032</v>
      </c>
      <c r="B33" t="s">
        <v>47</v>
      </c>
      <c r="C33" t="s">
        <v>260</v>
      </c>
      <c r="D33" t="s">
        <v>230</v>
      </c>
      <c r="E33">
        <f t="shared" ca="1" si="1"/>
        <v>36537</v>
      </c>
      <c r="F33" t="str">
        <f t="shared" ca="1" si="2"/>
        <v>978-438-593-617-6</v>
      </c>
      <c r="G33">
        <f t="shared" ca="1" si="3"/>
        <v>602</v>
      </c>
      <c r="H33" t="s">
        <v>264</v>
      </c>
      <c r="I33" t="s">
        <v>270</v>
      </c>
      <c r="J33">
        <f t="shared" ca="1" si="4"/>
        <v>28</v>
      </c>
      <c r="K33" t="s">
        <v>198</v>
      </c>
      <c r="L33">
        <f t="shared" ca="1" si="5"/>
        <v>0</v>
      </c>
      <c r="M33">
        <f t="shared" ca="1" si="6"/>
        <v>10710.5</v>
      </c>
      <c r="N33">
        <f t="shared" ca="1" si="7"/>
        <v>48</v>
      </c>
      <c r="O33">
        <f t="shared" ca="1" si="8"/>
        <v>214210</v>
      </c>
      <c r="P33">
        <f t="shared" ca="1" si="9"/>
        <v>342736</v>
      </c>
      <c r="Q33">
        <f t="shared" ca="1" si="10"/>
        <v>34273.599999999999</v>
      </c>
    </row>
    <row r="34" spans="1:17" hidden="1" x14ac:dyDescent="0.25">
      <c r="A34" t="str">
        <f t="shared" ca="1" si="0"/>
        <v>S202311250033</v>
      </c>
      <c r="B34" t="s">
        <v>48</v>
      </c>
      <c r="C34" t="s">
        <v>255</v>
      </c>
      <c r="D34" t="s">
        <v>213</v>
      </c>
      <c r="E34">
        <f t="shared" ca="1" si="1"/>
        <v>44994</v>
      </c>
      <c r="F34" t="str">
        <f t="shared" ca="1" si="2"/>
        <v>978-872-459-978-4</v>
      </c>
      <c r="G34">
        <f t="shared" ca="1" si="3"/>
        <v>507</v>
      </c>
      <c r="H34" t="s">
        <v>264</v>
      </c>
      <c r="I34" t="s">
        <v>269</v>
      </c>
      <c r="J34">
        <f t="shared" ca="1" si="4"/>
        <v>20</v>
      </c>
      <c r="K34" t="s">
        <v>201</v>
      </c>
      <c r="L34">
        <f t="shared" ca="1" si="5"/>
        <v>1</v>
      </c>
      <c r="M34">
        <f t="shared" ca="1" si="6"/>
        <v>14791.7</v>
      </c>
      <c r="N34">
        <f t="shared" ca="1" si="7"/>
        <v>98</v>
      </c>
      <c r="O34">
        <f t="shared" ca="1" si="8"/>
        <v>295834</v>
      </c>
      <c r="P34">
        <f t="shared" ca="1" si="9"/>
        <v>473334.4</v>
      </c>
      <c r="Q34">
        <f t="shared" ca="1" si="10"/>
        <v>47333.440000000002</v>
      </c>
    </row>
    <row r="35" spans="1:17" hidden="1" x14ac:dyDescent="0.25">
      <c r="A35" t="str">
        <f t="shared" ca="1" si="0"/>
        <v>S202311250034</v>
      </c>
      <c r="B35" t="s">
        <v>49</v>
      </c>
      <c r="C35" t="s">
        <v>240</v>
      </c>
      <c r="D35" t="s">
        <v>230</v>
      </c>
      <c r="E35">
        <f t="shared" ca="1" si="1"/>
        <v>44107</v>
      </c>
      <c r="F35" t="str">
        <f t="shared" ca="1" si="2"/>
        <v>978-822-175-657-1</v>
      </c>
      <c r="G35">
        <f t="shared" ca="1" si="3"/>
        <v>831</v>
      </c>
      <c r="H35" t="s">
        <v>264</v>
      </c>
      <c r="I35" t="s">
        <v>265</v>
      </c>
      <c r="J35">
        <f t="shared" ca="1" si="4"/>
        <v>28</v>
      </c>
      <c r="K35" t="s">
        <v>200</v>
      </c>
      <c r="L35">
        <f t="shared" ca="1" si="5"/>
        <v>1</v>
      </c>
      <c r="M35">
        <f t="shared" ca="1" si="6"/>
        <v>5579.4500000000007</v>
      </c>
      <c r="N35">
        <f t="shared" ca="1" si="7"/>
        <v>17</v>
      </c>
      <c r="O35">
        <f t="shared" ca="1" si="8"/>
        <v>111589</v>
      </c>
      <c r="P35">
        <f t="shared" ca="1" si="9"/>
        <v>178542.40000000002</v>
      </c>
      <c r="Q35">
        <f t="shared" ca="1" si="10"/>
        <v>0</v>
      </c>
    </row>
    <row r="36" spans="1:17" hidden="1" x14ac:dyDescent="0.25">
      <c r="A36" t="str">
        <f t="shared" ca="1" si="0"/>
        <v>S202311250035</v>
      </c>
      <c r="B36" t="s">
        <v>50</v>
      </c>
      <c r="C36" t="s">
        <v>242</v>
      </c>
      <c r="D36" t="s">
        <v>213</v>
      </c>
      <c r="E36">
        <f t="shared" ca="1" si="1"/>
        <v>40705</v>
      </c>
      <c r="F36" t="str">
        <f t="shared" ca="1" si="2"/>
        <v>978-507-515-673-1</v>
      </c>
      <c r="G36">
        <f t="shared" ca="1" si="3"/>
        <v>406</v>
      </c>
      <c r="H36" t="s">
        <v>264</v>
      </c>
      <c r="I36" t="s">
        <v>265</v>
      </c>
      <c r="J36">
        <f t="shared" ca="1" si="4"/>
        <v>24</v>
      </c>
      <c r="K36" t="s">
        <v>196</v>
      </c>
      <c r="L36">
        <f t="shared" ca="1" si="5"/>
        <v>1</v>
      </c>
      <c r="M36">
        <f t="shared" ca="1" si="6"/>
        <v>3400.25</v>
      </c>
      <c r="N36">
        <f t="shared" ca="1" si="7"/>
        <v>43</v>
      </c>
      <c r="O36">
        <f t="shared" ca="1" si="8"/>
        <v>68005</v>
      </c>
      <c r="P36">
        <f t="shared" ca="1" si="9"/>
        <v>108808</v>
      </c>
      <c r="Q36">
        <f t="shared" ca="1" si="10"/>
        <v>10880.8</v>
      </c>
    </row>
    <row r="37" spans="1:17" hidden="1" x14ac:dyDescent="0.25">
      <c r="A37" t="str">
        <f t="shared" ca="1" si="0"/>
        <v>S202311250036</v>
      </c>
      <c r="B37" t="s">
        <v>51</v>
      </c>
      <c r="C37" t="s">
        <v>256</v>
      </c>
      <c r="D37" t="s">
        <v>213</v>
      </c>
      <c r="E37">
        <f t="shared" ca="1" si="1"/>
        <v>37296</v>
      </c>
      <c r="F37" t="str">
        <f t="shared" ca="1" si="2"/>
        <v>978-573-963-841-2</v>
      </c>
      <c r="G37">
        <f t="shared" ca="1" si="3"/>
        <v>859</v>
      </c>
      <c r="H37" t="s">
        <v>264</v>
      </c>
      <c r="I37" t="s">
        <v>270</v>
      </c>
      <c r="J37">
        <f t="shared" ca="1" si="4"/>
        <v>24</v>
      </c>
      <c r="K37" t="s">
        <v>196</v>
      </c>
      <c r="L37">
        <f t="shared" ca="1" si="5"/>
        <v>1</v>
      </c>
      <c r="M37">
        <f t="shared" ca="1" si="6"/>
        <v>1979.15</v>
      </c>
      <c r="N37">
        <f t="shared" ca="1" si="7"/>
        <v>44</v>
      </c>
      <c r="O37">
        <f t="shared" ca="1" si="8"/>
        <v>39583</v>
      </c>
      <c r="P37">
        <f t="shared" ca="1" si="9"/>
        <v>63332.800000000003</v>
      </c>
      <c r="Q37">
        <f t="shared" ca="1" si="10"/>
        <v>18999.84</v>
      </c>
    </row>
    <row r="38" spans="1:17" hidden="1" x14ac:dyDescent="0.25">
      <c r="A38" t="str">
        <f t="shared" ca="1" si="0"/>
        <v>S202311250037</v>
      </c>
      <c r="B38" t="s">
        <v>52</v>
      </c>
      <c r="C38" t="s">
        <v>247</v>
      </c>
      <c r="D38" t="s">
        <v>230</v>
      </c>
      <c r="E38">
        <f t="shared" ca="1" si="1"/>
        <v>41389</v>
      </c>
      <c r="F38" t="str">
        <f t="shared" ca="1" si="2"/>
        <v>978-869-929-910-6</v>
      </c>
      <c r="G38">
        <f t="shared" ca="1" si="3"/>
        <v>692</v>
      </c>
      <c r="H38" t="s">
        <v>264</v>
      </c>
      <c r="I38" t="s">
        <v>266</v>
      </c>
      <c r="J38">
        <f t="shared" ca="1" si="4"/>
        <v>23</v>
      </c>
      <c r="K38" t="s">
        <v>203</v>
      </c>
      <c r="L38">
        <f t="shared" ca="1" si="5"/>
        <v>1</v>
      </c>
      <c r="M38">
        <f t="shared" ca="1" si="6"/>
        <v>3857.8500000000004</v>
      </c>
      <c r="N38">
        <f t="shared" ca="1" si="7"/>
        <v>61</v>
      </c>
      <c r="O38">
        <f t="shared" ca="1" si="8"/>
        <v>77157</v>
      </c>
      <c r="P38">
        <f t="shared" ca="1" si="9"/>
        <v>123451.20000000001</v>
      </c>
      <c r="Q38">
        <f t="shared" ca="1" si="10"/>
        <v>0</v>
      </c>
    </row>
    <row r="39" spans="1:17" hidden="1" x14ac:dyDescent="0.25">
      <c r="A39" t="str">
        <f t="shared" ca="1" si="0"/>
        <v>S202311250038</v>
      </c>
      <c r="B39" t="s">
        <v>53</v>
      </c>
      <c r="C39" t="s">
        <v>255</v>
      </c>
      <c r="D39" t="s">
        <v>230</v>
      </c>
      <c r="E39">
        <f t="shared" ca="1" si="1"/>
        <v>43515</v>
      </c>
      <c r="F39" t="str">
        <f t="shared" ca="1" si="2"/>
        <v>978-423-964-343-4</v>
      </c>
      <c r="G39">
        <f t="shared" ca="1" si="3"/>
        <v>394</v>
      </c>
      <c r="H39" t="s">
        <v>264</v>
      </c>
      <c r="I39" t="s">
        <v>265</v>
      </c>
      <c r="J39">
        <f t="shared" ca="1" si="4"/>
        <v>25</v>
      </c>
      <c r="K39" t="s">
        <v>199</v>
      </c>
      <c r="L39">
        <f t="shared" ca="1" si="5"/>
        <v>1</v>
      </c>
      <c r="M39">
        <f t="shared" ca="1" si="6"/>
        <v>18946.05</v>
      </c>
      <c r="N39">
        <f t="shared" ca="1" si="7"/>
        <v>37</v>
      </c>
      <c r="O39">
        <f t="shared" ca="1" si="8"/>
        <v>378921</v>
      </c>
      <c r="P39">
        <f t="shared" ca="1" si="9"/>
        <v>606273.60000000009</v>
      </c>
      <c r="Q39">
        <f t="shared" ca="1" si="10"/>
        <v>0</v>
      </c>
    </row>
    <row r="40" spans="1:17" hidden="1" x14ac:dyDescent="0.25">
      <c r="A40" t="str">
        <f t="shared" ca="1" si="0"/>
        <v>S202311250039</v>
      </c>
      <c r="B40" t="s">
        <v>54</v>
      </c>
      <c r="C40" t="s">
        <v>244</v>
      </c>
      <c r="D40" t="s">
        <v>230</v>
      </c>
      <c r="E40">
        <f t="shared" ca="1" si="1"/>
        <v>44976</v>
      </c>
      <c r="F40" t="str">
        <f t="shared" ca="1" si="2"/>
        <v>978-957-420-383-4</v>
      </c>
      <c r="G40">
        <f t="shared" ca="1" si="3"/>
        <v>631</v>
      </c>
      <c r="H40" t="s">
        <v>264</v>
      </c>
      <c r="I40" t="s">
        <v>266</v>
      </c>
      <c r="J40">
        <f t="shared" ca="1" si="4"/>
        <v>30</v>
      </c>
      <c r="K40" t="s">
        <v>201</v>
      </c>
      <c r="L40">
        <f t="shared" ca="1" si="5"/>
        <v>1</v>
      </c>
      <c r="M40">
        <f t="shared" ca="1" si="6"/>
        <v>11679.650000000001</v>
      </c>
      <c r="N40">
        <f t="shared" ca="1" si="7"/>
        <v>18</v>
      </c>
      <c r="O40">
        <f t="shared" ca="1" si="8"/>
        <v>233593</v>
      </c>
      <c r="P40">
        <f t="shared" ca="1" si="9"/>
        <v>373748.80000000005</v>
      </c>
      <c r="Q40">
        <f t="shared" ca="1" si="10"/>
        <v>0</v>
      </c>
    </row>
    <row r="41" spans="1:17" hidden="1" x14ac:dyDescent="0.25">
      <c r="A41" t="str">
        <f t="shared" ca="1" si="0"/>
        <v>S202311250040</v>
      </c>
      <c r="B41" t="s">
        <v>55</v>
      </c>
      <c r="C41" t="s">
        <v>239</v>
      </c>
      <c r="D41" t="s">
        <v>230</v>
      </c>
      <c r="E41">
        <f t="shared" ca="1" si="1"/>
        <v>45158</v>
      </c>
      <c r="F41" t="str">
        <f t="shared" ca="1" si="2"/>
        <v>978-790-403-770-1</v>
      </c>
      <c r="G41">
        <f t="shared" ca="1" si="3"/>
        <v>309</v>
      </c>
      <c r="H41" t="s">
        <v>264</v>
      </c>
      <c r="I41" t="s">
        <v>270</v>
      </c>
      <c r="J41">
        <f t="shared" ca="1" si="4"/>
        <v>33</v>
      </c>
      <c r="K41" t="s">
        <v>198</v>
      </c>
      <c r="L41">
        <f t="shared" ca="1" si="5"/>
        <v>1</v>
      </c>
      <c r="M41">
        <f t="shared" ca="1" si="6"/>
        <v>2030.9</v>
      </c>
      <c r="N41">
        <f t="shared" ca="1" si="7"/>
        <v>59</v>
      </c>
      <c r="O41">
        <f t="shared" ca="1" si="8"/>
        <v>40618</v>
      </c>
      <c r="P41">
        <f t="shared" ca="1" si="9"/>
        <v>64988.800000000003</v>
      </c>
      <c r="Q41">
        <f t="shared" ca="1" si="10"/>
        <v>6498.88</v>
      </c>
    </row>
    <row r="42" spans="1:17" hidden="1" x14ac:dyDescent="0.25">
      <c r="A42" t="str">
        <f t="shared" ca="1" si="0"/>
        <v>S202311250041</v>
      </c>
      <c r="B42" t="s">
        <v>56</v>
      </c>
      <c r="C42" t="s">
        <v>246</v>
      </c>
      <c r="D42" t="s">
        <v>233</v>
      </c>
      <c r="E42">
        <f t="shared" ca="1" si="1"/>
        <v>44012</v>
      </c>
      <c r="F42" t="str">
        <f t="shared" ca="1" si="2"/>
        <v>978-304-221-716-2</v>
      </c>
      <c r="G42">
        <f t="shared" ca="1" si="3"/>
        <v>721</v>
      </c>
      <c r="H42" t="s">
        <v>264</v>
      </c>
      <c r="I42" t="s">
        <v>271</v>
      </c>
      <c r="J42">
        <f t="shared" ca="1" si="4"/>
        <v>27</v>
      </c>
      <c r="K42" t="s">
        <v>199</v>
      </c>
      <c r="L42">
        <f t="shared" ca="1" si="5"/>
        <v>1</v>
      </c>
      <c r="M42">
        <f t="shared" ca="1" si="6"/>
        <v>13183.85</v>
      </c>
      <c r="N42">
        <f t="shared" ca="1" si="7"/>
        <v>45</v>
      </c>
      <c r="O42">
        <f t="shared" ca="1" si="8"/>
        <v>263677</v>
      </c>
      <c r="P42">
        <f t="shared" ca="1" si="9"/>
        <v>421883.19999999995</v>
      </c>
      <c r="Q42">
        <f t="shared" ca="1" si="10"/>
        <v>0</v>
      </c>
    </row>
    <row r="43" spans="1:17" hidden="1" x14ac:dyDescent="0.25">
      <c r="A43" t="str">
        <f t="shared" ca="1" si="0"/>
        <v>S202311250042</v>
      </c>
      <c r="B43" t="s">
        <v>57</v>
      </c>
      <c r="C43" t="s">
        <v>249</v>
      </c>
      <c r="D43" t="s">
        <v>226</v>
      </c>
      <c r="E43">
        <f t="shared" ca="1" si="1"/>
        <v>40023</v>
      </c>
      <c r="F43" t="str">
        <f t="shared" ca="1" si="2"/>
        <v>978-910-533-139-7</v>
      </c>
      <c r="G43">
        <f t="shared" ca="1" si="3"/>
        <v>936</v>
      </c>
      <c r="H43" t="s">
        <v>264</v>
      </c>
      <c r="I43" t="s">
        <v>269</v>
      </c>
      <c r="J43">
        <f t="shared" ca="1" si="4"/>
        <v>24</v>
      </c>
      <c r="K43" t="s">
        <v>201</v>
      </c>
      <c r="L43">
        <f t="shared" ca="1" si="5"/>
        <v>1</v>
      </c>
      <c r="M43">
        <f t="shared" ca="1" si="6"/>
        <v>12075.300000000001</v>
      </c>
      <c r="N43">
        <f t="shared" ca="1" si="7"/>
        <v>24</v>
      </c>
      <c r="O43">
        <f t="shared" ca="1" si="8"/>
        <v>241506</v>
      </c>
      <c r="P43">
        <f t="shared" ca="1" si="9"/>
        <v>386409.60000000003</v>
      </c>
      <c r="Q43">
        <f t="shared" ca="1" si="10"/>
        <v>115922.88</v>
      </c>
    </row>
    <row r="44" spans="1:17" hidden="1" x14ac:dyDescent="0.25">
      <c r="A44" t="str">
        <f t="shared" ca="1" si="0"/>
        <v>S202311250043</v>
      </c>
      <c r="B44" t="s">
        <v>58</v>
      </c>
      <c r="C44" t="s">
        <v>252</v>
      </c>
      <c r="D44" t="s">
        <v>225</v>
      </c>
      <c r="E44">
        <f t="shared" ca="1" si="1"/>
        <v>40315</v>
      </c>
      <c r="F44" t="str">
        <f t="shared" ca="1" si="2"/>
        <v>978-922-681-176-6</v>
      </c>
      <c r="G44">
        <f t="shared" ca="1" si="3"/>
        <v>165</v>
      </c>
      <c r="H44" t="s">
        <v>264</v>
      </c>
      <c r="I44" t="s">
        <v>265</v>
      </c>
      <c r="J44">
        <f t="shared" ca="1" si="4"/>
        <v>31</v>
      </c>
      <c r="K44" t="s">
        <v>205</v>
      </c>
      <c r="L44">
        <f t="shared" ca="1" si="5"/>
        <v>1</v>
      </c>
      <c r="M44">
        <f t="shared" ca="1" si="6"/>
        <v>3162.8500000000004</v>
      </c>
      <c r="N44">
        <f t="shared" ca="1" si="7"/>
        <v>80</v>
      </c>
      <c r="O44">
        <f t="shared" ca="1" si="8"/>
        <v>63257</v>
      </c>
      <c r="P44">
        <f t="shared" ca="1" si="9"/>
        <v>101211.20000000001</v>
      </c>
      <c r="Q44">
        <f t="shared" ca="1" si="10"/>
        <v>30363.360000000001</v>
      </c>
    </row>
    <row r="45" spans="1:17" hidden="1" x14ac:dyDescent="0.25">
      <c r="A45" t="str">
        <f t="shared" ca="1" si="0"/>
        <v>S202311250044</v>
      </c>
      <c r="B45" t="s">
        <v>59</v>
      </c>
      <c r="C45" t="s">
        <v>257</v>
      </c>
      <c r="D45" t="s">
        <v>218</v>
      </c>
      <c r="E45">
        <f t="shared" ca="1" si="1"/>
        <v>42676</v>
      </c>
      <c r="F45" t="str">
        <f t="shared" ca="1" si="2"/>
        <v>978-137-209-947-4</v>
      </c>
      <c r="G45">
        <f t="shared" ca="1" si="3"/>
        <v>120</v>
      </c>
      <c r="H45" t="s">
        <v>264</v>
      </c>
      <c r="I45" t="s">
        <v>272</v>
      </c>
      <c r="J45">
        <f t="shared" ca="1" si="4"/>
        <v>34</v>
      </c>
      <c r="K45" t="s">
        <v>199</v>
      </c>
      <c r="L45">
        <f t="shared" ca="1" si="5"/>
        <v>1</v>
      </c>
      <c r="M45">
        <f t="shared" ca="1" si="6"/>
        <v>9695.9500000000007</v>
      </c>
      <c r="N45">
        <f t="shared" ca="1" si="7"/>
        <v>89</v>
      </c>
      <c r="O45">
        <f t="shared" ca="1" si="8"/>
        <v>193919</v>
      </c>
      <c r="P45">
        <f t="shared" ca="1" si="9"/>
        <v>310270.40000000002</v>
      </c>
      <c r="Q45">
        <f t="shared" ca="1" si="10"/>
        <v>93081.12</v>
      </c>
    </row>
    <row r="46" spans="1:17" hidden="1" x14ac:dyDescent="0.25">
      <c r="A46" t="str">
        <f t="shared" ca="1" si="0"/>
        <v>S202311250045</v>
      </c>
      <c r="B46" t="s">
        <v>60</v>
      </c>
      <c r="C46" t="s">
        <v>263</v>
      </c>
      <c r="D46" t="s">
        <v>230</v>
      </c>
      <c r="E46">
        <f t="shared" ca="1" si="1"/>
        <v>42856</v>
      </c>
      <c r="F46" t="str">
        <f t="shared" ca="1" si="2"/>
        <v>978-258-714-706-7</v>
      </c>
      <c r="G46">
        <f t="shared" ca="1" si="3"/>
        <v>926</v>
      </c>
      <c r="H46" t="s">
        <v>264</v>
      </c>
      <c r="I46" t="s">
        <v>272</v>
      </c>
      <c r="J46">
        <f t="shared" ca="1" si="4"/>
        <v>30</v>
      </c>
      <c r="K46" t="s">
        <v>208</v>
      </c>
      <c r="L46">
        <f t="shared" ca="1" si="5"/>
        <v>1</v>
      </c>
      <c r="M46">
        <f t="shared" ca="1" si="6"/>
        <v>16645.900000000001</v>
      </c>
      <c r="N46">
        <f t="shared" ca="1" si="7"/>
        <v>60</v>
      </c>
      <c r="O46">
        <f t="shared" ca="1" si="8"/>
        <v>332918</v>
      </c>
      <c r="P46">
        <f t="shared" ca="1" si="9"/>
        <v>532668.80000000005</v>
      </c>
      <c r="Q46">
        <f t="shared" ca="1" si="10"/>
        <v>0</v>
      </c>
    </row>
    <row r="47" spans="1:17" hidden="1" x14ac:dyDescent="0.25">
      <c r="A47" t="str">
        <f t="shared" ca="1" si="0"/>
        <v>S202311250046</v>
      </c>
      <c r="B47" t="s">
        <v>61</v>
      </c>
      <c r="C47" t="s">
        <v>249</v>
      </c>
      <c r="D47" t="s">
        <v>214</v>
      </c>
      <c r="E47">
        <f t="shared" ca="1" si="1"/>
        <v>44702</v>
      </c>
      <c r="F47" t="str">
        <f t="shared" ca="1" si="2"/>
        <v>978-132-171-900-8</v>
      </c>
      <c r="G47">
        <f t="shared" ca="1" si="3"/>
        <v>986</v>
      </c>
      <c r="H47" t="s">
        <v>264</v>
      </c>
      <c r="I47" t="s">
        <v>273</v>
      </c>
      <c r="J47">
        <f t="shared" ca="1" si="4"/>
        <v>32</v>
      </c>
      <c r="K47" t="s">
        <v>195</v>
      </c>
      <c r="L47">
        <f t="shared" ca="1" si="5"/>
        <v>1</v>
      </c>
      <c r="M47">
        <f t="shared" ca="1" si="6"/>
        <v>1651.4</v>
      </c>
      <c r="N47">
        <f t="shared" ca="1" si="7"/>
        <v>63</v>
      </c>
      <c r="O47">
        <f t="shared" ca="1" si="8"/>
        <v>33028</v>
      </c>
      <c r="P47">
        <f t="shared" ca="1" si="9"/>
        <v>52844.800000000003</v>
      </c>
      <c r="Q47">
        <f t="shared" ca="1" si="10"/>
        <v>5284.48</v>
      </c>
    </row>
    <row r="48" spans="1:17" hidden="1" x14ac:dyDescent="0.25">
      <c r="A48" t="str">
        <f t="shared" ca="1" si="0"/>
        <v>S202311250047</v>
      </c>
      <c r="B48" t="s">
        <v>62</v>
      </c>
      <c r="C48" t="s">
        <v>251</v>
      </c>
      <c r="D48" t="s">
        <v>228</v>
      </c>
      <c r="E48">
        <f t="shared" ca="1" si="1"/>
        <v>44044</v>
      </c>
      <c r="F48" t="str">
        <f t="shared" ca="1" si="2"/>
        <v>978-143-248-891-9</v>
      </c>
      <c r="G48">
        <f t="shared" ca="1" si="3"/>
        <v>481</v>
      </c>
      <c r="H48" t="s">
        <v>264</v>
      </c>
      <c r="I48" t="s">
        <v>285</v>
      </c>
      <c r="J48">
        <f t="shared" ca="1" si="4"/>
        <v>26</v>
      </c>
      <c r="K48" t="s">
        <v>201</v>
      </c>
      <c r="L48">
        <f t="shared" ca="1" si="5"/>
        <v>1</v>
      </c>
      <c r="M48">
        <f t="shared" ca="1" si="6"/>
        <v>8931.75</v>
      </c>
      <c r="N48">
        <f t="shared" ca="1" si="7"/>
        <v>17</v>
      </c>
      <c r="O48">
        <f t="shared" ca="1" si="8"/>
        <v>178635</v>
      </c>
      <c r="P48">
        <f t="shared" ca="1" si="9"/>
        <v>285816</v>
      </c>
      <c r="Q48">
        <f t="shared" ca="1" si="10"/>
        <v>57163.199999999997</v>
      </c>
    </row>
    <row r="49" spans="1:17" hidden="1" x14ac:dyDescent="0.25">
      <c r="A49" t="str">
        <f t="shared" ca="1" si="0"/>
        <v>S202311250048</v>
      </c>
      <c r="B49" t="s">
        <v>63</v>
      </c>
      <c r="C49" t="s">
        <v>254</v>
      </c>
      <c r="D49" t="s">
        <v>228</v>
      </c>
      <c r="E49">
        <f t="shared" ca="1" si="1"/>
        <v>44390</v>
      </c>
      <c r="F49" t="str">
        <f t="shared" ca="1" si="2"/>
        <v>978-796-254-156-2</v>
      </c>
      <c r="G49">
        <f t="shared" ca="1" si="3"/>
        <v>958</v>
      </c>
      <c r="H49" t="s">
        <v>264</v>
      </c>
      <c r="I49" t="s">
        <v>272</v>
      </c>
      <c r="J49">
        <f t="shared" ca="1" si="4"/>
        <v>28</v>
      </c>
      <c r="K49" t="s">
        <v>199</v>
      </c>
      <c r="L49">
        <f t="shared" ca="1" si="5"/>
        <v>1</v>
      </c>
      <c r="M49">
        <f t="shared" ca="1" si="6"/>
        <v>2136.0500000000002</v>
      </c>
      <c r="N49">
        <f t="shared" ca="1" si="7"/>
        <v>83</v>
      </c>
      <c r="O49">
        <f t="shared" ca="1" si="8"/>
        <v>42721</v>
      </c>
      <c r="P49">
        <f t="shared" ca="1" si="9"/>
        <v>68353.600000000006</v>
      </c>
      <c r="Q49">
        <f t="shared" ca="1" si="10"/>
        <v>13670.72</v>
      </c>
    </row>
    <row r="50" spans="1:17" hidden="1" x14ac:dyDescent="0.25">
      <c r="A50" t="str">
        <f t="shared" ca="1" si="0"/>
        <v>S202311250049</v>
      </c>
      <c r="B50" t="s">
        <v>64</v>
      </c>
      <c r="C50" t="s">
        <v>250</v>
      </c>
      <c r="D50" t="s">
        <v>228</v>
      </c>
      <c r="E50">
        <f t="shared" ca="1" si="1"/>
        <v>43219</v>
      </c>
      <c r="F50" t="str">
        <f t="shared" ca="1" si="2"/>
        <v>978-409-792-374-4</v>
      </c>
      <c r="G50">
        <f t="shared" ca="1" si="3"/>
        <v>800</v>
      </c>
      <c r="H50" t="s">
        <v>264</v>
      </c>
      <c r="I50" t="s">
        <v>265</v>
      </c>
      <c r="J50">
        <f t="shared" ca="1" si="4"/>
        <v>23</v>
      </c>
      <c r="K50" t="s">
        <v>199</v>
      </c>
      <c r="L50">
        <f t="shared" ca="1" si="5"/>
        <v>1</v>
      </c>
      <c r="M50">
        <f t="shared" ca="1" si="6"/>
        <v>22329.7</v>
      </c>
      <c r="N50">
        <f t="shared" ca="1" si="7"/>
        <v>73</v>
      </c>
      <c r="O50">
        <f t="shared" ca="1" si="8"/>
        <v>446594</v>
      </c>
      <c r="P50">
        <f t="shared" ca="1" si="9"/>
        <v>714550.39999999991</v>
      </c>
      <c r="Q50">
        <f t="shared" ca="1" si="10"/>
        <v>0</v>
      </c>
    </row>
    <row r="51" spans="1:17" hidden="1" x14ac:dyDescent="0.25">
      <c r="A51" t="str">
        <f t="shared" ca="1" si="0"/>
        <v>S202311250050</v>
      </c>
      <c r="B51" t="s">
        <v>65</v>
      </c>
      <c r="C51" t="s">
        <v>238</v>
      </c>
      <c r="D51" t="s">
        <v>230</v>
      </c>
      <c r="E51">
        <f t="shared" ca="1" si="1"/>
        <v>44753</v>
      </c>
      <c r="F51" t="str">
        <f t="shared" ca="1" si="2"/>
        <v>978-602-137-908-4</v>
      </c>
      <c r="G51">
        <f t="shared" ca="1" si="3"/>
        <v>175</v>
      </c>
      <c r="H51" t="s">
        <v>264</v>
      </c>
      <c r="I51" t="s">
        <v>285</v>
      </c>
      <c r="J51">
        <f t="shared" ca="1" si="4"/>
        <v>26</v>
      </c>
      <c r="K51" t="s">
        <v>196</v>
      </c>
      <c r="L51">
        <f t="shared" ca="1" si="5"/>
        <v>1</v>
      </c>
      <c r="M51">
        <f t="shared" ca="1" si="6"/>
        <v>13891.550000000001</v>
      </c>
      <c r="N51">
        <f t="shared" ca="1" si="7"/>
        <v>20</v>
      </c>
      <c r="O51">
        <f t="shared" ca="1" si="8"/>
        <v>277831</v>
      </c>
      <c r="P51">
        <f t="shared" ca="1" si="9"/>
        <v>444529.60000000003</v>
      </c>
      <c r="Q51">
        <f t="shared" ca="1" si="10"/>
        <v>88905.919999999998</v>
      </c>
    </row>
    <row r="52" spans="1:17" hidden="1" x14ac:dyDescent="0.25">
      <c r="A52" t="str">
        <f t="shared" ca="1" si="0"/>
        <v>S202311250051</v>
      </c>
      <c r="B52" t="s">
        <v>66</v>
      </c>
      <c r="C52" t="s">
        <v>260</v>
      </c>
      <c r="D52" t="s">
        <v>230</v>
      </c>
      <c r="E52">
        <f t="shared" ca="1" si="1"/>
        <v>36651</v>
      </c>
      <c r="F52" t="str">
        <f t="shared" ca="1" si="2"/>
        <v>978-184-194-898-3</v>
      </c>
      <c r="G52">
        <f t="shared" ca="1" si="3"/>
        <v>963</v>
      </c>
      <c r="H52" t="s">
        <v>264</v>
      </c>
      <c r="I52" t="s">
        <v>284</v>
      </c>
      <c r="J52">
        <f t="shared" ca="1" si="4"/>
        <v>34</v>
      </c>
      <c r="K52" t="s">
        <v>203</v>
      </c>
      <c r="L52">
        <f t="shared" ca="1" si="5"/>
        <v>0</v>
      </c>
      <c r="M52">
        <f t="shared" ca="1" si="6"/>
        <v>4952.8500000000004</v>
      </c>
      <c r="N52">
        <f t="shared" ca="1" si="7"/>
        <v>10</v>
      </c>
      <c r="O52">
        <f t="shared" ca="1" si="8"/>
        <v>99057</v>
      </c>
      <c r="P52">
        <f t="shared" ca="1" si="9"/>
        <v>158491.20000000001</v>
      </c>
      <c r="Q52">
        <f t="shared" ca="1" si="10"/>
        <v>31698.240000000002</v>
      </c>
    </row>
    <row r="53" spans="1:17" hidden="1" x14ac:dyDescent="0.25">
      <c r="A53" t="str">
        <f t="shared" ca="1" si="0"/>
        <v>S202311250052</v>
      </c>
      <c r="B53" t="s">
        <v>67</v>
      </c>
      <c r="C53" t="s">
        <v>255</v>
      </c>
      <c r="D53" t="s">
        <v>223</v>
      </c>
      <c r="E53">
        <f t="shared" ca="1" si="1"/>
        <v>42729</v>
      </c>
      <c r="F53" t="str">
        <f t="shared" ca="1" si="2"/>
        <v>978-637-167-605-6</v>
      </c>
      <c r="G53">
        <f t="shared" ca="1" si="3"/>
        <v>403</v>
      </c>
      <c r="H53" t="s">
        <v>264</v>
      </c>
      <c r="I53" t="s">
        <v>285</v>
      </c>
      <c r="J53">
        <f t="shared" ca="1" si="4"/>
        <v>25</v>
      </c>
      <c r="K53" t="s">
        <v>199</v>
      </c>
      <c r="L53">
        <f t="shared" ca="1" si="5"/>
        <v>1</v>
      </c>
      <c r="M53">
        <f t="shared" ca="1" si="6"/>
        <v>11820.400000000001</v>
      </c>
      <c r="N53">
        <f t="shared" ca="1" si="7"/>
        <v>46</v>
      </c>
      <c r="O53">
        <f t="shared" ca="1" si="8"/>
        <v>236408</v>
      </c>
      <c r="P53">
        <f t="shared" ca="1" si="9"/>
        <v>378252.80000000005</v>
      </c>
      <c r="Q53">
        <f t="shared" ca="1" si="10"/>
        <v>113475.84</v>
      </c>
    </row>
    <row r="54" spans="1:17" hidden="1" x14ac:dyDescent="0.25">
      <c r="A54" t="str">
        <f t="shared" ca="1" si="0"/>
        <v>S202311250053</v>
      </c>
      <c r="B54" t="s">
        <v>68</v>
      </c>
      <c r="C54" t="s">
        <v>240</v>
      </c>
      <c r="D54" t="s">
        <v>223</v>
      </c>
      <c r="E54">
        <f t="shared" ca="1" si="1"/>
        <v>42511</v>
      </c>
      <c r="F54" t="str">
        <f t="shared" ca="1" si="2"/>
        <v>978-807-875-900-7</v>
      </c>
      <c r="G54">
        <f t="shared" ca="1" si="3"/>
        <v>713</v>
      </c>
      <c r="H54" t="s">
        <v>264</v>
      </c>
      <c r="I54" t="s">
        <v>271</v>
      </c>
      <c r="J54">
        <f t="shared" ca="1" si="4"/>
        <v>34</v>
      </c>
      <c r="K54" t="s">
        <v>195</v>
      </c>
      <c r="L54">
        <f t="shared" ca="1" si="5"/>
        <v>0</v>
      </c>
      <c r="M54">
        <f t="shared" ca="1" si="6"/>
        <v>11931.400000000001</v>
      </c>
      <c r="N54">
        <f t="shared" ca="1" si="7"/>
        <v>64</v>
      </c>
      <c r="O54">
        <f t="shared" ca="1" si="8"/>
        <v>238628</v>
      </c>
      <c r="P54">
        <f t="shared" ca="1" si="9"/>
        <v>381804.80000000005</v>
      </c>
      <c r="Q54">
        <f t="shared" ca="1" si="10"/>
        <v>76360.960000000006</v>
      </c>
    </row>
    <row r="55" spans="1:17" hidden="1" x14ac:dyDescent="0.25">
      <c r="A55" t="str">
        <f t="shared" ca="1" si="0"/>
        <v>S202311250054</v>
      </c>
      <c r="B55" t="s">
        <v>69</v>
      </c>
      <c r="C55" t="s">
        <v>242</v>
      </c>
      <c r="D55" t="s">
        <v>230</v>
      </c>
      <c r="E55">
        <f t="shared" ca="1" si="1"/>
        <v>41165</v>
      </c>
      <c r="F55" t="str">
        <f t="shared" ca="1" si="2"/>
        <v>978-357-369-738-7</v>
      </c>
      <c r="G55">
        <f t="shared" ca="1" si="3"/>
        <v>705</v>
      </c>
      <c r="H55" t="s">
        <v>264</v>
      </c>
      <c r="I55" t="s">
        <v>285</v>
      </c>
      <c r="J55">
        <f t="shared" ca="1" si="4"/>
        <v>23</v>
      </c>
      <c r="K55" t="s">
        <v>196</v>
      </c>
      <c r="L55">
        <f t="shared" ca="1" si="5"/>
        <v>1</v>
      </c>
      <c r="M55">
        <f t="shared" ca="1" si="6"/>
        <v>15988.150000000001</v>
      </c>
      <c r="N55">
        <f t="shared" ca="1" si="7"/>
        <v>78</v>
      </c>
      <c r="O55">
        <f t="shared" ca="1" si="8"/>
        <v>319763</v>
      </c>
      <c r="P55">
        <f t="shared" ca="1" si="9"/>
        <v>511620.80000000005</v>
      </c>
      <c r="Q55">
        <f t="shared" ca="1" si="10"/>
        <v>0</v>
      </c>
    </row>
    <row r="56" spans="1:17" hidden="1" x14ac:dyDescent="0.25">
      <c r="A56" t="str">
        <f t="shared" ca="1" si="0"/>
        <v>S202311250055</v>
      </c>
      <c r="B56" t="s">
        <v>70</v>
      </c>
      <c r="C56" t="s">
        <v>256</v>
      </c>
      <c r="D56" t="s">
        <v>223</v>
      </c>
      <c r="E56">
        <f t="shared" ca="1" si="1"/>
        <v>43358</v>
      </c>
      <c r="F56" t="str">
        <f t="shared" ca="1" si="2"/>
        <v>978-328-247-812-3</v>
      </c>
      <c r="G56">
        <f t="shared" ca="1" si="3"/>
        <v>364</v>
      </c>
      <c r="H56" t="s">
        <v>264</v>
      </c>
      <c r="I56" t="s">
        <v>273</v>
      </c>
      <c r="J56">
        <f t="shared" ca="1" si="4"/>
        <v>20</v>
      </c>
      <c r="K56" t="s">
        <v>209</v>
      </c>
      <c r="L56">
        <f t="shared" ca="1" si="5"/>
        <v>1</v>
      </c>
      <c r="M56">
        <f t="shared" ca="1" si="6"/>
        <v>14049.150000000001</v>
      </c>
      <c r="N56">
        <f t="shared" ca="1" si="7"/>
        <v>15</v>
      </c>
      <c r="O56">
        <f t="shared" ca="1" si="8"/>
        <v>280983</v>
      </c>
      <c r="P56">
        <f t="shared" ca="1" si="9"/>
        <v>449572.80000000005</v>
      </c>
      <c r="Q56">
        <f t="shared" ca="1" si="10"/>
        <v>44957.279999999999</v>
      </c>
    </row>
    <row r="57" spans="1:17" hidden="1" x14ac:dyDescent="0.25">
      <c r="A57" t="str">
        <f t="shared" ca="1" si="0"/>
        <v>S202311250056</v>
      </c>
      <c r="B57" t="s">
        <v>43</v>
      </c>
      <c r="C57" t="s">
        <v>247</v>
      </c>
      <c r="D57" t="s">
        <v>230</v>
      </c>
      <c r="E57">
        <f t="shared" ca="1" si="1"/>
        <v>44066</v>
      </c>
      <c r="F57" t="str">
        <f t="shared" ca="1" si="2"/>
        <v>978-857-214-413-8</v>
      </c>
      <c r="G57">
        <f t="shared" ca="1" si="3"/>
        <v>143</v>
      </c>
      <c r="H57" t="s">
        <v>264</v>
      </c>
      <c r="I57" t="s">
        <v>285</v>
      </c>
      <c r="J57">
        <f t="shared" ca="1" si="4"/>
        <v>24</v>
      </c>
      <c r="K57" t="s">
        <v>199</v>
      </c>
      <c r="L57">
        <f t="shared" ca="1" si="5"/>
        <v>1</v>
      </c>
      <c r="M57">
        <f t="shared" ca="1" si="6"/>
        <v>16934.75</v>
      </c>
      <c r="N57">
        <f t="shared" ca="1" si="7"/>
        <v>68</v>
      </c>
      <c r="O57">
        <f t="shared" ca="1" si="8"/>
        <v>338695</v>
      </c>
      <c r="P57">
        <f t="shared" ca="1" si="9"/>
        <v>541912</v>
      </c>
      <c r="Q57">
        <f t="shared" ca="1" si="10"/>
        <v>54191.199999999997</v>
      </c>
    </row>
    <row r="58" spans="1:17" hidden="1" x14ac:dyDescent="0.25">
      <c r="A58" t="str">
        <f t="shared" ca="1" si="0"/>
        <v>S202311250057</v>
      </c>
      <c r="B58" t="s">
        <v>71</v>
      </c>
      <c r="C58" t="s">
        <v>255</v>
      </c>
      <c r="D58" t="s">
        <v>223</v>
      </c>
      <c r="E58">
        <f t="shared" ca="1" si="1"/>
        <v>40751</v>
      </c>
      <c r="F58" t="str">
        <f t="shared" ca="1" si="2"/>
        <v>978-313-118-675-7</v>
      </c>
      <c r="G58">
        <f t="shared" ca="1" si="3"/>
        <v>680</v>
      </c>
      <c r="H58" t="s">
        <v>264</v>
      </c>
      <c r="I58" t="s">
        <v>285</v>
      </c>
      <c r="J58">
        <f t="shared" ca="1" si="4"/>
        <v>26</v>
      </c>
      <c r="K58" t="s">
        <v>201</v>
      </c>
      <c r="L58">
        <f t="shared" ca="1" si="5"/>
        <v>1</v>
      </c>
      <c r="M58">
        <f t="shared" ca="1" si="6"/>
        <v>20813.050000000003</v>
      </c>
      <c r="N58">
        <f t="shared" ca="1" si="7"/>
        <v>96</v>
      </c>
      <c r="O58">
        <f t="shared" ca="1" si="8"/>
        <v>416261</v>
      </c>
      <c r="P58">
        <f t="shared" ca="1" si="9"/>
        <v>666017.60000000009</v>
      </c>
      <c r="Q58">
        <f t="shared" ca="1" si="10"/>
        <v>66601.759999999995</v>
      </c>
    </row>
    <row r="59" spans="1:17" hidden="1" x14ac:dyDescent="0.25">
      <c r="A59" t="str">
        <f t="shared" ca="1" si="0"/>
        <v>S202311250058</v>
      </c>
      <c r="B59" t="s">
        <v>72</v>
      </c>
      <c r="C59" t="s">
        <v>244</v>
      </c>
      <c r="D59" t="s">
        <v>230</v>
      </c>
      <c r="E59">
        <f t="shared" ca="1" si="1"/>
        <v>38871</v>
      </c>
      <c r="F59" t="str">
        <f t="shared" ca="1" si="2"/>
        <v>978-716-478-919-1</v>
      </c>
      <c r="G59">
        <f t="shared" ca="1" si="3"/>
        <v>218</v>
      </c>
      <c r="H59" t="s">
        <v>264</v>
      </c>
      <c r="I59" t="s">
        <v>268</v>
      </c>
      <c r="J59">
        <f t="shared" ca="1" si="4"/>
        <v>26</v>
      </c>
      <c r="K59" t="s">
        <v>199</v>
      </c>
      <c r="L59">
        <f t="shared" ca="1" si="5"/>
        <v>1</v>
      </c>
      <c r="M59">
        <f t="shared" ca="1" si="6"/>
        <v>18734.25</v>
      </c>
      <c r="N59">
        <f t="shared" ca="1" si="7"/>
        <v>67</v>
      </c>
      <c r="O59">
        <f t="shared" ca="1" si="8"/>
        <v>374685</v>
      </c>
      <c r="P59">
        <f t="shared" ca="1" si="9"/>
        <v>599496</v>
      </c>
      <c r="Q59">
        <f t="shared" ca="1" si="10"/>
        <v>119899.2</v>
      </c>
    </row>
    <row r="60" spans="1:17" x14ac:dyDescent="0.25">
      <c r="A60" t="str">
        <f t="shared" ca="1" si="0"/>
        <v>S202311250059</v>
      </c>
      <c r="B60" t="s">
        <v>73</v>
      </c>
      <c r="C60" t="s">
        <v>239</v>
      </c>
      <c r="D60" t="s">
        <v>234</v>
      </c>
      <c r="E60">
        <f t="shared" ca="1" si="1"/>
        <v>41211</v>
      </c>
      <c r="F60" t="str">
        <f t="shared" ca="1" si="2"/>
        <v>978-957-331-226-2</v>
      </c>
      <c r="G60">
        <f t="shared" ca="1" si="3"/>
        <v>691</v>
      </c>
      <c r="H60" t="s">
        <v>264</v>
      </c>
      <c r="I60" t="s">
        <v>286</v>
      </c>
      <c r="J60">
        <f t="shared" ca="1" si="4"/>
        <v>32</v>
      </c>
      <c r="K60" t="s">
        <v>200</v>
      </c>
      <c r="L60">
        <f t="shared" ca="1" si="5"/>
        <v>1</v>
      </c>
      <c r="M60">
        <f t="shared" ca="1" si="6"/>
        <v>19805.25</v>
      </c>
      <c r="N60">
        <f t="shared" ca="1" si="7"/>
        <v>19</v>
      </c>
      <c r="O60">
        <f t="shared" ca="1" si="8"/>
        <v>396105</v>
      </c>
      <c r="P60">
        <f t="shared" ca="1" si="9"/>
        <v>633768</v>
      </c>
      <c r="Q60">
        <f t="shared" ca="1" si="10"/>
        <v>190130.4</v>
      </c>
    </row>
    <row r="61" spans="1:17" hidden="1" x14ac:dyDescent="0.25">
      <c r="A61" t="str">
        <f t="shared" ca="1" si="0"/>
        <v>S202311250060</v>
      </c>
      <c r="B61" t="s">
        <v>74</v>
      </c>
      <c r="C61" t="s">
        <v>246</v>
      </c>
      <c r="D61" t="s">
        <v>230</v>
      </c>
      <c r="E61">
        <f t="shared" ca="1" si="1"/>
        <v>37815</v>
      </c>
      <c r="F61" t="str">
        <f t="shared" ca="1" si="2"/>
        <v>978-175-790-307-5</v>
      </c>
      <c r="G61">
        <f t="shared" ca="1" si="3"/>
        <v>738</v>
      </c>
      <c r="H61" t="s">
        <v>264</v>
      </c>
      <c r="I61" t="s">
        <v>268</v>
      </c>
      <c r="J61">
        <f t="shared" ca="1" si="4"/>
        <v>28</v>
      </c>
      <c r="K61" t="s">
        <v>196</v>
      </c>
      <c r="L61">
        <f t="shared" ca="1" si="5"/>
        <v>1</v>
      </c>
      <c r="M61">
        <f t="shared" ca="1" si="6"/>
        <v>18605.05</v>
      </c>
      <c r="N61">
        <f t="shared" ca="1" si="7"/>
        <v>37</v>
      </c>
      <c r="O61">
        <f t="shared" ca="1" si="8"/>
        <v>372101</v>
      </c>
      <c r="P61">
        <f t="shared" ca="1" si="9"/>
        <v>595361.60000000009</v>
      </c>
      <c r="Q61">
        <f t="shared" ca="1" si="10"/>
        <v>178608.48</v>
      </c>
    </row>
    <row r="62" spans="1:17" hidden="1" x14ac:dyDescent="0.25">
      <c r="A62" t="str">
        <f t="shared" ca="1" si="0"/>
        <v>S202311250061</v>
      </c>
      <c r="B62" t="s">
        <v>75</v>
      </c>
      <c r="C62" t="s">
        <v>249</v>
      </c>
      <c r="D62" t="s">
        <v>225</v>
      </c>
      <c r="E62">
        <f t="shared" ca="1" si="1"/>
        <v>40277</v>
      </c>
      <c r="F62" t="str">
        <f t="shared" ca="1" si="2"/>
        <v>978-623-231-145-5</v>
      </c>
      <c r="G62">
        <f t="shared" ca="1" si="3"/>
        <v>985</v>
      </c>
      <c r="H62" t="s">
        <v>264</v>
      </c>
      <c r="I62" t="s">
        <v>267</v>
      </c>
      <c r="J62">
        <f t="shared" ca="1" si="4"/>
        <v>31</v>
      </c>
      <c r="K62" t="s">
        <v>195</v>
      </c>
      <c r="L62">
        <f t="shared" ca="1" si="5"/>
        <v>1</v>
      </c>
      <c r="M62">
        <f t="shared" ca="1" si="6"/>
        <v>10288.300000000001</v>
      </c>
      <c r="N62">
        <f t="shared" ca="1" si="7"/>
        <v>27</v>
      </c>
      <c r="O62">
        <f t="shared" ca="1" si="8"/>
        <v>205766</v>
      </c>
      <c r="P62">
        <f t="shared" ca="1" si="9"/>
        <v>329225.59999999998</v>
      </c>
      <c r="Q62">
        <f t="shared" ca="1" si="10"/>
        <v>65845.119999999995</v>
      </c>
    </row>
    <row r="63" spans="1:17" hidden="1" x14ac:dyDescent="0.25">
      <c r="A63" t="str">
        <f t="shared" ca="1" si="0"/>
        <v>S202311250062</v>
      </c>
      <c r="B63" t="s">
        <v>76</v>
      </c>
      <c r="C63" t="s">
        <v>252</v>
      </c>
      <c r="D63" t="s">
        <v>230</v>
      </c>
      <c r="E63">
        <f t="shared" ca="1" si="1"/>
        <v>37511</v>
      </c>
      <c r="F63" t="str">
        <f t="shared" ca="1" si="2"/>
        <v>978-581-543-155-3</v>
      </c>
      <c r="G63">
        <f t="shared" ca="1" si="3"/>
        <v>659</v>
      </c>
      <c r="H63" t="s">
        <v>264</v>
      </c>
      <c r="I63" t="s">
        <v>286</v>
      </c>
      <c r="J63">
        <f t="shared" ca="1" si="4"/>
        <v>33</v>
      </c>
      <c r="K63" t="s">
        <v>196</v>
      </c>
      <c r="L63">
        <f t="shared" ca="1" si="5"/>
        <v>1</v>
      </c>
      <c r="M63">
        <f t="shared" ca="1" si="6"/>
        <v>2761.9</v>
      </c>
      <c r="N63">
        <f t="shared" ca="1" si="7"/>
        <v>99</v>
      </c>
      <c r="O63">
        <f t="shared" ca="1" si="8"/>
        <v>55238</v>
      </c>
      <c r="P63">
        <f t="shared" ca="1" si="9"/>
        <v>88380.799999999988</v>
      </c>
      <c r="Q63">
        <f t="shared" ca="1" si="10"/>
        <v>26514.240000000002</v>
      </c>
    </row>
    <row r="64" spans="1:17" hidden="1" x14ac:dyDescent="0.25">
      <c r="A64" t="str">
        <f t="shared" ca="1" si="0"/>
        <v>S202311250063</v>
      </c>
      <c r="B64" t="s">
        <v>77</v>
      </c>
      <c r="C64" t="s">
        <v>257</v>
      </c>
      <c r="D64" t="s">
        <v>221</v>
      </c>
      <c r="E64">
        <f t="shared" ca="1" si="1"/>
        <v>42056</v>
      </c>
      <c r="F64" t="str">
        <f t="shared" ca="1" si="2"/>
        <v>978-450-119-982-8</v>
      </c>
      <c r="G64">
        <f t="shared" ca="1" si="3"/>
        <v>180</v>
      </c>
      <c r="H64" t="s">
        <v>264</v>
      </c>
      <c r="I64" t="s">
        <v>286</v>
      </c>
      <c r="J64">
        <f t="shared" ca="1" si="4"/>
        <v>34</v>
      </c>
      <c r="K64" t="s">
        <v>197</v>
      </c>
      <c r="L64">
        <f t="shared" ca="1" si="5"/>
        <v>0</v>
      </c>
      <c r="M64">
        <f t="shared" ca="1" si="6"/>
        <v>20794</v>
      </c>
      <c r="N64">
        <f t="shared" ca="1" si="7"/>
        <v>59</v>
      </c>
      <c r="O64">
        <f t="shared" ca="1" si="8"/>
        <v>415880</v>
      </c>
      <c r="P64">
        <f t="shared" ca="1" si="9"/>
        <v>665408</v>
      </c>
      <c r="Q64">
        <f t="shared" ca="1" si="10"/>
        <v>199622.39999999999</v>
      </c>
    </row>
    <row r="65" spans="1:17" hidden="1" x14ac:dyDescent="0.25">
      <c r="A65" t="str">
        <f t="shared" ca="1" si="0"/>
        <v>S202311250064</v>
      </c>
      <c r="B65" t="s">
        <v>78</v>
      </c>
      <c r="C65" t="s">
        <v>263</v>
      </c>
      <c r="D65" t="s">
        <v>231</v>
      </c>
      <c r="E65">
        <f t="shared" ca="1" si="1"/>
        <v>37384</v>
      </c>
      <c r="F65" t="str">
        <f t="shared" ca="1" si="2"/>
        <v>978-244-874-270-8</v>
      </c>
      <c r="G65">
        <f t="shared" ca="1" si="3"/>
        <v>441</v>
      </c>
      <c r="H65" t="s">
        <v>264</v>
      </c>
      <c r="I65" t="s">
        <v>265</v>
      </c>
      <c r="J65">
        <f t="shared" ca="1" si="4"/>
        <v>34</v>
      </c>
      <c r="K65" t="s">
        <v>198</v>
      </c>
      <c r="L65">
        <f t="shared" ca="1" si="5"/>
        <v>1</v>
      </c>
      <c r="M65">
        <f t="shared" ca="1" si="6"/>
        <v>10506.400000000001</v>
      </c>
      <c r="N65">
        <f t="shared" ca="1" si="7"/>
        <v>63</v>
      </c>
      <c r="O65">
        <f t="shared" ca="1" si="8"/>
        <v>210128</v>
      </c>
      <c r="P65">
        <f t="shared" ca="1" si="9"/>
        <v>336204.80000000005</v>
      </c>
      <c r="Q65">
        <f t="shared" ca="1" si="10"/>
        <v>67240.960000000006</v>
      </c>
    </row>
    <row r="66" spans="1:17" hidden="1" x14ac:dyDescent="0.25">
      <c r="A66" t="str">
        <f t="shared" ref="A66:A128" ca="1" si="11">"S" &amp; TEXT(TODAY(), "yyyyMMdd") &amp; TEXT(ROW(A65), "0000")</f>
        <v>S202311250065</v>
      </c>
      <c r="B66" t="s">
        <v>79</v>
      </c>
      <c r="C66" t="s">
        <v>249</v>
      </c>
      <c r="D66" t="s">
        <v>225</v>
      </c>
      <c r="E66">
        <f t="shared" ref="E66:E128" ca="1" si="12">RANDBETWEEN(DATE(2000, 1,1), TODAY())</f>
        <v>39505</v>
      </c>
      <c r="F66" t="str">
        <f t="shared" ref="F66:F128" ca="1" si="13">"978-" &amp; TEXT(RANDBETWEEN(100,999), "000") &amp; "-" &amp; TEXT(RANDBETWEEN(100,999), "000") &amp; "-" &amp; TEXT(RANDBETWEEN(100, 999), "000") &amp; "-" &amp; RANDBETWEEN(1, 9)</f>
        <v>978-418-356-511-6</v>
      </c>
      <c r="G66">
        <f t="shared" ref="G66:G128" ca="1" si="14">INT(RAND() * (1000 - 100 + 1) + 100)</f>
        <v>544</v>
      </c>
      <c r="H66" t="s">
        <v>264</v>
      </c>
      <c r="I66" t="s">
        <v>265</v>
      </c>
      <c r="J66">
        <f t="shared" ref="J66:J128" ca="1" si="15">RANDBETWEEN(20, 35)</f>
        <v>26</v>
      </c>
      <c r="K66" t="s">
        <v>199</v>
      </c>
      <c r="L66">
        <f t="shared" ref="L66:L128" ca="1" si="16">IF(RAND() &lt;= 0.89, 1, 0)</f>
        <v>1</v>
      </c>
      <c r="M66">
        <f t="shared" ref="M66:M128" ca="1" si="17">O66*0.05</f>
        <v>1882.75</v>
      </c>
      <c r="N66">
        <f t="shared" ref="N66:N128" ca="1" si="18">RANDBETWEEN(10,100)</f>
        <v>98</v>
      </c>
      <c r="O66">
        <f t="shared" ref="O66:O128" ca="1" si="19">RANDBETWEEN(30000, 450000)</f>
        <v>37655</v>
      </c>
      <c r="P66">
        <f t="shared" ref="P66:P128" ca="1" si="20">O66+(O66*0.55) +M66</f>
        <v>60248</v>
      </c>
      <c r="Q66">
        <f t="shared" ref="Q66:Q128" ca="1" si="21">ROUNDUP(P66 * CHOOSE(RANDBETWEEN(1,4),0.1, 0.2, 0.3,0), 2)</f>
        <v>6024.8</v>
      </c>
    </row>
    <row r="67" spans="1:17" hidden="1" x14ac:dyDescent="0.25">
      <c r="A67" t="str">
        <f t="shared" ca="1" si="11"/>
        <v>S202311250066</v>
      </c>
      <c r="B67" t="s">
        <v>80</v>
      </c>
      <c r="C67" t="s">
        <v>251</v>
      </c>
      <c r="D67" t="s">
        <v>231</v>
      </c>
      <c r="E67">
        <f t="shared" ca="1" si="12"/>
        <v>36904</v>
      </c>
      <c r="F67" t="str">
        <f t="shared" ca="1" si="13"/>
        <v>978-215-439-533-8</v>
      </c>
      <c r="G67">
        <f t="shared" ca="1" si="14"/>
        <v>246</v>
      </c>
      <c r="H67" t="s">
        <v>264</v>
      </c>
      <c r="I67" t="s">
        <v>269</v>
      </c>
      <c r="J67">
        <f t="shared" ca="1" si="15"/>
        <v>26</v>
      </c>
      <c r="K67" t="s">
        <v>200</v>
      </c>
      <c r="L67">
        <f t="shared" ca="1" si="16"/>
        <v>1</v>
      </c>
      <c r="M67">
        <f t="shared" ca="1" si="17"/>
        <v>17704.900000000001</v>
      </c>
      <c r="N67">
        <f t="shared" ca="1" si="18"/>
        <v>61</v>
      </c>
      <c r="O67">
        <f t="shared" ca="1" si="19"/>
        <v>354098</v>
      </c>
      <c r="P67">
        <f t="shared" ca="1" si="20"/>
        <v>566556.80000000005</v>
      </c>
      <c r="Q67">
        <f t="shared" ca="1" si="21"/>
        <v>0</v>
      </c>
    </row>
    <row r="68" spans="1:17" hidden="1" x14ac:dyDescent="0.25">
      <c r="A68" t="str">
        <f t="shared" ca="1" si="11"/>
        <v>S202311250067</v>
      </c>
      <c r="B68" t="s">
        <v>81</v>
      </c>
      <c r="C68" t="s">
        <v>254</v>
      </c>
      <c r="D68" t="s">
        <v>225</v>
      </c>
      <c r="E68">
        <f t="shared" ca="1" si="12"/>
        <v>44086</v>
      </c>
      <c r="F68" t="str">
        <f t="shared" ca="1" si="13"/>
        <v>978-768-867-164-7</v>
      </c>
      <c r="G68">
        <f t="shared" ca="1" si="14"/>
        <v>858</v>
      </c>
      <c r="H68" t="s">
        <v>264</v>
      </c>
      <c r="I68" t="s">
        <v>265</v>
      </c>
      <c r="J68">
        <f t="shared" ca="1" si="15"/>
        <v>24</v>
      </c>
      <c r="K68" t="s">
        <v>201</v>
      </c>
      <c r="L68">
        <f t="shared" ca="1" si="16"/>
        <v>1</v>
      </c>
      <c r="M68">
        <f t="shared" ca="1" si="17"/>
        <v>12758.800000000001</v>
      </c>
      <c r="N68">
        <f t="shared" ca="1" si="18"/>
        <v>10</v>
      </c>
      <c r="O68">
        <f t="shared" ca="1" si="19"/>
        <v>255176</v>
      </c>
      <c r="P68">
        <f t="shared" ca="1" si="20"/>
        <v>408281.60000000003</v>
      </c>
      <c r="Q68">
        <f t="shared" ca="1" si="21"/>
        <v>0</v>
      </c>
    </row>
    <row r="69" spans="1:17" hidden="1" x14ac:dyDescent="0.25">
      <c r="A69" t="str">
        <f t="shared" ca="1" si="11"/>
        <v>S202311250068</v>
      </c>
      <c r="B69" t="s">
        <v>82</v>
      </c>
      <c r="C69" t="s">
        <v>250</v>
      </c>
      <c r="D69" t="s">
        <v>221</v>
      </c>
      <c r="E69">
        <f t="shared" ca="1" si="12"/>
        <v>42988</v>
      </c>
      <c r="F69" t="str">
        <f t="shared" ca="1" si="13"/>
        <v>978-616-939-507-8</v>
      </c>
      <c r="G69">
        <f t="shared" ca="1" si="14"/>
        <v>379</v>
      </c>
      <c r="H69" t="s">
        <v>264</v>
      </c>
      <c r="I69" t="s">
        <v>269</v>
      </c>
      <c r="J69">
        <f t="shared" ca="1" si="15"/>
        <v>25</v>
      </c>
      <c r="K69" t="s">
        <v>199</v>
      </c>
      <c r="L69">
        <f t="shared" ca="1" si="16"/>
        <v>1</v>
      </c>
      <c r="M69">
        <f t="shared" ca="1" si="17"/>
        <v>15695.1</v>
      </c>
      <c r="N69">
        <f t="shared" ca="1" si="18"/>
        <v>33</v>
      </c>
      <c r="O69">
        <f t="shared" ca="1" si="19"/>
        <v>313902</v>
      </c>
      <c r="P69">
        <f t="shared" ca="1" si="20"/>
        <v>502243.19999999995</v>
      </c>
      <c r="Q69">
        <f t="shared" ca="1" si="21"/>
        <v>0</v>
      </c>
    </row>
    <row r="70" spans="1:17" hidden="1" x14ac:dyDescent="0.25">
      <c r="A70" t="str">
        <f t="shared" ca="1" si="11"/>
        <v>S202311250069</v>
      </c>
      <c r="B70" t="s">
        <v>83</v>
      </c>
      <c r="C70" t="s">
        <v>238</v>
      </c>
      <c r="D70" t="s">
        <v>219</v>
      </c>
      <c r="E70">
        <f t="shared" ca="1" si="12"/>
        <v>37682</v>
      </c>
      <c r="F70" t="str">
        <f t="shared" ca="1" si="13"/>
        <v>978-897-435-163-8</v>
      </c>
      <c r="G70">
        <f t="shared" ca="1" si="14"/>
        <v>959</v>
      </c>
      <c r="H70" t="s">
        <v>264</v>
      </c>
      <c r="I70" t="s">
        <v>267</v>
      </c>
      <c r="J70">
        <f t="shared" ca="1" si="15"/>
        <v>28</v>
      </c>
      <c r="K70" t="s">
        <v>202</v>
      </c>
      <c r="L70">
        <f t="shared" ca="1" si="16"/>
        <v>1</v>
      </c>
      <c r="M70">
        <f t="shared" ca="1" si="17"/>
        <v>15671.900000000001</v>
      </c>
      <c r="N70">
        <f t="shared" ca="1" si="18"/>
        <v>98</v>
      </c>
      <c r="O70">
        <f t="shared" ca="1" si="19"/>
        <v>313438</v>
      </c>
      <c r="P70">
        <f t="shared" ca="1" si="20"/>
        <v>501500.80000000005</v>
      </c>
      <c r="Q70">
        <f t="shared" ca="1" si="21"/>
        <v>50150.080000000002</v>
      </c>
    </row>
    <row r="71" spans="1:17" hidden="1" x14ac:dyDescent="0.25">
      <c r="A71" t="str">
        <f t="shared" ca="1" si="11"/>
        <v>S202311250070</v>
      </c>
      <c r="B71" t="s">
        <v>84</v>
      </c>
      <c r="C71" t="s">
        <v>260</v>
      </c>
      <c r="D71" t="s">
        <v>221</v>
      </c>
      <c r="E71">
        <f t="shared" ca="1" si="12"/>
        <v>42027</v>
      </c>
      <c r="F71" t="str">
        <f t="shared" ca="1" si="13"/>
        <v>978-120-574-344-9</v>
      </c>
      <c r="G71">
        <f t="shared" ca="1" si="14"/>
        <v>413</v>
      </c>
      <c r="H71" t="s">
        <v>264</v>
      </c>
      <c r="I71" t="s">
        <v>265</v>
      </c>
      <c r="J71">
        <f t="shared" ca="1" si="15"/>
        <v>30</v>
      </c>
      <c r="K71" t="s">
        <v>201</v>
      </c>
      <c r="L71">
        <f t="shared" ca="1" si="16"/>
        <v>1</v>
      </c>
      <c r="M71">
        <f t="shared" ca="1" si="17"/>
        <v>12675.35</v>
      </c>
      <c r="N71">
        <f t="shared" ca="1" si="18"/>
        <v>65</v>
      </c>
      <c r="O71">
        <f t="shared" ca="1" si="19"/>
        <v>253507</v>
      </c>
      <c r="P71">
        <f t="shared" ca="1" si="20"/>
        <v>405611.19999999995</v>
      </c>
      <c r="Q71">
        <f t="shared" ca="1" si="21"/>
        <v>40561.120000000003</v>
      </c>
    </row>
    <row r="72" spans="1:17" hidden="1" x14ac:dyDescent="0.25">
      <c r="A72" t="str">
        <f t="shared" ca="1" si="11"/>
        <v>S202311250071</v>
      </c>
      <c r="B72" t="s">
        <v>85</v>
      </c>
      <c r="C72" t="s">
        <v>255</v>
      </c>
      <c r="D72" t="s">
        <v>230</v>
      </c>
      <c r="E72">
        <f t="shared" ca="1" si="12"/>
        <v>40563</v>
      </c>
      <c r="F72" t="str">
        <f t="shared" ca="1" si="13"/>
        <v>978-261-360-678-8</v>
      </c>
      <c r="G72">
        <f t="shared" ca="1" si="14"/>
        <v>897</v>
      </c>
      <c r="H72" t="s">
        <v>264</v>
      </c>
      <c r="I72" t="s">
        <v>269</v>
      </c>
      <c r="J72">
        <f t="shared" ca="1" si="15"/>
        <v>25</v>
      </c>
      <c r="K72" t="s">
        <v>203</v>
      </c>
      <c r="L72">
        <f t="shared" ca="1" si="16"/>
        <v>1</v>
      </c>
      <c r="M72">
        <f t="shared" ca="1" si="17"/>
        <v>8195.9500000000007</v>
      </c>
      <c r="N72">
        <f t="shared" ca="1" si="18"/>
        <v>76</v>
      </c>
      <c r="O72">
        <f t="shared" ca="1" si="19"/>
        <v>163919</v>
      </c>
      <c r="P72">
        <f t="shared" ca="1" si="20"/>
        <v>262270.40000000002</v>
      </c>
      <c r="Q72">
        <f t="shared" ca="1" si="21"/>
        <v>52454.080000000002</v>
      </c>
    </row>
    <row r="73" spans="1:17" hidden="1" x14ac:dyDescent="0.25">
      <c r="A73" t="str">
        <f t="shared" ca="1" si="11"/>
        <v>S202311250072</v>
      </c>
      <c r="B73" t="s">
        <v>86</v>
      </c>
      <c r="C73" t="s">
        <v>240</v>
      </c>
      <c r="D73" t="s">
        <v>220</v>
      </c>
      <c r="E73">
        <f t="shared" ca="1" si="12"/>
        <v>38704</v>
      </c>
      <c r="F73" t="str">
        <f t="shared" ca="1" si="13"/>
        <v>978-115-657-684-4</v>
      </c>
      <c r="G73">
        <f t="shared" ca="1" si="14"/>
        <v>696</v>
      </c>
      <c r="H73" t="s">
        <v>264</v>
      </c>
      <c r="I73" t="s">
        <v>265</v>
      </c>
      <c r="J73">
        <f t="shared" ca="1" si="15"/>
        <v>30</v>
      </c>
      <c r="K73" t="s">
        <v>199</v>
      </c>
      <c r="L73">
        <f t="shared" ca="1" si="16"/>
        <v>1</v>
      </c>
      <c r="M73">
        <f t="shared" ca="1" si="17"/>
        <v>16537</v>
      </c>
      <c r="N73">
        <f t="shared" ca="1" si="18"/>
        <v>44</v>
      </c>
      <c r="O73">
        <f t="shared" ca="1" si="19"/>
        <v>330740</v>
      </c>
      <c r="P73">
        <f t="shared" ca="1" si="20"/>
        <v>529184</v>
      </c>
      <c r="Q73">
        <f t="shared" ca="1" si="21"/>
        <v>105836.8</v>
      </c>
    </row>
    <row r="74" spans="1:17" hidden="1" x14ac:dyDescent="0.25">
      <c r="A74" t="str">
        <f t="shared" ca="1" si="11"/>
        <v>S202311250073</v>
      </c>
      <c r="B74" t="s">
        <v>87</v>
      </c>
      <c r="C74" t="s">
        <v>242</v>
      </c>
      <c r="D74" t="s">
        <v>212</v>
      </c>
      <c r="E74">
        <f t="shared" ca="1" si="12"/>
        <v>39473</v>
      </c>
      <c r="F74" t="str">
        <f t="shared" ca="1" si="13"/>
        <v>978-991-857-186-3</v>
      </c>
      <c r="G74">
        <f t="shared" ca="1" si="14"/>
        <v>821</v>
      </c>
      <c r="H74" t="s">
        <v>264</v>
      </c>
      <c r="I74" t="s">
        <v>269</v>
      </c>
      <c r="J74">
        <f t="shared" ca="1" si="15"/>
        <v>31</v>
      </c>
      <c r="K74" t="s">
        <v>197</v>
      </c>
      <c r="L74">
        <f t="shared" ca="1" si="16"/>
        <v>1</v>
      </c>
      <c r="M74">
        <f t="shared" ca="1" si="17"/>
        <v>8635.5500000000011</v>
      </c>
      <c r="N74">
        <f t="shared" ca="1" si="18"/>
        <v>100</v>
      </c>
      <c r="O74">
        <f t="shared" ca="1" si="19"/>
        <v>172711</v>
      </c>
      <c r="P74">
        <f t="shared" ca="1" si="20"/>
        <v>276337.59999999998</v>
      </c>
      <c r="Q74">
        <f t="shared" ca="1" si="21"/>
        <v>0</v>
      </c>
    </row>
    <row r="75" spans="1:17" hidden="1" x14ac:dyDescent="0.25">
      <c r="A75" t="str">
        <f t="shared" ca="1" si="11"/>
        <v>S202311250074</v>
      </c>
      <c r="B75" t="s">
        <v>88</v>
      </c>
      <c r="C75" t="s">
        <v>256</v>
      </c>
      <c r="D75" t="s">
        <v>230</v>
      </c>
      <c r="E75">
        <f t="shared" ca="1" si="12"/>
        <v>37385</v>
      </c>
      <c r="F75" t="str">
        <f t="shared" ca="1" si="13"/>
        <v>978-695-131-995-9</v>
      </c>
      <c r="G75">
        <f t="shared" ca="1" si="14"/>
        <v>590</v>
      </c>
      <c r="H75" t="s">
        <v>264</v>
      </c>
      <c r="I75" t="s">
        <v>267</v>
      </c>
      <c r="J75">
        <f t="shared" ca="1" si="15"/>
        <v>30</v>
      </c>
      <c r="K75" t="s">
        <v>204</v>
      </c>
      <c r="L75">
        <f t="shared" ca="1" si="16"/>
        <v>1</v>
      </c>
      <c r="M75">
        <f t="shared" ca="1" si="17"/>
        <v>10611.300000000001</v>
      </c>
      <c r="N75">
        <f t="shared" ca="1" si="18"/>
        <v>74</v>
      </c>
      <c r="O75">
        <f t="shared" ca="1" si="19"/>
        <v>212226</v>
      </c>
      <c r="P75">
        <f t="shared" ca="1" si="20"/>
        <v>339561.6</v>
      </c>
      <c r="Q75">
        <f t="shared" ca="1" si="21"/>
        <v>33956.160000000003</v>
      </c>
    </row>
    <row r="76" spans="1:17" hidden="1" x14ac:dyDescent="0.25">
      <c r="A76" t="str">
        <f t="shared" ca="1" si="11"/>
        <v>S202311250075</v>
      </c>
      <c r="B76" t="s">
        <v>89</v>
      </c>
      <c r="C76" t="s">
        <v>247</v>
      </c>
      <c r="D76" t="s">
        <v>225</v>
      </c>
      <c r="E76">
        <f t="shared" ca="1" si="12"/>
        <v>42206</v>
      </c>
      <c r="F76" t="str">
        <f t="shared" ca="1" si="13"/>
        <v>978-173-489-385-6</v>
      </c>
      <c r="G76">
        <f t="shared" ca="1" si="14"/>
        <v>429</v>
      </c>
      <c r="H76" t="s">
        <v>264</v>
      </c>
      <c r="I76" t="s">
        <v>286</v>
      </c>
      <c r="J76">
        <f t="shared" ca="1" si="15"/>
        <v>30</v>
      </c>
      <c r="K76" t="s">
        <v>196</v>
      </c>
      <c r="L76">
        <f t="shared" ca="1" si="16"/>
        <v>1</v>
      </c>
      <c r="M76">
        <f t="shared" ca="1" si="17"/>
        <v>11903.800000000001</v>
      </c>
      <c r="N76">
        <f t="shared" ca="1" si="18"/>
        <v>37</v>
      </c>
      <c r="O76">
        <f t="shared" ca="1" si="19"/>
        <v>238076</v>
      </c>
      <c r="P76">
        <f t="shared" ca="1" si="20"/>
        <v>380921.60000000003</v>
      </c>
      <c r="Q76">
        <f t="shared" ca="1" si="21"/>
        <v>38092.160000000003</v>
      </c>
    </row>
    <row r="77" spans="1:17" hidden="1" x14ac:dyDescent="0.25">
      <c r="A77" t="str">
        <f t="shared" ca="1" si="11"/>
        <v>S202311250076</v>
      </c>
      <c r="B77" t="s">
        <v>90</v>
      </c>
      <c r="C77" t="s">
        <v>255</v>
      </c>
      <c r="D77" t="s">
        <v>230</v>
      </c>
      <c r="E77">
        <f t="shared" ca="1" si="12"/>
        <v>43485</v>
      </c>
      <c r="F77" t="str">
        <f t="shared" ca="1" si="13"/>
        <v>978-510-205-588-9</v>
      </c>
      <c r="G77">
        <f t="shared" ca="1" si="14"/>
        <v>866</v>
      </c>
      <c r="H77" t="s">
        <v>264</v>
      </c>
      <c r="I77" t="s">
        <v>265</v>
      </c>
      <c r="J77">
        <f t="shared" ca="1" si="15"/>
        <v>22</v>
      </c>
      <c r="K77" t="s">
        <v>196</v>
      </c>
      <c r="L77">
        <f t="shared" ca="1" si="16"/>
        <v>1</v>
      </c>
      <c r="M77">
        <f t="shared" ca="1" si="17"/>
        <v>5839.85</v>
      </c>
      <c r="N77">
        <f t="shared" ca="1" si="18"/>
        <v>75</v>
      </c>
      <c r="O77">
        <f t="shared" ca="1" si="19"/>
        <v>116797</v>
      </c>
      <c r="P77">
        <f t="shared" ca="1" si="20"/>
        <v>186875.2</v>
      </c>
      <c r="Q77">
        <f t="shared" ca="1" si="21"/>
        <v>18687.52</v>
      </c>
    </row>
    <row r="78" spans="1:17" hidden="1" x14ac:dyDescent="0.25">
      <c r="A78" t="str">
        <f t="shared" ca="1" si="11"/>
        <v>S202311250077</v>
      </c>
      <c r="B78" t="s">
        <v>91</v>
      </c>
      <c r="C78" t="s">
        <v>252</v>
      </c>
      <c r="D78" t="s">
        <v>230</v>
      </c>
      <c r="E78">
        <f t="shared" ca="1" si="12"/>
        <v>38263</v>
      </c>
      <c r="F78" t="str">
        <f t="shared" ca="1" si="13"/>
        <v>978-707-428-619-7</v>
      </c>
      <c r="G78">
        <f t="shared" ca="1" si="14"/>
        <v>458</v>
      </c>
      <c r="H78" t="s">
        <v>264</v>
      </c>
      <c r="I78" t="s">
        <v>286</v>
      </c>
      <c r="J78">
        <f t="shared" ca="1" si="15"/>
        <v>33</v>
      </c>
      <c r="K78" t="s">
        <v>199</v>
      </c>
      <c r="L78">
        <f t="shared" ca="1" si="16"/>
        <v>1</v>
      </c>
      <c r="M78">
        <f t="shared" ca="1" si="17"/>
        <v>5308.35</v>
      </c>
      <c r="N78">
        <f t="shared" ca="1" si="18"/>
        <v>99</v>
      </c>
      <c r="O78">
        <f t="shared" ca="1" si="19"/>
        <v>106167</v>
      </c>
      <c r="P78">
        <f t="shared" ca="1" si="20"/>
        <v>169867.2</v>
      </c>
      <c r="Q78">
        <f t="shared" ca="1" si="21"/>
        <v>33973.440000000002</v>
      </c>
    </row>
    <row r="79" spans="1:17" hidden="1" x14ac:dyDescent="0.25">
      <c r="A79" t="str">
        <f t="shared" ca="1" si="11"/>
        <v>S202311250078</v>
      </c>
      <c r="B79" t="s">
        <v>92</v>
      </c>
      <c r="C79" t="s">
        <v>258</v>
      </c>
      <c r="D79" t="s">
        <v>227</v>
      </c>
      <c r="E79">
        <f t="shared" ca="1" si="12"/>
        <v>37249</v>
      </c>
      <c r="F79" t="str">
        <f t="shared" ca="1" si="13"/>
        <v>978-444-240-728-8</v>
      </c>
      <c r="G79">
        <f t="shared" ca="1" si="14"/>
        <v>259</v>
      </c>
      <c r="H79" t="s">
        <v>264</v>
      </c>
      <c r="I79" t="s">
        <v>287</v>
      </c>
      <c r="J79">
        <f t="shared" ca="1" si="15"/>
        <v>29</v>
      </c>
      <c r="K79" t="s">
        <v>203</v>
      </c>
      <c r="L79">
        <f t="shared" ca="1" si="16"/>
        <v>1</v>
      </c>
      <c r="M79">
        <f t="shared" ca="1" si="17"/>
        <v>14263.75</v>
      </c>
      <c r="N79">
        <f t="shared" ca="1" si="18"/>
        <v>46</v>
      </c>
      <c r="O79">
        <f t="shared" ca="1" si="19"/>
        <v>285275</v>
      </c>
      <c r="P79">
        <f t="shared" ca="1" si="20"/>
        <v>456440</v>
      </c>
      <c r="Q79">
        <f t="shared" ca="1" si="21"/>
        <v>136932</v>
      </c>
    </row>
    <row r="80" spans="1:17" hidden="1" x14ac:dyDescent="0.25">
      <c r="A80" t="str">
        <f t="shared" ca="1" si="11"/>
        <v>S202311250079</v>
      </c>
      <c r="B80" t="s">
        <v>93</v>
      </c>
      <c r="C80" t="s">
        <v>254</v>
      </c>
      <c r="D80" t="s">
        <v>230</v>
      </c>
      <c r="E80">
        <f t="shared" ca="1" si="12"/>
        <v>37413</v>
      </c>
      <c r="F80" t="str">
        <f t="shared" ca="1" si="13"/>
        <v>978-124-117-293-7</v>
      </c>
      <c r="G80">
        <f t="shared" ca="1" si="14"/>
        <v>698</v>
      </c>
      <c r="H80" t="s">
        <v>264</v>
      </c>
      <c r="I80" t="s">
        <v>268</v>
      </c>
      <c r="J80">
        <f t="shared" ca="1" si="15"/>
        <v>35</v>
      </c>
      <c r="K80" t="s">
        <v>200</v>
      </c>
      <c r="L80">
        <f t="shared" ca="1" si="16"/>
        <v>1</v>
      </c>
      <c r="M80">
        <f t="shared" ca="1" si="17"/>
        <v>16816.25</v>
      </c>
      <c r="N80">
        <f t="shared" ca="1" si="18"/>
        <v>80</v>
      </c>
      <c r="O80">
        <f t="shared" ca="1" si="19"/>
        <v>336325</v>
      </c>
      <c r="P80">
        <f t="shared" ca="1" si="20"/>
        <v>538120</v>
      </c>
      <c r="Q80">
        <f t="shared" ca="1" si="21"/>
        <v>0</v>
      </c>
    </row>
    <row r="81" spans="1:17" hidden="1" x14ac:dyDescent="0.25">
      <c r="A81" t="str">
        <f t="shared" ca="1" si="11"/>
        <v>S202311250080</v>
      </c>
      <c r="B81" t="s">
        <v>94</v>
      </c>
      <c r="C81" t="s">
        <v>248</v>
      </c>
      <c r="D81" t="s">
        <v>214</v>
      </c>
      <c r="E81">
        <f t="shared" ca="1" si="12"/>
        <v>38996</v>
      </c>
      <c r="F81" t="str">
        <f t="shared" ca="1" si="13"/>
        <v>978-931-580-448-6</v>
      </c>
      <c r="G81">
        <f t="shared" ca="1" si="14"/>
        <v>635</v>
      </c>
      <c r="H81" t="s">
        <v>264</v>
      </c>
      <c r="I81" t="s">
        <v>286</v>
      </c>
      <c r="J81">
        <f t="shared" ca="1" si="15"/>
        <v>33</v>
      </c>
      <c r="K81" t="s">
        <v>201</v>
      </c>
      <c r="L81">
        <f t="shared" ca="1" si="16"/>
        <v>1</v>
      </c>
      <c r="M81">
        <f t="shared" ca="1" si="17"/>
        <v>16579.55</v>
      </c>
      <c r="N81">
        <f t="shared" ca="1" si="18"/>
        <v>34</v>
      </c>
      <c r="O81">
        <f t="shared" ca="1" si="19"/>
        <v>331591</v>
      </c>
      <c r="P81">
        <f t="shared" ca="1" si="20"/>
        <v>530545.60000000009</v>
      </c>
      <c r="Q81">
        <f t="shared" ca="1" si="21"/>
        <v>159163.68</v>
      </c>
    </row>
    <row r="82" spans="1:17" hidden="1" x14ac:dyDescent="0.25">
      <c r="A82" t="str">
        <f t="shared" ca="1" si="11"/>
        <v>S202311250081</v>
      </c>
      <c r="B82" t="s">
        <v>95</v>
      </c>
      <c r="C82" t="s">
        <v>251</v>
      </c>
      <c r="D82" t="s">
        <v>230</v>
      </c>
      <c r="E82">
        <f t="shared" ca="1" si="12"/>
        <v>40100</v>
      </c>
      <c r="F82" t="str">
        <f t="shared" ca="1" si="13"/>
        <v>978-732-425-298-7</v>
      </c>
      <c r="G82">
        <f t="shared" ca="1" si="14"/>
        <v>904</v>
      </c>
      <c r="H82" t="s">
        <v>264</v>
      </c>
      <c r="I82" t="s">
        <v>286</v>
      </c>
      <c r="J82">
        <f t="shared" ca="1" si="15"/>
        <v>34</v>
      </c>
      <c r="K82" t="s">
        <v>205</v>
      </c>
      <c r="L82">
        <f t="shared" ca="1" si="16"/>
        <v>1</v>
      </c>
      <c r="M82">
        <f t="shared" ca="1" si="17"/>
        <v>1767.65</v>
      </c>
      <c r="N82">
        <f t="shared" ca="1" si="18"/>
        <v>46</v>
      </c>
      <c r="O82">
        <f t="shared" ca="1" si="19"/>
        <v>35353</v>
      </c>
      <c r="P82">
        <f t="shared" ca="1" si="20"/>
        <v>56564.800000000003</v>
      </c>
      <c r="Q82">
        <f t="shared" ca="1" si="21"/>
        <v>5656.48</v>
      </c>
    </row>
    <row r="83" spans="1:17" hidden="1" x14ac:dyDescent="0.25">
      <c r="A83" t="str">
        <f t="shared" ca="1" si="11"/>
        <v>S202311250082</v>
      </c>
      <c r="B83" t="s">
        <v>96</v>
      </c>
      <c r="C83" t="s">
        <v>257</v>
      </c>
      <c r="D83" t="s">
        <v>230</v>
      </c>
      <c r="E83">
        <f t="shared" ca="1" si="12"/>
        <v>37735</v>
      </c>
      <c r="F83" t="str">
        <f t="shared" ca="1" si="13"/>
        <v>978-311-349-265-4</v>
      </c>
      <c r="G83">
        <f t="shared" ca="1" si="14"/>
        <v>479</v>
      </c>
      <c r="H83" t="s">
        <v>264</v>
      </c>
      <c r="I83" t="s">
        <v>267</v>
      </c>
      <c r="J83">
        <f t="shared" ca="1" si="15"/>
        <v>21</v>
      </c>
      <c r="K83" t="s">
        <v>206</v>
      </c>
      <c r="L83">
        <f t="shared" ca="1" si="16"/>
        <v>1</v>
      </c>
      <c r="M83">
        <f t="shared" ca="1" si="17"/>
        <v>22020.7</v>
      </c>
      <c r="N83">
        <f t="shared" ca="1" si="18"/>
        <v>43</v>
      </c>
      <c r="O83">
        <f t="shared" ca="1" si="19"/>
        <v>440414</v>
      </c>
      <c r="P83">
        <f t="shared" ca="1" si="20"/>
        <v>704662.39999999991</v>
      </c>
      <c r="Q83">
        <f t="shared" ca="1" si="21"/>
        <v>70466.240000000005</v>
      </c>
    </row>
    <row r="84" spans="1:17" hidden="1" x14ac:dyDescent="0.25">
      <c r="A84" t="str">
        <f t="shared" ca="1" si="11"/>
        <v>S202311250083</v>
      </c>
      <c r="B84" t="s">
        <v>97</v>
      </c>
      <c r="C84" t="s">
        <v>257</v>
      </c>
      <c r="D84" t="s">
        <v>230</v>
      </c>
      <c r="E84">
        <f t="shared" ca="1" si="12"/>
        <v>44281</v>
      </c>
      <c r="F84" t="str">
        <f t="shared" ca="1" si="13"/>
        <v>978-452-770-399-1</v>
      </c>
      <c r="G84">
        <f t="shared" ca="1" si="14"/>
        <v>448</v>
      </c>
      <c r="H84" t="s">
        <v>264</v>
      </c>
      <c r="I84" t="s">
        <v>287</v>
      </c>
      <c r="J84">
        <f t="shared" ca="1" si="15"/>
        <v>20</v>
      </c>
      <c r="K84" t="s">
        <v>199</v>
      </c>
      <c r="L84">
        <f t="shared" ca="1" si="16"/>
        <v>1</v>
      </c>
      <c r="M84">
        <f t="shared" ca="1" si="17"/>
        <v>9071.8000000000011</v>
      </c>
      <c r="N84">
        <f t="shared" ca="1" si="18"/>
        <v>24</v>
      </c>
      <c r="O84">
        <f t="shared" ca="1" si="19"/>
        <v>181436</v>
      </c>
      <c r="P84">
        <f t="shared" ca="1" si="20"/>
        <v>290297.59999999998</v>
      </c>
      <c r="Q84">
        <f t="shared" ca="1" si="21"/>
        <v>87089.279999999999</v>
      </c>
    </row>
    <row r="85" spans="1:17" hidden="1" x14ac:dyDescent="0.25">
      <c r="A85" t="str">
        <f t="shared" ca="1" si="11"/>
        <v>S202311250084</v>
      </c>
      <c r="B85" t="s">
        <v>98</v>
      </c>
      <c r="C85" t="s">
        <v>257</v>
      </c>
      <c r="D85" t="s">
        <v>225</v>
      </c>
      <c r="E85">
        <f t="shared" ca="1" si="12"/>
        <v>45124</v>
      </c>
      <c r="F85" t="str">
        <f t="shared" ca="1" si="13"/>
        <v>978-740-566-251-1</v>
      </c>
      <c r="G85">
        <f t="shared" ca="1" si="14"/>
        <v>424</v>
      </c>
      <c r="H85" t="s">
        <v>264</v>
      </c>
      <c r="I85" t="s">
        <v>268</v>
      </c>
      <c r="J85">
        <f t="shared" ca="1" si="15"/>
        <v>20</v>
      </c>
      <c r="K85" t="s">
        <v>195</v>
      </c>
      <c r="L85">
        <f t="shared" ca="1" si="16"/>
        <v>1</v>
      </c>
      <c r="M85">
        <f t="shared" ca="1" si="17"/>
        <v>18227.5</v>
      </c>
      <c r="N85">
        <f t="shared" ca="1" si="18"/>
        <v>42</v>
      </c>
      <c r="O85">
        <f t="shared" ca="1" si="19"/>
        <v>364550</v>
      </c>
      <c r="P85">
        <f t="shared" ca="1" si="20"/>
        <v>583280</v>
      </c>
      <c r="Q85">
        <f t="shared" ca="1" si="21"/>
        <v>174984</v>
      </c>
    </row>
    <row r="86" spans="1:17" hidden="1" x14ac:dyDescent="0.25">
      <c r="A86" t="str">
        <f t="shared" ca="1" si="11"/>
        <v>S202311250085</v>
      </c>
      <c r="B86" t="s">
        <v>99</v>
      </c>
      <c r="C86" t="s">
        <v>235</v>
      </c>
      <c r="D86" t="s">
        <v>231</v>
      </c>
      <c r="E86">
        <f t="shared" ca="1" si="12"/>
        <v>43318</v>
      </c>
      <c r="F86" t="str">
        <f t="shared" ca="1" si="13"/>
        <v>978-937-592-235-1</v>
      </c>
      <c r="G86">
        <f t="shared" ca="1" si="14"/>
        <v>318</v>
      </c>
      <c r="H86" t="s">
        <v>264</v>
      </c>
      <c r="I86" t="s">
        <v>267</v>
      </c>
      <c r="J86">
        <f t="shared" ca="1" si="15"/>
        <v>33</v>
      </c>
      <c r="K86" t="s">
        <v>198</v>
      </c>
      <c r="L86">
        <f t="shared" ca="1" si="16"/>
        <v>1</v>
      </c>
      <c r="M86">
        <f t="shared" ca="1" si="17"/>
        <v>15595.35</v>
      </c>
      <c r="N86">
        <f t="shared" ca="1" si="18"/>
        <v>30</v>
      </c>
      <c r="O86">
        <f t="shared" ca="1" si="19"/>
        <v>311907</v>
      </c>
      <c r="P86">
        <f t="shared" ca="1" si="20"/>
        <v>499051.19999999995</v>
      </c>
      <c r="Q86">
        <f t="shared" ca="1" si="21"/>
        <v>99810.240000000005</v>
      </c>
    </row>
    <row r="87" spans="1:17" hidden="1" x14ac:dyDescent="0.25">
      <c r="A87" t="str">
        <f t="shared" ca="1" si="11"/>
        <v>S202311250086</v>
      </c>
      <c r="B87" t="s">
        <v>100</v>
      </c>
      <c r="C87" t="s">
        <v>236</v>
      </c>
      <c r="D87" t="s">
        <v>219</v>
      </c>
      <c r="E87">
        <f t="shared" ca="1" si="12"/>
        <v>43941</v>
      </c>
      <c r="F87" t="str">
        <f t="shared" ca="1" si="13"/>
        <v>978-642-181-746-7</v>
      </c>
      <c r="G87">
        <f t="shared" ca="1" si="14"/>
        <v>585</v>
      </c>
      <c r="H87" t="s">
        <v>264</v>
      </c>
      <c r="I87" t="s">
        <v>287</v>
      </c>
      <c r="J87">
        <f t="shared" ca="1" si="15"/>
        <v>35</v>
      </c>
      <c r="K87" t="s">
        <v>196</v>
      </c>
      <c r="L87">
        <f t="shared" ca="1" si="16"/>
        <v>0</v>
      </c>
      <c r="M87">
        <f t="shared" ca="1" si="17"/>
        <v>19569.05</v>
      </c>
      <c r="N87">
        <f t="shared" ca="1" si="18"/>
        <v>59</v>
      </c>
      <c r="O87">
        <f t="shared" ca="1" si="19"/>
        <v>391381</v>
      </c>
      <c r="P87">
        <f t="shared" ca="1" si="20"/>
        <v>626209.60000000009</v>
      </c>
      <c r="Q87">
        <f t="shared" ca="1" si="21"/>
        <v>0</v>
      </c>
    </row>
    <row r="88" spans="1:17" hidden="1" x14ac:dyDescent="0.25">
      <c r="A88" t="str">
        <f t="shared" ca="1" si="11"/>
        <v>S202311250087</v>
      </c>
      <c r="B88" t="s">
        <v>101</v>
      </c>
      <c r="C88" t="s">
        <v>237</v>
      </c>
      <c r="D88" t="s">
        <v>230</v>
      </c>
      <c r="E88">
        <f t="shared" ca="1" si="12"/>
        <v>37184</v>
      </c>
      <c r="F88" t="str">
        <f t="shared" ca="1" si="13"/>
        <v>978-646-561-439-4</v>
      </c>
      <c r="G88">
        <f t="shared" ca="1" si="14"/>
        <v>596</v>
      </c>
      <c r="H88" t="s">
        <v>264</v>
      </c>
      <c r="I88" t="s">
        <v>287</v>
      </c>
      <c r="J88">
        <f t="shared" ca="1" si="15"/>
        <v>20</v>
      </c>
      <c r="K88" t="s">
        <v>207</v>
      </c>
      <c r="L88">
        <f t="shared" ca="1" si="16"/>
        <v>1</v>
      </c>
      <c r="M88">
        <f t="shared" ca="1" si="17"/>
        <v>21412.300000000003</v>
      </c>
      <c r="N88">
        <f t="shared" ca="1" si="18"/>
        <v>22</v>
      </c>
      <c r="O88">
        <f t="shared" ca="1" si="19"/>
        <v>428246</v>
      </c>
      <c r="P88">
        <f t="shared" ca="1" si="20"/>
        <v>685193.60000000009</v>
      </c>
      <c r="Q88">
        <f t="shared" ca="1" si="21"/>
        <v>68519.360000000001</v>
      </c>
    </row>
    <row r="89" spans="1:17" hidden="1" x14ac:dyDescent="0.25">
      <c r="A89" t="str">
        <f t="shared" ca="1" si="11"/>
        <v>S202311250088</v>
      </c>
      <c r="B89" t="s">
        <v>102</v>
      </c>
      <c r="C89" t="s">
        <v>241</v>
      </c>
      <c r="D89" t="s">
        <v>215</v>
      </c>
      <c r="E89">
        <f t="shared" ca="1" si="12"/>
        <v>41253</v>
      </c>
      <c r="F89" t="str">
        <f t="shared" ca="1" si="13"/>
        <v>978-830-523-798-8</v>
      </c>
      <c r="G89">
        <f t="shared" ca="1" si="14"/>
        <v>953</v>
      </c>
      <c r="H89" t="s">
        <v>264</v>
      </c>
      <c r="I89" t="s">
        <v>267</v>
      </c>
      <c r="J89">
        <f t="shared" ca="1" si="15"/>
        <v>34</v>
      </c>
      <c r="K89" t="s">
        <v>199</v>
      </c>
      <c r="L89">
        <f t="shared" ca="1" si="16"/>
        <v>1</v>
      </c>
      <c r="M89">
        <f t="shared" ca="1" si="17"/>
        <v>20994</v>
      </c>
      <c r="N89">
        <f t="shared" ca="1" si="18"/>
        <v>80</v>
      </c>
      <c r="O89">
        <f t="shared" ca="1" si="19"/>
        <v>419880</v>
      </c>
      <c r="P89">
        <f t="shared" ca="1" si="20"/>
        <v>671808</v>
      </c>
      <c r="Q89">
        <f t="shared" ca="1" si="21"/>
        <v>0</v>
      </c>
    </row>
    <row r="90" spans="1:17" hidden="1" x14ac:dyDescent="0.25">
      <c r="A90" t="str">
        <f t="shared" ca="1" si="11"/>
        <v>S202311250089</v>
      </c>
      <c r="B90" t="s">
        <v>74</v>
      </c>
      <c r="C90" t="s">
        <v>253</v>
      </c>
      <c r="D90" t="s">
        <v>230</v>
      </c>
      <c r="E90">
        <f t="shared" ca="1" si="12"/>
        <v>39127</v>
      </c>
      <c r="F90" t="str">
        <f t="shared" ca="1" si="13"/>
        <v>978-250-119-642-2</v>
      </c>
      <c r="G90">
        <f t="shared" ca="1" si="14"/>
        <v>580</v>
      </c>
      <c r="H90" t="s">
        <v>264</v>
      </c>
      <c r="I90" t="s">
        <v>287</v>
      </c>
      <c r="J90">
        <f t="shared" ca="1" si="15"/>
        <v>27</v>
      </c>
      <c r="K90" t="s">
        <v>208</v>
      </c>
      <c r="L90">
        <f t="shared" ca="1" si="16"/>
        <v>1</v>
      </c>
      <c r="M90">
        <f t="shared" ca="1" si="17"/>
        <v>15429.5</v>
      </c>
      <c r="N90">
        <f t="shared" ca="1" si="18"/>
        <v>50</v>
      </c>
      <c r="O90">
        <f t="shared" ca="1" si="19"/>
        <v>308590</v>
      </c>
      <c r="P90">
        <f t="shared" ca="1" si="20"/>
        <v>493744</v>
      </c>
      <c r="Q90">
        <f t="shared" ca="1" si="21"/>
        <v>0</v>
      </c>
    </row>
    <row r="91" spans="1:17" hidden="1" x14ac:dyDescent="0.25">
      <c r="A91" t="str">
        <f t="shared" ca="1" si="11"/>
        <v>S202311250090</v>
      </c>
      <c r="B91" t="s">
        <v>103</v>
      </c>
      <c r="C91" t="s">
        <v>250</v>
      </c>
      <c r="D91" t="s">
        <v>212</v>
      </c>
      <c r="E91">
        <f t="shared" ca="1" si="12"/>
        <v>36526</v>
      </c>
      <c r="F91" t="str">
        <f t="shared" ca="1" si="13"/>
        <v>978-649-138-481-6</v>
      </c>
      <c r="G91">
        <f t="shared" ca="1" si="14"/>
        <v>860</v>
      </c>
      <c r="H91" t="s">
        <v>264</v>
      </c>
      <c r="I91" t="s">
        <v>287</v>
      </c>
      <c r="J91">
        <f t="shared" ca="1" si="15"/>
        <v>27</v>
      </c>
      <c r="K91" t="s">
        <v>201</v>
      </c>
      <c r="L91">
        <f t="shared" ca="1" si="16"/>
        <v>1</v>
      </c>
      <c r="M91">
        <f t="shared" ca="1" si="17"/>
        <v>5913.3</v>
      </c>
      <c r="N91">
        <f t="shared" ca="1" si="18"/>
        <v>72</v>
      </c>
      <c r="O91">
        <f t="shared" ca="1" si="19"/>
        <v>118266</v>
      </c>
      <c r="P91">
        <f t="shared" ca="1" si="20"/>
        <v>189225.59999999998</v>
      </c>
      <c r="Q91">
        <f t="shared" ca="1" si="21"/>
        <v>37845.120000000003</v>
      </c>
    </row>
    <row r="92" spans="1:17" hidden="1" x14ac:dyDescent="0.25">
      <c r="A92" t="str">
        <f t="shared" ca="1" si="11"/>
        <v>S202311250091</v>
      </c>
      <c r="B92" t="s">
        <v>104</v>
      </c>
      <c r="C92" t="s">
        <v>258</v>
      </c>
      <c r="D92" t="s">
        <v>230</v>
      </c>
      <c r="E92">
        <f t="shared" ca="1" si="12"/>
        <v>41488</v>
      </c>
      <c r="F92" t="str">
        <f t="shared" ca="1" si="13"/>
        <v>978-594-775-269-3</v>
      </c>
      <c r="G92">
        <f t="shared" ca="1" si="14"/>
        <v>331</v>
      </c>
      <c r="H92" t="s">
        <v>264</v>
      </c>
      <c r="I92" t="s">
        <v>286</v>
      </c>
      <c r="J92">
        <f t="shared" ca="1" si="15"/>
        <v>21</v>
      </c>
      <c r="K92" t="s">
        <v>199</v>
      </c>
      <c r="L92">
        <f t="shared" ca="1" si="16"/>
        <v>1</v>
      </c>
      <c r="M92">
        <f t="shared" ca="1" si="17"/>
        <v>19125.650000000001</v>
      </c>
      <c r="N92">
        <f t="shared" ca="1" si="18"/>
        <v>85</v>
      </c>
      <c r="O92">
        <f t="shared" ca="1" si="19"/>
        <v>382513</v>
      </c>
      <c r="P92">
        <f t="shared" ca="1" si="20"/>
        <v>612020.80000000005</v>
      </c>
      <c r="Q92">
        <f t="shared" ca="1" si="21"/>
        <v>0</v>
      </c>
    </row>
    <row r="93" spans="1:17" hidden="1" x14ac:dyDescent="0.25">
      <c r="A93" t="str">
        <f t="shared" ca="1" si="11"/>
        <v>S202311250092</v>
      </c>
      <c r="B93" t="s">
        <v>105</v>
      </c>
      <c r="C93" t="s">
        <v>261</v>
      </c>
      <c r="D93" t="s">
        <v>213</v>
      </c>
      <c r="E93">
        <f t="shared" ca="1" si="12"/>
        <v>37498</v>
      </c>
      <c r="F93" t="str">
        <f t="shared" ca="1" si="13"/>
        <v>978-549-695-316-9</v>
      </c>
      <c r="G93">
        <f t="shared" ca="1" si="14"/>
        <v>504</v>
      </c>
      <c r="H93" t="s">
        <v>264</v>
      </c>
      <c r="I93" t="s">
        <v>286</v>
      </c>
      <c r="J93">
        <f t="shared" ca="1" si="15"/>
        <v>27</v>
      </c>
      <c r="K93" t="s">
        <v>203</v>
      </c>
      <c r="L93">
        <f t="shared" ca="1" si="16"/>
        <v>1</v>
      </c>
      <c r="M93">
        <f t="shared" ca="1" si="17"/>
        <v>6703.55</v>
      </c>
      <c r="N93">
        <f t="shared" ca="1" si="18"/>
        <v>76</v>
      </c>
      <c r="O93">
        <f t="shared" ca="1" si="19"/>
        <v>134071</v>
      </c>
      <c r="P93">
        <f t="shared" ca="1" si="20"/>
        <v>214513.59999999998</v>
      </c>
      <c r="Q93">
        <f t="shared" ca="1" si="21"/>
        <v>64354.080000000002</v>
      </c>
    </row>
    <row r="94" spans="1:17" hidden="1" x14ac:dyDescent="0.25">
      <c r="A94" t="str">
        <f t="shared" ca="1" si="11"/>
        <v>S202311250093</v>
      </c>
      <c r="B94" t="s">
        <v>106</v>
      </c>
      <c r="C94" t="s">
        <v>243</v>
      </c>
      <c r="D94" t="s">
        <v>216</v>
      </c>
      <c r="E94">
        <f t="shared" ca="1" si="12"/>
        <v>41561</v>
      </c>
      <c r="F94" t="str">
        <f t="shared" ca="1" si="13"/>
        <v>978-908-557-496-7</v>
      </c>
      <c r="G94">
        <f t="shared" ca="1" si="14"/>
        <v>830</v>
      </c>
      <c r="H94" t="s">
        <v>264</v>
      </c>
      <c r="I94" t="s">
        <v>272</v>
      </c>
      <c r="J94">
        <f t="shared" ca="1" si="15"/>
        <v>27</v>
      </c>
      <c r="K94" t="s">
        <v>198</v>
      </c>
      <c r="L94">
        <f t="shared" ca="1" si="16"/>
        <v>0</v>
      </c>
      <c r="M94">
        <f t="shared" ca="1" si="17"/>
        <v>18657.100000000002</v>
      </c>
      <c r="N94">
        <f t="shared" ca="1" si="18"/>
        <v>16</v>
      </c>
      <c r="O94">
        <f t="shared" ca="1" si="19"/>
        <v>373142</v>
      </c>
      <c r="P94">
        <f t="shared" ca="1" si="20"/>
        <v>597027.19999999995</v>
      </c>
      <c r="Q94">
        <f t="shared" ca="1" si="21"/>
        <v>0</v>
      </c>
    </row>
    <row r="95" spans="1:17" hidden="1" x14ac:dyDescent="0.25">
      <c r="A95" t="str">
        <f t="shared" ca="1" si="11"/>
        <v>S202311250094</v>
      </c>
      <c r="B95" t="s">
        <v>107</v>
      </c>
      <c r="C95" t="s">
        <v>245</v>
      </c>
      <c r="D95" t="s">
        <v>232</v>
      </c>
      <c r="E95">
        <f t="shared" ca="1" si="12"/>
        <v>43453</v>
      </c>
      <c r="F95" t="str">
        <f t="shared" ca="1" si="13"/>
        <v>978-286-240-681-9</v>
      </c>
      <c r="G95">
        <f t="shared" ca="1" si="14"/>
        <v>841</v>
      </c>
      <c r="H95" t="s">
        <v>264</v>
      </c>
      <c r="I95" t="s">
        <v>286</v>
      </c>
      <c r="J95">
        <f t="shared" ca="1" si="15"/>
        <v>22</v>
      </c>
      <c r="K95" t="s">
        <v>201</v>
      </c>
      <c r="L95">
        <f t="shared" ca="1" si="16"/>
        <v>1</v>
      </c>
      <c r="M95">
        <f t="shared" ca="1" si="17"/>
        <v>13854.550000000001</v>
      </c>
      <c r="N95">
        <f t="shared" ca="1" si="18"/>
        <v>26</v>
      </c>
      <c r="O95">
        <f t="shared" ca="1" si="19"/>
        <v>277091</v>
      </c>
      <c r="P95">
        <f t="shared" ca="1" si="20"/>
        <v>443345.60000000003</v>
      </c>
      <c r="Q95">
        <f t="shared" ca="1" si="21"/>
        <v>44334.559999999998</v>
      </c>
    </row>
    <row r="96" spans="1:17" hidden="1" x14ac:dyDescent="0.25">
      <c r="A96" t="str">
        <f t="shared" ca="1" si="11"/>
        <v>S202311250095</v>
      </c>
      <c r="B96" t="s">
        <v>108</v>
      </c>
      <c r="C96" t="s">
        <v>252</v>
      </c>
      <c r="D96" t="s">
        <v>212</v>
      </c>
      <c r="E96">
        <f t="shared" ca="1" si="12"/>
        <v>37715</v>
      </c>
      <c r="F96" t="str">
        <f t="shared" ca="1" si="13"/>
        <v>978-559-381-865-4</v>
      </c>
      <c r="G96">
        <f t="shared" ca="1" si="14"/>
        <v>824</v>
      </c>
      <c r="H96" t="s">
        <v>264</v>
      </c>
      <c r="I96" t="s">
        <v>267</v>
      </c>
      <c r="J96">
        <f t="shared" ca="1" si="15"/>
        <v>28</v>
      </c>
      <c r="K96" t="s">
        <v>200</v>
      </c>
      <c r="L96">
        <f t="shared" ca="1" si="16"/>
        <v>1</v>
      </c>
      <c r="M96">
        <f t="shared" ca="1" si="17"/>
        <v>12126.050000000001</v>
      </c>
      <c r="N96">
        <f t="shared" ca="1" si="18"/>
        <v>70</v>
      </c>
      <c r="O96">
        <f t="shared" ca="1" si="19"/>
        <v>242521</v>
      </c>
      <c r="P96">
        <f t="shared" ca="1" si="20"/>
        <v>388033.60000000003</v>
      </c>
      <c r="Q96">
        <f t="shared" ca="1" si="21"/>
        <v>116410.08</v>
      </c>
    </row>
    <row r="97" spans="1:17" hidden="1" x14ac:dyDescent="0.25">
      <c r="A97" t="str">
        <f t="shared" ca="1" si="11"/>
        <v>S202311250096</v>
      </c>
      <c r="B97" t="s">
        <v>109</v>
      </c>
      <c r="C97" t="s">
        <v>258</v>
      </c>
      <c r="D97" t="s">
        <v>230</v>
      </c>
      <c r="E97">
        <f t="shared" ca="1" si="12"/>
        <v>43526</v>
      </c>
      <c r="F97" t="str">
        <f t="shared" ca="1" si="13"/>
        <v>978-411-936-420-1</v>
      </c>
      <c r="G97">
        <f t="shared" ca="1" si="14"/>
        <v>155</v>
      </c>
      <c r="H97" t="s">
        <v>264</v>
      </c>
      <c r="I97" t="s">
        <v>272</v>
      </c>
      <c r="J97">
        <f t="shared" ca="1" si="15"/>
        <v>22</v>
      </c>
      <c r="K97" t="s">
        <v>196</v>
      </c>
      <c r="L97">
        <f t="shared" ca="1" si="16"/>
        <v>1</v>
      </c>
      <c r="M97">
        <f t="shared" ca="1" si="17"/>
        <v>13789.800000000001</v>
      </c>
      <c r="N97">
        <f t="shared" ca="1" si="18"/>
        <v>60</v>
      </c>
      <c r="O97">
        <f t="shared" ca="1" si="19"/>
        <v>275796</v>
      </c>
      <c r="P97">
        <f t="shared" ca="1" si="20"/>
        <v>441273.60000000003</v>
      </c>
      <c r="Q97">
        <f t="shared" ca="1" si="21"/>
        <v>44127.360000000001</v>
      </c>
    </row>
    <row r="98" spans="1:17" hidden="1" x14ac:dyDescent="0.25">
      <c r="A98" t="str">
        <f t="shared" ca="1" si="11"/>
        <v>S202311250097</v>
      </c>
      <c r="B98" t="s">
        <v>110</v>
      </c>
      <c r="C98" t="s">
        <v>254</v>
      </c>
      <c r="D98" t="s">
        <v>215</v>
      </c>
      <c r="E98">
        <f t="shared" ca="1" si="12"/>
        <v>36808</v>
      </c>
      <c r="F98" t="str">
        <f t="shared" ca="1" si="13"/>
        <v>978-565-823-466-3</v>
      </c>
      <c r="G98">
        <f t="shared" ca="1" si="14"/>
        <v>942</v>
      </c>
      <c r="H98" t="s">
        <v>264</v>
      </c>
      <c r="I98" t="s">
        <v>267</v>
      </c>
      <c r="J98">
        <f t="shared" ca="1" si="15"/>
        <v>27</v>
      </c>
      <c r="K98" t="s">
        <v>196</v>
      </c>
      <c r="L98">
        <f t="shared" ca="1" si="16"/>
        <v>1</v>
      </c>
      <c r="M98">
        <f t="shared" ca="1" si="17"/>
        <v>3127.4500000000003</v>
      </c>
      <c r="N98">
        <f t="shared" ca="1" si="18"/>
        <v>93</v>
      </c>
      <c r="O98">
        <f t="shared" ca="1" si="19"/>
        <v>62549</v>
      </c>
      <c r="P98">
        <f t="shared" ca="1" si="20"/>
        <v>100078.40000000001</v>
      </c>
      <c r="Q98">
        <f t="shared" ca="1" si="21"/>
        <v>10007.84</v>
      </c>
    </row>
    <row r="99" spans="1:17" hidden="1" x14ac:dyDescent="0.25">
      <c r="A99" t="str">
        <f t="shared" ca="1" si="11"/>
        <v>S202311250098</v>
      </c>
      <c r="B99" t="s">
        <v>111</v>
      </c>
      <c r="C99" t="s">
        <v>248</v>
      </c>
      <c r="D99" t="s">
        <v>232</v>
      </c>
      <c r="E99">
        <f t="shared" ca="1" si="12"/>
        <v>41860</v>
      </c>
      <c r="F99" t="str">
        <f t="shared" ca="1" si="13"/>
        <v>978-446-446-710-8</v>
      </c>
      <c r="G99">
        <f t="shared" ca="1" si="14"/>
        <v>839</v>
      </c>
      <c r="H99" t="s">
        <v>264</v>
      </c>
      <c r="I99" t="s">
        <v>287</v>
      </c>
      <c r="J99">
        <f t="shared" ca="1" si="15"/>
        <v>35</v>
      </c>
      <c r="K99" t="s">
        <v>203</v>
      </c>
      <c r="L99">
        <f t="shared" ca="1" si="16"/>
        <v>1</v>
      </c>
      <c r="M99">
        <f t="shared" ca="1" si="17"/>
        <v>16064.85</v>
      </c>
      <c r="N99">
        <f t="shared" ca="1" si="18"/>
        <v>67</v>
      </c>
      <c r="O99">
        <f t="shared" ca="1" si="19"/>
        <v>321297</v>
      </c>
      <c r="P99">
        <f t="shared" ca="1" si="20"/>
        <v>514075.19999999995</v>
      </c>
      <c r="Q99">
        <f t="shared" ca="1" si="21"/>
        <v>51407.519999999997</v>
      </c>
    </row>
    <row r="100" spans="1:17" hidden="1" x14ac:dyDescent="0.25">
      <c r="A100" t="str">
        <f t="shared" ca="1" si="11"/>
        <v>S202311250099</v>
      </c>
      <c r="B100" t="s">
        <v>112</v>
      </c>
      <c r="C100" t="s">
        <v>251</v>
      </c>
      <c r="D100" t="s">
        <v>213</v>
      </c>
      <c r="E100">
        <f t="shared" ca="1" si="12"/>
        <v>40077</v>
      </c>
      <c r="F100" t="str">
        <f t="shared" ca="1" si="13"/>
        <v>978-919-346-692-3</v>
      </c>
      <c r="G100">
        <f t="shared" ca="1" si="14"/>
        <v>411</v>
      </c>
      <c r="H100" t="s">
        <v>264</v>
      </c>
      <c r="I100" t="s">
        <v>287</v>
      </c>
      <c r="J100">
        <f t="shared" ca="1" si="15"/>
        <v>25</v>
      </c>
      <c r="K100" t="s">
        <v>199</v>
      </c>
      <c r="L100">
        <f t="shared" ca="1" si="16"/>
        <v>1</v>
      </c>
      <c r="M100">
        <f t="shared" ca="1" si="17"/>
        <v>15705.7</v>
      </c>
      <c r="N100">
        <f t="shared" ca="1" si="18"/>
        <v>75</v>
      </c>
      <c r="O100">
        <f t="shared" ca="1" si="19"/>
        <v>314114</v>
      </c>
      <c r="P100">
        <f t="shared" ca="1" si="20"/>
        <v>502582.4</v>
      </c>
      <c r="Q100">
        <f t="shared" ca="1" si="21"/>
        <v>0</v>
      </c>
    </row>
    <row r="101" spans="1:17" hidden="1" x14ac:dyDescent="0.25">
      <c r="A101" t="str">
        <f t="shared" ca="1" si="11"/>
        <v>S202311250100</v>
      </c>
      <c r="B101" t="s">
        <v>113</v>
      </c>
      <c r="C101" t="s">
        <v>257</v>
      </c>
      <c r="D101" t="s">
        <v>230</v>
      </c>
      <c r="E101">
        <f t="shared" ca="1" si="12"/>
        <v>43548</v>
      </c>
      <c r="F101" t="str">
        <f t="shared" ca="1" si="13"/>
        <v>978-487-979-418-7</v>
      </c>
      <c r="G101">
        <f t="shared" ca="1" si="14"/>
        <v>197</v>
      </c>
      <c r="H101" t="s">
        <v>264</v>
      </c>
      <c r="I101" t="s">
        <v>269</v>
      </c>
      <c r="J101">
        <f t="shared" ca="1" si="15"/>
        <v>24</v>
      </c>
      <c r="K101" t="s">
        <v>201</v>
      </c>
      <c r="L101">
        <f t="shared" ca="1" si="16"/>
        <v>1</v>
      </c>
      <c r="M101">
        <f t="shared" ca="1" si="17"/>
        <v>20863.7</v>
      </c>
      <c r="N101">
        <f t="shared" ca="1" si="18"/>
        <v>91</v>
      </c>
      <c r="O101">
        <f t="shared" ca="1" si="19"/>
        <v>417274</v>
      </c>
      <c r="P101">
        <f t="shared" ca="1" si="20"/>
        <v>667638.39999999991</v>
      </c>
      <c r="Q101">
        <f t="shared" ca="1" si="21"/>
        <v>66763.839999999997</v>
      </c>
    </row>
    <row r="102" spans="1:17" hidden="1" x14ac:dyDescent="0.25">
      <c r="A102" t="str">
        <f t="shared" ca="1" si="11"/>
        <v>S202311250101</v>
      </c>
      <c r="B102" t="s">
        <v>114</v>
      </c>
      <c r="C102" t="s">
        <v>257</v>
      </c>
      <c r="D102" t="s">
        <v>230</v>
      </c>
      <c r="E102">
        <f t="shared" ca="1" si="12"/>
        <v>45023</v>
      </c>
      <c r="F102" t="str">
        <f t="shared" ca="1" si="13"/>
        <v>978-709-782-322-8</v>
      </c>
      <c r="G102">
        <f t="shared" ca="1" si="14"/>
        <v>158</v>
      </c>
      <c r="H102" t="s">
        <v>264</v>
      </c>
      <c r="I102" t="s">
        <v>287</v>
      </c>
      <c r="J102">
        <f t="shared" ca="1" si="15"/>
        <v>28</v>
      </c>
      <c r="K102" t="s">
        <v>198</v>
      </c>
      <c r="L102">
        <f t="shared" ca="1" si="16"/>
        <v>0</v>
      </c>
      <c r="M102">
        <f t="shared" ca="1" si="17"/>
        <v>3159.4</v>
      </c>
      <c r="N102">
        <f t="shared" ca="1" si="18"/>
        <v>26</v>
      </c>
      <c r="O102">
        <f t="shared" ca="1" si="19"/>
        <v>63188</v>
      </c>
      <c r="P102">
        <f t="shared" ca="1" si="20"/>
        <v>101100.79999999999</v>
      </c>
      <c r="Q102">
        <f t="shared" ca="1" si="21"/>
        <v>20220.16</v>
      </c>
    </row>
    <row r="103" spans="1:17" hidden="1" x14ac:dyDescent="0.25">
      <c r="A103" t="str">
        <f t="shared" ca="1" si="11"/>
        <v>S202311250102</v>
      </c>
      <c r="B103" t="s">
        <v>116</v>
      </c>
      <c r="C103" t="s">
        <v>257</v>
      </c>
      <c r="D103" t="s">
        <v>229</v>
      </c>
      <c r="E103">
        <f t="shared" ca="1" si="12"/>
        <v>43128</v>
      </c>
      <c r="F103" t="str">
        <f t="shared" ca="1" si="13"/>
        <v>978-937-530-431-2</v>
      </c>
      <c r="G103">
        <f t="shared" ca="1" si="14"/>
        <v>511</v>
      </c>
      <c r="H103" t="s">
        <v>264</v>
      </c>
      <c r="I103" t="s">
        <v>267</v>
      </c>
      <c r="J103">
        <f t="shared" ca="1" si="15"/>
        <v>25</v>
      </c>
      <c r="K103" t="s">
        <v>199</v>
      </c>
      <c r="L103">
        <f t="shared" ca="1" si="16"/>
        <v>1</v>
      </c>
      <c r="M103">
        <f t="shared" ca="1" si="17"/>
        <v>5591</v>
      </c>
      <c r="N103">
        <f t="shared" ca="1" si="18"/>
        <v>54</v>
      </c>
      <c r="O103">
        <f t="shared" ca="1" si="19"/>
        <v>111820</v>
      </c>
      <c r="P103">
        <f t="shared" ca="1" si="20"/>
        <v>178912</v>
      </c>
      <c r="Q103">
        <f t="shared" ca="1" si="21"/>
        <v>35782.400000000001</v>
      </c>
    </row>
    <row r="104" spans="1:17" hidden="1" x14ac:dyDescent="0.25">
      <c r="A104" t="str">
        <f t="shared" ca="1" si="11"/>
        <v>S202311250103</v>
      </c>
      <c r="B104" t="s">
        <v>117</v>
      </c>
      <c r="C104" t="s">
        <v>235</v>
      </c>
      <c r="D104" t="s">
        <v>223</v>
      </c>
      <c r="E104">
        <f t="shared" ca="1" si="12"/>
        <v>37687</v>
      </c>
      <c r="F104" t="str">
        <f t="shared" ca="1" si="13"/>
        <v>978-894-172-871-3</v>
      </c>
      <c r="G104">
        <f t="shared" ca="1" si="14"/>
        <v>276</v>
      </c>
      <c r="H104" t="s">
        <v>264</v>
      </c>
      <c r="I104" t="s">
        <v>268</v>
      </c>
      <c r="J104">
        <f t="shared" ca="1" si="15"/>
        <v>21</v>
      </c>
      <c r="K104" t="s">
        <v>201</v>
      </c>
      <c r="L104">
        <f t="shared" ca="1" si="16"/>
        <v>1</v>
      </c>
      <c r="M104">
        <f t="shared" ca="1" si="17"/>
        <v>16072.1</v>
      </c>
      <c r="N104">
        <f t="shared" ca="1" si="18"/>
        <v>13</v>
      </c>
      <c r="O104">
        <f t="shared" ca="1" si="19"/>
        <v>321442</v>
      </c>
      <c r="P104">
        <f t="shared" ca="1" si="20"/>
        <v>514307.19999999995</v>
      </c>
      <c r="Q104">
        <f t="shared" ca="1" si="21"/>
        <v>154292.16</v>
      </c>
    </row>
    <row r="105" spans="1:17" hidden="1" x14ac:dyDescent="0.25">
      <c r="A105" t="str">
        <f t="shared" ca="1" si="11"/>
        <v>S202311250104</v>
      </c>
      <c r="B105" t="s">
        <v>118</v>
      </c>
      <c r="C105" t="s">
        <v>236</v>
      </c>
      <c r="D105" t="s">
        <v>230</v>
      </c>
      <c r="E105">
        <f t="shared" ca="1" si="12"/>
        <v>44415</v>
      </c>
      <c r="F105" t="str">
        <f t="shared" ca="1" si="13"/>
        <v>978-676-491-785-6</v>
      </c>
      <c r="G105">
        <f t="shared" ca="1" si="14"/>
        <v>911</v>
      </c>
      <c r="H105" t="s">
        <v>264</v>
      </c>
      <c r="I105" t="s">
        <v>287</v>
      </c>
      <c r="J105">
        <f t="shared" ca="1" si="15"/>
        <v>28</v>
      </c>
      <c r="K105" t="s">
        <v>205</v>
      </c>
      <c r="L105">
        <f t="shared" ca="1" si="16"/>
        <v>1</v>
      </c>
      <c r="M105">
        <f t="shared" ca="1" si="17"/>
        <v>21088.7</v>
      </c>
      <c r="N105">
        <f t="shared" ca="1" si="18"/>
        <v>51</v>
      </c>
      <c r="O105">
        <f t="shared" ca="1" si="19"/>
        <v>421774</v>
      </c>
      <c r="P105">
        <f t="shared" ca="1" si="20"/>
        <v>674838.39999999991</v>
      </c>
      <c r="Q105">
        <f t="shared" ca="1" si="21"/>
        <v>134967.67999999999</v>
      </c>
    </row>
    <row r="106" spans="1:17" hidden="1" x14ac:dyDescent="0.25">
      <c r="A106" t="str">
        <f t="shared" ca="1" si="11"/>
        <v>S202311250105</v>
      </c>
      <c r="B106" t="s">
        <v>119</v>
      </c>
      <c r="C106" t="s">
        <v>237</v>
      </c>
      <c r="D106" t="s">
        <v>230</v>
      </c>
      <c r="E106">
        <f t="shared" ca="1" si="12"/>
        <v>40654</v>
      </c>
      <c r="F106" t="str">
        <f t="shared" ca="1" si="13"/>
        <v>978-565-480-308-9</v>
      </c>
      <c r="G106">
        <f t="shared" ca="1" si="14"/>
        <v>869</v>
      </c>
      <c r="H106" t="s">
        <v>264</v>
      </c>
      <c r="I106" t="s">
        <v>269</v>
      </c>
      <c r="J106">
        <f t="shared" ca="1" si="15"/>
        <v>20</v>
      </c>
      <c r="K106" t="s">
        <v>199</v>
      </c>
      <c r="L106">
        <f t="shared" ca="1" si="16"/>
        <v>1</v>
      </c>
      <c r="M106">
        <f t="shared" ca="1" si="17"/>
        <v>5355.4500000000007</v>
      </c>
      <c r="N106">
        <f t="shared" ca="1" si="18"/>
        <v>23</v>
      </c>
      <c r="O106">
        <f t="shared" ca="1" si="19"/>
        <v>107109</v>
      </c>
      <c r="P106">
        <f t="shared" ca="1" si="20"/>
        <v>171374.40000000002</v>
      </c>
      <c r="Q106">
        <f t="shared" ca="1" si="21"/>
        <v>0</v>
      </c>
    </row>
    <row r="107" spans="1:17" hidden="1" x14ac:dyDescent="0.25">
      <c r="A107" t="str">
        <f t="shared" ca="1" si="11"/>
        <v>S202311250106</v>
      </c>
      <c r="B107" t="s">
        <v>120</v>
      </c>
      <c r="C107" t="s">
        <v>241</v>
      </c>
      <c r="D107" t="s">
        <v>230</v>
      </c>
      <c r="E107">
        <f t="shared" ca="1" si="12"/>
        <v>39350</v>
      </c>
      <c r="F107" t="str">
        <f t="shared" ca="1" si="13"/>
        <v>978-142-599-665-9</v>
      </c>
      <c r="G107">
        <f t="shared" ca="1" si="14"/>
        <v>234</v>
      </c>
      <c r="H107" t="s">
        <v>264</v>
      </c>
      <c r="I107" t="s">
        <v>287</v>
      </c>
      <c r="J107">
        <f t="shared" ca="1" si="15"/>
        <v>26</v>
      </c>
      <c r="K107" t="s">
        <v>208</v>
      </c>
      <c r="L107">
        <f t="shared" ca="1" si="16"/>
        <v>1</v>
      </c>
      <c r="M107">
        <f t="shared" ca="1" si="17"/>
        <v>13795</v>
      </c>
      <c r="N107">
        <f t="shared" ca="1" si="18"/>
        <v>87</v>
      </c>
      <c r="O107">
        <f t="shared" ca="1" si="19"/>
        <v>275900</v>
      </c>
      <c r="P107">
        <f t="shared" ca="1" si="20"/>
        <v>441440</v>
      </c>
      <c r="Q107">
        <f t="shared" ca="1" si="21"/>
        <v>44144</v>
      </c>
    </row>
    <row r="108" spans="1:17" hidden="1" x14ac:dyDescent="0.25">
      <c r="A108" t="str">
        <f t="shared" ca="1" si="11"/>
        <v>S202311250107</v>
      </c>
      <c r="B108" t="s">
        <v>121</v>
      </c>
      <c r="C108" t="s">
        <v>253</v>
      </c>
      <c r="D108" t="s">
        <v>230</v>
      </c>
      <c r="E108">
        <f t="shared" ca="1" si="12"/>
        <v>41142</v>
      </c>
      <c r="F108" t="str">
        <f t="shared" ca="1" si="13"/>
        <v>978-440-350-670-2</v>
      </c>
      <c r="G108">
        <f t="shared" ca="1" si="14"/>
        <v>280</v>
      </c>
      <c r="H108" t="s">
        <v>264</v>
      </c>
      <c r="I108" t="s">
        <v>267</v>
      </c>
      <c r="J108">
        <f t="shared" ca="1" si="15"/>
        <v>22</v>
      </c>
      <c r="K108" t="s">
        <v>195</v>
      </c>
      <c r="L108">
        <f t="shared" ca="1" si="16"/>
        <v>1</v>
      </c>
      <c r="M108">
        <f t="shared" ca="1" si="17"/>
        <v>20028.150000000001</v>
      </c>
      <c r="N108">
        <f t="shared" ca="1" si="18"/>
        <v>27</v>
      </c>
      <c r="O108">
        <f t="shared" ca="1" si="19"/>
        <v>400563</v>
      </c>
      <c r="P108">
        <f t="shared" ca="1" si="20"/>
        <v>640900.80000000005</v>
      </c>
      <c r="Q108">
        <f t="shared" ca="1" si="21"/>
        <v>192270.24</v>
      </c>
    </row>
    <row r="109" spans="1:17" hidden="1" x14ac:dyDescent="0.25">
      <c r="A109" t="str">
        <f t="shared" ca="1" si="11"/>
        <v>S202311250108</v>
      </c>
      <c r="B109" t="s">
        <v>123</v>
      </c>
      <c r="C109" t="s">
        <v>250</v>
      </c>
      <c r="D109" t="s">
        <v>225</v>
      </c>
      <c r="E109">
        <f t="shared" ca="1" si="12"/>
        <v>38762</v>
      </c>
      <c r="F109" t="str">
        <f t="shared" ca="1" si="13"/>
        <v>978-246-626-831-1</v>
      </c>
      <c r="G109">
        <f t="shared" ca="1" si="14"/>
        <v>433</v>
      </c>
      <c r="H109" t="s">
        <v>264</v>
      </c>
      <c r="I109" t="s">
        <v>287</v>
      </c>
      <c r="J109">
        <f t="shared" ca="1" si="15"/>
        <v>31</v>
      </c>
      <c r="K109" t="s">
        <v>201</v>
      </c>
      <c r="L109">
        <f t="shared" ca="1" si="16"/>
        <v>1</v>
      </c>
      <c r="M109">
        <f t="shared" ca="1" si="17"/>
        <v>15586.800000000001</v>
      </c>
      <c r="N109">
        <f t="shared" ca="1" si="18"/>
        <v>31</v>
      </c>
      <c r="O109">
        <f t="shared" ca="1" si="19"/>
        <v>311736</v>
      </c>
      <c r="P109">
        <f t="shared" ca="1" si="20"/>
        <v>498777.60000000003</v>
      </c>
      <c r="Q109">
        <f t="shared" ca="1" si="21"/>
        <v>0</v>
      </c>
    </row>
    <row r="110" spans="1:17" hidden="1" x14ac:dyDescent="0.25">
      <c r="A110" t="str">
        <f t="shared" ca="1" si="11"/>
        <v>S202311250109</v>
      </c>
      <c r="B110" t="s">
        <v>124</v>
      </c>
      <c r="C110" t="s">
        <v>258</v>
      </c>
      <c r="D110" t="s">
        <v>221</v>
      </c>
      <c r="E110">
        <f t="shared" ca="1" si="12"/>
        <v>42243</v>
      </c>
      <c r="F110" t="str">
        <f t="shared" ca="1" si="13"/>
        <v>978-117-266-500-1</v>
      </c>
      <c r="G110">
        <f t="shared" ca="1" si="14"/>
        <v>799</v>
      </c>
      <c r="H110" t="s">
        <v>264</v>
      </c>
      <c r="I110" t="s">
        <v>287</v>
      </c>
      <c r="J110">
        <f t="shared" ca="1" si="15"/>
        <v>22</v>
      </c>
      <c r="K110" t="s">
        <v>199</v>
      </c>
      <c r="L110">
        <f t="shared" ca="1" si="16"/>
        <v>0</v>
      </c>
      <c r="M110">
        <f t="shared" ca="1" si="17"/>
        <v>15959.050000000001</v>
      </c>
      <c r="N110">
        <f t="shared" ca="1" si="18"/>
        <v>34</v>
      </c>
      <c r="O110">
        <f t="shared" ca="1" si="19"/>
        <v>319181</v>
      </c>
      <c r="P110">
        <f t="shared" ca="1" si="20"/>
        <v>510689.60000000003</v>
      </c>
      <c r="Q110">
        <f t="shared" ca="1" si="21"/>
        <v>153206.88</v>
      </c>
    </row>
    <row r="111" spans="1:17" hidden="1" x14ac:dyDescent="0.25">
      <c r="A111" t="str">
        <f t="shared" ca="1" si="11"/>
        <v>S202311250110</v>
      </c>
      <c r="B111" t="s">
        <v>125</v>
      </c>
      <c r="C111" t="s">
        <v>261</v>
      </c>
      <c r="D111" t="s">
        <v>230</v>
      </c>
      <c r="E111">
        <f t="shared" ca="1" si="12"/>
        <v>42615</v>
      </c>
      <c r="F111" t="str">
        <f t="shared" ca="1" si="13"/>
        <v>978-397-962-707-2</v>
      </c>
      <c r="G111">
        <f t="shared" ca="1" si="14"/>
        <v>824</v>
      </c>
      <c r="H111" t="s">
        <v>264</v>
      </c>
      <c r="I111" t="s">
        <v>267</v>
      </c>
      <c r="J111">
        <f t="shared" ca="1" si="15"/>
        <v>28</v>
      </c>
      <c r="K111" t="s">
        <v>199</v>
      </c>
      <c r="L111">
        <f t="shared" ca="1" si="16"/>
        <v>1</v>
      </c>
      <c r="M111">
        <f t="shared" ca="1" si="17"/>
        <v>18974.350000000002</v>
      </c>
      <c r="N111">
        <f t="shared" ca="1" si="18"/>
        <v>27</v>
      </c>
      <c r="O111">
        <f t="shared" ca="1" si="19"/>
        <v>379487</v>
      </c>
      <c r="P111">
        <f t="shared" ca="1" si="20"/>
        <v>607179.19999999995</v>
      </c>
      <c r="Q111">
        <f t="shared" ca="1" si="21"/>
        <v>60717.919999999998</v>
      </c>
    </row>
    <row r="112" spans="1:17" hidden="1" x14ac:dyDescent="0.25">
      <c r="A112" t="str">
        <f t="shared" ca="1" si="11"/>
        <v>S202311250111</v>
      </c>
      <c r="B112" t="s">
        <v>126</v>
      </c>
      <c r="C112" t="s">
        <v>243</v>
      </c>
      <c r="D112" t="s">
        <v>228</v>
      </c>
      <c r="E112">
        <f t="shared" ca="1" si="12"/>
        <v>38514</v>
      </c>
      <c r="F112" t="str">
        <f t="shared" ca="1" si="13"/>
        <v>978-501-878-609-9</v>
      </c>
      <c r="G112">
        <f t="shared" ca="1" si="14"/>
        <v>771</v>
      </c>
      <c r="H112" t="s">
        <v>264</v>
      </c>
      <c r="I112" t="s">
        <v>287</v>
      </c>
      <c r="J112">
        <f t="shared" ca="1" si="15"/>
        <v>28</v>
      </c>
      <c r="K112" t="s">
        <v>196</v>
      </c>
      <c r="L112">
        <f t="shared" ca="1" si="16"/>
        <v>1</v>
      </c>
      <c r="M112">
        <f t="shared" ca="1" si="17"/>
        <v>16433.7</v>
      </c>
      <c r="N112">
        <f t="shared" ca="1" si="18"/>
        <v>33</v>
      </c>
      <c r="O112">
        <f t="shared" ca="1" si="19"/>
        <v>328674</v>
      </c>
      <c r="P112">
        <f t="shared" ca="1" si="20"/>
        <v>525878.4</v>
      </c>
      <c r="Q112">
        <f t="shared" ca="1" si="21"/>
        <v>0</v>
      </c>
    </row>
    <row r="113" spans="1:17" hidden="1" x14ac:dyDescent="0.25">
      <c r="A113" t="str">
        <f t="shared" ca="1" si="11"/>
        <v>S202311250112</v>
      </c>
      <c r="B113" t="s">
        <v>127</v>
      </c>
      <c r="C113" t="s">
        <v>245</v>
      </c>
      <c r="D113" t="s">
        <v>217</v>
      </c>
      <c r="E113">
        <f t="shared" ca="1" si="12"/>
        <v>40498</v>
      </c>
      <c r="F113" t="str">
        <f t="shared" ca="1" si="13"/>
        <v>978-127-743-285-8</v>
      </c>
      <c r="G113">
        <f t="shared" ca="1" si="14"/>
        <v>412</v>
      </c>
      <c r="H113" t="s">
        <v>264</v>
      </c>
      <c r="I113" t="s">
        <v>287</v>
      </c>
      <c r="J113">
        <f t="shared" ca="1" si="15"/>
        <v>29</v>
      </c>
      <c r="K113" t="s">
        <v>203</v>
      </c>
      <c r="L113">
        <f t="shared" ca="1" si="16"/>
        <v>1</v>
      </c>
      <c r="M113">
        <f t="shared" ca="1" si="17"/>
        <v>15975.25</v>
      </c>
      <c r="N113">
        <f t="shared" ca="1" si="18"/>
        <v>22</v>
      </c>
      <c r="O113">
        <f t="shared" ca="1" si="19"/>
        <v>319505</v>
      </c>
      <c r="P113">
        <f t="shared" ca="1" si="20"/>
        <v>511208</v>
      </c>
      <c r="Q113">
        <f t="shared" ca="1" si="21"/>
        <v>51120.800000000003</v>
      </c>
    </row>
    <row r="114" spans="1:17" hidden="1" x14ac:dyDescent="0.25">
      <c r="A114" t="str">
        <f t="shared" ca="1" si="11"/>
        <v>S202311250113</v>
      </c>
      <c r="B114" t="s">
        <v>129</v>
      </c>
      <c r="C114" t="s">
        <v>252</v>
      </c>
      <c r="D114" t="s">
        <v>230</v>
      </c>
      <c r="E114">
        <f t="shared" ca="1" si="12"/>
        <v>38212</v>
      </c>
      <c r="F114" t="str">
        <f t="shared" ca="1" si="13"/>
        <v>978-229-193-463-5</v>
      </c>
      <c r="G114">
        <f t="shared" ca="1" si="14"/>
        <v>972</v>
      </c>
      <c r="H114" t="s">
        <v>264</v>
      </c>
      <c r="I114" t="s">
        <v>272</v>
      </c>
      <c r="J114">
        <f t="shared" ca="1" si="15"/>
        <v>31</v>
      </c>
      <c r="K114" t="s">
        <v>195</v>
      </c>
      <c r="L114">
        <f t="shared" ca="1" si="16"/>
        <v>1</v>
      </c>
      <c r="M114">
        <f t="shared" ca="1" si="17"/>
        <v>19021.95</v>
      </c>
      <c r="N114">
        <f t="shared" ca="1" si="18"/>
        <v>38</v>
      </c>
      <c r="O114">
        <f t="shared" ca="1" si="19"/>
        <v>380439</v>
      </c>
      <c r="P114">
        <f t="shared" ca="1" si="20"/>
        <v>608702.39999999991</v>
      </c>
      <c r="Q114">
        <f t="shared" ca="1" si="21"/>
        <v>0</v>
      </c>
    </row>
    <row r="115" spans="1:17" hidden="1" x14ac:dyDescent="0.25">
      <c r="A115" t="str">
        <f t="shared" ca="1" si="11"/>
        <v>S202311250114</v>
      </c>
      <c r="B115" t="s">
        <v>128</v>
      </c>
      <c r="C115" t="s">
        <v>258</v>
      </c>
      <c r="D115" t="s">
        <v>216</v>
      </c>
      <c r="E115">
        <f t="shared" ca="1" si="12"/>
        <v>38048</v>
      </c>
      <c r="F115" t="str">
        <f t="shared" ca="1" si="13"/>
        <v>978-706-733-948-1</v>
      </c>
      <c r="G115">
        <f t="shared" ca="1" si="14"/>
        <v>727</v>
      </c>
      <c r="H115" t="s">
        <v>264</v>
      </c>
      <c r="I115" t="s">
        <v>287</v>
      </c>
      <c r="J115">
        <f t="shared" ca="1" si="15"/>
        <v>35</v>
      </c>
      <c r="K115" t="s">
        <v>196</v>
      </c>
      <c r="L115">
        <f t="shared" ca="1" si="16"/>
        <v>1</v>
      </c>
      <c r="M115">
        <f t="shared" ca="1" si="17"/>
        <v>16751.100000000002</v>
      </c>
      <c r="N115">
        <f t="shared" ca="1" si="18"/>
        <v>75</v>
      </c>
      <c r="O115">
        <f t="shared" ca="1" si="19"/>
        <v>335022</v>
      </c>
      <c r="P115">
        <f t="shared" ca="1" si="20"/>
        <v>536035.19999999995</v>
      </c>
      <c r="Q115">
        <f t="shared" ca="1" si="21"/>
        <v>160810.56</v>
      </c>
    </row>
    <row r="116" spans="1:17" hidden="1" x14ac:dyDescent="0.25">
      <c r="A116" t="str">
        <f t="shared" ca="1" si="11"/>
        <v>S202311250115</v>
      </c>
      <c r="B116" t="s">
        <v>130</v>
      </c>
      <c r="C116" t="s">
        <v>254</v>
      </c>
      <c r="D116" t="s">
        <v>230</v>
      </c>
      <c r="E116">
        <f t="shared" ca="1" si="12"/>
        <v>41538</v>
      </c>
      <c r="F116" t="str">
        <f t="shared" ca="1" si="13"/>
        <v>978-172-175-947-4</v>
      </c>
      <c r="G116">
        <f t="shared" ca="1" si="14"/>
        <v>414</v>
      </c>
      <c r="H116" t="s">
        <v>264</v>
      </c>
      <c r="I116" t="s">
        <v>272</v>
      </c>
      <c r="J116">
        <f t="shared" ca="1" si="15"/>
        <v>30</v>
      </c>
      <c r="K116" t="s">
        <v>209</v>
      </c>
      <c r="L116">
        <f t="shared" ca="1" si="16"/>
        <v>1</v>
      </c>
      <c r="M116">
        <f t="shared" ca="1" si="17"/>
        <v>18946.600000000002</v>
      </c>
      <c r="N116">
        <f t="shared" ca="1" si="18"/>
        <v>76</v>
      </c>
      <c r="O116">
        <f t="shared" ca="1" si="19"/>
        <v>378932</v>
      </c>
      <c r="P116">
        <f t="shared" ca="1" si="20"/>
        <v>606291.19999999995</v>
      </c>
      <c r="Q116">
        <f t="shared" ca="1" si="21"/>
        <v>0</v>
      </c>
    </row>
    <row r="117" spans="1:17" hidden="1" x14ac:dyDescent="0.25">
      <c r="A117" t="str">
        <f t="shared" ca="1" si="11"/>
        <v>S202311250116</v>
      </c>
      <c r="B117" t="s">
        <v>131</v>
      </c>
      <c r="C117" t="s">
        <v>248</v>
      </c>
      <c r="D117" t="s">
        <v>214</v>
      </c>
      <c r="E117">
        <f t="shared" ca="1" si="12"/>
        <v>39982</v>
      </c>
      <c r="F117" t="str">
        <f t="shared" ca="1" si="13"/>
        <v>978-165-509-989-9</v>
      </c>
      <c r="G117">
        <f t="shared" ca="1" si="14"/>
        <v>861</v>
      </c>
      <c r="H117" t="s">
        <v>264</v>
      </c>
      <c r="I117" t="s">
        <v>267</v>
      </c>
      <c r="J117">
        <f t="shared" ca="1" si="15"/>
        <v>27</v>
      </c>
      <c r="K117" t="s">
        <v>199</v>
      </c>
      <c r="L117">
        <f t="shared" ca="1" si="16"/>
        <v>1</v>
      </c>
      <c r="M117">
        <f t="shared" ca="1" si="17"/>
        <v>14654.35</v>
      </c>
      <c r="N117">
        <f t="shared" ca="1" si="18"/>
        <v>24</v>
      </c>
      <c r="O117">
        <f t="shared" ca="1" si="19"/>
        <v>293087</v>
      </c>
      <c r="P117">
        <f t="shared" ca="1" si="20"/>
        <v>468939.19999999995</v>
      </c>
      <c r="Q117">
        <f t="shared" ca="1" si="21"/>
        <v>93787.839999999997</v>
      </c>
    </row>
    <row r="118" spans="1:17" hidden="1" x14ac:dyDescent="0.25">
      <c r="A118" t="str">
        <f t="shared" ca="1" si="11"/>
        <v>S202311250117</v>
      </c>
      <c r="B118" t="s">
        <v>78</v>
      </c>
      <c r="C118" t="s">
        <v>251</v>
      </c>
      <c r="D118" t="s">
        <v>231</v>
      </c>
      <c r="E118">
        <f t="shared" ca="1" si="12"/>
        <v>39414</v>
      </c>
      <c r="F118" t="str">
        <f t="shared" ca="1" si="13"/>
        <v>978-976-498-532-1</v>
      </c>
      <c r="G118">
        <f t="shared" ca="1" si="14"/>
        <v>936</v>
      </c>
      <c r="H118" t="s">
        <v>264</v>
      </c>
      <c r="I118" t="s">
        <v>287</v>
      </c>
      <c r="J118">
        <f t="shared" ca="1" si="15"/>
        <v>29</v>
      </c>
      <c r="K118" t="s">
        <v>201</v>
      </c>
      <c r="L118">
        <f t="shared" ca="1" si="16"/>
        <v>1</v>
      </c>
      <c r="M118">
        <f t="shared" ca="1" si="17"/>
        <v>12899.5</v>
      </c>
      <c r="N118">
        <f t="shared" ca="1" si="18"/>
        <v>79</v>
      </c>
      <c r="O118">
        <f t="shared" ca="1" si="19"/>
        <v>257990</v>
      </c>
      <c r="P118">
        <f t="shared" ca="1" si="20"/>
        <v>412784</v>
      </c>
      <c r="Q118">
        <f t="shared" ca="1" si="21"/>
        <v>41278.400000000001</v>
      </c>
    </row>
    <row r="119" spans="1:17" hidden="1" x14ac:dyDescent="0.25">
      <c r="A119" t="str">
        <f t="shared" ca="1" si="11"/>
        <v>S202311250118</v>
      </c>
      <c r="B119" t="s">
        <v>132</v>
      </c>
      <c r="C119" t="s">
        <v>257</v>
      </c>
      <c r="D119" t="s">
        <v>230</v>
      </c>
      <c r="E119">
        <f t="shared" ca="1" si="12"/>
        <v>42762</v>
      </c>
      <c r="F119" t="str">
        <f t="shared" ca="1" si="13"/>
        <v>978-477-766-944-4</v>
      </c>
      <c r="G119">
        <f t="shared" ca="1" si="14"/>
        <v>110</v>
      </c>
      <c r="H119" t="s">
        <v>264</v>
      </c>
      <c r="I119" t="s">
        <v>268</v>
      </c>
      <c r="J119">
        <f t="shared" ca="1" si="15"/>
        <v>34</v>
      </c>
      <c r="K119" t="s">
        <v>199</v>
      </c>
      <c r="L119">
        <f t="shared" ca="1" si="16"/>
        <v>1</v>
      </c>
      <c r="M119">
        <f t="shared" ca="1" si="17"/>
        <v>3185.6000000000004</v>
      </c>
      <c r="N119">
        <f t="shared" ca="1" si="18"/>
        <v>60</v>
      </c>
      <c r="O119">
        <f t="shared" ca="1" si="19"/>
        <v>63712</v>
      </c>
      <c r="P119">
        <f t="shared" ca="1" si="20"/>
        <v>101939.20000000001</v>
      </c>
      <c r="Q119">
        <f t="shared" ca="1" si="21"/>
        <v>10193.92</v>
      </c>
    </row>
    <row r="120" spans="1:17" hidden="1" x14ac:dyDescent="0.25">
      <c r="A120" t="str">
        <f t="shared" ca="1" si="11"/>
        <v>S202311250119</v>
      </c>
      <c r="B120" t="s">
        <v>133</v>
      </c>
      <c r="C120" t="s">
        <v>257</v>
      </c>
      <c r="D120" t="s">
        <v>230</v>
      </c>
      <c r="E120">
        <f t="shared" ca="1" si="12"/>
        <v>37509</v>
      </c>
      <c r="F120" t="str">
        <f t="shared" ca="1" si="13"/>
        <v>978-709-140-688-5</v>
      </c>
      <c r="G120">
        <f t="shared" ca="1" si="14"/>
        <v>576</v>
      </c>
      <c r="H120" t="s">
        <v>264</v>
      </c>
      <c r="I120" t="s">
        <v>287</v>
      </c>
      <c r="J120">
        <f t="shared" ca="1" si="15"/>
        <v>30</v>
      </c>
      <c r="K120" t="s">
        <v>200</v>
      </c>
      <c r="L120">
        <f t="shared" ca="1" si="16"/>
        <v>0</v>
      </c>
      <c r="M120">
        <f t="shared" ca="1" si="17"/>
        <v>19368.75</v>
      </c>
      <c r="N120">
        <f t="shared" ca="1" si="18"/>
        <v>80</v>
      </c>
      <c r="O120">
        <f t="shared" ca="1" si="19"/>
        <v>387375</v>
      </c>
      <c r="P120">
        <f t="shared" ca="1" si="20"/>
        <v>619800</v>
      </c>
      <c r="Q120">
        <f t="shared" ca="1" si="21"/>
        <v>123960</v>
      </c>
    </row>
    <row r="121" spans="1:17" hidden="1" x14ac:dyDescent="0.25">
      <c r="A121" t="str">
        <f t="shared" ca="1" si="11"/>
        <v>S202311250120</v>
      </c>
      <c r="B121" t="s">
        <v>134</v>
      </c>
      <c r="C121" t="s">
        <v>257</v>
      </c>
      <c r="D121" t="s">
        <v>221</v>
      </c>
      <c r="E121">
        <f t="shared" ca="1" si="12"/>
        <v>39478</v>
      </c>
      <c r="F121" t="str">
        <f t="shared" ca="1" si="13"/>
        <v>978-746-836-605-9</v>
      </c>
      <c r="G121">
        <f t="shared" ca="1" si="14"/>
        <v>852</v>
      </c>
      <c r="H121" t="s">
        <v>264</v>
      </c>
      <c r="I121" t="s">
        <v>267</v>
      </c>
      <c r="J121">
        <f t="shared" ca="1" si="15"/>
        <v>32</v>
      </c>
      <c r="K121" t="s">
        <v>196</v>
      </c>
      <c r="L121">
        <f t="shared" ca="1" si="16"/>
        <v>0</v>
      </c>
      <c r="M121">
        <f t="shared" ca="1" si="17"/>
        <v>15078.95</v>
      </c>
      <c r="N121">
        <f t="shared" ca="1" si="18"/>
        <v>47</v>
      </c>
      <c r="O121">
        <f t="shared" ca="1" si="19"/>
        <v>301579</v>
      </c>
      <c r="P121">
        <f t="shared" ca="1" si="20"/>
        <v>482526.4</v>
      </c>
      <c r="Q121">
        <f t="shared" ca="1" si="21"/>
        <v>0</v>
      </c>
    </row>
    <row r="122" spans="1:17" hidden="1" x14ac:dyDescent="0.25">
      <c r="A122" t="str">
        <f t="shared" ca="1" si="11"/>
        <v>S202311250121</v>
      </c>
      <c r="B122" t="s">
        <v>135</v>
      </c>
      <c r="C122" t="s">
        <v>235</v>
      </c>
      <c r="D122" t="s">
        <v>230</v>
      </c>
      <c r="E122">
        <f t="shared" ca="1" si="12"/>
        <v>41375</v>
      </c>
      <c r="F122" t="str">
        <f t="shared" ca="1" si="13"/>
        <v>978-652-546-798-8</v>
      </c>
      <c r="G122">
        <f t="shared" ca="1" si="14"/>
        <v>385</v>
      </c>
      <c r="H122" t="s">
        <v>264</v>
      </c>
      <c r="I122" t="s">
        <v>283</v>
      </c>
      <c r="J122">
        <f t="shared" ca="1" si="15"/>
        <v>22</v>
      </c>
      <c r="K122" t="s">
        <v>195</v>
      </c>
      <c r="L122">
        <f t="shared" ca="1" si="16"/>
        <v>1</v>
      </c>
      <c r="M122">
        <f t="shared" ca="1" si="17"/>
        <v>14317.45</v>
      </c>
      <c r="N122">
        <f t="shared" ca="1" si="18"/>
        <v>39</v>
      </c>
      <c r="O122">
        <f t="shared" ca="1" si="19"/>
        <v>286349</v>
      </c>
      <c r="P122">
        <f t="shared" ca="1" si="20"/>
        <v>458158.4</v>
      </c>
      <c r="Q122">
        <f t="shared" ca="1" si="21"/>
        <v>0</v>
      </c>
    </row>
    <row r="123" spans="1:17" hidden="1" x14ac:dyDescent="0.25">
      <c r="A123" t="str">
        <f t="shared" ca="1" si="11"/>
        <v>S202311250122</v>
      </c>
      <c r="B123" t="s">
        <v>136</v>
      </c>
      <c r="C123" t="s">
        <v>236</v>
      </c>
      <c r="D123" t="s">
        <v>214</v>
      </c>
      <c r="E123">
        <f t="shared" ca="1" si="12"/>
        <v>36660</v>
      </c>
      <c r="F123" t="str">
        <f t="shared" ca="1" si="13"/>
        <v>978-678-368-294-2</v>
      </c>
      <c r="G123">
        <f t="shared" ca="1" si="14"/>
        <v>569</v>
      </c>
      <c r="H123" t="s">
        <v>264</v>
      </c>
      <c r="I123" t="s">
        <v>283</v>
      </c>
      <c r="J123">
        <f t="shared" ca="1" si="15"/>
        <v>34</v>
      </c>
      <c r="K123" t="s">
        <v>196</v>
      </c>
      <c r="L123">
        <f t="shared" ca="1" si="16"/>
        <v>1</v>
      </c>
      <c r="M123">
        <f t="shared" ca="1" si="17"/>
        <v>3715.2000000000003</v>
      </c>
      <c r="N123">
        <f t="shared" ca="1" si="18"/>
        <v>48</v>
      </c>
      <c r="O123">
        <f t="shared" ca="1" si="19"/>
        <v>74304</v>
      </c>
      <c r="P123">
        <f t="shared" ca="1" si="20"/>
        <v>118886.40000000001</v>
      </c>
      <c r="Q123">
        <f t="shared" ca="1" si="21"/>
        <v>35665.919999999998</v>
      </c>
    </row>
    <row r="124" spans="1:17" hidden="1" x14ac:dyDescent="0.25">
      <c r="A124" t="str">
        <f t="shared" ca="1" si="11"/>
        <v>S202311250123</v>
      </c>
      <c r="B124" t="s">
        <v>137</v>
      </c>
      <c r="C124" t="s">
        <v>237</v>
      </c>
      <c r="D124" t="s">
        <v>230</v>
      </c>
      <c r="E124">
        <f t="shared" ca="1" si="12"/>
        <v>40874</v>
      </c>
      <c r="F124" t="str">
        <f t="shared" ca="1" si="13"/>
        <v>978-388-722-746-2</v>
      </c>
      <c r="G124">
        <f t="shared" ca="1" si="14"/>
        <v>604</v>
      </c>
      <c r="H124" t="s">
        <v>264</v>
      </c>
      <c r="I124" t="s">
        <v>267</v>
      </c>
      <c r="J124">
        <f t="shared" ca="1" si="15"/>
        <v>20</v>
      </c>
      <c r="K124" t="s">
        <v>197</v>
      </c>
      <c r="L124">
        <f t="shared" ca="1" si="16"/>
        <v>1</v>
      </c>
      <c r="M124">
        <f t="shared" ca="1" si="17"/>
        <v>7034.85</v>
      </c>
      <c r="N124">
        <f t="shared" ca="1" si="18"/>
        <v>61</v>
      </c>
      <c r="O124">
        <f t="shared" ca="1" si="19"/>
        <v>140697</v>
      </c>
      <c r="P124">
        <f t="shared" ca="1" si="20"/>
        <v>225115.2</v>
      </c>
      <c r="Q124">
        <f t="shared" ca="1" si="21"/>
        <v>45023.040000000001</v>
      </c>
    </row>
    <row r="125" spans="1:17" hidden="1" x14ac:dyDescent="0.25">
      <c r="A125" t="str">
        <f t="shared" ca="1" si="11"/>
        <v>S202311250124</v>
      </c>
      <c r="B125" t="s">
        <v>138</v>
      </c>
      <c r="C125" t="s">
        <v>241</v>
      </c>
      <c r="D125" t="s">
        <v>229</v>
      </c>
      <c r="E125">
        <f t="shared" ca="1" si="12"/>
        <v>39843</v>
      </c>
      <c r="F125" t="str">
        <f t="shared" ca="1" si="13"/>
        <v>978-746-459-416-8</v>
      </c>
      <c r="G125">
        <f t="shared" ca="1" si="14"/>
        <v>128</v>
      </c>
      <c r="H125" t="s">
        <v>264</v>
      </c>
      <c r="I125" t="s">
        <v>284</v>
      </c>
      <c r="J125">
        <f t="shared" ca="1" si="15"/>
        <v>26</v>
      </c>
      <c r="K125" t="s">
        <v>198</v>
      </c>
      <c r="L125">
        <f t="shared" ca="1" si="16"/>
        <v>1</v>
      </c>
      <c r="M125">
        <f t="shared" ca="1" si="17"/>
        <v>13480.85</v>
      </c>
      <c r="N125">
        <f t="shared" ca="1" si="18"/>
        <v>94</v>
      </c>
      <c r="O125">
        <f t="shared" ca="1" si="19"/>
        <v>269617</v>
      </c>
      <c r="P125">
        <f t="shared" ca="1" si="20"/>
        <v>431387.19999999995</v>
      </c>
      <c r="Q125">
        <f t="shared" ca="1" si="21"/>
        <v>43138.720000000001</v>
      </c>
    </row>
    <row r="126" spans="1:17" hidden="1" x14ac:dyDescent="0.25">
      <c r="A126" t="str">
        <f t="shared" ca="1" si="11"/>
        <v>S202311250125</v>
      </c>
      <c r="B126" t="s">
        <v>139</v>
      </c>
      <c r="C126" t="s">
        <v>253</v>
      </c>
      <c r="D126" t="s">
        <v>225</v>
      </c>
      <c r="E126">
        <f t="shared" ca="1" si="12"/>
        <v>39600</v>
      </c>
      <c r="F126" t="str">
        <f t="shared" ca="1" si="13"/>
        <v>978-720-344-747-7</v>
      </c>
      <c r="G126">
        <f t="shared" ca="1" si="14"/>
        <v>696</v>
      </c>
      <c r="H126" t="s">
        <v>264</v>
      </c>
      <c r="I126" t="s">
        <v>269</v>
      </c>
      <c r="J126">
        <f t="shared" ca="1" si="15"/>
        <v>33</v>
      </c>
      <c r="K126" t="s">
        <v>199</v>
      </c>
      <c r="L126">
        <f t="shared" ca="1" si="16"/>
        <v>1</v>
      </c>
      <c r="M126">
        <f t="shared" ca="1" si="17"/>
        <v>21582.75</v>
      </c>
      <c r="N126">
        <f t="shared" ca="1" si="18"/>
        <v>17</v>
      </c>
      <c r="O126">
        <f t="shared" ca="1" si="19"/>
        <v>431655</v>
      </c>
      <c r="P126">
        <f t="shared" ca="1" si="20"/>
        <v>690648</v>
      </c>
      <c r="Q126">
        <f t="shared" ca="1" si="21"/>
        <v>0</v>
      </c>
    </row>
    <row r="127" spans="1:17" hidden="1" x14ac:dyDescent="0.25">
      <c r="A127" t="str">
        <f t="shared" ca="1" si="11"/>
        <v>S202311250126</v>
      </c>
      <c r="B127" t="s">
        <v>141</v>
      </c>
      <c r="C127" t="s">
        <v>250</v>
      </c>
      <c r="D127" t="s">
        <v>221</v>
      </c>
      <c r="E127">
        <f t="shared" ca="1" si="12"/>
        <v>43252</v>
      </c>
      <c r="F127" t="str">
        <f t="shared" ca="1" si="13"/>
        <v>978-702-252-191-2</v>
      </c>
      <c r="G127">
        <f t="shared" ca="1" si="14"/>
        <v>525</v>
      </c>
      <c r="H127" t="s">
        <v>264</v>
      </c>
      <c r="I127" t="s">
        <v>284</v>
      </c>
      <c r="J127">
        <f t="shared" ca="1" si="15"/>
        <v>25</v>
      </c>
      <c r="K127" t="s">
        <v>200</v>
      </c>
      <c r="L127">
        <f t="shared" ca="1" si="16"/>
        <v>0</v>
      </c>
      <c r="M127">
        <f t="shared" ca="1" si="17"/>
        <v>17780.55</v>
      </c>
      <c r="N127">
        <f t="shared" ca="1" si="18"/>
        <v>98</v>
      </c>
      <c r="O127">
        <f t="shared" ca="1" si="19"/>
        <v>355611</v>
      </c>
      <c r="P127">
        <f t="shared" ca="1" si="20"/>
        <v>568977.60000000009</v>
      </c>
      <c r="Q127">
        <f t="shared" ca="1" si="21"/>
        <v>0</v>
      </c>
    </row>
    <row r="128" spans="1:17" hidden="1" x14ac:dyDescent="0.25">
      <c r="A128" t="str">
        <f t="shared" ca="1" si="11"/>
        <v>S202311250127</v>
      </c>
      <c r="B128" t="s">
        <v>140</v>
      </c>
      <c r="C128" t="s">
        <v>258</v>
      </c>
      <c r="D128" t="s">
        <v>230</v>
      </c>
      <c r="E128">
        <f t="shared" ca="1" si="12"/>
        <v>41485</v>
      </c>
      <c r="F128" t="str">
        <f t="shared" ca="1" si="13"/>
        <v>978-952-533-483-5</v>
      </c>
      <c r="G128">
        <f t="shared" ca="1" si="14"/>
        <v>756</v>
      </c>
      <c r="H128" t="s">
        <v>264</v>
      </c>
      <c r="I128" t="s">
        <v>283</v>
      </c>
      <c r="J128">
        <f t="shared" ca="1" si="15"/>
        <v>32</v>
      </c>
      <c r="K128" t="s">
        <v>201</v>
      </c>
      <c r="L128">
        <f t="shared" ca="1" si="16"/>
        <v>1</v>
      </c>
      <c r="M128">
        <f t="shared" ca="1" si="17"/>
        <v>21164.2</v>
      </c>
      <c r="N128">
        <f t="shared" ca="1" si="18"/>
        <v>31</v>
      </c>
      <c r="O128">
        <f t="shared" ca="1" si="19"/>
        <v>423284</v>
      </c>
      <c r="P128">
        <f t="shared" ca="1" si="20"/>
        <v>677254.39999999991</v>
      </c>
      <c r="Q128">
        <f t="shared" ca="1" si="21"/>
        <v>203176.32000000001</v>
      </c>
    </row>
    <row r="129" spans="1:17" hidden="1" x14ac:dyDescent="0.25">
      <c r="A129" t="str">
        <f t="shared" ref="A129:A189" ca="1" si="22">"S" &amp; TEXT(TODAY(), "yyyyMMdd") &amp; TEXT(ROW(A128), "0000")</f>
        <v>S202311250128</v>
      </c>
      <c r="B129" t="s">
        <v>142</v>
      </c>
      <c r="C129" t="s">
        <v>261</v>
      </c>
      <c r="D129" t="s">
        <v>230</v>
      </c>
      <c r="E129">
        <f t="shared" ref="E129:E189" ca="1" si="23">RANDBETWEEN(DATE(2000, 1,1), TODAY())</f>
        <v>41644</v>
      </c>
      <c r="F129" t="str">
        <f t="shared" ref="F129:F189" ca="1" si="24">"978-" &amp; TEXT(RANDBETWEEN(100,999), "000") &amp; "-" &amp; TEXT(RANDBETWEEN(100,999), "000") &amp; "-" &amp; TEXT(RANDBETWEEN(100, 999), "000") &amp; "-" &amp; RANDBETWEEN(1, 9)</f>
        <v>978-604-198-653-1</v>
      </c>
      <c r="G129">
        <f t="shared" ref="G129:G189" ca="1" si="25">INT(RAND() * (1000 - 100 + 1) + 100)</f>
        <v>542</v>
      </c>
      <c r="H129" t="s">
        <v>264</v>
      </c>
      <c r="I129" t="s">
        <v>267</v>
      </c>
      <c r="J129">
        <f t="shared" ref="J129:J189" ca="1" si="26">RANDBETWEEN(20, 35)</f>
        <v>21</v>
      </c>
      <c r="K129" t="s">
        <v>199</v>
      </c>
      <c r="L129">
        <f t="shared" ref="L129:L189" ca="1" si="27">IF(RAND() &lt;= 0.89, 1, 0)</f>
        <v>1</v>
      </c>
      <c r="M129">
        <f t="shared" ref="M129:M189" ca="1" si="28">O129*0.05</f>
        <v>9646.9</v>
      </c>
      <c r="N129">
        <f t="shared" ref="N129:N189" ca="1" si="29">RANDBETWEEN(10,100)</f>
        <v>38</v>
      </c>
      <c r="O129">
        <f t="shared" ref="O129:O189" ca="1" si="30">RANDBETWEEN(30000, 450000)</f>
        <v>192938</v>
      </c>
      <c r="P129">
        <f t="shared" ref="P129:P189" ca="1" si="31">O129+(O129*0.55) +M129</f>
        <v>308700.80000000005</v>
      </c>
      <c r="Q129">
        <f t="shared" ref="Q129:Q189" ca="1" si="32">ROUNDUP(P129 * CHOOSE(RANDBETWEEN(1,4),0.1, 0.2, 0.3,0), 2)</f>
        <v>61740.160000000003</v>
      </c>
    </row>
    <row r="130" spans="1:17" hidden="1" x14ac:dyDescent="0.25">
      <c r="A130" t="str">
        <f t="shared" ca="1" si="22"/>
        <v>S202311250129</v>
      </c>
      <c r="B130" t="s">
        <v>143</v>
      </c>
      <c r="C130" t="s">
        <v>243</v>
      </c>
      <c r="D130" t="s">
        <v>228</v>
      </c>
      <c r="E130">
        <f t="shared" ca="1" si="23"/>
        <v>42163</v>
      </c>
      <c r="F130" t="str">
        <f t="shared" ca="1" si="24"/>
        <v>978-436-874-546-2</v>
      </c>
      <c r="G130">
        <f t="shared" ca="1" si="25"/>
        <v>491</v>
      </c>
      <c r="H130" t="s">
        <v>264</v>
      </c>
      <c r="I130" t="s">
        <v>284</v>
      </c>
      <c r="J130">
        <f t="shared" ca="1" si="26"/>
        <v>32</v>
      </c>
      <c r="K130" t="s">
        <v>202</v>
      </c>
      <c r="L130">
        <f t="shared" ca="1" si="27"/>
        <v>1</v>
      </c>
      <c r="M130">
        <f t="shared" ca="1" si="28"/>
        <v>15354.5</v>
      </c>
      <c r="N130">
        <f t="shared" ca="1" si="29"/>
        <v>57</v>
      </c>
      <c r="O130">
        <f t="shared" ca="1" si="30"/>
        <v>307090</v>
      </c>
      <c r="P130">
        <f t="shared" ca="1" si="31"/>
        <v>491344</v>
      </c>
      <c r="Q130">
        <f t="shared" ca="1" si="32"/>
        <v>147403.20000000001</v>
      </c>
    </row>
    <row r="131" spans="1:17" hidden="1" x14ac:dyDescent="0.25">
      <c r="A131" t="str">
        <f t="shared" ca="1" si="22"/>
        <v>S202311250130</v>
      </c>
      <c r="B131" t="s">
        <v>144</v>
      </c>
      <c r="C131" t="s">
        <v>245</v>
      </c>
      <c r="D131" t="s">
        <v>225</v>
      </c>
      <c r="E131">
        <f t="shared" ca="1" si="23"/>
        <v>41965</v>
      </c>
      <c r="F131" t="str">
        <f t="shared" ca="1" si="24"/>
        <v>978-147-603-335-7</v>
      </c>
      <c r="G131">
        <f t="shared" ca="1" si="25"/>
        <v>890</v>
      </c>
      <c r="H131" t="s">
        <v>264</v>
      </c>
      <c r="I131" t="s">
        <v>283</v>
      </c>
      <c r="J131">
        <f t="shared" ca="1" si="26"/>
        <v>34</v>
      </c>
      <c r="K131" t="s">
        <v>201</v>
      </c>
      <c r="L131">
        <f t="shared" ca="1" si="27"/>
        <v>1</v>
      </c>
      <c r="M131">
        <f t="shared" ca="1" si="28"/>
        <v>9649.2000000000007</v>
      </c>
      <c r="N131">
        <f t="shared" ca="1" si="29"/>
        <v>100</v>
      </c>
      <c r="O131">
        <f t="shared" ca="1" si="30"/>
        <v>192984</v>
      </c>
      <c r="P131">
        <f t="shared" ca="1" si="31"/>
        <v>308774.40000000002</v>
      </c>
      <c r="Q131">
        <f t="shared" ca="1" si="32"/>
        <v>61754.879999999997</v>
      </c>
    </row>
    <row r="132" spans="1:17" hidden="1" x14ac:dyDescent="0.25">
      <c r="A132" t="str">
        <f t="shared" ca="1" si="22"/>
        <v>S202311250131</v>
      </c>
      <c r="B132" t="s">
        <v>145</v>
      </c>
      <c r="C132" t="s">
        <v>252</v>
      </c>
      <c r="D132" t="s">
        <v>225</v>
      </c>
      <c r="E132">
        <f t="shared" ca="1" si="23"/>
        <v>42039</v>
      </c>
      <c r="F132" t="str">
        <f t="shared" ca="1" si="24"/>
        <v>978-150-611-122-7</v>
      </c>
      <c r="G132">
        <f t="shared" ca="1" si="25"/>
        <v>468</v>
      </c>
      <c r="H132" t="s">
        <v>264</v>
      </c>
      <c r="I132" t="s">
        <v>284</v>
      </c>
      <c r="J132">
        <f t="shared" ca="1" si="26"/>
        <v>32</v>
      </c>
      <c r="K132" t="s">
        <v>203</v>
      </c>
      <c r="L132">
        <f t="shared" ca="1" si="27"/>
        <v>0</v>
      </c>
      <c r="M132">
        <f t="shared" ca="1" si="28"/>
        <v>7329.9000000000005</v>
      </c>
      <c r="N132">
        <f t="shared" ca="1" si="29"/>
        <v>85</v>
      </c>
      <c r="O132">
        <f t="shared" ca="1" si="30"/>
        <v>146598</v>
      </c>
      <c r="P132">
        <f t="shared" ca="1" si="31"/>
        <v>234556.80000000002</v>
      </c>
      <c r="Q132">
        <f t="shared" ca="1" si="32"/>
        <v>23455.68</v>
      </c>
    </row>
    <row r="133" spans="1:17" hidden="1" x14ac:dyDescent="0.25">
      <c r="A133" t="str">
        <f t="shared" ca="1" si="22"/>
        <v>S202311250132</v>
      </c>
      <c r="B133" t="s">
        <v>87</v>
      </c>
      <c r="C133" t="s">
        <v>259</v>
      </c>
      <c r="D133" t="s">
        <v>212</v>
      </c>
      <c r="E133">
        <f t="shared" ca="1" si="23"/>
        <v>43886</v>
      </c>
      <c r="F133" t="str">
        <f t="shared" ca="1" si="24"/>
        <v>978-733-241-263-7</v>
      </c>
      <c r="G133">
        <f t="shared" ca="1" si="25"/>
        <v>194</v>
      </c>
      <c r="H133" t="s">
        <v>264</v>
      </c>
      <c r="I133" t="s">
        <v>283</v>
      </c>
      <c r="J133">
        <f t="shared" ca="1" si="26"/>
        <v>22</v>
      </c>
      <c r="K133" t="s">
        <v>199</v>
      </c>
      <c r="L133">
        <f t="shared" ca="1" si="27"/>
        <v>1</v>
      </c>
      <c r="M133">
        <f t="shared" ca="1" si="28"/>
        <v>8163.1</v>
      </c>
      <c r="N133">
        <f t="shared" ca="1" si="29"/>
        <v>53</v>
      </c>
      <c r="O133">
        <f t="shared" ca="1" si="30"/>
        <v>163262</v>
      </c>
      <c r="P133">
        <f t="shared" ca="1" si="31"/>
        <v>261219.20000000001</v>
      </c>
      <c r="Q133">
        <f t="shared" ca="1" si="32"/>
        <v>26121.919999999998</v>
      </c>
    </row>
    <row r="134" spans="1:17" hidden="1" x14ac:dyDescent="0.25">
      <c r="A134" t="str">
        <f t="shared" ca="1" si="22"/>
        <v>S202311250133</v>
      </c>
      <c r="B134" t="s">
        <v>146</v>
      </c>
      <c r="C134" t="s">
        <v>254</v>
      </c>
      <c r="D134" t="s">
        <v>223</v>
      </c>
      <c r="E134">
        <f t="shared" ca="1" si="23"/>
        <v>43418</v>
      </c>
      <c r="F134" t="str">
        <f t="shared" ca="1" si="24"/>
        <v>978-884-864-821-9</v>
      </c>
      <c r="G134">
        <f t="shared" ca="1" si="25"/>
        <v>475</v>
      </c>
      <c r="H134" t="s">
        <v>264</v>
      </c>
      <c r="I134" t="s">
        <v>267</v>
      </c>
      <c r="J134">
        <f t="shared" ca="1" si="26"/>
        <v>26</v>
      </c>
      <c r="K134" t="s">
        <v>197</v>
      </c>
      <c r="L134">
        <f t="shared" ca="1" si="27"/>
        <v>1</v>
      </c>
      <c r="M134">
        <f t="shared" ca="1" si="28"/>
        <v>7093.9500000000007</v>
      </c>
      <c r="N134">
        <f t="shared" ca="1" si="29"/>
        <v>24</v>
      </c>
      <c r="O134">
        <f t="shared" ca="1" si="30"/>
        <v>141879</v>
      </c>
      <c r="P134">
        <f t="shared" ca="1" si="31"/>
        <v>227006.40000000002</v>
      </c>
      <c r="Q134">
        <f t="shared" ca="1" si="32"/>
        <v>0</v>
      </c>
    </row>
    <row r="135" spans="1:17" hidden="1" x14ac:dyDescent="0.25">
      <c r="A135" t="str">
        <f t="shared" ca="1" si="22"/>
        <v>S202311250134</v>
      </c>
      <c r="B135" t="s">
        <v>147</v>
      </c>
      <c r="C135" t="s">
        <v>248</v>
      </c>
      <c r="D135" t="s">
        <v>215</v>
      </c>
      <c r="E135">
        <f t="shared" ca="1" si="23"/>
        <v>45245</v>
      </c>
      <c r="F135" t="str">
        <f t="shared" ca="1" si="24"/>
        <v>978-464-971-373-4</v>
      </c>
      <c r="G135">
        <f t="shared" ca="1" si="25"/>
        <v>853</v>
      </c>
      <c r="H135" t="s">
        <v>264</v>
      </c>
      <c r="I135" t="s">
        <v>284</v>
      </c>
      <c r="J135">
        <f t="shared" ca="1" si="26"/>
        <v>27</v>
      </c>
      <c r="K135" t="s">
        <v>204</v>
      </c>
      <c r="L135">
        <f t="shared" ca="1" si="27"/>
        <v>1</v>
      </c>
      <c r="M135">
        <f t="shared" ca="1" si="28"/>
        <v>19043.850000000002</v>
      </c>
      <c r="N135">
        <f t="shared" ca="1" si="29"/>
        <v>83</v>
      </c>
      <c r="O135">
        <f t="shared" ca="1" si="30"/>
        <v>380877</v>
      </c>
      <c r="P135">
        <f t="shared" ca="1" si="31"/>
        <v>609403.19999999995</v>
      </c>
      <c r="Q135">
        <f t="shared" ca="1" si="32"/>
        <v>182820.96</v>
      </c>
    </row>
    <row r="136" spans="1:17" hidden="1" x14ac:dyDescent="0.25">
      <c r="A136" t="str">
        <f t="shared" ca="1" si="22"/>
        <v>S202311250135</v>
      </c>
      <c r="B136" t="s">
        <v>148</v>
      </c>
      <c r="C136" t="s">
        <v>251</v>
      </c>
      <c r="D136" t="s">
        <v>230</v>
      </c>
      <c r="E136">
        <f t="shared" ca="1" si="23"/>
        <v>44743</v>
      </c>
      <c r="F136" t="str">
        <f t="shared" ca="1" si="24"/>
        <v>978-117-989-218-4</v>
      </c>
      <c r="G136">
        <f t="shared" ca="1" si="25"/>
        <v>196</v>
      </c>
      <c r="H136" t="s">
        <v>264</v>
      </c>
      <c r="I136" t="s">
        <v>284</v>
      </c>
      <c r="J136">
        <f t="shared" ca="1" si="26"/>
        <v>35</v>
      </c>
      <c r="K136" t="s">
        <v>196</v>
      </c>
      <c r="L136">
        <f t="shared" ca="1" si="27"/>
        <v>0</v>
      </c>
      <c r="M136">
        <f t="shared" ca="1" si="28"/>
        <v>4960.9500000000007</v>
      </c>
      <c r="N136">
        <f t="shared" ca="1" si="29"/>
        <v>90</v>
      </c>
      <c r="O136">
        <f t="shared" ca="1" si="30"/>
        <v>99219</v>
      </c>
      <c r="P136">
        <f t="shared" ca="1" si="31"/>
        <v>158750.40000000002</v>
      </c>
      <c r="Q136">
        <f t="shared" ca="1" si="32"/>
        <v>31750.080000000002</v>
      </c>
    </row>
    <row r="137" spans="1:17" hidden="1" x14ac:dyDescent="0.25">
      <c r="A137" t="str">
        <f t="shared" ca="1" si="22"/>
        <v>S202311250136</v>
      </c>
      <c r="B137" t="s">
        <v>149</v>
      </c>
      <c r="C137" t="s">
        <v>257</v>
      </c>
      <c r="D137" t="s">
        <v>212</v>
      </c>
      <c r="E137">
        <f t="shared" ca="1" si="23"/>
        <v>38045</v>
      </c>
      <c r="F137" t="str">
        <f t="shared" ca="1" si="24"/>
        <v>978-431-318-230-2</v>
      </c>
      <c r="G137">
        <f t="shared" ca="1" si="25"/>
        <v>908</v>
      </c>
      <c r="H137" t="s">
        <v>264</v>
      </c>
      <c r="I137" t="s">
        <v>284</v>
      </c>
      <c r="J137">
        <f t="shared" ca="1" si="26"/>
        <v>33</v>
      </c>
      <c r="K137" t="s">
        <v>196</v>
      </c>
      <c r="L137">
        <f t="shared" ca="1" si="27"/>
        <v>0</v>
      </c>
      <c r="M137">
        <f t="shared" ca="1" si="28"/>
        <v>2953.9</v>
      </c>
      <c r="N137">
        <f t="shared" ca="1" si="29"/>
        <v>27</v>
      </c>
      <c r="O137">
        <f t="shared" ca="1" si="30"/>
        <v>59078</v>
      </c>
      <c r="P137">
        <f t="shared" ca="1" si="31"/>
        <v>94524.799999999988</v>
      </c>
      <c r="Q137">
        <f t="shared" ca="1" si="32"/>
        <v>0</v>
      </c>
    </row>
    <row r="138" spans="1:17" hidden="1" x14ac:dyDescent="0.25">
      <c r="A138" t="str">
        <f t="shared" ca="1" si="22"/>
        <v>S202311250137</v>
      </c>
      <c r="B138" t="s">
        <v>150</v>
      </c>
      <c r="C138" t="s">
        <v>257</v>
      </c>
      <c r="D138" t="s">
        <v>220</v>
      </c>
      <c r="E138">
        <f t="shared" ca="1" si="23"/>
        <v>40873</v>
      </c>
      <c r="F138" t="str">
        <f t="shared" ca="1" si="24"/>
        <v>978-452-814-160-4</v>
      </c>
      <c r="G138">
        <f t="shared" ca="1" si="25"/>
        <v>887</v>
      </c>
      <c r="H138" t="s">
        <v>264</v>
      </c>
      <c r="I138" t="s">
        <v>267</v>
      </c>
      <c r="J138">
        <f t="shared" ca="1" si="26"/>
        <v>26</v>
      </c>
      <c r="K138" t="s">
        <v>199</v>
      </c>
      <c r="L138">
        <f t="shared" ca="1" si="27"/>
        <v>1</v>
      </c>
      <c r="M138">
        <f t="shared" ca="1" si="28"/>
        <v>16481.45</v>
      </c>
      <c r="N138">
        <f t="shared" ca="1" si="29"/>
        <v>55</v>
      </c>
      <c r="O138">
        <f t="shared" ca="1" si="30"/>
        <v>329629</v>
      </c>
      <c r="P138">
        <f t="shared" ca="1" si="31"/>
        <v>527406.4</v>
      </c>
      <c r="Q138">
        <f t="shared" ca="1" si="32"/>
        <v>0</v>
      </c>
    </row>
    <row r="139" spans="1:17" hidden="1" x14ac:dyDescent="0.25">
      <c r="A139" t="str">
        <f t="shared" ca="1" si="22"/>
        <v>S202311250138</v>
      </c>
      <c r="B139" t="s">
        <v>151</v>
      </c>
      <c r="C139" t="s">
        <v>257</v>
      </c>
      <c r="D139" t="s">
        <v>212</v>
      </c>
      <c r="E139">
        <f t="shared" ca="1" si="23"/>
        <v>42278</v>
      </c>
      <c r="F139" t="str">
        <f t="shared" ca="1" si="24"/>
        <v>978-807-958-761-9</v>
      </c>
      <c r="G139">
        <f t="shared" ca="1" si="25"/>
        <v>902</v>
      </c>
      <c r="H139" t="s">
        <v>264</v>
      </c>
      <c r="I139" t="s">
        <v>284</v>
      </c>
      <c r="J139">
        <f t="shared" ca="1" si="26"/>
        <v>27</v>
      </c>
      <c r="K139" t="s">
        <v>203</v>
      </c>
      <c r="L139">
        <f t="shared" ca="1" si="27"/>
        <v>1</v>
      </c>
      <c r="M139">
        <f t="shared" ca="1" si="28"/>
        <v>14267.95</v>
      </c>
      <c r="N139">
        <f t="shared" ca="1" si="29"/>
        <v>76</v>
      </c>
      <c r="O139">
        <f t="shared" ca="1" si="30"/>
        <v>285359</v>
      </c>
      <c r="P139">
        <f t="shared" ca="1" si="31"/>
        <v>456574.4</v>
      </c>
      <c r="Q139">
        <f t="shared" ca="1" si="32"/>
        <v>45657.440000000002</v>
      </c>
    </row>
    <row r="140" spans="1:17" hidden="1" x14ac:dyDescent="0.25">
      <c r="A140" t="str">
        <f t="shared" ca="1" si="22"/>
        <v>S202311250139</v>
      </c>
      <c r="B140" t="s">
        <v>152</v>
      </c>
      <c r="C140" t="s">
        <v>235</v>
      </c>
      <c r="D140" t="s">
        <v>230</v>
      </c>
      <c r="E140">
        <f t="shared" ca="1" si="23"/>
        <v>43839</v>
      </c>
      <c r="F140" t="str">
        <f t="shared" ca="1" si="24"/>
        <v>978-151-616-896-6</v>
      </c>
      <c r="G140">
        <f t="shared" ca="1" si="25"/>
        <v>146</v>
      </c>
      <c r="H140" t="s">
        <v>264</v>
      </c>
      <c r="I140" t="s">
        <v>268</v>
      </c>
      <c r="J140">
        <f t="shared" ca="1" si="26"/>
        <v>35</v>
      </c>
      <c r="K140" t="s">
        <v>200</v>
      </c>
      <c r="L140">
        <f t="shared" ca="1" si="27"/>
        <v>1</v>
      </c>
      <c r="M140">
        <f t="shared" ca="1" si="28"/>
        <v>12446.1</v>
      </c>
      <c r="N140">
        <f t="shared" ca="1" si="29"/>
        <v>22</v>
      </c>
      <c r="O140">
        <f t="shared" ca="1" si="30"/>
        <v>248922</v>
      </c>
      <c r="P140">
        <f t="shared" ca="1" si="31"/>
        <v>398275.19999999995</v>
      </c>
      <c r="Q140">
        <f t="shared" ca="1" si="32"/>
        <v>0</v>
      </c>
    </row>
    <row r="141" spans="1:17" hidden="1" x14ac:dyDescent="0.25">
      <c r="A141" t="str">
        <f t="shared" ca="1" si="22"/>
        <v>S202311250140</v>
      </c>
      <c r="B141" t="s">
        <v>153</v>
      </c>
      <c r="C141" t="s">
        <v>236</v>
      </c>
      <c r="D141" t="s">
        <v>226</v>
      </c>
      <c r="E141">
        <f t="shared" ca="1" si="23"/>
        <v>44172</v>
      </c>
      <c r="F141" t="str">
        <f t="shared" ca="1" si="24"/>
        <v>978-513-292-352-7</v>
      </c>
      <c r="G141">
        <f t="shared" ca="1" si="25"/>
        <v>188</v>
      </c>
      <c r="H141" t="s">
        <v>264</v>
      </c>
      <c r="I141" t="s">
        <v>284</v>
      </c>
      <c r="J141">
        <f t="shared" ca="1" si="26"/>
        <v>34</v>
      </c>
      <c r="K141" t="s">
        <v>201</v>
      </c>
      <c r="L141">
        <f t="shared" ca="1" si="27"/>
        <v>1</v>
      </c>
      <c r="M141">
        <f t="shared" ca="1" si="28"/>
        <v>13900.300000000001</v>
      </c>
      <c r="N141">
        <f t="shared" ca="1" si="29"/>
        <v>42</v>
      </c>
      <c r="O141">
        <f t="shared" ca="1" si="30"/>
        <v>278006</v>
      </c>
      <c r="P141">
        <f t="shared" ca="1" si="31"/>
        <v>444809.60000000003</v>
      </c>
      <c r="Q141">
        <f t="shared" ca="1" si="32"/>
        <v>0</v>
      </c>
    </row>
    <row r="142" spans="1:17" hidden="1" x14ac:dyDescent="0.25">
      <c r="A142" t="str">
        <f t="shared" ca="1" si="22"/>
        <v>S202311250141</v>
      </c>
      <c r="B142" t="s">
        <v>154</v>
      </c>
      <c r="C142" t="s">
        <v>237</v>
      </c>
      <c r="D142" t="s">
        <v>232</v>
      </c>
      <c r="E142">
        <f t="shared" ca="1" si="23"/>
        <v>39090</v>
      </c>
      <c r="F142" t="str">
        <f t="shared" ca="1" si="24"/>
        <v>978-275-952-321-3</v>
      </c>
      <c r="G142">
        <f t="shared" ca="1" si="25"/>
        <v>145</v>
      </c>
      <c r="H142" t="s">
        <v>264</v>
      </c>
      <c r="I142" t="s">
        <v>273</v>
      </c>
      <c r="J142">
        <f t="shared" ca="1" si="26"/>
        <v>25</v>
      </c>
      <c r="K142" t="s">
        <v>205</v>
      </c>
      <c r="L142">
        <f t="shared" ca="1" si="27"/>
        <v>1</v>
      </c>
      <c r="M142">
        <f t="shared" ca="1" si="28"/>
        <v>15733.85</v>
      </c>
      <c r="N142">
        <f t="shared" ca="1" si="29"/>
        <v>78</v>
      </c>
      <c r="O142">
        <f t="shared" ca="1" si="30"/>
        <v>314677</v>
      </c>
      <c r="P142">
        <f t="shared" ca="1" si="31"/>
        <v>503483.19999999995</v>
      </c>
      <c r="Q142">
        <f t="shared" ca="1" si="32"/>
        <v>151044.96</v>
      </c>
    </row>
    <row r="143" spans="1:17" hidden="1" x14ac:dyDescent="0.25">
      <c r="A143" t="str">
        <f t="shared" ca="1" si="22"/>
        <v>S202311250142</v>
      </c>
      <c r="B143" t="s">
        <v>155</v>
      </c>
      <c r="C143" t="s">
        <v>241</v>
      </c>
      <c r="D143" t="s">
        <v>214</v>
      </c>
      <c r="E143">
        <f t="shared" ca="1" si="23"/>
        <v>38542</v>
      </c>
      <c r="F143" t="str">
        <f t="shared" ca="1" si="24"/>
        <v>978-254-464-279-2</v>
      </c>
      <c r="G143">
        <f t="shared" ca="1" si="25"/>
        <v>762</v>
      </c>
      <c r="H143" t="s">
        <v>264</v>
      </c>
      <c r="I143" t="s">
        <v>267</v>
      </c>
      <c r="J143">
        <f t="shared" ca="1" si="26"/>
        <v>30</v>
      </c>
      <c r="K143" t="s">
        <v>206</v>
      </c>
      <c r="L143">
        <f t="shared" ca="1" si="27"/>
        <v>1</v>
      </c>
      <c r="M143">
        <f t="shared" ca="1" si="28"/>
        <v>16607.7</v>
      </c>
      <c r="N143">
        <f t="shared" ca="1" si="29"/>
        <v>31</v>
      </c>
      <c r="O143">
        <f t="shared" ca="1" si="30"/>
        <v>332154</v>
      </c>
      <c r="P143">
        <f t="shared" ca="1" si="31"/>
        <v>531446.4</v>
      </c>
      <c r="Q143">
        <f t="shared" ca="1" si="32"/>
        <v>53144.639999999999</v>
      </c>
    </row>
    <row r="144" spans="1:17" hidden="1" x14ac:dyDescent="0.25">
      <c r="A144" t="str">
        <f t="shared" ca="1" si="22"/>
        <v>S202311250143</v>
      </c>
      <c r="B144" t="s">
        <v>156</v>
      </c>
      <c r="C144" t="s">
        <v>253</v>
      </c>
      <c r="D144" t="s">
        <v>229</v>
      </c>
      <c r="E144">
        <f t="shared" ca="1" si="23"/>
        <v>40187</v>
      </c>
      <c r="F144" t="str">
        <f t="shared" ca="1" si="24"/>
        <v>978-427-164-959-3</v>
      </c>
      <c r="G144">
        <f t="shared" ca="1" si="25"/>
        <v>430</v>
      </c>
      <c r="H144" t="s">
        <v>264</v>
      </c>
      <c r="I144" t="s">
        <v>284</v>
      </c>
      <c r="J144">
        <f t="shared" ca="1" si="26"/>
        <v>30</v>
      </c>
      <c r="K144" t="s">
        <v>199</v>
      </c>
      <c r="L144">
        <f t="shared" ca="1" si="27"/>
        <v>1</v>
      </c>
      <c r="M144">
        <f t="shared" ca="1" si="28"/>
        <v>16941.3</v>
      </c>
      <c r="N144">
        <f t="shared" ca="1" si="29"/>
        <v>68</v>
      </c>
      <c r="O144">
        <f t="shared" ca="1" si="30"/>
        <v>338826</v>
      </c>
      <c r="P144">
        <f t="shared" ca="1" si="31"/>
        <v>542121.60000000009</v>
      </c>
      <c r="Q144">
        <f t="shared" ca="1" si="32"/>
        <v>0</v>
      </c>
    </row>
    <row r="145" spans="1:17" hidden="1" x14ac:dyDescent="0.25">
      <c r="A145" t="str">
        <f t="shared" ca="1" si="22"/>
        <v>S202311250144</v>
      </c>
      <c r="B145" t="s">
        <v>157</v>
      </c>
      <c r="C145" t="s">
        <v>250</v>
      </c>
      <c r="D145" t="s">
        <v>223</v>
      </c>
      <c r="E145">
        <f t="shared" ca="1" si="23"/>
        <v>44975</v>
      </c>
      <c r="F145" t="str">
        <f t="shared" ca="1" si="24"/>
        <v>978-785-650-904-6</v>
      </c>
      <c r="G145">
        <f t="shared" ca="1" si="25"/>
        <v>551</v>
      </c>
      <c r="H145" t="s">
        <v>264</v>
      </c>
      <c r="I145" t="s">
        <v>267</v>
      </c>
      <c r="J145">
        <f t="shared" ca="1" si="26"/>
        <v>32</v>
      </c>
      <c r="K145" t="s">
        <v>195</v>
      </c>
      <c r="L145">
        <f t="shared" ca="1" si="27"/>
        <v>1</v>
      </c>
      <c r="M145">
        <f t="shared" ca="1" si="28"/>
        <v>10487.800000000001</v>
      </c>
      <c r="N145">
        <f t="shared" ca="1" si="29"/>
        <v>87</v>
      </c>
      <c r="O145">
        <f t="shared" ca="1" si="30"/>
        <v>209756</v>
      </c>
      <c r="P145">
        <f t="shared" ca="1" si="31"/>
        <v>335609.59999999998</v>
      </c>
      <c r="Q145">
        <f t="shared" ca="1" si="32"/>
        <v>67121.919999999998</v>
      </c>
    </row>
    <row r="146" spans="1:17" hidden="1" x14ac:dyDescent="0.25">
      <c r="A146" t="str">
        <f t="shared" ca="1" si="22"/>
        <v>S202311250145</v>
      </c>
      <c r="B146" t="s">
        <v>159</v>
      </c>
      <c r="C146" t="s">
        <v>259</v>
      </c>
      <c r="D146" t="s">
        <v>230</v>
      </c>
      <c r="E146">
        <f t="shared" ca="1" si="23"/>
        <v>44255</v>
      </c>
      <c r="F146" t="str">
        <f t="shared" ca="1" si="24"/>
        <v>978-498-180-578-2</v>
      </c>
      <c r="G146">
        <f t="shared" ca="1" si="25"/>
        <v>476</v>
      </c>
      <c r="H146" t="s">
        <v>264</v>
      </c>
      <c r="I146" t="s">
        <v>284</v>
      </c>
      <c r="J146">
        <f t="shared" ca="1" si="26"/>
        <v>35</v>
      </c>
      <c r="K146" t="s">
        <v>198</v>
      </c>
      <c r="L146">
        <f t="shared" ca="1" si="27"/>
        <v>1</v>
      </c>
      <c r="M146">
        <f t="shared" ca="1" si="28"/>
        <v>22433.4</v>
      </c>
      <c r="N146">
        <f t="shared" ca="1" si="29"/>
        <v>98</v>
      </c>
      <c r="O146">
        <f t="shared" ca="1" si="30"/>
        <v>448668</v>
      </c>
      <c r="P146">
        <f t="shared" ca="1" si="31"/>
        <v>717868.8</v>
      </c>
      <c r="Q146">
        <f t="shared" ca="1" si="32"/>
        <v>215360.64000000001</v>
      </c>
    </row>
    <row r="147" spans="1:17" hidden="1" x14ac:dyDescent="0.25">
      <c r="A147" t="str">
        <f t="shared" ca="1" si="22"/>
        <v>S202311250146</v>
      </c>
      <c r="B147" t="s">
        <v>158</v>
      </c>
      <c r="C147" t="s">
        <v>262</v>
      </c>
      <c r="D147" t="s">
        <v>230</v>
      </c>
      <c r="E147">
        <f t="shared" ca="1" si="23"/>
        <v>39299</v>
      </c>
      <c r="F147" t="str">
        <f t="shared" ca="1" si="24"/>
        <v>978-317-871-151-2</v>
      </c>
      <c r="G147">
        <f t="shared" ca="1" si="25"/>
        <v>822</v>
      </c>
      <c r="H147" t="s">
        <v>264</v>
      </c>
      <c r="I147" t="s">
        <v>282</v>
      </c>
      <c r="J147">
        <f t="shared" ca="1" si="26"/>
        <v>32</v>
      </c>
      <c r="K147" t="s">
        <v>196</v>
      </c>
      <c r="L147">
        <f t="shared" ca="1" si="27"/>
        <v>1</v>
      </c>
      <c r="M147">
        <f t="shared" ca="1" si="28"/>
        <v>3181.3500000000004</v>
      </c>
      <c r="N147">
        <f t="shared" ca="1" si="29"/>
        <v>97</v>
      </c>
      <c r="O147">
        <f t="shared" ca="1" si="30"/>
        <v>63627</v>
      </c>
      <c r="P147">
        <f t="shared" ca="1" si="31"/>
        <v>101803.20000000001</v>
      </c>
      <c r="Q147">
        <f t="shared" ca="1" si="32"/>
        <v>0</v>
      </c>
    </row>
    <row r="148" spans="1:17" hidden="1" x14ac:dyDescent="0.25">
      <c r="A148" t="str">
        <f t="shared" ca="1" si="22"/>
        <v>S202311250147</v>
      </c>
      <c r="B148" t="s">
        <v>160</v>
      </c>
      <c r="C148" t="s">
        <v>243</v>
      </c>
      <c r="D148" t="s">
        <v>229</v>
      </c>
      <c r="E148">
        <f t="shared" ca="1" si="23"/>
        <v>41080</v>
      </c>
      <c r="F148" t="str">
        <f t="shared" ca="1" si="24"/>
        <v>978-418-566-437-5</v>
      </c>
      <c r="G148">
        <f t="shared" ca="1" si="25"/>
        <v>715</v>
      </c>
      <c r="H148" t="s">
        <v>264</v>
      </c>
      <c r="I148" t="s">
        <v>282</v>
      </c>
      <c r="J148">
        <f t="shared" ca="1" si="26"/>
        <v>20</v>
      </c>
      <c r="K148" t="s">
        <v>207</v>
      </c>
      <c r="L148">
        <f t="shared" ca="1" si="27"/>
        <v>1</v>
      </c>
      <c r="M148">
        <f t="shared" ca="1" si="28"/>
        <v>1781.45</v>
      </c>
      <c r="N148">
        <f t="shared" ca="1" si="29"/>
        <v>45</v>
      </c>
      <c r="O148">
        <f t="shared" ca="1" si="30"/>
        <v>35629</v>
      </c>
      <c r="P148">
        <f t="shared" ca="1" si="31"/>
        <v>57006.399999999994</v>
      </c>
      <c r="Q148">
        <f t="shared" ca="1" si="32"/>
        <v>17101.919999999998</v>
      </c>
    </row>
    <row r="149" spans="1:17" hidden="1" x14ac:dyDescent="0.25">
      <c r="A149" t="str">
        <f t="shared" ca="1" si="22"/>
        <v>S202311250148</v>
      </c>
      <c r="B149" t="s">
        <v>161</v>
      </c>
      <c r="C149" t="s">
        <v>245</v>
      </c>
      <c r="D149" t="s">
        <v>229</v>
      </c>
      <c r="E149">
        <f t="shared" ca="1" si="23"/>
        <v>44378</v>
      </c>
      <c r="F149" t="str">
        <f t="shared" ca="1" si="24"/>
        <v>978-348-490-758-3</v>
      </c>
      <c r="G149">
        <f t="shared" ca="1" si="25"/>
        <v>355</v>
      </c>
      <c r="H149" t="s">
        <v>264</v>
      </c>
      <c r="I149" t="s">
        <v>282</v>
      </c>
      <c r="J149">
        <f t="shared" ca="1" si="26"/>
        <v>30</v>
      </c>
      <c r="K149" t="s">
        <v>199</v>
      </c>
      <c r="L149">
        <f t="shared" ca="1" si="27"/>
        <v>1</v>
      </c>
      <c r="M149">
        <f t="shared" ca="1" si="28"/>
        <v>6405.55</v>
      </c>
      <c r="N149">
        <f t="shared" ca="1" si="29"/>
        <v>31</v>
      </c>
      <c r="O149">
        <f t="shared" ca="1" si="30"/>
        <v>128111</v>
      </c>
      <c r="P149">
        <f t="shared" ca="1" si="31"/>
        <v>204977.59999999998</v>
      </c>
      <c r="Q149">
        <f t="shared" ca="1" si="32"/>
        <v>61493.279999999999</v>
      </c>
    </row>
    <row r="150" spans="1:17" hidden="1" x14ac:dyDescent="0.25">
      <c r="A150" t="str">
        <f t="shared" ca="1" si="22"/>
        <v>S202311250149</v>
      </c>
      <c r="B150" t="s">
        <v>74</v>
      </c>
      <c r="C150" t="s">
        <v>252</v>
      </c>
      <c r="D150" t="s">
        <v>232</v>
      </c>
      <c r="E150">
        <f t="shared" ca="1" si="23"/>
        <v>44607</v>
      </c>
      <c r="F150" t="str">
        <f t="shared" ca="1" si="24"/>
        <v>978-118-673-732-5</v>
      </c>
      <c r="G150">
        <f t="shared" ca="1" si="25"/>
        <v>328</v>
      </c>
      <c r="H150" t="s">
        <v>264</v>
      </c>
      <c r="I150" t="s">
        <v>282</v>
      </c>
      <c r="J150">
        <f t="shared" ca="1" si="26"/>
        <v>27</v>
      </c>
      <c r="K150" t="s">
        <v>208</v>
      </c>
      <c r="L150">
        <f t="shared" ca="1" si="27"/>
        <v>1</v>
      </c>
      <c r="M150">
        <f t="shared" ca="1" si="28"/>
        <v>11752.550000000001</v>
      </c>
      <c r="N150">
        <f t="shared" ca="1" si="29"/>
        <v>11</v>
      </c>
      <c r="O150">
        <f t="shared" ca="1" si="30"/>
        <v>235051</v>
      </c>
      <c r="P150">
        <f t="shared" ca="1" si="31"/>
        <v>376081.60000000003</v>
      </c>
      <c r="Q150">
        <f t="shared" ca="1" si="32"/>
        <v>75216.320000000007</v>
      </c>
    </row>
    <row r="151" spans="1:17" hidden="1" x14ac:dyDescent="0.25">
      <c r="A151" t="str">
        <f t="shared" ca="1" si="22"/>
        <v>S202311250150</v>
      </c>
      <c r="B151" t="s">
        <v>162</v>
      </c>
      <c r="C151" t="s">
        <v>259</v>
      </c>
      <c r="D151" t="s">
        <v>225</v>
      </c>
      <c r="E151">
        <f t="shared" ca="1" si="23"/>
        <v>44763</v>
      </c>
      <c r="F151" t="str">
        <f t="shared" ca="1" si="24"/>
        <v>978-205-805-234-7</v>
      </c>
      <c r="G151">
        <f t="shared" ca="1" si="25"/>
        <v>333</v>
      </c>
      <c r="H151" t="s">
        <v>264</v>
      </c>
      <c r="I151" t="s">
        <v>267</v>
      </c>
      <c r="J151">
        <f t="shared" ca="1" si="26"/>
        <v>31</v>
      </c>
      <c r="K151" t="s">
        <v>201</v>
      </c>
      <c r="L151">
        <f t="shared" ca="1" si="27"/>
        <v>1</v>
      </c>
      <c r="M151">
        <f t="shared" ca="1" si="28"/>
        <v>14654.400000000001</v>
      </c>
      <c r="N151">
        <f t="shared" ca="1" si="29"/>
        <v>76</v>
      </c>
      <c r="O151">
        <f t="shared" ca="1" si="30"/>
        <v>293088</v>
      </c>
      <c r="P151">
        <f t="shared" ca="1" si="31"/>
        <v>468940.80000000005</v>
      </c>
      <c r="Q151">
        <f t="shared" ca="1" si="32"/>
        <v>93788.160000000003</v>
      </c>
    </row>
    <row r="152" spans="1:17" hidden="1" x14ac:dyDescent="0.25">
      <c r="A152" t="str">
        <f t="shared" ca="1" si="22"/>
        <v>S202311250151</v>
      </c>
      <c r="B152" t="s">
        <v>163</v>
      </c>
      <c r="C152" t="s">
        <v>254</v>
      </c>
      <c r="D152" t="s">
        <v>230</v>
      </c>
      <c r="E152">
        <f t="shared" ca="1" si="23"/>
        <v>39358</v>
      </c>
      <c r="F152" t="str">
        <f t="shared" ca="1" si="24"/>
        <v>978-411-724-687-5</v>
      </c>
      <c r="G152">
        <f t="shared" ca="1" si="25"/>
        <v>254</v>
      </c>
      <c r="H152" t="s">
        <v>264</v>
      </c>
      <c r="I152" t="s">
        <v>282</v>
      </c>
      <c r="J152">
        <f t="shared" ca="1" si="26"/>
        <v>22</v>
      </c>
      <c r="K152" t="s">
        <v>199</v>
      </c>
      <c r="L152">
        <f t="shared" ca="1" si="27"/>
        <v>1</v>
      </c>
      <c r="M152">
        <f t="shared" ca="1" si="28"/>
        <v>21460.65</v>
      </c>
      <c r="N152">
        <f t="shared" ca="1" si="29"/>
        <v>19</v>
      </c>
      <c r="O152">
        <f t="shared" ca="1" si="30"/>
        <v>429213</v>
      </c>
      <c r="P152">
        <f t="shared" ca="1" si="31"/>
        <v>686740.8</v>
      </c>
      <c r="Q152">
        <f t="shared" ca="1" si="32"/>
        <v>0</v>
      </c>
    </row>
    <row r="153" spans="1:17" hidden="1" x14ac:dyDescent="0.25">
      <c r="A153" t="str">
        <f t="shared" ca="1" si="22"/>
        <v>S202311250152</v>
      </c>
      <c r="B153" t="s">
        <v>164</v>
      </c>
      <c r="C153" t="s">
        <v>248</v>
      </c>
      <c r="D153" t="s">
        <v>224</v>
      </c>
      <c r="E153">
        <f t="shared" ca="1" si="23"/>
        <v>37298</v>
      </c>
      <c r="F153" t="str">
        <f t="shared" ca="1" si="24"/>
        <v>978-278-316-523-6</v>
      </c>
      <c r="G153">
        <f t="shared" ca="1" si="25"/>
        <v>930</v>
      </c>
      <c r="H153" t="s">
        <v>264</v>
      </c>
      <c r="I153" t="s">
        <v>282</v>
      </c>
      <c r="J153">
        <f t="shared" ca="1" si="26"/>
        <v>28</v>
      </c>
      <c r="K153" t="s">
        <v>203</v>
      </c>
      <c r="L153">
        <f t="shared" ca="1" si="27"/>
        <v>1</v>
      </c>
      <c r="M153">
        <f t="shared" ca="1" si="28"/>
        <v>12123.650000000001</v>
      </c>
      <c r="N153">
        <f t="shared" ca="1" si="29"/>
        <v>54</v>
      </c>
      <c r="O153">
        <f t="shared" ca="1" si="30"/>
        <v>242473</v>
      </c>
      <c r="P153">
        <f t="shared" ca="1" si="31"/>
        <v>387956.80000000005</v>
      </c>
      <c r="Q153">
        <f t="shared" ca="1" si="32"/>
        <v>0</v>
      </c>
    </row>
    <row r="154" spans="1:17" hidden="1" x14ac:dyDescent="0.25">
      <c r="A154" t="str">
        <f t="shared" ca="1" si="22"/>
        <v>S202311250153</v>
      </c>
      <c r="B154" t="s">
        <v>165</v>
      </c>
      <c r="C154" t="s">
        <v>251</v>
      </c>
      <c r="D154" t="s">
        <v>225</v>
      </c>
      <c r="E154">
        <f t="shared" ca="1" si="23"/>
        <v>39478</v>
      </c>
      <c r="F154" t="str">
        <f t="shared" ca="1" si="24"/>
        <v>978-332-556-842-1</v>
      </c>
      <c r="G154">
        <f t="shared" ca="1" si="25"/>
        <v>727</v>
      </c>
      <c r="H154" t="s">
        <v>264</v>
      </c>
      <c r="I154" t="s">
        <v>273</v>
      </c>
      <c r="J154">
        <f t="shared" ca="1" si="26"/>
        <v>35</v>
      </c>
      <c r="K154" t="s">
        <v>198</v>
      </c>
      <c r="L154">
        <f t="shared" ca="1" si="27"/>
        <v>1</v>
      </c>
      <c r="M154">
        <f t="shared" ca="1" si="28"/>
        <v>7794.9500000000007</v>
      </c>
      <c r="N154">
        <f t="shared" ca="1" si="29"/>
        <v>55</v>
      </c>
      <c r="O154">
        <f t="shared" ca="1" si="30"/>
        <v>155899</v>
      </c>
      <c r="P154">
        <f t="shared" ca="1" si="31"/>
        <v>249438.40000000002</v>
      </c>
      <c r="Q154">
        <f t="shared" ca="1" si="32"/>
        <v>24943.84</v>
      </c>
    </row>
    <row r="155" spans="1:17" hidden="1" x14ac:dyDescent="0.25">
      <c r="A155" t="str">
        <f t="shared" ca="1" si="22"/>
        <v>S202311250154</v>
      </c>
      <c r="B155" t="s">
        <v>154</v>
      </c>
      <c r="C155" t="s">
        <v>257</v>
      </c>
      <c r="D155" t="s">
        <v>232</v>
      </c>
      <c r="E155">
        <f t="shared" ca="1" si="23"/>
        <v>37000</v>
      </c>
      <c r="F155" t="str">
        <f t="shared" ca="1" si="24"/>
        <v>978-316-618-321-7</v>
      </c>
      <c r="G155">
        <f t="shared" ca="1" si="25"/>
        <v>696</v>
      </c>
      <c r="H155" t="s">
        <v>264</v>
      </c>
      <c r="I155" t="s">
        <v>268</v>
      </c>
      <c r="J155">
        <f t="shared" ca="1" si="26"/>
        <v>20</v>
      </c>
      <c r="K155" t="s">
        <v>201</v>
      </c>
      <c r="L155">
        <f t="shared" ca="1" si="27"/>
        <v>1</v>
      </c>
      <c r="M155">
        <f t="shared" ca="1" si="28"/>
        <v>16043.300000000001</v>
      </c>
      <c r="N155">
        <f t="shared" ca="1" si="29"/>
        <v>22</v>
      </c>
      <c r="O155">
        <f t="shared" ca="1" si="30"/>
        <v>320866</v>
      </c>
      <c r="P155">
        <f t="shared" ca="1" si="31"/>
        <v>513385.60000000003</v>
      </c>
      <c r="Q155">
        <f t="shared" ca="1" si="32"/>
        <v>51338.559999999998</v>
      </c>
    </row>
    <row r="156" spans="1:17" hidden="1" x14ac:dyDescent="0.25">
      <c r="A156" t="str">
        <f t="shared" ca="1" si="22"/>
        <v>S202311250155</v>
      </c>
      <c r="B156" t="s">
        <v>166</v>
      </c>
      <c r="C156" t="s">
        <v>257</v>
      </c>
      <c r="D156" t="s">
        <v>228</v>
      </c>
      <c r="E156">
        <f t="shared" ca="1" si="23"/>
        <v>43261</v>
      </c>
      <c r="F156" t="str">
        <f t="shared" ca="1" si="24"/>
        <v>978-309-215-845-4</v>
      </c>
      <c r="G156">
        <f t="shared" ca="1" si="25"/>
        <v>235</v>
      </c>
      <c r="H156" t="s">
        <v>264</v>
      </c>
      <c r="I156" t="s">
        <v>281</v>
      </c>
      <c r="J156">
        <f t="shared" ca="1" si="26"/>
        <v>32</v>
      </c>
      <c r="K156" t="s">
        <v>200</v>
      </c>
      <c r="L156">
        <f t="shared" ca="1" si="27"/>
        <v>1</v>
      </c>
      <c r="M156">
        <f t="shared" ca="1" si="28"/>
        <v>16672.100000000002</v>
      </c>
      <c r="N156">
        <f t="shared" ca="1" si="29"/>
        <v>92</v>
      </c>
      <c r="O156">
        <f t="shared" ca="1" si="30"/>
        <v>333442</v>
      </c>
      <c r="P156">
        <f t="shared" ca="1" si="31"/>
        <v>533507.19999999995</v>
      </c>
      <c r="Q156">
        <f t="shared" ca="1" si="32"/>
        <v>53350.720000000001</v>
      </c>
    </row>
    <row r="157" spans="1:17" hidden="1" x14ac:dyDescent="0.25">
      <c r="A157" t="str">
        <f t="shared" ca="1" si="22"/>
        <v>S202311250156</v>
      </c>
      <c r="B157" t="s">
        <v>122</v>
      </c>
      <c r="C157" t="s">
        <v>257</v>
      </c>
      <c r="D157" t="s">
        <v>224</v>
      </c>
      <c r="E157">
        <f t="shared" ca="1" si="23"/>
        <v>36998</v>
      </c>
      <c r="F157" t="str">
        <f t="shared" ca="1" si="24"/>
        <v>978-171-275-165-6</v>
      </c>
      <c r="G157">
        <f t="shared" ca="1" si="25"/>
        <v>101</v>
      </c>
      <c r="H157" t="s">
        <v>264</v>
      </c>
      <c r="I157" t="s">
        <v>267</v>
      </c>
      <c r="J157">
        <f t="shared" ca="1" si="26"/>
        <v>26</v>
      </c>
      <c r="K157" t="s">
        <v>196</v>
      </c>
      <c r="L157">
        <f t="shared" ca="1" si="27"/>
        <v>1</v>
      </c>
      <c r="M157">
        <f t="shared" ca="1" si="28"/>
        <v>2275.1</v>
      </c>
      <c r="N157">
        <f t="shared" ca="1" si="29"/>
        <v>31</v>
      </c>
      <c r="O157">
        <f t="shared" ca="1" si="30"/>
        <v>45502</v>
      </c>
      <c r="P157">
        <f t="shared" ca="1" si="31"/>
        <v>72803.200000000012</v>
      </c>
      <c r="Q157">
        <f t="shared" ca="1" si="32"/>
        <v>7280.32</v>
      </c>
    </row>
    <row r="158" spans="1:17" hidden="1" x14ac:dyDescent="0.25">
      <c r="A158" t="str">
        <f t="shared" ca="1" si="22"/>
        <v>S202311250157</v>
      </c>
      <c r="B158" t="s">
        <v>115</v>
      </c>
      <c r="C158" t="s">
        <v>235</v>
      </c>
      <c r="D158" t="s">
        <v>225</v>
      </c>
      <c r="E158">
        <f t="shared" ca="1" si="23"/>
        <v>43446</v>
      </c>
      <c r="F158" t="str">
        <f t="shared" ca="1" si="24"/>
        <v>978-175-523-917-1</v>
      </c>
      <c r="G158">
        <f t="shared" ca="1" si="25"/>
        <v>419</v>
      </c>
      <c r="H158" t="s">
        <v>264</v>
      </c>
      <c r="I158" t="s">
        <v>280</v>
      </c>
      <c r="J158">
        <f t="shared" ca="1" si="26"/>
        <v>28</v>
      </c>
      <c r="K158" t="s">
        <v>196</v>
      </c>
      <c r="L158">
        <f t="shared" ca="1" si="27"/>
        <v>1</v>
      </c>
      <c r="M158">
        <f t="shared" ca="1" si="28"/>
        <v>4353.25</v>
      </c>
      <c r="N158">
        <f t="shared" ca="1" si="29"/>
        <v>56</v>
      </c>
      <c r="O158">
        <f t="shared" ca="1" si="30"/>
        <v>87065</v>
      </c>
      <c r="P158">
        <f t="shared" ca="1" si="31"/>
        <v>139304</v>
      </c>
      <c r="Q158">
        <f t="shared" ca="1" si="32"/>
        <v>27860.799999999999</v>
      </c>
    </row>
    <row r="159" spans="1:17" hidden="1" x14ac:dyDescent="0.25">
      <c r="A159" t="str">
        <f t="shared" ca="1" si="22"/>
        <v>S202311250158</v>
      </c>
      <c r="B159" t="s">
        <v>167</v>
      </c>
      <c r="C159" t="s">
        <v>236</v>
      </c>
      <c r="D159" t="s">
        <v>232</v>
      </c>
      <c r="E159">
        <f t="shared" ca="1" si="23"/>
        <v>39916</v>
      </c>
      <c r="F159" t="str">
        <f t="shared" ca="1" si="24"/>
        <v>978-368-405-991-6</v>
      </c>
      <c r="G159">
        <f t="shared" ca="1" si="25"/>
        <v>873</v>
      </c>
      <c r="H159" t="s">
        <v>264</v>
      </c>
      <c r="I159" t="s">
        <v>267</v>
      </c>
      <c r="J159">
        <f t="shared" ca="1" si="26"/>
        <v>26</v>
      </c>
      <c r="K159" t="s">
        <v>203</v>
      </c>
      <c r="L159">
        <f t="shared" ca="1" si="27"/>
        <v>1</v>
      </c>
      <c r="M159">
        <f t="shared" ca="1" si="28"/>
        <v>21595.15</v>
      </c>
      <c r="N159">
        <f t="shared" ca="1" si="29"/>
        <v>11</v>
      </c>
      <c r="O159">
        <f t="shared" ca="1" si="30"/>
        <v>431903</v>
      </c>
      <c r="P159">
        <f t="shared" ca="1" si="31"/>
        <v>691044.8</v>
      </c>
      <c r="Q159">
        <f t="shared" ca="1" si="32"/>
        <v>207313.44</v>
      </c>
    </row>
    <row r="160" spans="1:17" hidden="1" x14ac:dyDescent="0.25">
      <c r="A160" t="str">
        <f t="shared" ca="1" si="22"/>
        <v>S202311250159</v>
      </c>
      <c r="B160" t="s">
        <v>168</v>
      </c>
      <c r="C160" t="s">
        <v>237</v>
      </c>
      <c r="D160" t="s">
        <v>226</v>
      </c>
      <c r="E160">
        <f t="shared" ca="1" si="23"/>
        <v>38421</v>
      </c>
      <c r="F160" t="str">
        <f t="shared" ca="1" si="24"/>
        <v>978-567-935-941-3</v>
      </c>
      <c r="G160">
        <f t="shared" ca="1" si="25"/>
        <v>781</v>
      </c>
      <c r="H160" t="s">
        <v>264</v>
      </c>
      <c r="I160" t="s">
        <v>283</v>
      </c>
      <c r="J160">
        <f t="shared" ca="1" si="26"/>
        <v>23</v>
      </c>
      <c r="K160" t="s">
        <v>199</v>
      </c>
      <c r="L160">
        <f t="shared" ca="1" si="27"/>
        <v>1</v>
      </c>
      <c r="M160">
        <f t="shared" ca="1" si="28"/>
        <v>10051.450000000001</v>
      </c>
      <c r="N160">
        <f t="shared" ca="1" si="29"/>
        <v>13</v>
      </c>
      <c r="O160">
        <f t="shared" ca="1" si="30"/>
        <v>201029</v>
      </c>
      <c r="P160">
        <f t="shared" ca="1" si="31"/>
        <v>321646.40000000002</v>
      </c>
      <c r="Q160">
        <f t="shared" ca="1" si="32"/>
        <v>32164.639999999999</v>
      </c>
    </row>
    <row r="161" spans="1:17" hidden="1" x14ac:dyDescent="0.25">
      <c r="A161" t="str">
        <f t="shared" ca="1" si="22"/>
        <v>S202311250160</v>
      </c>
      <c r="B161" t="s">
        <v>169</v>
      </c>
      <c r="C161" t="s">
        <v>241</v>
      </c>
      <c r="D161" t="s">
        <v>221</v>
      </c>
      <c r="E161">
        <f t="shared" ca="1" si="23"/>
        <v>39601</v>
      </c>
      <c r="F161" t="str">
        <f t="shared" ca="1" si="24"/>
        <v>978-310-649-489-5</v>
      </c>
      <c r="G161">
        <f t="shared" ca="1" si="25"/>
        <v>911</v>
      </c>
      <c r="H161" t="s">
        <v>264</v>
      </c>
      <c r="I161" t="s">
        <v>282</v>
      </c>
      <c r="J161">
        <f t="shared" ca="1" si="26"/>
        <v>28</v>
      </c>
      <c r="K161" t="s">
        <v>201</v>
      </c>
      <c r="L161">
        <f t="shared" ca="1" si="27"/>
        <v>1</v>
      </c>
      <c r="M161">
        <f t="shared" ca="1" si="28"/>
        <v>11605.050000000001</v>
      </c>
      <c r="N161">
        <f t="shared" ca="1" si="29"/>
        <v>73</v>
      </c>
      <c r="O161">
        <f t="shared" ca="1" si="30"/>
        <v>232101</v>
      </c>
      <c r="P161">
        <f t="shared" ca="1" si="31"/>
        <v>371361.60000000003</v>
      </c>
      <c r="Q161">
        <f t="shared" ca="1" si="32"/>
        <v>37136.160000000003</v>
      </c>
    </row>
    <row r="162" spans="1:17" hidden="1" x14ac:dyDescent="0.25">
      <c r="A162" t="str">
        <f t="shared" ca="1" si="22"/>
        <v>S202311250161</v>
      </c>
      <c r="B162" t="s">
        <v>86</v>
      </c>
      <c r="C162" t="s">
        <v>253</v>
      </c>
      <c r="D162" t="s">
        <v>220</v>
      </c>
      <c r="E162">
        <f t="shared" ca="1" si="23"/>
        <v>39932</v>
      </c>
      <c r="F162" t="str">
        <f t="shared" ca="1" si="24"/>
        <v>978-241-730-821-6</v>
      </c>
      <c r="G162">
        <f t="shared" ca="1" si="25"/>
        <v>785</v>
      </c>
      <c r="H162" t="s">
        <v>264</v>
      </c>
      <c r="I162" t="s">
        <v>268</v>
      </c>
      <c r="J162">
        <f t="shared" ca="1" si="26"/>
        <v>30</v>
      </c>
      <c r="K162" t="s">
        <v>198</v>
      </c>
      <c r="L162">
        <f t="shared" ca="1" si="27"/>
        <v>1</v>
      </c>
      <c r="M162">
        <f t="shared" ca="1" si="28"/>
        <v>14880.300000000001</v>
      </c>
      <c r="N162">
        <f t="shared" ca="1" si="29"/>
        <v>71</v>
      </c>
      <c r="O162">
        <f t="shared" ca="1" si="30"/>
        <v>297606</v>
      </c>
      <c r="P162">
        <f t="shared" ca="1" si="31"/>
        <v>476169.60000000003</v>
      </c>
      <c r="Q162">
        <f t="shared" ca="1" si="32"/>
        <v>47616.959999999999</v>
      </c>
    </row>
    <row r="163" spans="1:17" hidden="1" x14ac:dyDescent="0.25">
      <c r="A163" t="str">
        <f t="shared" ca="1" si="22"/>
        <v>S202311250162</v>
      </c>
      <c r="B163" t="s">
        <v>170</v>
      </c>
      <c r="C163" t="s">
        <v>250</v>
      </c>
      <c r="D163" t="s">
        <v>220</v>
      </c>
      <c r="E163">
        <f t="shared" ca="1" si="23"/>
        <v>42797</v>
      </c>
      <c r="F163" t="str">
        <f t="shared" ca="1" si="24"/>
        <v>978-614-886-998-9</v>
      </c>
      <c r="G163">
        <f t="shared" ca="1" si="25"/>
        <v>825</v>
      </c>
      <c r="H163" t="s">
        <v>264</v>
      </c>
      <c r="I163" t="s">
        <v>283</v>
      </c>
      <c r="J163">
        <f t="shared" ca="1" si="26"/>
        <v>34</v>
      </c>
      <c r="K163" t="s">
        <v>199</v>
      </c>
      <c r="L163">
        <f t="shared" ca="1" si="27"/>
        <v>0</v>
      </c>
      <c r="M163">
        <f t="shared" ca="1" si="28"/>
        <v>9607.15</v>
      </c>
      <c r="N163">
        <f t="shared" ca="1" si="29"/>
        <v>79</v>
      </c>
      <c r="O163">
        <f t="shared" ca="1" si="30"/>
        <v>192143</v>
      </c>
      <c r="P163">
        <f t="shared" ca="1" si="31"/>
        <v>307428.80000000005</v>
      </c>
      <c r="Q163">
        <f t="shared" ca="1" si="32"/>
        <v>61485.760000000002</v>
      </c>
    </row>
    <row r="164" spans="1:17" hidden="1" x14ac:dyDescent="0.25">
      <c r="A164" t="str">
        <f t="shared" ca="1" si="22"/>
        <v>S202311250163</v>
      </c>
      <c r="B164" t="s">
        <v>171</v>
      </c>
      <c r="C164" t="s">
        <v>259</v>
      </c>
      <c r="D164" t="s">
        <v>231</v>
      </c>
      <c r="E164">
        <f t="shared" ca="1" si="23"/>
        <v>44461</v>
      </c>
      <c r="F164" t="str">
        <f t="shared" ca="1" si="24"/>
        <v>978-269-696-666-2</v>
      </c>
      <c r="G164">
        <f t="shared" ca="1" si="25"/>
        <v>573</v>
      </c>
      <c r="H164" t="s">
        <v>264</v>
      </c>
      <c r="I164" t="s">
        <v>283</v>
      </c>
      <c r="J164">
        <f t="shared" ca="1" si="26"/>
        <v>32</v>
      </c>
      <c r="K164" t="s">
        <v>201</v>
      </c>
      <c r="L164">
        <f t="shared" ca="1" si="27"/>
        <v>0</v>
      </c>
      <c r="M164">
        <f t="shared" ca="1" si="28"/>
        <v>2180.5500000000002</v>
      </c>
      <c r="N164">
        <f t="shared" ca="1" si="29"/>
        <v>65</v>
      </c>
      <c r="O164">
        <f t="shared" ca="1" si="30"/>
        <v>43611</v>
      </c>
      <c r="P164">
        <f t="shared" ca="1" si="31"/>
        <v>69777.600000000006</v>
      </c>
      <c r="Q164">
        <f t="shared" ca="1" si="32"/>
        <v>20933.28</v>
      </c>
    </row>
    <row r="165" spans="1:17" hidden="1" x14ac:dyDescent="0.25">
      <c r="A165" t="str">
        <f t="shared" ca="1" si="22"/>
        <v>S202311250164</v>
      </c>
      <c r="B165" t="s">
        <v>172</v>
      </c>
      <c r="C165" t="s">
        <v>262</v>
      </c>
      <c r="D165" t="s">
        <v>215</v>
      </c>
      <c r="E165">
        <f t="shared" ca="1" si="23"/>
        <v>39368</v>
      </c>
      <c r="F165" t="str">
        <f t="shared" ca="1" si="24"/>
        <v>978-978-124-118-2</v>
      </c>
      <c r="G165">
        <f t="shared" ca="1" si="25"/>
        <v>805</v>
      </c>
      <c r="H165" t="s">
        <v>264</v>
      </c>
      <c r="I165" t="s">
        <v>267</v>
      </c>
      <c r="J165">
        <f t="shared" ca="1" si="26"/>
        <v>20</v>
      </c>
      <c r="K165" t="s">
        <v>205</v>
      </c>
      <c r="L165">
        <f t="shared" ca="1" si="27"/>
        <v>1</v>
      </c>
      <c r="M165">
        <f t="shared" ca="1" si="28"/>
        <v>9968.1</v>
      </c>
      <c r="N165">
        <f t="shared" ca="1" si="29"/>
        <v>100</v>
      </c>
      <c r="O165">
        <f t="shared" ca="1" si="30"/>
        <v>199362</v>
      </c>
      <c r="P165">
        <f t="shared" ca="1" si="31"/>
        <v>318979.19999999995</v>
      </c>
      <c r="Q165">
        <f t="shared" ca="1" si="32"/>
        <v>95693.759999999995</v>
      </c>
    </row>
    <row r="166" spans="1:17" hidden="1" x14ac:dyDescent="0.25">
      <c r="A166" t="str">
        <f t="shared" ca="1" si="22"/>
        <v>S202311250165</v>
      </c>
      <c r="B166" t="s">
        <v>173</v>
      </c>
      <c r="C166" t="s">
        <v>243</v>
      </c>
      <c r="D166" t="s">
        <v>221</v>
      </c>
      <c r="E166">
        <f t="shared" ca="1" si="23"/>
        <v>38300</v>
      </c>
      <c r="F166" t="str">
        <f t="shared" ca="1" si="24"/>
        <v>978-862-793-136-1</v>
      </c>
      <c r="G166">
        <f t="shared" ca="1" si="25"/>
        <v>378</v>
      </c>
      <c r="H166" t="s">
        <v>264</v>
      </c>
      <c r="I166" t="s">
        <v>277</v>
      </c>
      <c r="J166">
        <f t="shared" ca="1" si="26"/>
        <v>25</v>
      </c>
      <c r="K166" t="s">
        <v>199</v>
      </c>
      <c r="L166">
        <f t="shared" ca="1" si="27"/>
        <v>1</v>
      </c>
      <c r="M166">
        <f t="shared" ca="1" si="28"/>
        <v>17305.900000000001</v>
      </c>
      <c r="N166">
        <f t="shared" ca="1" si="29"/>
        <v>31</v>
      </c>
      <c r="O166">
        <f t="shared" ca="1" si="30"/>
        <v>346118</v>
      </c>
      <c r="P166">
        <f t="shared" ca="1" si="31"/>
        <v>553788.80000000005</v>
      </c>
      <c r="Q166">
        <f t="shared" ca="1" si="32"/>
        <v>166136.64000000001</v>
      </c>
    </row>
    <row r="167" spans="1:17" hidden="1" x14ac:dyDescent="0.25">
      <c r="A167" t="str">
        <f t="shared" ca="1" si="22"/>
        <v>S202311250166</v>
      </c>
      <c r="B167" t="s">
        <v>174</v>
      </c>
      <c r="C167" t="s">
        <v>245</v>
      </c>
      <c r="D167" t="s">
        <v>224</v>
      </c>
      <c r="E167">
        <f t="shared" ca="1" si="23"/>
        <v>41562</v>
      </c>
      <c r="F167" t="str">
        <f t="shared" ca="1" si="24"/>
        <v>978-582-608-116-1</v>
      </c>
      <c r="G167">
        <f t="shared" ca="1" si="25"/>
        <v>955</v>
      </c>
      <c r="H167" t="s">
        <v>264</v>
      </c>
      <c r="I167" t="s">
        <v>278</v>
      </c>
      <c r="J167">
        <f t="shared" ca="1" si="26"/>
        <v>26</v>
      </c>
      <c r="K167" t="s">
        <v>208</v>
      </c>
      <c r="L167">
        <f t="shared" ca="1" si="27"/>
        <v>1</v>
      </c>
      <c r="M167">
        <f t="shared" ca="1" si="28"/>
        <v>18885.25</v>
      </c>
      <c r="N167">
        <f t="shared" ca="1" si="29"/>
        <v>38</v>
      </c>
      <c r="O167">
        <f t="shared" ca="1" si="30"/>
        <v>377705</v>
      </c>
      <c r="P167">
        <f t="shared" ca="1" si="31"/>
        <v>604328</v>
      </c>
      <c r="Q167">
        <f t="shared" ca="1" si="32"/>
        <v>0</v>
      </c>
    </row>
    <row r="168" spans="1:17" hidden="1" x14ac:dyDescent="0.25">
      <c r="A168" t="str">
        <f t="shared" ca="1" si="22"/>
        <v>S202311250167</v>
      </c>
      <c r="B168" t="s">
        <v>175</v>
      </c>
      <c r="C168" t="s">
        <v>252</v>
      </c>
      <c r="D168" t="s">
        <v>232</v>
      </c>
      <c r="E168">
        <f t="shared" ca="1" si="23"/>
        <v>41255</v>
      </c>
      <c r="F168" t="str">
        <f t="shared" ca="1" si="24"/>
        <v>978-202-187-408-6</v>
      </c>
      <c r="G168">
        <f t="shared" ca="1" si="25"/>
        <v>733</v>
      </c>
      <c r="H168" t="s">
        <v>264</v>
      </c>
      <c r="I168" t="s">
        <v>283</v>
      </c>
      <c r="J168">
        <f t="shared" ca="1" si="26"/>
        <v>26</v>
      </c>
      <c r="K168" t="s">
        <v>195</v>
      </c>
      <c r="L168">
        <f t="shared" ca="1" si="27"/>
        <v>0</v>
      </c>
      <c r="M168">
        <f t="shared" ca="1" si="28"/>
        <v>16702.3</v>
      </c>
      <c r="N168">
        <f t="shared" ca="1" si="29"/>
        <v>100</v>
      </c>
      <c r="O168">
        <f t="shared" ca="1" si="30"/>
        <v>334046</v>
      </c>
      <c r="P168">
        <f t="shared" ca="1" si="31"/>
        <v>534473.60000000009</v>
      </c>
      <c r="Q168">
        <f t="shared" ca="1" si="32"/>
        <v>106894.72</v>
      </c>
    </row>
    <row r="169" spans="1:17" hidden="1" x14ac:dyDescent="0.25">
      <c r="A169" t="str">
        <f t="shared" ca="1" si="22"/>
        <v>S202311250168</v>
      </c>
      <c r="B169" t="s">
        <v>176</v>
      </c>
      <c r="C169" t="s">
        <v>259</v>
      </c>
      <c r="D169" t="s">
        <v>232</v>
      </c>
      <c r="E169">
        <f t="shared" ca="1" si="23"/>
        <v>41056</v>
      </c>
      <c r="F169" t="str">
        <f t="shared" ca="1" si="24"/>
        <v>978-147-125-257-2</v>
      </c>
      <c r="G169">
        <f t="shared" ca="1" si="25"/>
        <v>264</v>
      </c>
      <c r="H169" t="s">
        <v>264</v>
      </c>
      <c r="I169" t="s">
        <v>273</v>
      </c>
      <c r="J169">
        <f t="shared" ca="1" si="26"/>
        <v>25</v>
      </c>
      <c r="K169" t="s">
        <v>201</v>
      </c>
      <c r="L169">
        <f t="shared" ca="1" si="27"/>
        <v>1</v>
      </c>
      <c r="M169">
        <f t="shared" ca="1" si="28"/>
        <v>18289.900000000001</v>
      </c>
      <c r="N169">
        <f t="shared" ca="1" si="29"/>
        <v>76</v>
      </c>
      <c r="O169">
        <f t="shared" ca="1" si="30"/>
        <v>365798</v>
      </c>
      <c r="P169">
        <f t="shared" ca="1" si="31"/>
        <v>585276.80000000005</v>
      </c>
      <c r="Q169">
        <f t="shared" ca="1" si="32"/>
        <v>117055.36</v>
      </c>
    </row>
    <row r="170" spans="1:17" hidden="1" x14ac:dyDescent="0.25">
      <c r="A170" t="str">
        <f t="shared" ca="1" si="22"/>
        <v>S202311250169</v>
      </c>
      <c r="B170" t="s">
        <v>177</v>
      </c>
      <c r="C170" t="s">
        <v>254</v>
      </c>
      <c r="D170" t="s">
        <v>216</v>
      </c>
      <c r="E170">
        <f t="shared" ca="1" si="23"/>
        <v>38154</v>
      </c>
      <c r="F170" t="str">
        <f t="shared" ca="1" si="24"/>
        <v>978-442-606-434-6</v>
      </c>
      <c r="G170">
        <f t="shared" ca="1" si="25"/>
        <v>495</v>
      </c>
      <c r="H170" t="s">
        <v>264</v>
      </c>
      <c r="I170" t="s">
        <v>267</v>
      </c>
      <c r="J170">
        <f t="shared" ca="1" si="26"/>
        <v>33</v>
      </c>
      <c r="K170" t="s">
        <v>199</v>
      </c>
      <c r="L170">
        <f t="shared" ca="1" si="27"/>
        <v>1</v>
      </c>
      <c r="M170">
        <f t="shared" ca="1" si="28"/>
        <v>21139.65</v>
      </c>
      <c r="N170">
        <f t="shared" ca="1" si="29"/>
        <v>57</v>
      </c>
      <c r="O170">
        <f t="shared" ca="1" si="30"/>
        <v>422793</v>
      </c>
      <c r="P170">
        <f t="shared" ca="1" si="31"/>
        <v>676468.8</v>
      </c>
      <c r="Q170">
        <f t="shared" ca="1" si="32"/>
        <v>67646.880000000005</v>
      </c>
    </row>
    <row r="171" spans="1:17" hidden="1" x14ac:dyDescent="0.25">
      <c r="A171" t="str">
        <f t="shared" ca="1" si="22"/>
        <v>S202311250170</v>
      </c>
      <c r="B171" t="s">
        <v>178</v>
      </c>
      <c r="C171" t="s">
        <v>248</v>
      </c>
      <c r="D171" t="s">
        <v>213</v>
      </c>
      <c r="E171">
        <f t="shared" ca="1" si="23"/>
        <v>39614</v>
      </c>
      <c r="F171" t="str">
        <f t="shared" ca="1" si="24"/>
        <v>978-611-742-669-3</v>
      </c>
      <c r="G171">
        <f t="shared" ca="1" si="25"/>
        <v>926</v>
      </c>
      <c r="H171" t="s">
        <v>264</v>
      </c>
      <c r="I171" t="s">
        <v>279</v>
      </c>
      <c r="J171">
        <f t="shared" ca="1" si="26"/>
        <v>21</v>
      </c>
      <c r="K171" t="s">
        <v>199</v>
      </c>
      <c r="L171">
        <f t="shared" ca="1" si="27"/>
        <v>1</v>
      </c>
      <c r="M171">
        <f t="shared" ca="1" si="28"/>
        <v>7324.1500000000005</v>
      </c>
      <c r="N171">
        <f t="shared" ca="1" si="29"/>
        <v>12</v>
      </c>
      <c r="O171">
        <f t="shared" ca="1" si="30"/>
        <v>146483</v>
      </c>
      <c r="P171">
        <f t="shared" ca="1" si="31"/>
        <v>234372.80000000002</v>
      </c>
      <c r="Q171">
        <f t="shared" ca="1" si="32"/>
        <v>23437.279999999999</v>
      </c>
    </row>
    <row r="172" spans="1:17" hidden="1" x14ac:dyDescent="0.25">
      <c r="A172" t="str">
        <f t="shared" ca="1" si="22"/>
        <v>S202311250171</v>
      </c>
      <c r="B172" t="s">
        <v>179</v>
      </c>
      <c r="C172" t="s">
        <v>251</v>
      </c>
      <c r="D172" t="s">
        <v>223</v>
      </c>
      <c r="E172">
        <f t="shared" ca="1" si="23"/>
        <v>37458</v>
      </c>
      <c r="F172" t="str">
        <f t="shared" ca="1" si="24"/>
        <v>978-128-429-839-9</v>
      </c>
      <c r="G172">
        <f t="shared" ca="1" si="25"/>
        <v>248</v>
      </c>
      <c r="H172" t="s">
        <v>264</v>
      </c>
      <c r="I172" t="s">
        <v>277</v>
      </c>
      <c r="J172">
        <f t="shared" ca="1" si="26"/>
        <v>24</v>
      </c>
      <c r="K172" t="s">
        <v>196</v>
      </c>
      <c r="L172">
        <f t="shared" ca="1" si="27"/>
        <v>1</v>
      </c>
      <c r="M172">
        <f t="shared" ca="1" si="28"/>
        <v>22242.2</v>
      </c>
      <c r="N172">
        <f t="shared" ca="1" si="29"/>
        <v>57</v>
      </c>
      <c r="O172">
        <f t="shared" ca="1" si="30"/>
        <v>444844</v>
      </c>
      <c r="P172">
        <f t="shared" ca="1" si="31"/>
        <v>711750.39999999991</v>
      </c>
      <c r="Q172">
        <f t="shared" ca="1" si="32"/>
        <v>142350.07999999999</v>
      </c>
    </row>
    <row r="173" spans="1:17" hidden="1" x14ac:dyDescent="0.25">
      <c r="A173" t="str">
        <f t="shared" ca="1" si="22"/>
        <v>S202311250172</v>
      </c>
      <c r="B173" t="s">
        <v>180</v>
      </c>
      <c r="C173" t="s">
        <v>257</v>
      </c>
      <c r="D173" t="s">
        <v>232</v>
      </c>
      <c r="E173">
        <f t="shared" ca="1" si="23"/>
        <v>41285</v>
      </c>
      <c r="F173" t="str">
        <f t="shared" ca="1" si="24"/>
        <v>978-692-480-776-3</v>
      </c>
      <c r="G173">
        <f t="shared" ca="1" si="25"/>
        <v>613</v>
      </c>
      <c r="H173" t="s">
        <v>264</v>
      </c>
      <c r="I173" t="s">
        <v>268</v>
      </c>
      <c r="J173">
        <f t="shared" ca="1" si="26"/>
        <v>34</v>
      </c>
      <c r="K173" t="s">
        <v>203</v>
      </c>
      <c r="L173">
        <f t="shared" ca="1" si="27"/>
        <v>1</v>
      </c>
      <c r="M173">
        <f t="shared" ca="1" si="28"/>
        <v>3862.7000000000003</v>
      </c>
      <c r="N173">
        <f t="shared" ca="1" si="29"/>
        <v>82</v>
      </c>
      <c r="O173">
        <f t="shared" ca="1" si="30"/>
        <v>77254</v>
      </c>
      <c r="P173">
        <f t="shared" ca="1" si="31"/>
        <v>123606.40000000001</v>
      </c>
      <c r="Q173">
        <f t="shared" ca="1" si="32"/>
        <v>12360.64</v>
      </c>
    </row>
    <row r="174" spans="1:17" hidden="1" x14ac:dyDescent="0.25">
      <c r="A174" t="str">
        <f t="shared" ca="1" si="22"/>
        <v>S202311250173</v>
      </c>
      <c r="B174" t="s">
        <v>181</v>
      </c>
      <c r="C174" t="s">
        <v>257</v>
      </c>
      <c r="D174" t="s">
        <v>218</v>
      </c>
      <c r="E174">
        <f t="shared" ca="1" si="23"/>
        <v>37797</v>
      </c>
      <c r="F174" t="str">
        <f t="shared" ca="1" si="24"/>
        <v>978-559-670-383-1</v>
      </c>
      <c r="G174">
        <f t="shared" ca="1" si="25"/>
        <v>391</v>
      </c>
      <c r="H174" t="s">
        <v>264</v>
      </c>
      <c r="I174" t="s">
        <v>276</v>
      </c>
      <c r="J174">
        <f t="shared" ca="1" si="26"/>
        <v>31</v>
      </c>
      <c r="K174" t="s">
        <v>199</v>
      </c>
      <c r="L174">
        <f t="shared" ca="1" si="27"/>
        <v>1</v>
      </c>
      <c r="M174">
        <f t="shared" ca="1" si="28"/>
        <v>16662.55</v>
      </c>
      <c r="N174">
        <f t="shared" ca="1" si="29"/>
        <v>74</v>
      </c>
      <c r="O174">
        <f t="shared" ca="1" si="30"/>
        <v>333251</v>
      </c>
      <c r="P174">
        <f t="shared" ca="1" si="31"/>
        <v>533201.60000000009</v>
      </c>
      <c r="Q174">
        <f t="shared" ca="1" si="32"/>
        <v>53320.160000000003</v>
      </c>
    </row>
    <row r="175" spans="1:17" hidden="1" x14ac:dyDescent="0.25">
      <c r="A175" t="str">
        <f t="shared" ca="1" si="22"/>
        <v>S202311250174</v>
      </c>
      <c r="B175" t="s">
        <v>182</v>
      </c>
      <c r="C175" t="s">
        <v>257</v>
      </c>
      <c r="D175" t="s">
        <v>232</v>
      </c>
      <c r="E175">
        <f t="shared" ca="1" si="23"/>
        <v>40609</v>
      </c>
      <c r="F175" t="str">
        <f t="shared" ca="1" si="24"/>
        <v>978-852-370-105-8</v>
      </c>
      <c r="G175">
        <f t="shared" ca="1" si="25"/>
        <v>468</v>
      </c>
      <c r="H175" t="s">
        <v>264</v>
      </c>
      <c r="I175" t="s">
        <v>267</v>
      </c>
      <c r="J175">
        <f t="shared" ca="1" si="26"/>
        <v>27</v>
      </c>
      <c r="K175" t="s">
        <v>195</v>
      </c>
      <c r="L175">
        <f t="shared" ca="1" si="27"/>
        <v>1</v>
      </c>
      <c r="M175">
        <f t="shared" ca="1" si="28"/>
        <v>19426.55</v>
      </c>
      <c r="N175">
        <f t="shared" ca="1" si="29"/>
        <v>82</v>
      </c>
      <c r="O175">
        <f t="shared" ca="1" si="30"/>
        <v>388531</v>
      </c>
      <c r="P175">
        <f t="shared" ca="1" si="31"/>
        <v>621649.60000000009</v>
      </c>
      <c r="Q175">
        <f t="shared" ca="1" si="32"/>
        <v>0</v>
      </c>
    </row>
    <row r="176" spans="1:17" hidden="1" x14ac:dyDescent="0.25">
      <c r="A176" t="str">
        <f t="shared" ca="1" si="22"/>
        <v>S202311250175</v>
      </c>
      <c r="B176" t="s">
        <v>183</v>
      </c>
      <c r="C176" t="s">
        <v>235</v>
      </c>
      <c r="D176" t="s">
        <v>225</v>
      </c>
      <c r="E176">
        <f t="shared" ca="1" si="23"/>
        <v>37220</v>
      </c>
      <c r="F176" t="str">
        <f t="shared" ca="1" si="24"/>
        <v>978-497-662-546-5</v>
      </c>
      <c r="G176">
        <f t="shared" ca="1" si="25"/>
        <v>506</v>
      </c>
      <c r="H176" t="s">
        <v>264</v>
      </c>
      <c r="I176" t="s">
        <v>275</v>
      </c>
      <c r="J176">
        <f t="shared" ca="1" si="26"/>
        <v>34</v>
      </c>
      <c r="K176" t="s">
        <v>196</v>
      </c>
      <c r="L176">
        <f t="shared" ca="1" si="27"/>
        <v>1</v>
      </c>
      <c r="M176">
        <f t="shared" ca="1" si="28"/>
        <v>14736.25</v>
      </c>
      <c r="N176">
        <f t="shared" ca="1" si="29"/>
        <v>32</v>
      </c>
      <c r="O176">
        <f t="shared" ca="1" si="30"/>
        <v>294725</v>
      </c>
      <c r="P176">
        <f t="shared" ca="1" si="31"/>
        <v>471560</v>
      </c>
      <c r="Q176">
        <f t="shared" ca="1" si="32"/>
        <v>94312</v>
      </c>
    </row>
    <row r="177" spans="1:17" hidden="1" x14ac:dyDescent="0.25">
      <c r="A177" t="str">
        <f t="shared" ca="1" si="22"/>
        <v>S202311250176</v>
      </c>
      <c r="B177" t="s">
        <v>184</v>
      </c>
      <c r="C177" t="s">
        <v>236</v>
      </c>
      <c r="D177" t="s">
        <v>225</v>
      </c>
      <c r="E177">
        <f t="shared" ca="1" si="23"/>
        <v>37372</v>
      </c>
      <c r="F177" t="str">
        <f t="shared" ca="1" si="24"/>
        <v>978-327-674-962-6</v>
      </c>
      <c r="G177">
        <f t="shared" ca="1" si="25"/>
        <v>680</v>
      </c>
      <c r="H177" t="s">
        <v>264</v>
      </c>
      <c r="I177" t="s">
        <v>279</v>
      </c>
      <c r="J177">
        <f t="shared" ca="1" si="26"/>
        <v>22</v>
      </c>
      <c r="K177" t="s">
        <v>209</v>
      </c>
      <c r="L177">
        <f t="shared" ca="1" si="27"/>
        <v>1</v>
      </c>
      <c r="M177">
        <f t="shared" ca="1" si="28"/>
        <v>20646.45</v>
      </c>
      <c r="N177">
        <f t="shared" ca="1" si="29"/>
        <v>46</v>
      </c>
      <c r="O177">
        <f t="shared" ca="1" si="30"/>
        <v>412929</v>
      </c>
      <c r="P177">
        <f t="shared" ca="1" si="31"/>
        <v>660686.39999999991</v>
      </c>
      <c r="Q177">
        <f t="shared" ca="1" si="32"/>
        <v>132137.28</v>
      </c>
    </row>
    <row r="178" spans="1:17" hidden="1" x14ac:dyDescent="0.25">
      <c r="A178" t="str">
        <f t="shared" ca="1" si="22"/>
        <v>S202311250177</v>
      </c>
      <c r="B178" t="s">
        <v>185</v>
      </c>
      <c r="C178" t="s">
        <v>237</v>
      </c>
      <c r="D178" t="s">
        <v>223</v>
      </c>
      <c r="E178">
        <f t="shared" ca="1" si="23"/>
        <v>41599</v>
      </c>
      <c r="F178" t="str">
        <f t="shared" ca="1" si="24"/>
        <v>978-115-190-649-4</v>
      </c>
      <c r="G178">
        <f t="shared" ca="1" si="25"/>
        <v>115</v>
      </c>
      <c r="H178" t="s">
        <v>264</v>
      </c>
      <c r="I178" t="s">
        <v>267</v>
      </c>
      <c r="J178">
        <f t="shared" ca="1" si="26"/>
        <v>33</v>
      </c>
      <c r="K178" t="s">
        <v>199</v>
      </c>
      <c r="L178">
        <f t="shared" ca="1" si="27"/>
        <v>0</v>
      </c>
      <c r="M178">
        <f t="shared" ca="1" si="28"/>
        <v>21864.800000000003</v>
      </c>
      <c r="N178">
        <f t="shared" ca="1" si="29"/>
        <v>95</v>
      </c>
      <c r="O178">
        <f t="shared" ca="1" si="30"/>
        <v>437296</v>
      </c>
      <c r="P178">
        <f t="shared" ca="1" si="31"/>
        <v>699673.60000000009</v>
      </c>
      <c r="Q178">
        <f t="shared" ca="1" si="32"/>
        <v>209902.07999999999</v>
      </c>
    </row>
    <row r="179" spans="1:17" hidden="1" x14ac:dyDescent="0.25">
      <c r="A179" t="str">
        <f t="shared" ca="1" si="22"/>
        <v>S202311250178</v>
      </c>
      <c r="B179" t="s">
        <v>186</v>
      </c>
      <c r="C179" t="s">
        <v>241</v>
      </c>
      <c r="D179" t="s">
        <v>230</v>
      </c>
      <c r="E179">
        <f t="shared" ca="1" si="23"/>
        <v>43754</v>
      </c>
      <c r="F179" t="str">
        <f t="shared" ca="1" si="24"/>
        <v>978-174-644-750-3</v>
      </c>
      <c r="G179">
        <f t="shared" ca="1" si="25"/>
        <v>565</v>
      </c>
      <c r="H179" t="s">
        <v>264</v>
      </c>
      <c r="I179" t="s">
        <v>279</v>
      </c>
      <c r="J179">
        <f t="shared" ca="1" si="26"/>
        <v>25</v>
      </c>
      <c r="K179" t="s">
        <v>201</v>
      </c>
      <c r="L179">
        <f t="shared" ca="1" si="27"/>
        <v>1</v>
      </c>
      <c r="M179">
        <f t="shared" ca="1" si="28"/>
        <v>3120.7000000000003</v>
      </c>
      <c r="N179">
        <f t="shared" ca="1" si="29"/>
        <v>90</v>
      </c>
      <c r="O179">
        <f t="shared" ca="1" si="30"/>
        <v>62414</v>
      </c>
      <c r="P179">
        <f t="shared" ca="1" si="31"/>
        <v>99862.400000000009</v>
      </c>
      <c r="Q179">
        <f t="shared" ca="1" si="32"/>
        <v>29958.720000000001</v>
      </c>
    </row>
    <row r="180" spans="1:17" hidden="1" x14ac:dyDescent="0.25">
      <c r="A180" t="str">
        <f t="shared" ca="1" si="22"/>
        <v>S202311250179</v>
      </c>
      <c r="B180" t="s">
        <v>187</v>
      </c>
      <c r="C180" t="s">
        <v>253</v>
      </c>
      <c r="D180" t="s">
        <v>232</v>
      </c>
      <c r="E180">
        <f t="shared" ca="1" si="23"/>
        <v>36950</v>
      </c>
      <c r="F180" t="str">
        <f t="shared" ca="1" si="24"/>
        <v>978-451-134-992-4</v>
      </c>
      <c r="G180">
        <f t="shared" ca="1" si="25"/>
        <v>492</v>
      </c>
      <c r="H180" t="s">
        <v>264</v>
      </c>
      <c r="I180" t="s">
        <v>274</v>
      </c>
      <c r="J180">
        <f t="shared" ca="1" si="26"/>
        <v>23</v>
      </c>
      <c r="K180" t="s">
        <v>199</v>
      </c>
      <c r="L180">
        <f t="shared" ca="1" si="27"/>
        <v>1</v>
      </c>
      <c r="M180">
        <f t="shared" ca="1" si="28"/>
        <v>3879.05</v>
      </c>
      <c r="N180">
        <f t="shared" ca="1" si="29"/>
        <v>28</v>
      </c>
      <c r="O180">
        <f t="shared" ca="1" si="30"/>
        <v>77581</v>
      </c>
      <c r="P180">
        <f t="shared" ca="1" si="31"/>
        <v>124129.60000000001</v>
      </c>
      <c r="Q180">
        <f t="shared" ca="1" si="32"/>
        <v>37238.879999999997</v>
      </c>
    </row>
    <row r="181" spans="1:17" hidden="1" x14ac:dyDescent="0.25">
      <c r="A181" t="str">
        <f t="shared" ca="1" si="22"/>
        <v>S202311250180</v>
      </c>
      <c r="B181" t="s">
        <v>188</v>
      </c>
      <c r="C181" t="s">
        <v>250</v>
      </c>
      <c r="D181" t="s">
        <v>228</v>
      </c>
      <c r="E181">
        <f t="shared" ca="1" si="23"/>
        <v>44599</v>
      </c>
      <c r="F181" t="str">
        <f t="shared" ca="1" si="24"/>
        <v>978-642-350-859-4</v>
      </c>
      <c r="G181">
        <f t="shared" ca="1" si="25"/>
        <v>569</v>
      </c>
      <c r="H181" t="s">
        <v>264</v>
      </c>
      <c r="I181" t="s">
        <v>275</v>
      </c>
      <c r="J181">
        <f t="shared" ca="1" si="26"/>
        <v>28</v>
      </c>
      <c r="K181" t="s">
        <v>200</v>
      </c>
      <c r="L181">
        <f t="shared" ca="1" si="27"/>
        <v>1</v>
      </c>
      <c r="M181">
        <f t="shared" ca="1" si="28"/>
        <v>17075.150000000001</v>
      </c>
      <c r="N181">
        <f t="shared" ca="1" si="29"/>
        <v>28</v>
      </c>
      <c r="O181">
        <f t="shared" ca="1" si="30"/>
        <v>341503</v>
      </c>
      <c r="P181">
        <f t="shared" ca="1" si="31"/>
        <v>546404.80000000005</v>
      </c>
      <c r="Q181">
        <f t="shared" ca="1" si="32"/>
        <v>109280.96000000001</v>
      </c>
    </row>
    <row r="182" spans="1:17" hidden="1" x14ac:dyDescent="0.25">
      <c r="A182" t="str">
        <f t="shared" ca="1" si="22"/>
        <v>S202311250181</v>
      </c>
      <c r="B182" t="s">
        <v>190</v>
      </c>
      <c r="C182" t="s">
        <v>259</v>
      </c>
      <c r="D182" t="s">
        <v>232</v>
      </c>
      <c r="E182">
        <f t="shared" ca="1" si="23"/>
        <v>41188</v>
      </c>
      <c r="F182" t="str">
        <f t="shared" ca="1" si="24"/>
        <v>978-903-552-951-1</v>
      </c>
      <c r="G182">
        <f t="shared" ca="1" si="25"/>
        <v>803</v>
      </c>
      <c r="H182" t="s">
        <v>264</v>
      </c>
      <c r="I182" t="s">
        <v>275</v>
      </c>
      <c r="J182">
        <f t="shared" ca="1" si="26"/>
        <v>23</v>
      </c>
      <c r="K182" t="s">
        <v>196</v>
      </c>
      <c r="L182">
        <f t="shared" ca="1" si="27"/>
        <v>0</v>
      </c>
      <c r="M182">
        <f t="shared" ca="1" si="28"/>
        <v>20950.350000000002</v>
      </c>
      <c r="N182">
        <f t="shared" ca="1" si="29"/>
        <v>23</v>
      </c>
      <c r="O182">
        <f t="shared" ca="1" si="30"/>
        <v>419007</v>
      </c>
      <c r="P182">
        <f t="shared" ca="1" si="31"/>
        <v>670411.19999999995</v>
      </c>
      <c r="Q182">
        <f t="shared" ca="1" si="32"/>
        <v>67041.119999999995</v>
      </c>
    </row>
    <row r="183" spans="1:17" hidden="1" x14ac:dyDescent="0.25">
      <c r="A183" t="str">
        <f t="shared" ca="1" si="22"/>
        <v>S202311250182</v>
      </c>
      <c r="B183" t="s">
        <v>189</v>
      </c>
      <c r="C183" t="s">
        <v>262</v>
      </c>
      <c r="D183" t="s">
        <v>225</v>
      </c>
      <c r="E183">
        <f t="shared" ca="1" si="23"/>
        <v>38759</v>
      </c>
      <c r="F183" t="str">
        <f t="shared" ca="1" si="24"/>
        <v>978-455-296-855-5</v>
      </c>
      <c r="G183">
        <f t="shared" ca="1" si="25"/>
        <v>289</v>
      </c>
      <c r="H183" t="s">
        <v>264</v>
      </c>
      <c r="I183" t="s">
        <v>268</v>
      </c>
      <c r="J183">
        <f t="shared" ca="1" si="26"/>
        <v>20</v>
      </c>
      <c r="K183" t="s">
        <v>208</v>
      </c>
      <c r="L183">
        <f t="shared" ca="1" si="27"/>
        <v>1</v>
      </c>
      <c r="M183">
        <f t="shared" ca="1" si="28"/>
        <v>20590.100000000002</v>
      </c>
      <c r="N183">
        <f t="shared" ca="1" si="29"/>
        <v>93</v>
      </c>
      <c r="O183">
        <f t="shared" ca="1" si="30"/>
        <v>411802</v>
      </c>
      <c r="P183">
        <f t="shared" ca="1" si="31"/>
        <v>658883.19999999995</v>
      </c>
      <c r="Q183">
        <f t="shared" ca="1" si="32"/>
        <v>0</v>
      </c>
    </row>
    <row r="184" spans="1:17" hidden="1" x14ac:dyDescent="0.25">
      <c r="A184" t="str">
        <f t="shared" ca="1" si="22"/>
        <v>S202311250183</v>
      </c>
      <c r="B184" t="s">
        <v>191</v>
      </c>
      <c r="C184" t="s">
        <v>243</v>
      </c>
      <c r="D184" t="s">
        <v>226</v>
      </c>
      <c r="E184">
        <f t="shared" ca="1" si="23"/>
        <v>44527</v>
      </c>
      <c r="F184" t="str">
        <f t="shared" ca="1" si="24"/>
        <v>978-143-796-742-4</v>
      </c>
      <c r="G184">
        <f t="shared" ca="1" si="25"/>
        <v>936</v>
      </c>
      <c r="H184" t="s">
        <v>264</v>
      </c>
      <c r="I184" t="s">
        <v>279</v>
      </c>
      <c r="J184">
        <f t="shared" ca="1" si="26"/>
        <v>34</v>
      </c>
      <c r="K184" t="s">
        <v>195</v>
      </c>
      <c r="L184">
        <f t="shared" ca="1" si="27"/>
        <v>1</v>
      </c>
      <c r="M184">
        <f t="shared" ca="1" si="28"/>
        <v>17257.3</v>
      </c>
      <c r="N184">
        <f t="shared" ca="1" si="29"/>
        <v>64</v>
      </c>
      <c r="O184">
        <f t="shared" ca="1" si="30"/>
        <v>345146</v>
      </c>
      <c r="P184">
        <f t="shared" ca="1" si="31"/>
        <v>552233.60000000009</v>
      </c>
      <c r="Q184">
        <f t="shared" ca="1" si="32"/>
        <v>0</v>
      </c>
    </row>
    <row r="185" spans="1:17" hidden="1" x14ac:dyDescent="0.25">
      <c r="A185" t="str">
        <f t="shared" ca="1" si="22"/>
        <v>S202311250184</v>
      </c>
      <c r="B185" t="s">
        <v>192</v>
      </c>
      <c r="C185" t="s">
        <v>245</v>
      </c>
      <c r="D185" t="s">
        <v>228</v>
      </c>
      <c r="E185">
        <f t="shared" ca="1" si="23"/>
        <v>38642</v>
      </c>
      <c r="F185" t="str">
        <f t="shared" ca="1" si="24"/>
        <v>978-914-491-391-4</v>
      </c>
      <c r="G185">
        <f t="shared" ca="1" si="25"/>
        <v>149</v>
      </c>
      <c r="H185" t="s">
        <v>264</v>
      </c>
      <c r="I185" t="s">
        <v>274</v>
      </c>
      <c r="J185">
        <f t="shared" ca="1" si="26"/>
        <v>28</v>
      </c>
      <c r="K185" t="s">
        <v>201</v>
      </c>
      <c r="L185">
        <f t="shared" ca="1" si="27"/>
        <v>1</v>
      </c>
      <c r="M185">
        <f t="shared" ca="1" si="28"/>
        <v>18332.55</v>
      </c>
      <c r="N185">
        <f t="shared" ca="1" si="29"/>
        <v>69</v>
      </c>
      <c r="O185">
        <f t="shared" ca="1" si="30"/>
        <v>366651</v>
      </c>
      <c r="P185">
        <f t="shared" ca="1" si="31"/>
        <v>586641.60000000009</v>
      </c>
      <c r="Q185">
        <f t="shared" ca="1" si="32"/>
        <v>58664.160000000003</v>
      </c>
    </row>
    <row r="186" spans="1:17" hidden="1" x14ac:dyDescent="0.25">
      <c r="A186" t="str">
        <f t="shared" ca="1" si="22"/>
        <v>S202311250185</v>
      </c>
      <c r="B186" t="s">
        <v>148</v>
      </c>
      <c r="C186" t="s">
        <v>245</v>
      </c>
      <c r="D186" t="s">
        <v>232</v>
      </c>
      <c r="E186">
        <f t="shared" ca="1" si="23"/>
        <v>41977</v>
      </c>
      <c r="F186" t="str">
        <f t="shared" ca="1" si="24"/>
        <v>978-885-810-416-4</v>
      </c>
      <c r="G186">
        <f t="shared" ca="1" si="25"/>
        <v>575</v>
      </c>
      <c r="H186" t="s">
        <v>264</v>
      </c>
      <c r="I186" t="s">
        <v>273</v>
      </c>
      <c r="J186">
        <f t="shared" ca="1" si="26"/>
        <v>24</v>
      </c>
      <c r="K186" t="s">
        <v>199</v>
      </c>
      <c r="L186">
        <f t="shared" ca="1" si="27"/>
        <v>1</v>
      </c>
      <c r="M186">
        <f t="shared" ca="1" si="28"/>
        <v>18145.150000000001</v>
      </c>
      <c r="N186">
        <f t="shared" ca="1" si="29"/>
        <v>71</v>
      </c>
      <c r="O186">
        <f t="shared" ca="1" si="30"/>
        <v>362903</v>
      </c>
      <c r="P186">
        <f t="shared" ca="1" si="31"/>
        <v>580644.80000000005</v>
      </c>
      <c r="Q186">
        <f t="shared" ca="1" si="32"/>
        <v>58064.480000000003</v>
      </c>
    </row>
    <row r="187" spans="1:17" hidden="1" x14ac:dyDescent="0.25">
      <c r="A187" t="str">
        <f t="shared" ca="1" si="22"/>
        <v>S202311250186</v>
      </c>
      <c r="B187" t="s">
        <v>74</v>
      </c>
      <c r="C187" t="s">
        <v>245</v>
      </c>
      <c r="D187" t="s">
        <v>224</v>
      </c>
      <c r="E187">
        <f t="shared" ca="1" si="23"/>
        <v>40186</v>
      </c>
      <c r="F187" t="str">
        <f t="shared" ca="1" si="24"/>
        <v>978-309-455-252-4</v>
      </c>
      <c r="G187">
        <f t="shared" ca="1" si="25"/>
        <v>790</v>
      </c>
      <c r="H187" t="s">
        <v>264</v>
      </c>
      <c r="I187" t="s">
        <v>268</v>
      </c>
      <c r="J187">
        <f t="shared" ca="1" si="26"/>
        <v>33</v>
      </c>
      <c r="K187" t="s">
        <v>199</v>
      </c>
      <c r="L187">
        <f t="shared" ca="1" si="27"/>
        <v>1</v>
      </c>
      <c r="M187">
        <f t="shared" ca="1" si="28"/>
        <v>19919.800000000003</v>
      </c>
      <c r="N187">
        <f t="shared" ca="1" si="29"/>
        <v>44</v>
      </c>
      <c r="O187">
        <f t="shared" ca="1" si="30"/>
        <v>398396</v>
      </c>
      <c r="P187">
        <f t="shared" ca="1" si="31"/>
        <v>637433.60000000009</v>
      </c>
      <c r="Q187">
        <f t="shared" ca="1" si="32"/>
        <v>127486.72</v>
      </c>
    </row>
    <row r="188" spans="1:17" hidden="1" x14ac:dyDescent="0.25">
      <c r="A188" t="str">
        <f t="shared" ca="1" si="22"/>
        <v>S202311250187</v>
      </c>
      <c r="B188" t="s">
        <v>193</v>
      </c>
      <c r="C188" t="s">
        <v>245</v>
      </c>
      <c r="D188" t="s">
        <v>229</v>
      </c>
      <c r="E188">
        <f t="shared" ca="1" si="23"/>
        <v>42100</v>
      </c>
      <c r="F188" t="str">
        <f t="shared" ca="1" si="24"/>
        <v>978-399-878-622-4</v>
      </c>
      <c r="G188">
        <f t="shared" ca="1" si="25"/>
        <v>500</v>
      </c>
      <c r="H188" t="s">
        <v>264</v>
      </c>
      <c r="I188" t="s">
        <v>274</v>
      </c>
      <c r="J188">
        <f t="shared" ca="1" si="26"/>
        <v>29</v>
      </c>
      <c r="K188" t="s">
        <v>196</v>
      </c>
      <c r="L188">
        <f t="shared" ca="1" si="27"/>
        <v>1</v>
      </c>
      <c r="M188">
        <f t="shared" ca="1" si="28"/>
        <v>8428.6</v>
      </c>
      <c r="N188">
        <f t="shared" ca="1" si="29"/>
        <v>12</v>
      </c>
      <c r="O188">
        <f t="shared" ca="1" si="30"/>
        <v>168572</v>
      </c>
      <c r="P188">
        <f t="shared" ca="1" si="31"/>
        <v>269715.20000000001</v>
      </c>
      <c r="Q188">
        <f t="shared" ca="1" si="32"/>
        <v>80914.559999999998</v>
      </c>
    </row>
    <row r="189" spans="1:17" hidden="1" x14ac:dyDescent="0.25">
      <c r="A189" t="str">
        <f t="shared" ca="1" si="22"/>
        <v>S202311250188</v>
      </c>
      <c r="B189" t="s">
        <v>194</v>
      </c>
      <c r="C189" t="s">
        <v>245</v>
      </c>
      <c r="D189" t="s">
        <v>229</v>
      </c>
      <c r="E189">
        <f t="shared" ca="1" si="23"/>
        <v>43431</v>
      </c>
      <c r="F189" t="str">
        <f t="shared" ca="1" si="24"/>
        <v>978-841-308-848-7</v>
      </c>
      <c r="G189">
        <f t="shared" ca="1" si="25"/>
        <v>744</v>
      </c>
      <c r="H189" t="s">
        <v>264</v>
      </c>
      <c r="I189" t="s">
        <v>273</v>
      </c>
      <c r="J189">
        <f t="shared" ca="1" si="26"/>
        <v>34</v>
      </c>
      <c r="K189" t="s">
        <v>203</v>
      </c>
      <c r="L189">
        <f t="shared" ca="1" si="27"/>
        <v>1</v>
      </c>
      <c r="M189">
        <f t="shared" ca="1" si="28"/>
        <v>6744.85</v>
      </c>
      <c r="N189">
        <f t="shared" ca="1" si="29"/>
        <v>35</v>
      </c>
      <c r="O189">
        <f t="shared" ca="1" si="30"/>
        <v>134897</v>
      </c>
      <c r="P189">
        <f t="shared" ca="1" si="31"/>
        <v>215835.2</v>
      </c>
      <c r="Q189">
        <f t="shared" ca="1" si="32"/>
        <v>64750.559999999998</v>
      </c>
    </row>
  </sheetData>
  <autoFilter ref="A1:Q189" xr:uid="{F6550F79-D1BD-4554-9D93-718FF9F07C9D}">
    <filterColumn colId="3">
      <filters>
        <filter val="TL202311250024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Hoang Le</cp:lastModifiedBy>
  <dcterms:created xsi:type="dcterms:W3CDTF">2023-11-25T09:37:20Z</dcterms:created>
  <dcterms:modified xsi:type="dcterms:W3CDTF">2023-11-25T16:13:58Z</dcterms:modified>
</cp:coreProperties>
</file>