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ownloads\tesst\QuanLyHieuSach\src\main\resources\import\"/>
    </mc:Choice>
  </mc:AlternateContent>
  <xr:revisionPtr revIDLastSave="0" documentId="13_ncr:1_{8A96550E-AEC3-465B-8B39-441CB98F3EDB}" xr6:coauthVersionLast="47" xr6:coauthVersionMax="47" xr10:uidLastSave="{00000000-0000-0000-0000-000000000000}"/>
  <bookViews>
    <workbookView xWindow="-108" yWindow="-108" windowWidth="23256" windowHeight="12456" xr2:uid="{B4A98E7E-91B4-4117-82EF-535CA966D02F}"/>
  </bookViews>
  <sheets>
    <sheet name="Trang_tính1" sheetId="1" r:id="rId1"/>
  </sheets>
  <definedNames>
    <definedName name="_xlnm._FilterDatabase" localSheetId="0" hidden="1">Trang_tính1!$A$1:$L$1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2" i="1"/>
  <c r="E3" i="1"/>
  <c r="E2" i="1"/>
  <c r="H62" i="1"/>
  <c r="E62" i="1"/>
  <c r="H61" i="1"/>
  <c r="E61" i="1"/>
  <c r="H60" i="1"/>
  <c r="E60" i="1"/>
  <c r="H59" i="1"/>
  <c r="E59" i="1"/>
  <c r="H58" i="1"/>
  <c r="E58" i="1"/>
  <c r="H57" i="1"/>
  <c r="E57" i="1"/>
  <c r="H56" i="1"/>
  <c r="E56" i="1"/>
  <c r="H55" i="1"/>
  <c r="E55" i="1"/>
  <c r="H54" i="1"/>
  <c r="E54" i="1"/>
  <c r="H53" i="1"/>
  <c r="E53" i="1"/>
  <c r="H52" i="1"/>
  <c r="E52" i="1"/>
  <c r="H51" i="1"/>
  <c r="E51" i="1"/>
  <c r="H50" i="1"/>
  <c r="E50" i="1"/>
  <c r="H49" i="1"/>
  <c r="E49" i="1"/>
  <c r="H48" i="1"/>
  <c r="E48" i="1"/>
  <c r="H47" i="1"/>
  <c r="E47" i="1"/>
  <c r="H46" i="1"/>
  <c r="E46" i="1"/>
  <c r="H45" i="1"/>
  <c r="E45" i="1"/>
  <c r="H44" i="1"/>
  <c r="E44" i="1"/>
  <c r="H43" i="1"/>
  <c r="E43" i="1"/>
  <c r="H42" i="1"/>
  <c r="E42" i="1"/>
  <c r="H41" i="1"/>
  <c r="E41" i="1"/>
  <c r="H40" i="1"/>
  <c r="E40" i="1"/>
  <c r="H39" i="1"/>
  <c r="E39" i="1"/>
  <c r="H38" i="1"/>
  <c r="E38" i="1"/>
  <c r="H37" i="1"/>
  <c r="E37" i="1"/>
  <c r="H36" i="1"/>
  <c r="E36" i="1"/>
  <c r="H35" i="1"/>
  <c r="E35" i="1"/>
  <c r="H34" i="1"/>
  <c r="E34" i="1"/>
  <c r="H33" i="1"/>
  <c r="E33" i="1"/>
  <c r="H32" i="1"/>
  <c r="E32" i="1"/>
  <c r="H31" i="1"/>
  <c r="E31" i="1"/>
  <c r="H30" i="1"/>
  <c r="E30" i="1"/>
  <c r="H29" i="1"/>
  <c r="E29" i="1"/>
  <c r="H28" i="1"/>
  <c r="E28" i="1"/>
  <c r="H27" i="1"/>
  <c r="E27" i="1"/>
  <c r="H26" i="1"/>
  <c r="E26" i="1"/>
  <c r="H25" i="1"/>
  <c r="E25" i="1"/>
  <c r="H24" i="1"/>
  <c r="E24" i="1"/>
  <c r="H23" i="1"/>
  <c r="E23" i="1"/>
  <c r="H22" i="1"/>
  <c r="E22" i="1"/>
  <c r="H21" i="1"/>
  <c r="E21" i="1"/>
  <c r="H20" i="1"/>
  <c r="E20" i="1"/>
  <c r="H19" i="1"/>
  <c r="E19" i="1"/>
  <c r="H18" i="1"/>
  <c r="E18" i="1"/>
  <c r="H17" i="1"/>
  <c r="E17" i="1"/>
  <c r="H16" i="1"/>
  <c r="E16" i="1"/>
  <c r="H15" i="1"/>
  <c r="E15" i="1"/>
  <c r="H14" i="1"/>
  <c r="E14" i="1"/>
  <c r="H13" i="1"/>
  <c r="E13" i="1"/>
  <c r="H12" i="1"/>
  <c r="E12" i="1"/>
  <c r="H11" i="1"/>
  <c r="E11" i="1"/>
  <c r="H10" i="1"/>
  <c r="E10" i="1"/>
  <c r="H9" i="1"/>
  <c r="E9" i="1"/>
  <c r="H8" i="1"/>
  <c r="E8" i="1"/>
  <c r="H7" i="1"/>
  <c r="E7" i="1"/>
  <c r="H6" i="1"/>
  <c r="E6" i="1"/>
  <c r="H5" i="1"/>
  <c r="E5" i="1"/>
  <c r="H4" i="1"/>
  <c r="E4" i="1"/>
  <c r="H3" i="1"/>
  <c r="H2" i="1"/>
</calcChain>
</file>

<file path=xl/sharedStrings.xml><?xml version="1.0" encoding="utf-8"?>
<sst xmlns="http://schemas.openxmlformats.org/spreadsheetml/2006/main" count="134" uniqueCount="86">
  <si>
    <t>idSanPham</t>
  </si>
  <si>
    <t>tenSanPham</t>
  </si>
  <si>
    <t>loaiSanPham</t>
  </si>
  <si>
    <t>nhaCungCap</t>
  </si>
  <si>
    <t>kichThuoc</t>
  </si>
  <si>
    <t>mauSac</t>
  </si>
  <si>
    <t>trangThai</t>
  </si>
  <si>
    <t>thue</t>
  </si>
  <si>
    <t>giaNhap</t>
  </si>
  <si>
    <t>soLuong</t>
  </si>
  <si>
    <t>giaBan</t>
  </si>
  <si>
    <t>giaKhuyenMai</t>
  </si>
  <si>
    <t>Đèn trang trí phòng ngủ</t>
  </si>
  <si>
    <t>Vàng</t>
  </si>
  <si>
    <t>Bàn là hơi nước</t>
  </si>
  <si>
    <t>Trắng</t>
  </si>
  <si>
    <t>Điều hòa không khí</t>
  </si>
  <si>
    <t>Xanh</t>
  </si>
  <si>
    <t>Túi xách da thật</t>
  </si>
  <si>
    <t>Nâu</t>
  </si>
  <si>
    <t>Loa Bluetooth di động</t>
  </si>
  <si>
    <t>Đen</t>
  </si>
  <si>
    <t>Quạt mini USB</t>
  </si>
  <si>
    <t>Đỏ</t>
  </si>
  <si>
    <t>Ốp lưng điện thoại</t>
  </si>
  <si>
    <t>Hồng</t>
  </si>
  <si>
    <t>Máy pha cà phê</t>
  </si>
  <si>
    <t>Đồng hồ đeo tay</t>
  </si>
  <si>
    <t>Bạc</t>
  </si>
  <si>
    <t>Gối ôm hình thú</t>
  </si>
  <si>
    <t>Kính mát thời trang</t>
  </si>
  <si>
    <t>Xám</t>
  </si>
  <si>
    <t>Túi xách laptop</t>
  </si>
  <si>
    <t>Chuột máy tính không dây</t>
  </si>
  <si>
    <t>Nước hoa nữ</t>
  </si>
  <si>
    <t>Hương hoa</t>
  </si>
  <si>
    <t>Ổ cắm điện thông minh</t>
  </si>
  <si>
    <t>Kem chống nắng</t>
  </si>
  <si>
    <t>Đồng hồ báo thức</t>
  </si>
  <si>
    <t>Sạc dự phòng 10000mAh</t>
  </si>
  <si>
    <t>Chảo chống dính</t>
  </si>
  <si>
    <t>Túi đựng mỹ phẩm</t>
  </si>
  <si>
    <t>Bình nước thể thao</t>
  </si>
  <si>
    <t>Xanh dương</t>
  </si>
  <si>
    <t>Miếng dán tường hình hoa</t>
  </si>
  <si>
    <t>Nhiều màu</t>
  </si>
  <si>
    <t>Găng tay mùa đông</t>
  </si>
  <si>
    <t>Thước kẻ</t>
  </si>
  <si>
    <t>Khăn trải bàn</t>
  </si>
  <si>
    <t>Bảng flipchart</t>
  </si>
  <si>
    <t>Sổ tay da bò</t>
  </si>
  <si>
    <t>Kem</t>
  </si>
  <si>
    <t>Thảm trải sàn phòng khách</t>
  </si>
  <si>
    <t>Ốp lưng máy tính bảng</t>
  </si>
  <si>
    <t>Xanh lá</t>
  </si>
  <si>
    <t>Miếng lót chuột</t>
  </si>
  <si>
    <t>Dây cáp sạc nhanh</t>
  </si>
  <si>
    <t>Cặp xách công sở</t>
  </si>
  <si>
    <t>Kính chống tia UV</t>
  </si>
  <si>
    <t>Gương trang điểm</t>
  </si>
  <si>
    <t>Bình phun nước hoa hồng</t>
  </si>
  <si>
    <t>Ổ cắm điện đa năng</t>
  </si>
  <si>
    <t>Khay đựng đồ trang điểm</t>
  </si>
  <si>
    <t>Gối tựa lưng sofa</t>
  </si>
  <si>
    <t>Ổ cắm điện thông minh WiFi</t>
  </si>
  <si>
    <t>Máy sấy tóc</t>
  </si>
  <si>
    <t>Túi đựng laptop chống sốc</t>
  </si>
  <si>
    <t>Chuột máy tính có dây</t>
  </si>
  <si>
    <t>Khăn mặt bông nhung</t>
  </si>
  <si>
    <t>Túi xách du lịch</t>
  </si>
  <si>
    <t>Kính lúp đeo mắt</t>
  </si>
  <si>
    <t>Dây loa đa năng</t>
  </si>
  <si>
    <t>Thước đo chiều dài cánh cửa</t>
  </si>
  <si>
    <t>Gối trang trí hình con thỏ</t>
  </si>
  <si>
    <t>Máy làm sữa đậu nành</t>
  </si>
  <si>
    <t>Nón snapback hiphop</t>
  </si>
  <si>
    <t>Đèn đọc sách LED</t>
  </si>
  <si>
    <t>Ghế sofa phòng khách</t>
  </si>
  <si>
    <t>Máy pha cà phê espresso</t>
  </si>
  <si>
    <t>Bình hoa trang trí</t>
  </si>
  <si>
    <t>Ống kính máy ảnh Nikon</t>
  </si>
  <si>
    <t>Xanh lá cây</t>
  </si>
  <si>
    <t>Túi xách laptop chống sốc</t>
  </si>
  <si>
    <t>Quần áo thể thao nam</t>
  </si>
  <si>
    <t>Máy sấy tóc chuyên nghiệp</t>
  </si>
  <si>
    <t>Gương trang điểm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</si>
</sst>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₫&quot;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A4C7-4B50-4675-8CC3-47D0FEE36865}">
  <dimension ref="A1:L62"/>
  <sheetViews>
    <sheetView tabSelected="1" workbookViewId="0">
      <selection activeCell="D10" sqref="D10"/>
    </sheetView>
  </sheetViews>
  <sheetFormatPr defaultRowHeight="13.8" x14ac:dyDescent="0.25"/>
  <cols>
    <col min="1" max="1" width="15.3984375" style="1" bestFit="1" customWidth="1"/>
    <col min="2" max="2" width="24.8984375" style="1" bestFit="1" customWidth="1"/>
    <col min="3" max="3" width="16.3984375" style="1" bestFit="1" customWidth="1"/>
    <col min="4" max="4" width="16.8984375" style="1" bestFit="1" customWidth="1"/>
    <col min="5" max="5" width="9.19921875" style="1" bestFit="1" customWidth="1"/>
    <col min="6" max="6" width="10.8984375" style="1" bestFit="1" customWidth="1"/>
    <col min="7" max="7" width="8.59765625" style="1" bestFit="1" customWidth="1"/>
    <col min="8" max="8" width="13.09765625" style="2" bestFit="1" customWidth="1"/>
    <col min="9" max="9" width="12.796875" style="2" bestFit="1" customWidth="1"/>
    <col min="10" max="10" width="7.796875" style="1" bestFit="1" customWidth="1"/>
    <col min="11" max="11" width="20" style="2" bestFit="1" customWidth="1"/>
    <col min="12" max="12" width="12.296875" style="2" bestFit="1" customWidth="1"/>
    <col min="13" max="16384" width="8.796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 s="3" t="str">
        <f ca="1">"SP" &amp; TEXT(TODAY(), "yyyyMMdd") &amp; TEXT(ROW(A1), "0000")</f>
        <v>SP202311260001</v>
      </c>
      <c r="B2" s="3" t="s">
        <v>12</v>
      </c>
      <c r="C2" s="3" t="str">
        <f ca="1">"LSP" &amp; TEXT(TODAY(), "yyyyMMdd") &amp; TEXT(RANDBETWEEN(2, 10), "0000")</f>
        <v>LSP202311260010</v>
      </c>
      <c r="D2" s="3" t="str">
        <f ca="1">"NCC" &amp; TEXT(TODAY(), "yyyyMMdd") &amp; TEXT(RANDBETWEEN(1, 23), "0000")</f>
        <v>NCC202311260006</v>
      </c>
      <c r="E2" s="3">
        <f ca="1">ROUND(RAND()*(30-5)+5, 1)</f>
        <v>12.7</v>
      </c>
      <c r="F2" s="3" t="s">
        <v>13</v>
      </c>
      <c r="G2" s="3">
        <f ca="1">IF(RAND() &lt;= 0.8, 1, 0)</f>
        <v>0</v>
      </c>
      <c r="H2" s="4">
        <f>I2*0.5</f>
        <v>90000</v>
      </c>
      <c r="I2" s="4">
        <v>180000</v>
      </c>
      <c r="J2" s="3">
        <v>50</v>
      </c>
      <c r="K2" s="4">
        <f>I2+(I2*0.55)+H2</f>
        <v>369000</v>
      </c>
      <c r="L2" s="4">
        <f ca="1">ROUNDUP(K2 * CHOOSE(RANDBETWEEN(1, 4),0.1, 0.2, 0.3,0), 2)</f>
        <v>36900</v>
      </c>
    </row>
    <row r="3" spans="1:12" x14ac:dyDescent="0.25">
      <c r="A3" s="3" t="str">
        <f t="shared" ref="A3:A62" ca="1" si="0">"SP" &amp; TEXT(TODAY(), "yyyyMMdd") &amp; TEXT(ROW(A2), "0000")</f>
        <v>SP202311260002</v>
      </c>
      <c r="B3" s="3" t="s">
        <v>14</v>
      </c>
      <c r="C3" s="3" t="str">
        <f t="shared" ref="C3:C62" ca="1" si="1">"LSP" &amp; TEXT(TODAY(), "yyyyMMdd") &amp; TEXT(RANDBETWEEN(2, 10), "0000")</f>
        <v>LSP202311260007</v>
      </c>
      <c r="D3" s="3" t="str">
        <f t="shared" ref="D3:D62" ca="1" si="2">"NCC" &amp; TEXT(TODAY(), "yyyyMMdd") &amp; TEXT(RANDBETWEEN(1, 23), "0000")</f>
        <v>NCC202311260019</v>
      </c>
      <c r="E3" s="3">
        <f ca="1">ROUND(RAND()*(30-5)+5, 1)</f>
        <v>26.6</v>
      </c>
      <c r="F3" s="3" t="s">
        <v>15</v>
      </c>
      <c r="G3" s="3">
        <f t="shared" ref="G3:G62" ca="1" si="3">IF(RAND() &lt;= 0.8, 1, 0)</f>
        <v>1</v>
      </c>
      <c r="H3" s="4">
        <f t="shared" ref="H3:H62" si="4">I3*0.5</f>
        <v>250000</v>
      </c>
      <c r="I3" s="4">
        <v>500000</v>
      </c>
      <c r="J3" s="3">
        <v>25</v>
      </c>
      <c r="K3" s="4">
        <f t="shared" ref="K3:K62" si="5">I3+(I3*0.55)+H3</f>
        <v>1025000</v>
      </c>
      <c r="L3" s="4">
        <f t="shared" ref="L3:L62" ca="1" si="6">ROUNDUP(K3 * CHOOSE(RANDBETWEEN(1, 4),0.1, 0.2, 0.3,0), 2)</f>
        <v>307500</v>
      </c>
    </row>
    <row r="4" spans="1:12" x14ac:dyDescent="0.25">
      <c r="A4" s="3" t="str">
        <f t="shared" ca="1" si="0"/>
        <v>SP202311260003</v>
      </c>
      <c r="B4" s="3" t="s">
        <v>16</v>
      </c>
      <c r="C4" s="3" t="str">
        <f t="shared" ca="1" si="1"/>
        <v>LSP202311260007</v>
      </c>
      <c r="D4" s="3" t="str">
        <f t="shared" ca="1" si="2"/>
        <v>NCC202311260016</v>
      </c>
      <c r="E4" s="3">
        <f t="shared" ref="E4:E62" ca="1" si="7">ROUND(RAND()*(30-5)+5, 1)</f>
        <v>15</v>
      </c>
      <c r="F4" s="3" t="s">
        <v>17</v>
      </c>
      <c r="G4" s="3">
        <f t="shared" ca="1" si="3"/>
        <v>1</v>
      </c>
      <c r="H4" s="4">
        <f t="shared" si="4"/>
        <v>35000</v>
      </c>
      <c r="I4" s="4">
        <v>70000</v>
      </c>
      <c r="J4" s="3">
        <v>10</v>
      </c>
      <c r="K4" s="4">
        <f t="shared" si="5"/>
        <v>143500</v>
      </c>
      <c r="L4" s="4">
        <f t="shared" ca="1" si="6"/>
        <v>0</v>
      </c>
    </row>
    <row r="5" spans="1:12" x14ac:dyDescent="0.25">
      <c r="A5" s="3" t="str">
        <f t="shared" ca="1" si="0"/>
        <v>SP202311260004</v>
      </c>
      <c r="B5" s="3" t="s">
        <v>18</v>
      </c>
      <c r="C5" s="3" t="str">
        <f t="shared" ca="1" si="1"/>
        <v>LSP202311260005</v>
      </c>
      <c r="D5" s="3" t="str">
        <f t="shared" ca="1" si="2"/>
        <v>NCC202311260023</v>
      </c>
      <c r="E5" s="3">
        <f t="shared" ca="1" si="7"/>
        <v>7.3</v>
      </c>
      <c r="F5" s="3" t="s">
        <v>19</v>
      </c>
      <c r="G5" s="3">
        <f t="shared" ca="1" si="3"/>
        <v>0</v>
      </c>
      <c r="H5" s="4">
        <f t="shared" si="4"/>
        <v>400000</v>
      </c>
      <c r="I5" s="4">
        <v>800000</v>
      </c>
      <c r="J5" s="3">
        <v>40</v>
      </c>
      <c r="K5" s="4">
        <f t="shared" si="5"/>
        <v>1640000</v>
      </c>
      <c r="L5" s="4">
        <f t="shared" ca="1" si="6"/>
        <v>492000</v>
      </c>
    </row>
    <row r="6" spans="1:12" x14ac:dyDescent="0.25">
      <c r="A6" s="3" t="str">
        <f t="shared" ca="1" si="0"/>
        <v>SP202311260005</v>
      </c>
      <c r="B6" s="3" t="s">
        <v>20</v>
      </c>
      <c r="C6" s="3" t="str">
        <f t="shared" ca="1" si="1"/>
        <v>LSP202311260009</v>
      </c>
      <c r="D6" s="3" t="str">
        <f t="shared" ca="1" si="2"/>
        <v>NCC202311260002</v>
      </c>
      <c r="E6" s="3">
        <f t="shared" ca="1" si="7"/>
        <v>13.2</v>
      </c>
      <c r="F6" s="3" t="s">
        <v>21</v>
      </c>
      <c r="G6" s="3">
        <f t="shared" ca="1" si="3"/>
        <v>1</v>
      </c>
      <c r="H6" s="4">
        <f t="shared" si="4"/>
        <v>150000</v>
      </c>
      <c r="I6" s="4">
        <v>300000</v>
      </c>
      <c r="J6" s="3">
        <v>30</v>
      </c>
      <c r="K6" s="4">
        <f t="shared" si="5"/>
        <v>615000</v>
      </c>
      <c r="L6" s="4">
        <f t="shared" ca="1" si="6"/>
        <v>184500</v>
      </c>
    </row>
    <row r="7" spans="1:12" x14ac:dyDescent="0.25">
      <c r="A7" s="3" t="str">
        <f t="shared" ca="1" si="0"/>
        <v>SP202311260006</v>
      </c>
      <c r="B7" s="3" t="s">
        <v>22</v>
      </c>
      <c r="C7" s="3" t="str">
        <f t="shared" ca="1" si="1"/>
        <v>LSP202311260006</v>
      </c>
      <c r="D7" s="3" t="str">
        <f t="shared" ca="1" si="2"/>
        <v>NCC202311260023</v>
      </c>
      <c r="E7" s="3">
        <f t="shared" ca="1" si="7"/>
        <v>11.4</v>
      </c>
      <c r="F7" s="3" t="s">
        <v>23</v>
      </c>
      <c r="G7" s="3">
        <f t="shared" ca="1" si="3"/>
        <v>0</v>
      </c>
      <c r="H7" s="4">
        <f t="shared" si="4"/>
        <v>35000</v>
      </c>
      <c r="I7" s="4">
        <v>70000</v>
      </c>
      <c r="J7" s="3">
        <v>60</v>
      </c>
      <c r="K7" s="4">
        <f t="shared" si="5"/>
        <v>143500</v>
      </c>
      <c r="L7" s="4">
        <f t="shared" ca="1" si="6"/>
        <v>28700</v>
      </c>
    </row>
    <row r="8" spans="1:12" x14ac:dyDescent="0.25">
      <c r="A8" s="3" t="str">
        <f t="shared" ca="1" si="0"/>
        <v>SP202311260007</v>
      </c>
      <c r="B8" s="3" t="s">
        <v>24</v>
      </c>
      <c r="C8" s="3" t="str">
        <f t="shared" ca="1" si="1"/>
        <v>LSP202311260002</v>
      </c>
      <c r="D8" s="3" t="str">
        <f t="shared" ca="1" si="2"/>
        <v>NCC202311260005</v>
      </c>
      <c r="E8" s="3">
        <f t="shared" ca="1" si="7"/>
        <v>27.7</v>
      </c>
      <c r="F8" s="3" t="s">
        <v>25</v>
      </c>
      <c r="G8" s="3">
        <f t="shared" ca="1" si="3"/>
        <v>0</v>
      </c>
      <c r="H8" s="4">
        <f t="shared" si="4"/>
        <v>25000</v>
      </c>
      <c r="I8" s="4">
        <v>50000</v>
      </c>
      <c r="J8" s="3">
        <v>80</v>
      </c>
      <c r="K8" s="4">
        <f t="shared" si="5"/>
        <v>102500</v>
      </c>
      <c r="L8" s="4">
        <f t="shared" ca="1" si="6"/>
        <v>30750</v>
      </c>
    </row>
    <row r="9" spans="1:12" x14ac:dyDescent="0.25">
      <c r="A9" s="3" t="str">
        <f t="shared" ca="1" si="0"/>
        <v>SP202311260008</v>
      </c>
      <c r="B9" s="3" t="s">
        <v>26</v>
      </c>
      <c r="C9" s="3" t="str">
        <f t="shared" ca="1" si="1"/>
        <v>LSP202311260009</v>
      </c>
      <c r="D9" s="3" t="str">
        <f t="shared" ca="1" si="2"/>
        <v>NCC202311260019</v>
      </c>
      <c r="E9" s="3">
        <f t="shared" ca="1" si="7"/>
        <v>5.5</v>
      </c>
      <c r="F9" s="3" t="s">
        <v>21</v>
      </c>
      <c r="G9" s="3">
        <f t="shared" ca="1" si="3"/>
        <v>0</v>
      </c>
      <c r="H9" s="4">
        <f t="shared" si="4"/>
        <v>750000</v>
      </c>
      <c r="I9" s="4">
        <v>1500000</v>
      </c>
      <c r="J9" s="3">
        <v>15</v>
      </c>
      <c r="K9" s="4">
        <f t="shared" si="5"/>
        <v>3075000</v>
      </c>
      <c r="L9" s="4">
        <f t="shared" ca="1" si="6"/>
        <v>615000</v>
      </c>
    </row>
    <row r="10" spans="1:12" x14ac:dyDescent="0.25">
      <c r="A10" s="3" t="str">
        <f t="shared" ca="1" si="0"/>
        <v>SP202311260009</v>
      </c>
      <c r="B10" s="3" t="s">
        <v>27</v>
      </c>
      <c r="C10" s="3" t="str">
        <f t="shared" ca="1" si="1"/>
        <v>LSP202311260008</v>
      </c>
      <c r="D10" s="3" t="str">
        <f t="shared" ca="1" si="2"/>
        <v>NCC202311260011</v>
      </c>
      <c r="E10" s="3">
        <f t="shared" ca="1" si="7"/>
        <v>27.8</v>
      </c>
      <c r="F10" s="3" t="s">
        <v>28</v>
      </c>
      <c r="G10" s="3">
        <f t="shared" ca="1" si="3"/>
        <v>1</v>
      </c>
      <c r="H10" s="4">
        <f t="shared" si="4"/>
        <v>100000</v>
      </c>
      <c r="I10" s="4">
        <v>200000</v>
      </c>
      <c r="J10" s="3">
        <v>70</v>
      </c>
      <c r="K10" s="4">
        <f t="shared" si="5"/>
        <v>410000</v>
      </c>
      <c r="L10" s="4">
        <f t="shared" ca="1" si="6"/>
        <v>123000</v>
      </c>
    </row>
    <row r="11" spans="1:12" x14ac:dyDescent="0.25">
      <c r="A11" s="3" t="str">
        <f t="shared" ca="1" si="0"/>
        <v>SP202311260010</v>
      </c>
      <c r="B11" s="3" t="s">
        <v>29</v>
      </c>
      <c r="C11" s="3" t="str">
        <f t="shared" ca="1" si="1"/>
        <v>LSP202311260008</v>
      </c>
      <c r="D11" s="3" t="str">
        <f t="shared" ca="1" si="2"/>
        <v>NCC202311260021</v>
      </c>
      <c r="E11" s="3">
        <f t="shared" ca="1" si="7"/>
        <v>22.3</v>
      </c>
      <c r="F11" s="3" t="s">
        <v>25</v>
      </c>
      <c r="G11" s="3">
        <f t="shared" ca="1" si="3"/>
        <v>1</v>
      </c>
      <c r="H11" s="4">
        <f t="shared" si="4"/>
        <v>60000</v>
      </c>
      <c r="I11" s="4">
        <v>120000</v>
      </c>
      <c r="J11" s="3">
        <v>90</v>
      </c>
      <c r="K11" s="4">
        <f t="shared" si="5"/>
        <v>246000</v>
      </c>
      <c r="L11" s="4">
        <f t="shared" ca="1" si="6"/>
        <v>24600</v>
      </c>
    </row>
    <row r="12" spans="1:12" x14ac:dyDescent="0.25">
      <c r="A12" s="3" t="str">
        <f t="shared" ca="1" si="0"/>
        <v>SP202311260011</v>
      </c>
      <c r="B12" s="3" t="s">
        <v>30</v>
      </c>
      <c r="C12" s="3" t="str">
        <f t="shared" ca="1" si="1"/>
        <v>LSP202311260003</v>
      </c>
      <c r="D12" s="3" t="str">
        <f t="shared" ca="1" si="2"/>
        <v>NCC202311260001</v>
      </c>
      <c r="E12" s="3">
        <f t="shared" ca="1" si="7"/>
        <v>19.399999999999999</v>
      </c>
      <c r="F12" s="3" t="s">
        <v>31</v>
      </c>
      <c r="G12" s="3">
        <f t="shared" ca="1" si="3"/>
        <v>1</v>
      </c>
      <c r="H12" s="4">
        <f t="shared" si="4"/>
        <v>45000</v>
      </c>
      <c r="I12" s="4">
        <v>90000</v>
      </c>
      <c r="J12" s="3">
        <v>120</v>
      </c>
      <c r="K12" s="4">
        <f t="shared" si="5"/>
        <v>184500</v>
      </c>
      <c r="L12" s="4">
        <f t="shared" ca="1" si="6"/>
        <v>55350</v>
      </c>
    </row>
    <row r="13" spans="1:12" x14ac:dyDescent="0.25">
      <c r="A13" s="3" t="str">
        <f t="shared" ca="1" si="0"/>
        <v>SP202311260012</v>
      </c>
      <c r="B13" s="3" t="s">
        <v>32</v>
      </c>
      <c r="C13" s="3" t="str">
        <f t="shared" ca="1" si="1"/>
        <v>LSP202311260010</v>
      </c>
      <c r="D13" s="3" t="str">
        <f t="shared" ca="1" si="2"/>
        <v>NCC202311260020</v>
      </c>
      <c r="E13" s="3">
        <f t="shared" ca="1" si="7"/>
        <v>17.7</v>
      </c>
      <c r="F13" s="3" t="s">
        <v>21</v>
      </c>
      <c r="G13" s="3">
        <f t="shared" ca="1" si="3"/>
        <v>1</v>
      </c>
      <c r="H13" s="4">
        <f t="shared" si="4"/>
        <v>150000</v>
      </c>
      <c r="I13" s="4">
        <v>300000</v>
      </c>
      <c r="J13" s="3">
        <v>35</v>
      </c>
      <c r="K13" s="4">
        <f t="shared" si="5"/>
        <v>615000</v>
      </c>
      <c r="L13" s="4">
        <f t="shared" ca="1" si="6"/>
        <v>123000</v>
      </c>
    </row>
    <row r="14" spans="1:12" x14ac:dyDescent="0.25">
      <c r="A14" s="3" t="str">
        <f t="shared" ca="1" si="0"/>
        <v>SP202311260013</v>
      </c>
      <c r="B14" s="3" t="s">
        <v>33</v>
      </c>
      <c r="C14" s="3" t="str">
        <f t="shared" ca="1" si="1"/>
        <v>LSP202311260008</v>
      </c>
      <c r="D14" s="3" t="str">
        <f t="shared" ca="1" si="2"/>
        <v>NCC202311260009</v>
      </c>
      <c r="E14" s="3">
        <f t="shared" ca="1" si="7"/>
        <v>29.7</v>
      </c>
      <c r="F14" s="3" t="s">
        <v>17</v>
      </c>
      <c r="G14" s="3">
        <f t="shared" ca="1" si="3"/>
        <v>1</v>
      </c>
      <c r="H14" s="4">
        <f t="shared" si="4"/>
        <v>60000</v>
      </c>
      <c r="I14" s="4">
        <v>120000</v>
      </c>
      <c r="J14" s="3">
        <v>65</v>
      </c>
      <c r="K14" s="4">
        <f t="shared" si="5"/>
        <v>246000</v>
      </c>
      <c r="L14" s="4">
        <f t="shared" ca="1" si="6"/>
        <v>73800</v>
      </c>
    </row>
    <row r="15" spans="1:12" x14ac:dyDescent="0.25">
      <c r="A15" s="3" t="str">
        <f t="shared" ca="1" si="0"/>
        <v>SP202311260014</v>
      </c>
      <c r="B15" s="3" t="s">
        <v>34</v>
      </c>
      <c r="C15" s="3" t="str">
        <f t="shared" ca="1" si="1"/>
        <v>LSP202311260009</v>
      </c>
      <c r="D15" s="3" t="str">
        <f t="shared" ca="1" si="2"/>
        <v>NCC202311260019</v>
      </c>
      <c r="E15" s="3">
        <f t="shared" ca="1" si="7"/>
        <v>20.5</v>
      </c>
      <c r="F15" s="3" t="s">
        <v>35</v>
      </c>
      <c r="G15" s="3">
        <f t="shared" ca="1" si="3"/>
        <v>1</v>
      </c>
      <c r="H15" s="4">
        <f t="shared" si="4"/>
        <v>175000</v>
      </c>
      <c r="I15" s="4">
        <v>350000</v>
      </c>
      <c r="J15" s="3">
        <v>20</v>
      </c>
      <c r="K15" s="4">
        <f t="shared" si="5"/>
        <v>717500</v>
      </c>
      <c r="L15" s="4">
        <f t="shared" ca="1" si="6"/>
        <v>143500</v>
      </c>
    </row>
    <row r="16" spans="1:12" x14ac:dyDescent="0.25">
      <c r="A16" s="3" t="str">
        <f t="shared" ca="1" si="0"/>
        <v>SP202311260015</v>
      </c>
      <c r="B16" s="3" t="s">
        <v>36</v>
      </c>
      <c r="C16" s="3" t="str">
        <f t="shared" ca="1" si="1"/>
        <v>LSP202311260005</v>
      </c>
      <c r="D16" s="3" t="str">
        <f t="shared" ca="1" si="2"/>
        <v>NCC202311260014</v>
      </c>
      <c r="E16" s="3">
        <f t="shared" ca="1" si="7"/>
        <v>21.3</v>
      </c>
      <c r="F16" s="3" t="s">
        <v>15</v>
      </c>
      <c r="G16" s="3">
        <f t="shared" ca="1" si="3"/>
        <v>1</v>
      </c>
      <c r="H16" s="4">
        <f t="shared" si="4"/>
        <v>125000</v>
      </c>
      <c r="I16" s="4">
        <v>250000</v>
      </c>
      <c r="J16" s="3">
        <v>55</v>
      </c>
      <c r="K16" s="4">
        <f t="shared" si="5"/>
        <v>512500</v>
      </c>
      <c r="L16" s="4">
        <f t="shared" ca="1" si="6"/>
        <v>153750</v>
      </c>
    </row>
    <row r="17" spans="1:12" x14ac:dyDescent="0.25">
      <c r="A17" s="3" t="str">
        <f t="shared" ca="1" si="0"/>
        <v>SP202311260016</v>
      </c>
      <c r="B17" s="3" t="s">
        <v>37</v>
      </c>
      <c r="C17" s="3" t="str">
        <f t="shared" ca="1" si="1"/>
        <v>LSP202311260007</v>
      </c>
      <c r="D17" s="3" t="str">
        <f t="shared" ca="1" si="2"/>
        <v>NCC202311260023</v>
      </c>
      <c r="E17" s="3">
        <f t="shared" ca="1" si="7"/>
        <v>18.7</v>
      </c>
      <c r="F17" s="3" t="s">
        <v>15</v>
      </c>
      <c r="G17" s="3">
        <f t="shared" ca="1" si="3"/>
        <v>0</v>
      </c>
      <c r="H17" s="4">
        <f t="shared" si="4"/>
        <v>125000</v>
      </c>
      <c r="I17" s="4">
        <v>250000</v>
      </c>
      <c r="J17" s="3">
        <v>10</v>
      </c>
      <c r="K17" s="4">
        <f t="shared" si="5"/>
        <v>512500</v>
      </c>
      <c r="L17" s="4">
        <f t="shared" ca="1" si="6"/>
        <v>0</v>
      </c>
    </row>
    <row r="18" spans="1:12" x14ac:dyDescent="0.25">
      <c r="A18" s="3" t="str">
        <f t="shared" ca="1" si="0"/>
        <v>SP202311260017</v>
      </c>
      <c r="B18" s="3" t="s">
        <v>38</v>
      </c>
      <c r="C18" s="3" t="str">
        <f t="shared" ca="1" si="1"/>
        <v>LSP202311260005</v>
      </c>
      <c r="D18" s="3" t="str">
        <f t="shared" ca="1" si="2"/>
        <v>NCC202311260012</v>
      </c>
      <c r="E18" s="3">
        <f t="shared" ca="1" si="7"/>
        <v>13.5</v>
      </c>
      <c r="F18" s="3" t="s">
        <v>21</v>
      </c>
      <c r="G18" s="3">
        <f t="shared" ca="1" si="3"/>
        <v>1</v>
      </c>
      <c r="H18" s="4">
        <f t="shared" si="4"/>
        <v>40000</v>
      </c>
      <c r="I18" s="4">
        <v>80000</v>
      </c>
      <c r="J18" s="3">
        <v>85</v>
      </c>
      <c r="K18" s="4">
        <f t="shared" si="5"/>
        <v>164000</v>
      </c>
      <c r="L18" s="4">
        <f t="shared" ca="1" si="6"/>
        <v>0</v>
      </c>
    </row>
    <row r="19" spans="1:12" x14ac:dyDescent="0.25">
      <c r="A19" s="3" t="str">
        <f t="shared" ca="1" si="0"/>
        <v>SP202311260018</v>
      </c>
      <c r="B19" s="3" t="s">
        <v>39</v>
      </c>
      <c r="C19" s="3" t="str">
        <f t="shared" ca="1" si="1"/>
        <v>LSP202311260006</v>
      </c>
      <c r="D19" s="3" t="str">
        <f t="shared" ca="1" si="2"/>
        <v>NCC202311260019</v>
      </c>
      <c r="E19" s="3">
        <f t="shared" ca="1" si="7"/>
        <v>10.6</v>
      </c>
      <c r="F19" s="3" t="s">
        <v>31</v>
      </c>
      <c r="G19" s="3">
        <f t="shared" ca="1" si="3"/>
        <v>1</v>
      </c>
      <c r="H19" s="4">
        <f t="shared" si="4"/>
        <v>100000</v>
      </c>
      <c r="I19" s="4">
        <v>200000</v>
      </c>
      <c r="J19" s="3">
        <v>40</v>
      </c>
      <c r="K19" s="4">
        <f t="shared" si="5"/>
        <v>410000</v>
      </c>
      <c r="L19" s="4">
        <f t="shared" ca="1" si="6"/>
        <v>0</v>
      </c>
    </row>
    <row r="20" spans="1:12" x14ac:dyDescent="0.25">
      <c r="A20" s="3" t="str">
        <f t="shared" ca="1" si="0"/>
        <v>SP202311260019</v>
      </c>
      <c r="B20" s="3" t="s">
        <v>40</v>
      </c>
      <c r="C20" s="3" t="str">
        <f t="shared" ca="1" si="1"/>
        <v>LSP202311260009</v>
      </c>
      <c r="D20" s="3" t="str">
        <f t="shared" ca="1" si="2"/>
        <v>NCC202311260006</v>
      </c>
      <c r="E20" s="3">
        <f t="shared" ca="1" si="7"/>
        <v>21.8</v>
      </c>
      <c r="F20" s="3" t="s">
        <v>23</v>
      </c>
      <c r="G20" s="3">
        <f t="shared" ca="1" si="3"/>
        <v>1</v>
      </c>
      <c r="H20" s="4">
        <f t="shared" si="4"/>
        <v>90000</v>
      </c>
      <c r="I20" s="4">
        <v>180000</v>
      </c>
      <c r="J20" s="3">
        <v>30</v>
      </c>
      <c r="K20" s="4">
        <f t="shared" si="5"/>
        <v>369000</v>
      </c>
      <c r="L20" s="4">
        <f t="shared" ca="1" si="6"/>
        <v>73800</v>
      </c>
    </row>
    <row r="21" spans="1:12" x14ac:dyDescent="0.25">
      <c r="A21" s="3" t="str">
        <f t="shared" ca="1" si="0"/>
        <v>SP202311260020</v>
      </c>
      <c r="B21" s="3" t="s">
        <v>41</v>
      </c>
      <c r="C21" s="3" t="str">
        <f t="shared" ca="1" si="1"/>
        <v>LSP202311260003</v>
      </c>
      <c r="D21" s="3" t="str">
        <f t="shared" ca="1" si="2"/>
        <v>NCC202311260003</v>
      </c>
      <c r="E21" s="3">
        <f t="shared" ca="1" si="7"/>
        <v>10.199999999999999</v>
      </c>
      <c r="F21" s="3" t="s">
        <v>25</v>
      </c>
      <c r="G21" s="3">
        <f t="shared" ca="1" si="3"/>
        <v>1</v>
      </c>
      <c r="H21" s="4">
        <f t="shared" si="4"/>
        <v>60000</v>
      </c>
      <c r="I21" s="4">
        <v>120000</v>
      </c>
      <c r="J21" s="3">
        <v>65</v>
      </c>
      <c r="K21" s="4">
        <f t="shared" si="5"/>
        <v>246000</v>
      </c>
      <c r="L21" s="4">
        <f t="shared" ca="1" si="6"/>
        <v>49200</v>
      </c>
    </row>
    <row r="22" spans="1:12" x14ac:dyDescent="0.25">
      <c r="A22" s="3" t="str">
        <f t="shared" ca="1" si="0"/>
        <v>SP202311260021</v>
      </c>
      <c r="B22" s="3" t="s">
        <v>42</v>
      </c>
      <c r="C22" s="3" t="str">
        <f t="shared" ca="1" si="1"/>
        <v>LSP202311260008</v>
      </c>
      <c r="D22" s="3" t="str">
        <f t="shared" ca="1" si="2"/>
        <v>NCC202311260007</v>
      </c>
      <c r="E22" s="3">
        <f t="shared" ca="1" si="7"/>
        <v>15</v>
      </c>
      <c r="F22" s="3" t="s">
        <v>43</v>
      </c>
      <c r="G22" s="3">
        <f t="shared" ca="1" si="3"/>
        <v>0</v>
      </c>
      <c r="H22" s="4">
        <f t="shared" si="4"/>
        <v>25000</v>
      </c>
      <c r="I22" s="4">
        <v>50000</v>
      </c>
      <c r="J22" s="3">
        <v>95</v>
      </c>
      <c r="K22" s="4">
        <f t="shared" si="5"/>
        <v>102500</v>
      </c>
      <c r="L22" s="4">
        <f t="shared" ca="1" si="6"/>
        <v>10250</v>
      </c>
    </row>
    <row r="23" spans="1:12" x14ac:dyDescent="0.25">
      <c r="A23" s="3" t="str">
        <f t="shared" ca="1" si="0"/>
        <v>SP202311260022</v>
      </c>
      <c r="B23" s="3" t="s">
        <v>44</v>
      </c>
      <c r="C23" s="3" t="str">
        <f t="shared" ca="1" si="1"/>
        <v>LSP202311260008</v>
      </c>
      <c r="D23" s="3" t="str">
        <f t="shared" ca="1" si="2"/>
        <v>NCC202311260006</v>
      </c>
      <c r="E23" s="3">
        <f t="shared" ca="1" si="7"/>
        <v>25.6</v>
      </c>
      <c r="F23" s="3" t="s">
        <v>45</v>
      </c>
      <c r="G23" s="3">
        <f t="shared" ca="1" si="3"/>
        <v>0</v>
      </c>
      <c r="H23" s="4">
        <f t="shared" si="4"/>
        <v>12500</v>
      </c>
      <c r="I23" s="4">
        <v>25000</v>
      </c>
      <c r="J23" s="3">
        <v>110</v>
      </c>
      <c r="K23" s="4">
        <f t="shared" si="5"/>
        <v>51250</v>
      </c>
      <c r="L23" s="4">
        <f t="shared" ca="1" si="6"/>
        <v>15375</v>
      </c>
    </row>
    <row r="24" spans="1:12" x14ac:dyDescent="0.25">
      <c r="A24" s="3" t="str">
        <f t="shared" ca="1" si="0"/>
        <v>SP202311260023</v>
      </c>
      <c r="B24" s="3" t="s">
        <v>46</v>
      </c>
      <c r="C24" s="3" t="str">
        <f t="shared" ca="1" si="1"/>
        <v>LSP202311260003</v>
      </c>
      <c r="D24" s="3" t="str">
        <f t="shared" ca="1" si="2"/>
        <v>NCC202311260011</v>
      </c>
      <c r="E24" s="3">
        <f t="shared" ca="1" si="7"/>
        <v>22.9</v>
      </c>
      <c r="F24" s="3" t="s">
        <v>21</v>
      </c>
      <c r="G24" s="3">
        <f t="shared" ca="1" si="3"/>
        <v>0</v>
      </c>
      <c r="H24" s="4">
        <f t="shared" si="4"/>
        <v>40000</v>
      </c>
      <c r="I24" s="4">
        <v>80000</v>
      </c>
      <c r="J24" s="3">
        <v>50</v>
      </c>
      <c r="K24" s="4">
        <f t="shared" si="5"/>
        <v>164000</v>
      </c>
      <c r="L24" s="4">
        <f t="shared" ca="1" si="6"/>
        <v>16400</v>
      </c>
    </row>
    <row r="25" spans="1:12" x14ac:dyDescent="0.25">
      <c r="A25" s="3" t="str">
        <f t="shared" ca="1" si="0"/>
        <v>SP202311260024</v>
      </c>
      <c r="B25" s="3" t="s">
        <v>47</v>
      </c>
      <c r="C25" s="3" t="str">
        <f t="shared" ca="1" si="1"/>
        <v>LSP202311260009</v>
      </c>
      <c r="D25" s="3" t="str">
        <f t="shared" ca="1" si="2"/>
        <v>NCC202311260012</v>
      </c>
      <c r="E25" s="3">
        <f t="shared" ca="1" si="7"/>
        <v>19.399999999999999</v>
      </c>
      <c r="F25" s="3" t="s">
        <v>13</v>
      </c>
      <c r="G25" s="3">
        <f t="shared" ca="1" si="3"/>
        <v>1</v>
      </c>
      <c r="H25" s="4">
        <f t="shared" si="4"/>
        <v>15000</v>
      </c>
      <c r="I25" s="4">
        <v>30000</v>
      </c>
      <c r="J25" s="3">
        <v>70</v>
      </c>
      <c r="K25" s="4">
        <f t="shared" si="5"/>
        <v>61500</v>
      </c>
      <c r="L25" s="4">
        <f t="shared" ca="1" si="6"/>
        <v>6150</v>
      </c>
    </row>
    <row r="26" spans="1:12" x14ac:dyDescent="0.25">
      <c r="A26" s="3" t="str">
        <f t="shared" ca="1" si="0"/>
        <v>SP202311260025</v>
      </c>
      <c r="B26" s="3" t="s">
        <v>48</v>
      </c>
      <c r="C26" s="3" t="str">
        <f t="shared" ca="1" si="1"/>
        <v>LSP202311260004</v>
      </c>
      <c r="D26" s="3" t="str">
        <f t="shared" ca="1" si="2"/>
        <v>NCC202311260015</v>
      </c>
      <c r="E26" s="3">
        <f t="shared" ca="1" si="7"/>
        <v>29.9</v>
      </c>
      <c r="F26" s="3" t="s">
        <v>19</v>
      </c>
      <c r="G26" s="3">
        <f t="shared" ca="1" si="3"/>
        <v>1</v>
      </c>
      <c r="H26" s="4">
        <f t="shared" si="4"/>
        <v>17500</v>
      </c>
      <c r="I26" s="4">
        <v>35000</v>
      </c>
      <c r="J26" s="3">
        <v>80</v>
      </c>
      <c r="K26" s="4">
        <f t="shared" si="5"/>
        <v>71750</v>
      </c>
      <c r="L26" s="4">
        <f t="shared" ca="1" si="6"/>
        <v>21525</v>
      </c>
    </row>
    <row r="27" spans="1:12" x14ac:dyDescent="0.25">
      <c r="A27" s="3" t="str">
        <f t="shared" ca="1" si="0"/>
        <v>SP202311260026</v>
      </c>
      <c r="B27" s="3" t="s">
        <v>49</v>
      </c>
      <c r="C27" s="3" t="str">
        <f t="shared" ca="1" si="1"/>
        <v>LSP202311260010</v>
      </c>
      <c r="D27" s="3" t="str">
        <f t="shared" ca="1" si="2"/>
        <v>NCC202311260023</v>
      </c>
      <c r="E27" s="3">
        <f t="shared" ca="1" si="7"/>
        <v>15.3</v>
      </c>
      <c r="F27" s="3" t="s">
        <v>15</v>
      </c>
      <c r="G27" s="3">
        <f t="shared" ca="1" si="3"/>
        <v>1</v>
      </c>
      <c r="H27" s="4">
        <f t="shared" si="4"/>
        <v>75000</v>
      </c>
      <c r="I27" s="4">
        <v>150000</v>
      </c>
      <c r="J27" s="3">
        <v>25</v>
      </c>
      <c r="K27" s="4">
        <f t="shared" si="5"/>
        <v>307500</v>
      </c>
      <c r="L27" s="4">
        <f t="shared" ca="1" si="6"/>
        <v>61500</v>
      </c>
    </row>
    <row r="28" spans="1:12" x14ac:dyDescent="0.25">
      <c r="A28" s="3" t="str">
        <f t="shared" ca="1" si="0"/>
        <v>SP202311260027</v>
      </c>
      <c r="B28" s="3" t="s">
        <v>50</v>
      </c>
      <c r="C28" s="3" t="str">
        <f t="shared" ca="1" si="1"/>
        <v>LSP202311260010</v>
      </c>
      <c r="D28" s="3" t="str">
        <f t="shared" ca="1" si="2"/>
        <v>NCC202311260023</v>
      </c>
      <c r="E28" s="3">
        <f t="shared" ca="1" si="7"/>
        <v>8.1</v>
      </c>
      <c r="F28" s="3" t="s">
        <v>51</v>
      </c>
      <c r="G28" s="3">
        <f t="shared" ca="1" si="3"/>
        <v>1</v>
      </c>
      <c r="H28" s="4">
        <f t="shared" si="4"/>
        <v>35000</v>
      </c>
      <c r="I28" s="4">
        <v>70000</v>
      </c>
      <c r="J28" s="3">
        <v>35</v>
      </c>
      <c r="K28" s="4">
        <f t="shared" si="5"/>
        <v>143500</v>
      </c>
      <c r="L28" s="4">
        <f t="shared" ca="1" si="6"/>
        <v>0</v>
      </c>
    </row>
    <row r="29" spans="1:12" x14ac:dyDescent="0.25">
      <c r="A29" s="3" t="str">
        <f t="shared" ca="1" si="0"/>
        <v>SP202311260028</v>
      </c>
      <c r="B29" s="3" t="s">
        <v>52</v>
      </c>
      <c r="C29" s="3" t="str">
        <f t="shared" ca="1" si="1"/>
        <v>LSP202311260006</v>
      </c>
      <c r="D29" s="3" t="str">
        <f t="shared" ca="1" si="2"/>
        <v>NCC202311260020</v>
      </c>
      <c r="E29" s="3">
        <f t="shared" ca="1" si="7"/>
        <v>14.5</v>
      </c>
      <c r="F29" s="3" t="s">
        <v>21</v>
      </c>
      <c r="G29" s="3">
        <f t="shared" ca="1" si="3"/>
        <v>1</v>
      </c>
      <c r="H29" s="4">
        <f t="shared" si="4"/>
        <v>150000</v>
      </c>
      <c r="I29" s="4">
        <v>300000</v>
      </c>
      <c r="J29" s="3">
        <v>45</v>
      </c>
      <c r="K29" s="4">
        <f t="shared" si="5"/>
        <v>615000</v>
      </c>
      <c r="L29" s="4">
        <f t="shared" ca="1" si="6"/>
        <v>0</v>
      </c>
    </row>
    <row r="30" spans="1:12" x14ac:dyDescent="0.25">
      <c r="A30" s="3" t="str">
        <f t="shared" ca="1" si="0"/>
        <v>SP202311260029</v>
      </c>
      <c r="B30" s="3" t="s">
        <v>53</v>
      </c>
      <c r="C30" s="3" t="str">
        <f t="shared" ca="1" si="1"/>
        <v>LSP202311260005</v>
      </c>
      <c r="D30" s="3" t="str">
        <f t="shared" ca="1" si="2"/>
        <v>NCC202311260012</v>
      </c>
      <c r="E30" s="3">
        <f t="shared" ca="1" si="7"/>
        <v>7.7</v>
      </c>
      <c r="F30" s="3" t="s">
        <v>54</v>
      </c>
      <c r="G30" s="3">
        <f t="shared" ca="1" si="3"/>
        <v>1</v>
      </c>
      <c r="H30" s="4">
        <f t="shared" si="4"/>
        <v>40000</v>
      </c>
      <c r="I30" s="4">
        <v>80000</v>
      </c>
      <c r="J30" s="3">
        <v>55</v>
      </c>
      <c r="K30" s="4">
        <f t="shared" si="5"/>
        <v>164000</v>
      </c>
      <c r="L30" s="4">
        <f t="shared" ca="1" si="6"/>
        <v>16400</v>
      </c>
    </row>
    <row r="31" spans="1:12" x14ac:dyDescent="0.25">
      <c r="A31" s="3" t="str">
        <f t="shared" ca="1" si="0"/>
        <v>SP202311260030</v>
      </c>
      <c r="B31" s="3" t="s">
        <v>55</v>
      </c>
      <c r="C31" s="3" t="str">
        <f t="shared" ca="1" si="1"/>
        <v>LSP202311260002</v>
      </c>
      <c r="D31" s="3" t="str">
        <f t="shared" ca="1" si="2"/>
        <v>NCC202311260015</v>
      </c>
      <c r="E31" s="3">
        <f t="shared" ca="1" si="7"/>
        <v>19.100000000000001</v>
      </c>
      <c r="F31" s="3" t="s">
        <v>25</v>
      </c>
      <c r="G31" s="3">
        <f t="shared" ca="1" si="3"/>
        <v>0</v>
      </c>
      <c r="H31" s="4">
        <f t="shared" si="4"/>
        <v>10000</v>
      </c>
      <c r="I31" s="4">
        <v>20000</v>
      </c>
      <c r="J31" s="3">
        <v>65</v>
      </c>
      <c r="K31" s="4">
        <f t="shared" si="5"/>
        <v>41000</v>
      </c>
      <c r="L31" s="4">
        <f t="shared" ca="1" si="6"/>
        <v>0</v>
      </c>
    </row>
    <row r="32" spans="1:12" x14ac:dyDescent="0.25">
      <c r="A32" s="3" t="str">
        <f t="shared" ca="1" si="0"/>
        <v>SP202311260031</v>
      </c>
      <c r="B32" s="3" t="s">
        <v>56</v>
      </c>
      <c r="C32" s="3" t="str">
        <f t="shared" ca="1" si="1"/>
        <v>LSP202311260003</v>
      </c>
      <c r="D32" s="3" t="str">
        <f t="shared" ca="1" si="2"/>
        <v>NCC202311260011</v>
      </c>
      <c r="E32" s="3">
        <f t="shared" ca="1" si="7"/>
        <v>15</v>
      </c>
      <c r="F32" s="3" t="s">
        <v>21</v>
      </c>
      <c r="G32" s="3">
        <f t="shared" ca="1" si="3"/>
        <v>1</v>
      </c>
      <c r="H32" s="4">
        <f t="shared" si="4"/>
        <v>15000</v>
      </c>
      <c r="I32" s="4">
        <v>30000</v>
      </c>
      <c r="J32" s="3">
        <v>80</v>
      </c>
      <c r="K32" s="4">
        <f t="shared" si="5"/>
        <v>61500</v>
      </c>
      <c r="L32" s="4">
        <f t="shared" ca="1" si="6"/>
        <v>18450</v>
      </c>
    </row>
    <row r="33" spans="1:12" x14ac:dyDescent="0.25">
      <c r="A33" s="3" t="str">
        <f t="shared" ca="1" si="0"/>
        <v>SP202311260032</v>
      </c>
      <c r="B33" s="3" t="s">
        <v>57</v>
      </c>
      <c r="C33" s="3" t="str">
        <f t="shared" ca="1" si="1"/>
        <v>LSP202311260008</v>
      </c>
      <c r="D33" s="3" t="str">
        <f t="shared" ca="1" si="2"/>
        <v>NCC202311260019</v>
      </c>
      <c r="E33" s="3">
        <f t="shared" ca="1" si="7"/>
        <v>21</v>
      </c>
      <c r="F33" s="3" t="s">
        <v>31</v>
      </c>
      <c r="G33" s="3">
        <f t="shared" ca="1" si="3"/>
        <v>1</v>
      </c>
      <c r="H33" s="4">
        <f t="shared" si="4"/>
        <v>125000</v>
      </c>
      <c r="I33" s="4">
        <v>250000</v>
      </c>
      <c r="J33" s="3">
        <v>40</v>
      </c>
      <c r="K33" s="4">
        <f t="shared" si="5"/>
        <v>512500</v>
      </c>
      <c r="L33" s="4">
        <f t="shared" ca="1" si="6"/>
        <v>153750</v>
      </c>
    </row>
    <row r="34" spans="1:12" x14ac:dyDescent="0.25">
      <c r="A34" s="3" t="str">
        <f t="shared" ca="1" si="0"/>
        <v>SP202311260033</v>
      </c>
      <c r="B34" s="3" t="s">
        <v>58</v>
      </c>
      <c r="C34" s="3" t="str">
        <f t="shared" ca="1" si="1"/>
        <v>LSP202311260007</v>
      </c>
      <c r="D34" s="3" t="str">
        <f t="shared" ca="1" si="2"/>
        <v>NCC202311260021</v>
      </c>
      <c r="E34" s="3">
        <f t="shared" ca="1" si="7"/>
        <v>15.7</v>
      </c>
      <c r="F34" s="3" t="s">
        <v>19</v>
      </c>
      <c r="G34" s="3">
        <f t="shared" ca="1" si="3"/>
        <v>1</v>
      </c>
      <c r="H34" s="4">
        <f t="shared" si="4"/>
        <v>35000</v>
      </c>
      <c r="I34" s="4">
        <v>70000</v>
      </c>
      <c r="J34" s="3">
        <v>55</v>
      </c>
      <c r="K34" s="4">
        <f t="shared" si="5"/>
        <v>143500</v>
      </c>
      <c r="L34" s="4">
        <f t="shared" ca="1" si="6"/>
        <v>43050</v>
      </c>
    </row>
    <row r="35" spans="1:12" x14ac:dyDescent="0.25">
      <c r="A35" s="3" t="str">
        <f t="shared" ca="1" si="0"/>
        <v>SP202311260034</v>
      </c>
      <c r="B35" s="3" t="s">
        <v>59</v>
      </c>
      <c r="C35" s="3" t="str">
        <f t="shared" ca="1" si="1"/>
        <v>LSP202311260002</v>
      </c>
      <c r="D35" s="3" t="str">
        <f t="shared" ca="1" si="2"/>
        <v>NCC202311260005</v>
      </c>
      <c r="E35" s="3">
        <f t="shared" ca="1" si="7"/>
        <v>5.9</v>
      </c>
      <c r="F35" s="3" t="s">
        <v>25</v>
      </c>
      <c r="G35" s="3">
        <f t="shared" ca="1" si="3"/>
        <v>1</v>
      </c>
      <c r="H35" s="4">
        <f t="shared" si="4"/>
        <v>60000</v>
      </c>
      <c r="I35" s="4">
        <v>120000</v>
      </c>
      <c r="J35" s="3">
        <v>70</v>
      </c>
      <c r="K35" s="4">
        <f t="shared" si="5"/>
        <v>246000</v>
      </c>
      <c r="L35" s="4">
        <f t="shared" ca="1" si="6"/>
        <v>73800</v>
      </c>
    </row>
    <row r="36" spans="1:12" x14ac:dyDescent="0.25">
      <c r="A36" s="3" t="str">
        <f t="shared" ca="1" si="0"/>
        <v>SP202311260035</v>
      </c>
      <c r="B36" s="3" t="s">
        <v>60</v>
      </c>
      <c r="C36" s="3" t="str">
        <f t="shared" ca="1" si="1"/>
        <v>LSP202311260005</v>
      </c>
      <c r="D36" s="3" t="str">
        <f t="shared" ca="1" si="2"/>
        <v>NCC202311260008</v>
      </c>
      <c r="E36" s="3">
        <f t="shared" ca="1" si="7"/>
        <v>14</v>
      </c>
      <c r="F36" s="3" t="s">
        <v>23</v>
      </c>
      <c r="G36" s="3">
        <f t="shared" ca="1" si="3"/>
        <v>1</v>
      </c>
      <c r="H36" s="4">
        <f t="shared" si="4"/>
        <v>25000</v>
      </c>
      <c r="I36" s="4">
        <v>50000</v>
      </c>
      <c r="J36" s="3">
        <v>90</v>
      </c>
      <c r="K36" s="4">
        <f t="shared" si="5"/>
        <v>102500</v>
      </c>
      <c r="L36" s="4">
        <f t="shared" ca="1" si="6"/>
        <v>30750</v>
      </c>
    </row>
    <row r="37" spans="1:12" x14ac:dyDescent="0.25">
      <c r="A37" s="3" t="str">
        <f t="shared" ca="1" si="0"/>
        <v>SP202311260036</v>
      </c>
      <c r="B37" s="3" t="s">
        <v>61</v>
      </c>
      <c r="C37" s="3" t="str">
        <f t="shared" ca="1" si="1"/>
        <v>LSP202311260009</v>
      </c>
      <c r="D37" s="3" t="str">
        <f t="shared" ca="1" si="2"/>
        <v>NCC202311260012</v>
      </c>
      <c r="E37" s="3">
        <f t="shared" ca="1" si="7"/>
        <v>13.3</v>
      </c>
      <c r="F37" s="3" t="s">
        <v>15</v>
      </c>
      <c r="G37" s="3">
        <f t="shared" ca="1" si="3"/>
        <v>1</v>
      </c>
      <c r="H37" s="4">
        <f t="shared" si="4"/>
        <v>40000</v>
      </c>
      <c r="I37" s="4">
        <v>80000</v>
      </c>
      <c r="J37" s="3">
        <v>30</v>
      </c>
      <c r="K37" s="4">
        <f t="shared" si="5"/>
        <v>164000</v>
      </c>
      <c r="L37" s="4">
        <f t="shared" ca="1" si="6"/>
        <v>32800</v>
      </c>
    </row>
    <row r="38" spans="1:12" x14ac:dyDescent="0.25">
      <c r="A38" s="3" t="str">
        <f t="shared" ca="1" si="0"/>
        <v>SP202311260037</v>
      </c>
      <c r="B38" s="3" t="s">
        <v>62</v>
      </c>
      <c r="C38" s="3" t="str">
        <f t="shared" ca="1" si="1"/>
        <v>LSP202311260003</v>
      </c>
      <c r="D38" s="3" t="str">
        <f t="shared" ca="1" si="2"/>
        <v>NCC202311260002</v>
      </c>
      <c r="E38" s="3">
        <f t="shared" ca="1" si="7"/>
        <v>26.6</v>
      </c>
      <c r="F38" s="3" t="s">
        <v>15</v>
      </c>
      <c r="G38" s="3">
        <f t="shared" ca="1" si="3"/>
        <v>1</v>
      </c>
      <c r="H38" s="4">
        <f t="shared" si="4"/>
        <v>30000</v>
      </c>
      <c r="I38" s="4">
        <v>60000</v>
      </c>
      <c r="J38" s="3">
        <v>50</v>
      </c>
      <c r="K38" s="4">
        <f t="shared" si="5"/>
        <v>123000</v>
      </c>
      <c r="L38" s="4">
        <f t="shared" ca="1" si="6"/>
        <v>36900</v>
      </c>
    </row>
    <row r="39" spans="1:12" x14ac:dyDescent="0.25">
      <c r="A39" s="3" t="str">
        <f t="shared" ca="1" si="0"/>
        <v>SP202311260038</v>
      </c>
      <c r="B39" s="3" t="s">
        <v>63</v>
      </c>
      <c r="C39" s="3" t="str">
        <f t="shared" ca="1" si="1"/>
        <v>LSP202311260005</v>
      </c>
      <c r="D39" s="3" t="str">
        <f t="shared" ca="1" si="2"/>
        <v>NCC202311260006</v>
      </c>
      <c r="E39" s="3">
        <f t="shared" ca="1" si="7"/>
        <v>29.6</v>
      </c>
      <c r="F39" s="3" t="s">
        <v>31</v>
      </c>
      <c r="G39" s="3">
        <f t="shared" ca="1" si="3"/>
        <v>1</v>
      </c>
      <c r="H39" s="4">
        <f t="shared" si="4"/>
        <v>60000</v>
      </c>
      <c r="I39" s="4">
        <v>120000</v>
      </c>
      <c r="J39" s="3">
        <v>35</v>
      </c>
      <c r="K39" s="4">
        <f t="shared" si="5"/>
        <v>246000</v>
      </c>
      <c r="L39" s="4">
        <f t="shared" ca="1" si="6"/>
        <v>49200</v>
      </c>
    </row>
    <row r="40" spans="1:12" x14ac:dyDescent="0.25">
      <c r="A40" s="3" t="str">
        <f t="shared" ca="1" si="0"/>
        <v>SP202311260039</v>
      </c>
      <c r="B40" s="3" t="s">
        <v>64</v>
      </c>
      <c r="C40" s="3" t="str">
        <f t="shared" ca="1" si="1"/>
        <v>LSP202311260010</v>
      </c>
      <c r="D40" s="3" t="str">
        <f t="shared" ca="1" si="2"/>
        <v>NCC202311260020</v>
      </c>
      <c r="E40" s="3">
        <f t="shared" ca="1" si="7"/>
        <v>12.2</v>
      </c>
      <c r="F40" s="3" t="s">
        <v>21</v>
      </c>
      <c r="G40" s="3">
        <f t="shared" ca="1" si="3"/>
        <v>1</v>
      </c>
      <c r="H40" s="4">
        <f t="shared" si="4"/>
        <v>75000</v>
      </c>
      <c r="I40" s="4">
        <v>150000</v>
      </c>
      <c r="J40" s="3">
        <v>60</v>
      </c>
      <c r="K40" s="4">
        <f t="shared" si="5"/>
        <v>307500</v>
      </c>
      <c r="L40" s="4">
        <f t="shared" ca="1" si="6"/>
        <v>61500</v>
      </c>
    </row>
    <row r="41" spans="1:12" x14ac:dyDescent="0.25">
      <c r="A41" s="3" t="str">
        <f t="shared" ca="1" si="0"/>
        <v>SP202311260040</v>
      </c>
      <c r="B41" s="3" t="s">
        <v>65</v>
      </c>
      <c r="C41" s="3" t="str">
        <f t="shared" ca="1" si="1"/>
        <v>LSP202311260004</v>
      </c>
      <c r="D41" s="3" t="str">
        <f t="shared" ca="1" si="2"/>
        <v>NCC202311260006</v>
      </c>
      <c r="E41" s="3">
        <f t="shared" ca="1" si="7"/>
        <v>20.399999999999999</v>
      </c>
      <c r="F41" s="3" t="s">
        <v>25</v>
      </c>
      <c r="G41" s="3">
        <f t="shared" ca="1" si="3"/>
        <v>1</v>
      </c>
      <c r="H41" s="4">
        <f t="shared" si="4"/>
        <v>100000</v>
      </c>
      <c r="I41" s="4">
        <v>200000</v>
      </c>
      <c r="J41" s="3">
        <v>25</v>
      </c>
      <c r="K41" s="4">
        <f t="shared" si="5"/>
        <v>410000</v>
      </c>
      <c r="L41" s="4">
        <f t="shared" ca="1" si="6"/>
        <v>41000</v>
      </c>
    </row>
    <row r="42" spans="1:12" x14ac:dyDescent="0.25">
      <c r="A42" s="3" t="str">
        <f t="shared" ca="1" si="0"/>
        <v>SP202311260041</v>
      </c>
      <c r="B42" s="3" t="s">
        <v>66</v>
      </c>
      <c r="C42" s="3" t="str">
        <f t="shared" ca="1" si="1"/>
        <v>LSP202311260003</v>
      </c>
      <c r="D42" s="3" t="str">
        <f t="shared" ca="1" si="2"/>
        <v>NCC202311260010</v>
      </c>
      <c r="E42" s="3">
        <f t="shared" ca="1" si="7"/>
        <v>29.3</v>
      </c>
      <c r="F42" s="3" t="s">
        <v>19</v>
      </c>
      <c r="G42" s="3">
        <f t="shared" ca="1" si="3"/>
        <v>1</v>
      </c>
      <c r="H42" s="4">
        <f t="shared" si="4"/>
        <v>75000</v>
      </c>
      <c r="I42" s="4">
        <v>150000</v>
      </c>
      <c r="J42" s="3">
        <v>75</v>
      </c>
      <c r="K42" s="4">
        <f t="shared" si="5"/>
        <v>307500</v>
      </c>
      <c r="L42" s="4">
        <f t="shared" ca="1" si="6"/>
        <v>30750</v>
      </c>
    </row>
    <row r="43" spans="1:12" x14ac:dyDescent="0.25">
      <c r="A43" s="3" t="str">
        <f t="shared" ca="1" si="0"/>
        <v>SP202311260042</v>
      </c>
      <c r="B43" s="3" t="s">
        <v>67</v>
      </c>
      <c r="C43" s="3" t="str">
        <f t="shared" ca="1" si="1"/>
        <v>LSP202311260002</v>
      </c>
      <c r="D43" s="3" t="str">
        <f t="shared" ca="1" si="2"/>
        <v>NCC202311260013</v>
      </c>
      <c r="E43" s="3">
        <f t="shared" ca="1" si="7"/>
        <v>23.5</v>
      </c>
      <c r="F43" s="3" t="s">
        <v>21</v>
      </c>
      <c r="G43" s="3">
        <f t="shared" ca="1" si="3"/>
        <v>1</v>
      </c>
      <c r="H43" s="4">
        <f t="shared" si="4"/>
        <v>30000</v>
      </c>
      <c r="I43" s="4">
        <v>60000</v>
      </c>
      <c r="J43" s="3">
        <v>85</v>
      </c>
      <c r="K43" s="4">
        <f t="shared" si="5"/>
        <v>123000</v>
      </c>
      <c r="L43" s="4">
        <f t="shared" ca="1" si="6"/>
        <v>36900</v>
      </c>
    </row>
    <row r="44" spans="1:12" x14ac:dyDescent="0.25">
      <c r="A44" s="3" t="str">
        <f t="shared" ca="1" si="0"/>
        <v>SP202311260043</v>
      </c>
      <c r="B44" s="3" t="s">
        <v>68</v>
      </c>
      <c r="C44" s="3" t="str">
        <f t="shared" ca="1" si="1"/>
        <v>LSP202311260007</v>
      </c>
      <c r="D44" s="3" t="str">
        <f t="shared" ca="1" si="2"/>
        <v>NCC202311260021</v>
      </c>
      <c r="E44" s="3">
        <f t="shared" ca="1" si="7"/>
        <v>18.600000000000001</v>
      </c>
      <c r="F44" s="3" t="s">
        <v>25</v>
      </c>
      <c r="G44" s="3">
        <f t="shared" ca="1" si="3"/>
        <v>1</v>
      </c>
      <c r="H44" s="4">
        <f t="shared" si="4"/>
        <v>10000</v>
      </c>
      <c r="I44" s="4">
        <v>20000</v>
      </c>
      <c r="J44" s="3">
        <v>100</v>
      </c>
      <c r="K44" s="4">
        <f t="shared" si="5"/>
        <v>41000</v>
      </c>
      <c r="L44" s="4">
        <f t="shared" ca="1" si="6"/>
        <v>0</v>
      </c>
    </row>
    <row r="45" spans="1:12" x14ac:dyDescent="0.25">
      <c r="A45" s="3" t="str">
        <f t="shared" ca="1" si="0"/>
        <v>SP202311260044</v>
      </c>
      <c r="B45" s="3" t="s">
        <v>69</v>
      </c>
      <c r="C45" s="3" t="str">
        <f t="shared" ca="1" si="1"/>
        <v>LSP202311260010</v>
      </c>
      <c r="D45" s="3" t="str">
        <f t="shared" ca="1" si="2"/>
        <v>NCC202311260006</v>
      </c>
      <c r="E45" s="3">
        <f t="shared" ca="1" si="7"/>
        <v>26.1</v>
      </c>
      <c r="F45" s="3" t="s">
        <v>43</v>
      </c>
      <c r="G45" s="3">
        <f t="shared" ca="1" si="3"/>
        <v>1</v>
      </c>
      <c r="H45" s="4">
        <f t="shared" si="4"/>
        <v>60000</v>
      </c>
      <c r="I45" s="4">
        <v>120000</v>
      </c>
      <c r="J45" s="3">
        <v>55</v>
      </c>
      <c r="K45" s="4">
        <f t="shared" si="5"/>
        <v>246000</v>
      </c>
      <c r="L45" s="4">
        <f t="shared" ca="1" si="6"/>
        <v>24600</v>
      </c>
    </row>
    <row r="46" spans="1:12" x14ac:dyDescent="0.25">
      <c r="A46" s="3" t="str">
        <f t="shared" ca="1" si="0"/>
        <v>SP202311260045</v>
      </c>
      <c r="B46" s="3" t="s">
        <v>70</v>
      </c>
      <c r="C46" s="3" t="str">
        <f t="shared" ca="1" si="1"/>
        <v>LSP202311260002</v>
      </c>
      <c r="D46" s="3" t="str">
        <f t="shared" ca="1" si="2"/>
        <v>NCC202311260005</v>
      </c>
      <c r="E46" s="3">
        <f t="shared" ca="1" si="7"/>
        <v>13.1</v>
      </c>
      <c r="F46" s="3" t="s">
        <v>21</v>
      </c>
      <c r="G46" s="3">
        <f t="shared" ca="1" si="3"/>
        <v>1</v>
      </c>
      <c r="H46" s="4">
        <f t="shared" si="4"/>
        <v>15000</v>
      </c>
      <c r="I46" s="4">
        <v>30000</v>
      </c>
      <c r="J46" s="3">
        <v>65</v>
      </c>
      <c r="K46" s="4">
        <f t="shared" si="5"/>
        <v>61500</v>
      </c>
      <c r="L46" s="4">
        <f t="shared" ca="1" si="6"/>
        <v>0</v>
      </c>
    </row>
    <row r="47" spans="1:12" x14ac:dyDescent="0.25">
      <c r="A47" s="3" t="str">
        <f t="shared" ca="1" si="0"/>
        <v>SP202311260046</v>
      </c>
      <c r="B47" s="3" t="s">
        <v>71</v>
      </c>
      <c r="C47" s="3" t="str">
        <f t="shared" ca="1" si="1"/>
        <v>LSP202311260004</v>
      </c>
      <c r="D47" s="3" t="str">
        <f t="shared" ca="1" si="2"/>
        <v>NCC202311260003</v>
      </c>
      <c r="E47" s="3">
        <f t="shared" ca="1" si="7"/>
        <v>15.6</v>
      </c>
      <c r="F47" s="3" t="s">
        <v>54</v>
      </c>
      <c r="G47" s="3">
        <f t="shared" ca="1" si="3"/>
        <v>1</v>
      </c>
      <c r="H47" s="4">
        <f t="shared" si="4"/>
        <v>20000</v>
      </c>
      <c r="I47" s="4">
        <v>40000</v>
      </c>
      <c r="J47" s="3">
        <v>80</v>
      </c>
      <c r="K47" s="4">
        <f t="shared" si="5"/>
        <v>82000</v>
      </c>
      <c r="L47" s="4">
        <f t="shared" ca="1" si="6"/>
        <v>16400</v>
      </c>
    </row>
    <row r="48" spans="1:12" x14ac:dyDescent="0.25">
      <c r="A48" s="3" t="str">
        <f t="shared" ca="1" si="0"/>
        <v>SP202311260047</v>
      </c>
      <c r="B48" s="3" t="s">
        <v>72</v>
      </c>
      <c r="C48" s="3" t="str">
        <f t="shared" ca="1" si="1"/>
        <v>LSP202311260008</v>
      </c>
      <c r="D48" s="3" t="str">
        <f t="shared" ca="1" si="2"/>
        <v>NCC202311260015</v>
      </c>
      <c r="E48" s="3">
        <f t="shared" ca="1" si="7"/>
        <v>18.7</v>
      </c>
      <c r="F48" s="3" t="s">
        <v>13</v>
      </c>
      <c r="G48" s="3">
        <f t="shared" ca="1" si="3"/>
        <v>1</v>
      </c>
      <c r="H48" s="4">
        <f t="shared" si="4"/>
        <v>25000</v>
      </c>
      <c r="I48" s="4">
        <v>50000</v>
      </c>
      <c r="J48" s="3">
        <v>95</v>
      </c>
      <c r="K48" s="4">
        <f t="shared" si="5"/>
        <v>102500</v>
      </c>
      <c r="L48" s="4">
        <f t="shared" ca="1" si="6"/>
        <v>10250</v>
      </c>
    </row>
    <row r="49" spans="1:12" x14ac:dyDescent="0.25">
      <c r="A49" s="3" t="str">
        <f t="shared" ca="1" si="0"/>
        <v>SP202311260048</v>
      </c>
      <c r="B49" s="3" t="s">
        <v>73</v>
      </c>
      <c r="C49" s="3" t="str">
        <f t="shared" ca="1" si="1"/>
        <v>LSP202311260008</v>
      </c>
      <c r="D49" s="3" t="str">
        <f t="shared" ca="1" si="2"/>
        <v>NCC202311260016</v>
      </c>
      <c r="E49" s="3">
        <f t="shared" ca="1" si="7"/>
        <v>10.199999999999999</v>
      </c>
      <c r="F49" s="3" t="s">
        <v>25</v>
      </c>
      <c r="G49" s="3">
        <f t="shared" ca="1" si="3"/>
        <v>1</v>
      </c>
      <c r="H49" s="4">
        <f t="shared" si="4"/>
        <v>15000</v>
      </c>
      <c r="I49" s="4">
        <v>30000</v>
      </c>
      <c r="J49" s="3">
        <v>110</v>
      </c>
      <c r="K49" s="4">
        <f t="shared" si="5"/>
        <v>61500</v>
      </c>
      <c r="L49" s="4">
        <f t="shared" ca="1" si="6"/>
        <v>6150</v>
      </c>
    </row>
    <row r="50" spans="1:12" x14ac:dyDescent="0.25">
      <c r="A50" s="3" t="str">
        <f t="shared" ca="1" si="0"/>
        <v>SP202311260049</v>
      </c>
      <c r="B50" s="3" t="s">
        <v>74</v>
      </c>
      <c r="C50" s="3" t="str">
        <f t="shared" ca="1" si="1"/>
        <v>LSP202311260008</v>
      </c>
      <c r="D50" s="3" t="str">
        <f t="shared" ca="1" si="2"/>
        <v>NCC202311260012</v>
      </c>
      <c r="E50" s="3">
        <f t="shared" ca="1" si="7"/>
        <v>7.5</v>
      </c>
      <c r="F50" s="3" t="s">
        <v>21</v>
      </c>
      <c r="G50" s="3">
        <f t="shared" ca="1" si="3"/>
        <v>1</v>
      </c>
      <c r="H50" s="4">
        <f t="shared" si="4"/>
        <v>400000</v>
      </c>
      <c r="I50" s="4">
        <v>800000</v>
      </c>
      <c r="J50" s="3">
        <v>40</v>
      </c>
      <c r="K50" s="4">
        <f t="shared" si="5"/>
        <v>1640000</v>
      </c>
      <c r="L50" s="4">
        <f t="shared" ca="1" si="6"/>
        <v>0</v>
      </c>
    </row>
    <row r="51" spans="1:12" x14ac:dyDescent="0.25">
      <c r="A51" s="3" t="str">
        <f t="shared" ca="1" si="0"/>
        <v>SP202311260050</v>
      </c>
      <c r="B51" s="3" t="s">
        <v>75</v>
      </c>
      <c r="C51" s="3" t="str">
        <f t="shared" ca="1" si="1"/>
        <v>LSP202311260006</v>
      </c>
      <c r="D51" s="3" t="str">
        <f t="shared" ca="1" si="2"/>
        <v>NCC202311260001</v>
      </c>
      <c r="E51" s="3">
        <f t="shared" ca="1" si="7"/>
        <v>22.7</v>
      </c>
      <c r="F51" s="3" t="s">
        <v>21</v>
      </c>
      <c r="G51" s="3">
        <f t="shared" ca="1" si="3"/>
        <v>0</v>
      </c>
      <c r="H51" s="4">
        <f t="shared" si="4"/>
        <v>40000</v>
      </c>
      <c r="I51" s="4">
        <v>80000</v>
      </c>
      <c r="J51" s="3">
        <v>70</v>
      </c>
      <c r="K51" s="4">
        <f t="shared" si="5"/>
        <v>164000</v>
      </c>
      <c r="L51" s="4">
        <f t="shared" ca="1" si="6"/>
        <v>16400</v>
      </c>
    </row>
    <row r="52" spans="1:12" x14ac:dyDescent="0.25">
      <c r="A52" s="3" t="str">
        <f t="shared" ca="1" si="0"/>
        <v>SP202311260051</v>
      </c>
      <c r="B52" s="3" t="s">
        <v>76</v>
      </c>
      <c r="C52" s="3" t="str">
        <f t="shared" ca="1" si="1"/>
        <v>LSP202311260008</v>
      </c>
      <c r="D52" s="3" t="str">
        <f t="shared" ca="1" si="2"/>
        <v>NCC202311260021</v>
      </c>
      <c r="E52" s="3">
        <f t="shared" ca="1" si="7"/>
        <v>15.3</v>
      </c>
      <c r="F52" s="3" t="s">
        <v>15</v>
      </c>
      <c r="G52" s="3">
        <f t="shared" ca="1" si="3"/>
        <v>1</v>
      </c>
      <c r="H52" s="4">
        <f t="shared" si="4"/>
        <v>60000</v>
      </c>
      <c r="I52" s="4">
        <v>120000</v>
      </c>
      <c r="J52" s="3">
        <v>70</v>
      </c>
      <c r="K52" s="4">
        <f t="shared" si="5"/>
        <v>246000</v>
      </c>
      <c r="L52" s="4">
        <f t="shared" ca="1" si="6"/>
        <v>24600</v>
      </c>
    </row>
    <row r="53" spans="1:12" x14ac:dyDescent="0.25">
      <c r="A53" s="3" t="str">
        <f t="shared" ca="1" si="0"/>
        <v>SP202311260052</v>
      </c>
      <c r="B53" s="3" t="s">
        <v>77</v>
      </c>
      <c r="C53" s="3" t="str">
        <f t="shared" ca="1" si="1"/>
        <v>LSP202311260008</v>
      </c>
      <c r="D53" s="3" t="str">
        <f t="shared" ca="1" si="2"/>
        <v>NCC202311260022</v>
      </c>
      <c r="E53" s="3">
        <f t="shared" ca="1" si="7"/>
        <v>16.2</v>
      </c>
      <c r="F53" s="3" t="s">
        <v>31</v>
      </c>
      <c r="G53" s="3">
        <f t="shared" ca="1" si="3"/>
        <v>1</v>
      </c>
      <c r="H53" s="4">
        <f t="shared" si="4"/>
        <v>15000</v>
      </c>
      <c r="I53" s="4">
        <v>30000</v>
      </c>
      <c r="J53" s="3">
        <v>12</v>
      </c>
      <c r="K53" s="4">
        <f t="shared" si="5"/>
        <v>61500</v>
      </c>
      <c r="L53" s="4">
        <f t="shared" ca="1" si="6"/>
        <v>12300</v>
      </c>
    </row>
    <row r="54" spans="1:12" x14ac:dyDescent="0.25">
      <c r="A54" s="3" t="str">
        <f t="shared" ca="1" si="0"/>
        <v>SP202311260053</v>
      </c>
      <c r="B54" s="3" t="s">
        <v>78</v>
      </c>
      <c r="C54" s="3" t="str">
        <f t="shared" ca="1" si="1"/>
        <v>LSP202311260010</v>
      </c>
      <c r="D54" s="3" t="str">
        <f t="shared" ca="1" si="2"/>
        <v>NCC202311260022</v>
      </c>
      <c r="E54" s="3">
        <f t="shared" ca="1" si="7"/>
        <v>22.8</v>
      </c>
      <c r="F54" s="3" t="s">
        <v>21</v>
      </c>
      <c r="G54" s="3">
        <f t="shared" ca="1" si="3"/>
        <v>1</v>
      </c>
      <c r="H54" s="4">
        <f t="shared" si="4"/>
        <v>20000</v>
      </c>
      <c r="I54" s="4">
        <v>40000</v>
      </c>
      <c r="J54" s="3">
        <v>18</v>
      </c>
      <c r="K54" s="4">
        <f t="shared" si="5"/>
        <v>82000</v>
      </c>
      <c r="L54" s="4">
        <f t="shared" ca="1" si="6"/>
        <v>16400</v>
      </c>
    </row>
    <row r="55" spans="1:12" x14ac:dyDescent="0.25">
      <c r="A55" s="3" t="str">
        <f t="shared" ca="1" si="0"/>
        <v>SP202311260054</v>
      </c>
      <c r="B55" s="3" t="s">
        <v>79</v>
      </c>
      <c r="C55" s="3" t="str">
        <f t="shared" ca="1" si="1"/>
        <v>LSP202311260004</v>
      </c>
      <c r="D55" s="3" t="str">
        <f t="shared" ca="1" si="2"/>
        <v>NCC202311260019</v>
      </c>
      <c r="E55" s="3">
        <f t="shared" ca="1" si="7"/>
        <v>12.8</v>
      </c>
      <c r="F55" s="3" t="s">
        <v>13</v>
      </c>
      <c r="G55" s="3">
        <f t="shared" ca="1" si="3"/>
        <v>0</v>
      </c>
      <c r="H55" s="4">
        <f t="shared" si="4"/>
        <v>40000</v>
      </c>
      <c r="I55" s="4">
        <v>80000</v>
      </c>
      <c r="J55" s="3">
        <v>40</v>
      </c>
      <c r="K55" s="4">
        <f t="shared" si="5"/>
        <v>164000</v>
      </c>
      <c r="L55" s="4">
        <f t="shared" ca="1" si="6"/>
        <v>16400</v>
      </c>
    </row>
    <row r="56" spans="1:12" x14ac:dyDescent="0.25">
      <c r="A56" s="3" t="str">
        <f t="shared" ca="1" si="0"/>
        <v>SP202311260055</v>
      </c>
      <c r="B56" s="3" t="s">
        <v>80</v>
      </c>
      <c r="C56" s="3" t="str">
        <f t="shared" ca="1" si="1"/>
        <v>LSP202311260002</v>
      </c>
      <c r="D56" s="3" t="str">
        <f t="shared" ca="1" si="2"/>
        <v>NCC202311260017</v>
      </c>
      <c r="E56" s="3">
        <f t="shared" ca="1" si="7"/>
        <v>24.3</v>
      </c>
      <c r="F56" s="3" t="s">
        <v>15</v>
      </c>
      <c r="G56" s="3">
        <f t="shared" ca="1" si="3"/>
        <v>1</v>
      </c>
      <c r="H56" s="4">
        <f t="shared" si="4"/>
        <v>750000</v>
      </c>
      <c r="I56" s="4">
        <v>1500000</v>
      </c>
      <c r="J56" s="3">
        <v>25</v>
      </c>
      <c r="K56" s="4">
        <f t="shared" si="5"/>
        <v>3075000</v>
      </c>
      <c r="L56" s="4">
        <f t="shared" ca="1" si="6"/>
        <v>615000</v>
      </c>
    </row>
    <row r="57" spans="1:12" x14ac:dyDescent="0.25">
      <c r="A57" s="3" t="str">
        <f t="shared" ca="1" si="0"/>
        <v>SP202311260056</v>
      </c>
      <c r="B57" s="3" t="s">
        <v>52</v>
      </c>
      <c r="C57" s="3" t="str">
        <f t="shared" ca="1" si="1"/>
        <v>LSP202311260010</v>
      </c>
      <c r="D57" s="3" t="str">
        <f t="shared" ca="1" si="2"/>
        <v>NCC202311260022</v>
      </c>
      <c r="E57" s="3">
        <f t="shared" ca="1" si="7"/>
        <v>28.2</v>
      </c>
      <c r="F57" s="3" t="s">
        <v>81</v>
      </c>
      <c r="G57" s="3">
        <f t="shared" ca="1" si="3"/>
        <v>0</v>
      </c>
      <c r="H57" s="4">
        <f t="shared" si="4"/>
        <v>125000</v>
      </c>
      <c r="I57" s="4">
        <v>250000</v>
      </c>
      <c r="J57" s="3">
        <v>15</v>
      </c>
      <c r="K57" s="4">
        <f t="shared" si="5"/>
        <v>512500</v>
      </c>
      <c r="L57" s="4">
        <f t="shared" ca="1" si="6"/>
        <v>153750</v>
      </c>
    </row>
    <row r="58" spans="1:12" x14ac:dyDescent="0.25">
      <c r="A58" s="3" t="str">
        <f t="shared" ca="1" si="0"/>
        <v>SP202311260057</v>
      </c>
      <c r="B58" s="3" t="s">
        <v>20</v>
      </c>
      <c r="C58" s="3" t="str">
        <f t="shared" ca="1" si="1"/>
        <v>LSP202311260005</v>
      </c>
      <c r="D58" s="3" t="str">
        <f t="shared" ca="1" si="2"/>
        <v>NCC202311260023</v>
      </c>
      <c r="E58" s="3">
        <f t="shared" ca="1" si="7"/>
        <v>22.5</v>
      </c>
      <c r="F58" s="3" t="s">
        <v>21</v>
      </c>
      <c r="G58" s="3">
        <f t="shared" ca="1" si="3"/>
        <v>0</v>
      </c>
      <c r="H58" s="4">
        <f t="shared" si="4"/>
        <v>350000</v>
      </c>
      <c r="I58" s="4">
        <v>700000</v>
      </c>
      <c r="J58" s="3">
        <v>30</v>
      </c>
      <c r="K58" s="4">
        <f t="shared" si="5"/>
        <v>1435000</v>
      </c>
      <c r="L58" s="4">
        <f t="shared" ca="1" si="6"/>
        <v>430500</v>
      </c>
    </row>
    <row r="59" spans="1:12" x14ac:dyDescent="0.25">
      <c r="A59" s="3" t="str">
        <f t="shared" ca="1" si="0"/>
        <v>SP202311260058</v>
      </c>
      <c r="B59" s="3" t="s">
        <v>82</v>
      </c>
      <c r="C59" s="3" t="str">
        <f t="shared" ca="1" si="1"/>
        <v>LSP202311260006</v>
      </c>
      <c r="D59" s="3" t="str">
        <f t="shared" ca="1" si="2"/>
        <v>NCC202311260012</v>
      </c>
      <c r="E59" s="3">
        <f t="shared" ca="1" si="7"/>
        <v>13.9</v>
      </c>
      <c r="F59" s="3" t="s">
        <v>25</v>
      </c>
      <c r="G59" s="3">
        <f t="shared" ca="1" si="3"/>
        <v>1</v>
      </c>
      <c r="H59" s="4">
        <f t="shared" si="4"/>
        <v>150000</v>
      </c>
      <c r="I59" s="4">
        <v>300000</v>
      </c>
      <c r="J59" s="3">
        <v>50</v>
      </c>
      <c r="K59" s="4">
        <f t="shared" si="5"/>
        <v>615000</v>
      </c>
      <c r="L59" s="4">
        <f t="shared" ca="1" si="6"/>
        <v>184500</v>
      </c>
    </row>
    <row r="60" spans="1:12" x14ac:dyDescent="0.25">
      <c r="A60" s="3" t="str">
        <f t="shared" ca="1" si="0"/>
        <v>SP202311260059</v>
      </c>
      <c r="B60" s="3" t="s">
        <v>83</v>
      </c>
      <c r="C60" s="3" t="str">
        <f t="shared" ca="1" si="1"/>
        <v>LSP202311260005</v>
      </c>
      <c r="D60" s="3" t="str">
        <f t="shared" ca="1" si="2"/>
        <v>NCC202311260013</v>
      </c>
      <c r="E60" s="3">
        <f t="shared" ca="1" si="7"/>
        <v>17.100000000000001</v>
      </c>
      <c r="F60" s="3" t="s">
        <v>21</v>
      </c>
      <c r="G60" s="3">
        <f t="shared" ca="1" si="3"/>
        <v>1</v>
      </c>
      <c r="H60" s="4">
        <f t="shared" si="4"/>
        <v>75000</v>
      </c>
      <c r="I60" s="4">
        <v>150000</v>
      </c>
      <c r="J60" s="3">
        <v>90</v>
      </c>
      <c r="K60" s="4">
        <f t="shared" si="5"/>
        <v>307500</v>
      </c>
      <c r="L60" s="4">
        <f t="shared" ca="1" si="6"/>
        <v>61500</v>
      </c>
    </row>
    <row r="61" spans="1:12" x14ac:dyDescent="0.25">
      <c r="A61" s="3" t="str">
        <f t="shared" ca="1" si="0"/>
        <v>SP202311260060</v>
      </c>
      <c r="B61" s="3" t="s">
        <v>84</v>
      </c>
      <c r="C61" s="3" t="str">
        <f t="shared" ca="1" si="1"/>
        <v>LSP202311260005</v>
      </c>
      <c r="D61" s="3" t="str">
        <f t="shared" ca="1" si="2"/>
        <v>NCC202311260001</v>
      </c>
      <c r="E61" s="3">
        <f t="shared" ca="1" si="7"/>
        <v>24.8</v>
      </c>
      <c r="F61" s="3" t="s">
        <v>23</v>
      </c>
      <c r="G61" s="3">
        <f t="shared" ca="1" si="3"/>
        <v>1</v>
      </c>
      <c r="H61" s="4">
        <f t="shared" si="4"/>
        <v>300000</v>
      </c>
      <c r="I61" s="4">
        <v>600000</v>
      </c>
      <c r="J61" s="3">
        <v>20</v>
      </c>
      <c r="K61" s="4">
        <f t="shared" si="5"/>
        <v>1230000</v>
      </c>
      <c r="L61" s="4">
        <f t="shared" ca="1" si="6"/>
        <v>246000</v>
      </c>
    </row>
    <row r="62" spans="1:12" x14ac:dyDescent="0.25">
      <c r="A62" s="3" t="str">
        <f t="shared" ca="1" si="0"/>
        <v>SP202311260061</v>
      </c>
      <c r="B62" s="3" t="s">
        <v>85</v>
      </c>
      <c r="C62" s="3" t="str">
        <f t="shared" ca="1" si="1"/>
        <v>LSP202311260003</v>
      </c>
      <c r="D62" s="3" t="str">
        <f t="shared" ca="1" si="2"/>
        <v>NCC202311260006</v>
      </c>
      <c r="E62" s="3">
        <f t="shared" ca="1" si="7"/>
        <v>24.2</v>
      </c>
      <c r="F62" s="3" t="s">
        <v>15</v>
      </c>
      <c r="G62" s="3">
        <f t="shared" ca="1" si="3"/>
        <v>1</v>
      </c>
      <c r="H62" s="4">
        <f t="shared" si="4"/>
        <v>100000</v>
      </c>
      <c r="I62" s="4">
        <v>200000</v>
      </c>
      <c r="J62" s="3">
        <v>35</v>
      </c>
      <c r="K62" s="4">
        <f t="shared" si="5"/>
        <v>410000</v>
      </c>
      <c r="L62" s="4">
        <f t="shared" ca="1" si="6"/>
        <v>82000</v>
      </c>
    </row>
  </sheetData>
  <sheetProtection algorithmName="SHA-512" hashValue="OLoSVeQlQ1pmZgJVr2OdG7Sq3Vbbp1eaF81y9sff/S+V4Oy4KErfyBzhie6p32QeBrWE1bisoZHq5ZaZ2H3wQg==" saltValue="aXd2AVbCWv+XxvJl9cTd2g==" spinCount="100000" sheet="1" objects="1" scenarios="1" autoFilter="0"/>
  <autoFilter ref="A1:L1" xr:uid="{CBB6A4C7-4B50-4675-8CC3-47D0FEE368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Le</dc:creator>
  <cp:lastModifiedBy>Hoang Le</cp:lastModifiedBy>
  <dcterms:created xsi:type="dcterms:W3CDTF">2023-11-23T17:28:23Z</dcterms:created>
  <dcterms:modified xsi:type="dcterms:W3CDTF">2023-11-26T03:55:09Z</dcterms:modified>
</cp:coreProperties>
</file>